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vafdez/Library/CloudStorage/GoogleDrive-covaf.esteban@gmail.com/My Drive/SWF Map/Data/swf-geojson/"/>
    </mc:Choice>
  </mc:AlternateContent>
  <xr:revisionPtr revIDLastSave="0" documentId="13_ncr:1_{ECC70E91-4428-7A4F-AD08-C5083FC47826}" xr6:coauthVersionLast="47" xr6:coauthVersionMax="47" xr10:uidLastSave="{00000000-0000-0000-0000-000000000000}"/>
  <bookViews>
    <workbookView xWindow="160" yWindow="660" windowWidth="50900" windowHeight="28000" activeTab="1" xr2:uid="{D3EC9971-4934-C24D-A393-DDC65DEA5E5A}"/>
  </bookViews>
  <sheets>
    <sheet name="A" sheetId="1" state="hidden" r:id="rId1"/>
    <sheet name="B" sheetId="2" r:id="rId2"/>
    <sheet name="Sheet3" sheetId="7" state="hidden" r:id="rId3"/>
    <sheet name="C" sheetId="6" r:id="rId4"/>
  </sheets>
  <definedNames>
    <definedName name="_xlnm._FilterDatabase" localSheetId="1" hidden="1">B!$A$1:$H$124</definedName>
    <definedName name="Countries">A!$A:$A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</calcChain>
</file>

<file path=xl/sharedStrings.xml><?xml version="1.0" encoding="utf-8"?>
<sst xmlns="http://schemas.openxmlformats.org/spreadsheetml/2006/main" count="1276" uniqueCount="634">
  <si>
    <t>Country</t>
  </si>
  <si>
    <t>American Samoa</t>
  </si>
  <si>
    <t>-170.7007316174498,-14.305711987770538</t>
  </si>
  <si>
    <t>United States Minor Outlying Islands</t>
  </si>
  <si>
    <t>166.63800339749642,19.302045812215958</t>
  </si>
  <si>
    <t>Cook Islands</t>
  </si>
  <si>
    <t>-159.78768870952257,-21.222613253399842</t>
  </si>
  <si>
    <t>French Polynesia</t>
  </si>
  <si>
    <t>-149.40041671099763,-17.674684080120677</t>
  </si>
  <si>
    <t>Niue</t>
  </si>
  <si>
    <t>-169.86878106699083,-19.05230921680393</t>
  </si>
  <si>
    <t>Pitcairn</t>
  </si>
  <si>
    <t>-128.3149848627581,-24.366121747565458</t>
  </si>
  <si>
    <t>Samoa</t>
  </si>
  <si>
    <t>-172.44107655740137,-13.634252953274622</t>
  </si>
  <si>
    <t>Tokelau</t>
  </si>
  <si>
    <t>-171.85265950722743,-9.195174767256544</t>
  </si>
  <si>
    <t>Tonga</t>
  </si>
  <si>
    <t>-175.20415878511247,-21.15927212823853</t>
  </si>
  <si>
    <t>Wallis and Futuna</t>
  </si>
  <si>
    <t>-178.12735555777184,-14.283442307826677</t>
  </si>
  <si>
    <t>El Salvador</t>
  </si>
  <si>
    <t>-88.85911489238985,13.758041517055418</t>
  </si>
  <si>
    <t>Guatemala</t>
  </si>
  <si>
    <t>-90.31219349119617,15.820878515352684</t>
  </si>
  <si>
    <t>Mexico</t>
  </si>
  <si>
    <t>-101.55399731630118,23.87436068093592</t>
  </si>
  <si>
    <t>Canada</t>
  </si>
  <si>
    <t>-98.41680517868062,57.550480044655636</t>
  </si>
  <si>
    <t>Argentina</t>
  </si>
  <si>
    <t>-64.53238503843076,-35.697270518120085</t>
  </si>
  <si>
    <t>Falkland Islands</t>
  </si>
  <si>
    <t>-58.746646363799854,-51.75901312766726</t>
  </si>
  <si>
    <t>Chile</t>
  </si>
  <si>
    <t>-70.76863431739216,-37.82938283049967</t>
  </si>
  <si>
    <t>Ecuador</t>
  </si>
  <si>
    <t>-78.4630326109714,-1.5642721388853116</t>
  </si>
  <si>
    <t>Peru</t>
  </si>
  <si>
    <t>-74.11416196781884,-8.522717984240291</t>
  </si>
  <si>
    <t>Bolivia</t>
  </si>
  <si>
    <t>-64.45209597511206,-16.7312488393574</t>
  </si>
  <si>
    <t>Brazil</t>
  </si>
  <si>
    <t>-54.355206608256424,-11.524630416426652</t>
  </si>
  <si>
    <t>Paraguay</t>
  </si>
  <si>
    <t>-58.38906357428651,-23.42190559259428</t>
  </si>
  <si>
    <t>Uruguay</t>
  </si>
  <si>
    <t>-56.01919523458085,-32.78195043831093</t>
  </si>
  <si>
    <t>South Georgia and South Sandwich Islands</t>
  </si>
  <si>
    <t>-36.77509575898928,-54.37666443862139</t>
  </si>
  <si>
    <t>Antarctica</t>
  </si>
  <si>
    <t>-177.56451613408842,-77.16987521415838</t>
  </si>
  <si>
    <t>Fiji</t>
  </si>
  <si>
    <t>177.98144613732626,-17.822470952336204</t>
  </si>
  <si>
    <t>Saint Helena</t>
  </si>
  <si>
    <t>-5.717391620813109,-15.962963318340398</t>
  </si>
  <si>
    <t>Anguilla</t>
  </si>
  <si>
    <t>-63.06008343771806,18.222874004219086</t>
  </si>
  <si>
    <t>Antigua and Barbuda</t>
  </si>
  <si>
    <t>-61.78530823226373,17.07146759372967</t>
  </si>
  <si>
    <t>Aruba</t>
  </si>
  <si>
    <t>-69.97564014284046,12.515625722992898</t>
  </si>
  <si>
    <t>Bahamas</t>
  </si>
  <si>
    <t>-78.07275370060313,24.72162633646784</t>
  </si>
  <si>
    <t>Barbados</t>
  </si>
  <si>
    <t>-59.557383949150285,13.183219369337529</t>
  </si>
  <si>
    <t>Belize</t>
  </si>
  <si>
    <t>-88.68273510023441,17.24252476647155</t>
  </si>
  <si>
    <t>Bermuda</t>
  </si>
  <si>
    <t>-64.7458500599169,32.315067430740726</t>
  </si>
  <si>
    <t>Bonaire</t>
  </si>
  <si>
    <t>-68.29350445958761,12.180844982440338</t>
  </si>
  <si>
    <t>British Virgin Islands</t>
  </si>
  <si>
    <t>-64.62406519257699,18.42195819619707</t>
  </si>
  <si>
    <t>Cayman Islands</t>
  </si>
  <si>
    <t>-81.25203208977878,19.311231805620288</t>
  </si>
  <si>
    <t>Colombia</t>
  </si>
  <si>
    <t>-72.6445066243485,4.187753877352739</t>
  </si>
  <si>
    <t>Costa Rica</t>
  </si>
  <si>
    <t>-84.14673625701816,9.863467407406214</t>
  </si>
  <si>
    <t>Cuba</t>
  </si>
  <si>
    <t>-79.69817857618705,21.476176522869448</t>
  </si>
  <si>
    <t>Curacao</t>
  </si>
  <si>
    <t>-68.96939768599042,12.199996647939832</t>
  </si>
  <si>
    <t>Dominica</t>
  </si>
  <si>
    <t>-61.360471946942994,15.429269860940513</t>
  </si>
  <si>
    <t>Dominican Republic</t>
  </si>
  <si>
    <t>-70.43495198520012,18.77954818522993</t>
  </si>
  <si>
    <t>French Guiana</t>
  </si>
  <si>
    <t>-53.32232307156624,3.857429742497078</t>
  </si>
  <si>
    <t>Grenada</t>
  </si>
  <si>
    <t>-61.67937937204098,12.112926656338907</t>
  </si>
  <si>
    <t>Guadeloupe</t>
  </si>
  <si>
    <t>-61.54382262282755,16.24420002705553</t>
  </si>
  <si>
    <t>Guyana</t>
  </si>
  <si>
    <t>-58.91352612754667,4.68211981385056</t>
  </si>
  <si>
    <t>Haiti</t>
  </si>
  <si>
    <t>-72.89291379842,18.883520486983567</t>
  </si>
  <si>
    <t>Honduras</t>
  </si>
  <si>
    <t>-86.49251679006962,14.740370695750006</t>
  </si>
  <si>
    <t>Jamaica</t>
  </si>
  <si>
    <t>-77.30358894542778,18.12207889341651</t>
  </si>
  <si>
    <t>Martinique</t>
  </si>
  <si>
    <t>-61.01432380875083,14.642697353597645</t>
  </si>
  <si>
    <t>Montserrat</t>
  </si>
  <si>
    <t>-62.18693281256255,16.735363391460357</t>
  </si>
  <si>
    <t>Nicaragua</t>
  </si>
  <si>
    <t>-85.016088327669,12.893566631930554</t>
  </si>
  <si>
    <t>Panama</t>
  </si>
  <si>
    <t>-80.14428761482796,8.439536749576892</t>
  </si>
  <si>
    <t>Puerto Rico</t>
  </si>
  <si>
    <t>-66.49425339593509,18.216224086610914</t>
  </si>
  <si>
    <t>Saba</t>
  </si>
  <si>
    <t>-63.23739481909494,17.632512616389718</t>
  </si>
  <si>
    <t>Saint Barthelemy</t>
  </si>
  <si>
    <t>-62.83051610005156,17.90561691241738</t>
  </si>
  <si>
    <t>Saint Eustatius</t>
  </si>
  <si>
    <t>-62.978230589445026,17.4919042294197</t>
  </si>
  <si>
    <t>Saint Kitts and Nevis</t>
  </si>
  <si>
    <t>-62.74560385895787,17.314736299587768</t>
  </si>
  <si>
    <t>Saint Lucia</t>
  </si>
  <si>
    <t>-60.9689510935251,13.895749185129906</t>
  </si>
  <si>
    <t>Saint Martin</t>
  </si>
  <si>
    <t>-63.06678525361946,18.078012113224464</t>
  </si>
  <si>
    <t>Saint Pierre and Miquelon</t>
  </si>
  <si>
    <t>-56.32465353437558,46.95153913615198</t>
  </si>
  <si>
    <t>Saint Vincent and the Grenadines</t>
  </si>
  <si>
    <t>-61.193766354393034,13.254808122970651</t>
  </si>
  <si>
    <t>Sint Maarten</t>
  </si>
  <si>
    <t>-63.06883135915303,18.03942608463078</t>
  </si>
  <si>
    <t>Suriname</t>
  </si>
  <si>
    <t>-55.855514311561286,4.098723595920171</t>
  </si>
  <si>
    <t>Trinidad and Tobago</t>
  </si>
  <si>
    <t>-61.37236579976247,10.415515638298093</t>
  </si>
  <si>
    <t>Turks and Caicos Islands</t>
  </si>
  <si>
    <t>-71.74058946811508,21.799865427483745</t>
  </si>
  <si>
    <t>US Virgin Islands</t>
  </si>
  <si>
    <t>-64.76155341409797,17.738009708772523</t>
  </si>
  <si>
    <t>Venezuela</t>
  </si>
  <si>
    <t>-66.36492135985132,7.148324760507107</t>
  </si>
  <si>
    <t>Burkina Faso</t>
  </si>
  <si>
    <t>-1.6932816211842325,12.108709036312737</t>
  </si>
  <si>
    <t>Cabo Verde</t>
  </si>
  <si>
    <t>-23.63401005900474,15.076411518651643</t>
  </si>
  <si>
    <t>C√¥te d'Ivoire</t>
  </si>
  <si>
    <t>-5.571710194917734,7.536779279421307</t>
  </si>
  <si>
    <t>Gambia</t>
  </si>
  <si>
    <t>-15.383380385869662,13.428617959189328</t>
  </si>
  <si>
    <t>Ghana</t>
  </si>
  <si>
    <t>-1.219233362526581,7.94530467243628</t>
  </si>
  <si>
    <t>Gibraltar</t>
  </si>
  <si>
    <t>-5.345549484594358,36.14022671336082</t>
  </si>
  <si>
    <t>Guinea</t>
  </si>
  <si>
    <t>-10.986948848040218,10.255986541378112</t>
  </si>
  <si>
    <t>Guinea-Bissau</t>
  </si>
  <si>
    <t>-14.980186756910847,11.980075324820504</t>
  </si>
  <si>
    <t>Liberia</t>
  </si>
  <si>
    <t>-9.258988935497618,6.52012979398834</t>
  </si>
  <si>
    <t>Mali</t>
  </si>
  <si>
    <t>-4.346399841781153,17.168146208584837</t>
  </si>
  <si>
    <t>Mauritania</t>
  </si>
  <si>
    <t>-10.495079045035716,20.466731212820022</t>
  </si>
  <si>
    <t>Morocco</t>
  </si>
  <si>
    <t>-8.817212587250811,28.687598134979325</t>
  </si>
  <si>
    <t>Portugal</t>
  </si>
  <si>
    <t>-7.933662183874006,39.67529214702138</t>
  </si>
  <si>
    <t>Senegal</t>
  </si>
  <si>
    <t>-14.610875368352305,14.228861491763402</t>
  </si>
  <si>
    <t>Sierra Leone</t>
  </si>
  <si>
    <t>-11.78656695731115,8.561330384750587</t>
  </si>
  <si>
    <t>Greenland</t>
  </si>
  <si>
    <t>-42.07567788066985,74.16847218965994</t>
  </si>
  <si>
    <t>Guernsey</t>
  </si>
  <si>
    <t>-2.576392582891568,49.45870771378872</t>
  </si>
  <si>
    <t>Ireland</t>
  </si>
  <si>
    <t>-8.241128545554096,53.30489539816495</t>
  </si>
  <si>
    <t>Isle of Man</t>
  </si>
  <si>
    <t>-4.532995055468449,54.22855301008011</t>
  </si>
  <si>
    <t>Jersey</t>
  </si>
  <si>
    <t>-2.1291601162653575,49.215396925724306</t>
  </si>
  <si>
    <t>United Kingdom</t>
  </si>
  <si>
    <t>-2.852943909329258,53.97844735080214</t>
  </si>
  <si>
    <t>Iceland</t>
  </si>
  <si>
    <t>-19.05682967106099,65.12360920205514</t>
  </si>
  <si>
    <t>Faroe Islands</t>
  </si>
  <si>
    <t>-6.9811060913122835,62.130896281495346</t>
  </si>
  <si>
    <t>Svalbard</t>
  </si>
  <si>
    <t>16.036378851505283,78.57318936469626</t>
  </si>
  <si>
    <t>Bouvet Island</t>
  </si>
  <si>
    <t>3.411969465057627,-54.42316679395248</t>
  </si>
  <si>
    <t>New Zealand</t>
  </si>
  <si>
    <t>170.69035541428696,-43.82765432544426</t>
  </si>
  <si>
    <t>Angola</t>
  </si>
  <si>
    <t>17.651768783079,-12.167424062667942</t>
  </si>
  <si>
    <t>Botswana</t>
  </si>
  <si>
    <t>23.85779956995608,-22.236609002062902</t>
  </si>
  <si>
    <t>Burundi</t>
  </si>
  <si>
    <t>29.88518227845293,-3.261251993278643</t>
  </si>
  <si>
    <t>Comoros</t>
  </si>
  <si>
    <t>43.34826587429403,-11.658861474508491</t>
  </si>
  <si>
    <t>Congo</t>
  </si>
  <si>
    <t>14.879732849491393,-0.7294391595233845</t>
  </si>
  <si>
    <t>Congo DRC</t>
  </si>
  <si>
    <t>23.419827574282188,-3.338629596207896</t>
  </si>
  <si>
    <t>Gabon</t>
  </si>
  <si>
    <t>11.839410898545754,-0.628448459921234</t>
  </si>
  <si>
    <t>Kenya</t>
  </si>
  <si>
    <t>37.95309411262371,0.6899182318376179</t>
  </si>
  <si>
    <t>Lesotho</t>
  </si>
  <si>
    <t>28.24475317864227,-29.60168116924817</t>
  </si>
  <si>
    <t>Malawi</t>
  </si>
  <si>
    <t>34.23441182298881,-13.128986464184024</t>
  </si>
  <si>
    <t>Juan De Nova Island</t>
  </si>
  <si>
    <t>42.74374761089645,-17.06449193630804</t>
  </si>
  <si>
    <t>Mozambique</t>
  </si>
  <si>
    <t>35.208577031290176,-17.525230309488748</t>
  </si>
  <si>
    <t>Namibia</t>
  </si>
  <si>
    <t>18.16451345845268,-21.90858163281473</t>
  </si>
  <si>
    <t>Rwanda</t>
  </si>
  <si>
    <t>29.919439681764082,-2.014687460047154</t>
  </si>
  <si>
    <t>Sao Tome and Principe</t>
  </si>
  <si>
    <t>6.606158796857607,0.22744704294793774</t>
  </si>
  <si>
    <t>South Africa</t>
  </si>
  <si>
    <t>24.75252746489084,-28.55361930679731</t>
  </si>
  <si>
    <t>Eswatini</t>
  </si>
  <si>
    <t>31.510685746082007,-26.562540935608702</t>
  </si>
  <si>
    <t>Tanzania</t>
  </si>
  <si>
    <t>34.81832206060381,-6.355794440041147</t>
  </si>
  <si>
    <t>Zambia</t>
  </si>
  <si>
    <t>27.75521363430896,-13.162832953186246</t>
  </si>
  <si>
    <t>Zimbabwe</t>
  </si>
  <si>
    <t>29.717829640720844,-18.92700121981475</t>
  </si>
  <si>
    <t>British Indian Ocean Territory</t>
  </si>
  <si>
    <t>72.43501618476016,-7.323548444385743</t>
  </si>
  <si>
    <t>French Southern Territories</t>
  </si>
  <si>
    <t>69.54686984724839,-49.26329687105643</t>
  </si>
  <si>
    <t>Heard Island and McDonald Islands</t>
  </si>
  <si>
    <t>73.49298560844045,-53.084170035513736</t>
  </si>
  <si>
    <t>Madagascar</t>
  </si>
  <si>
    <t>46.68493466832544,-19.04163612493041</t>
  </si>
  <si>
    <t>Mauritius</t>
  </si>
  <si>
    <t>57.56415671066546,-20.28142317475198</t>
  </si>
  <si>
    <t>Mayotte</t>
  </si>
  <si>
    <t>45.128142327031064,-12.824468416301052</t>
  </si>
  <si>
    <t>Glorioso Islands</t>
  </si>
  <si>
    <t>47.290948081543384,-11.566224871643417</t>
  </si>
  <si>
    <t>R√©union</t>
  </si>
  <si>
    <t>55.54393506194689,-21.119825460665105</t>
  </si>
  <si>
    <t>Seychelles</t>
  </si>
  <si>
    <t>55.47250789595527,-4.660002318822744</t>
  </si>
  <si>
    <t>Algeria</t>
  </si>
  <si>
    <t>2.6558464719769135,28.350969744889056</t>
  </si>
  <si>
    <t>Benin</t>
  </si>
  <si>
    <t>2.305714528830206,9.503013199615893</t>
  </si>
  <si>
    <t>Cameroon</t>
  </si>
  <si>
    <t>12.948474142398263,6.294168487480992</t>
  </si>
  <si>
    <t>Central African Republic</t>
  </si>
  <si>
    <t>20.520743419397256,6.331390033944319</t>
  </si>
  <si>
    <t>Chad</t>
  </si>
  <si>
    <t>18.427113900363025,15.283493546654503</t>
  </si>
  <si>
    <t>Equatorial Guinea</t>
  </si>
  <si>
    <t>10.425456672353823,1.5954643936590733</t>
  </si>
  <si>
    <t>Kiribati</t>
  </si>
  <si>
    <t>-157.39024189323504,1.8676673749241066</t>
  </si>
  <si>
    <t>Libya</t>
  </si>
  <si>
    <t>17.91133392454237,27.202915771690794</t>
  </si>
  <si>
    <t>Malta</t>
  </si>
  <si>
    <t>14.441922442508494,35.890522650899314</t>
  </si>
  <si>
    <t>Niger</t>
  </si>
  <si>
    <t>8.86863247002646,17.08105392407292</t>
  </si>
  <si>
    <t>Nigeria</t>
  </si>
  <si>
    <t>8.147714845256194,9.61029352034213</t>
  </si>
  <si>
    <t>Togo</t>
  </si>
  <si>
    <t>0.8990857571109684,8.660743037717811</t>
  </si>
  <si>
    <t>Tunisia</t>
  </si>
  <si>
    <t>9.65587551697984,34.08636179565723</t>
  </si>
  <si>
    <t>Cyprus</t>
  </si>
  <si>
    <t>33.375346009199205,35.11700416345239</t>
  </si>
  <si>
    <t>Djibouti</t>
  </si>
  <si>
    <t>42.613496898789506,11.750235727618804</t>
  </si>
  <si>
    <t>Egypt</t>
  </si>
  <si>
    <t>30.240135435012338,26.60517034450628</t>
  </si>
  <si>
    <t>Eritrea</t>
  </si>
  <si>
    <t>39.2672401449901,15.005533147667684</t>
  </si>
  <si>
    <t>Ethiopia</t>
  </si>
  <si>
    <t>39.914902886544276,8.729389557048396</t>
  </si>
  <si>
    <t>Greece</t>
  </si>
  <si>
    <t>23.110368936161876,39.42012261727978</t>
  </si>
  <si>
    <t>Iraq</t>
  </si>
  <si>
    <t>43.832529181056884,33.105075667527906</t>
  </si>
  <si>
    <t>Israel</t>
  </si>
  <si>
    <t>35.027923472437024,31.513542220043195</t>
  </si>
  <si>
    <t>Jordan</t>
  </si>
  <si>
    <t>36.95728884547246,31.387064884449156</t>
  </si>
  <si>
    <t>Lebanon</t>
  </si>
  <si>
    <t>35.89651946324749,33.91160170722086</t>
  </si>
  <si>
    <t>Palestinian Territory</t>
  </si>
  <si>
    <t>35.24251184154588,31.930818736453883</t>
  </si>
  <si>
    <t>South Sudan</t>
  </si>
  <si>
    <t>30.3851856901788,7.657782041763295</t>
  </si>
  <si>
    <t>Sudan</t>
  </si>
  <si>
    <t>29.951458283594064,15.67060230984256</t>
  </si>
  <si>
    <t>Syria</t>
  </si>
  <si>
    <t>38.5117323139514,35.09751106058316</t>
  </si>
  <si>
    <t>Turkey</t>
  </si>
  <si>
    <t>35.56886764076691,38.93207363123396</t>
  </si>
  <si>
    <t>Uganda</t>
  </si>
  <si>
    <t>32.34371768463123,1.2821729218416205</t>
  </si>
  <si>
    <t>Andorra</t>
  </si>
  <si>
    <t>1.5802243611232873,42.54859834854764</t>
  </si>
  <si>
    <t>United States</t>
  </si>
  <si>
    <t>-96.33161660829639,38.8208089190304</t>
  </si>
  <si>
    <t>France</t>
  </si>
  <si>
    <t>2.1940236627886227,46.6423682169416</t>
  </si>
  <si>
    <t>Liechtenstein</t>
  </si>
  <si>
    <t>9.547674672376376,47.14627562133036</t>
  </si>
  <si>
    <t>Monaco</t>
  </si>
  <si>
    <t>7.412820873271196,43.74798224995656</t>
  </si>
  <si>
    <t>Switzerland</t>
  </si>
  <si>
    <t>8.286928794895285,46.73678128684938</t>
  </si>
  <si>
    <t>Belgium</t>
  </si>
  <si>
    <t>4.675010154696485,50.6182138854095</t>
  </si>
  <si>
    <t>Germany</t>
  </si>
  <si>
    <t>10.426171427430804,51.08304539800482</t>
  </si>
  <si>
    <t>Luxembourg</t>
  </si>
  <si>
    <t>6.103230338458876,49.77523454542369</t>
  </si>
  <si>
    <t>Netherlands</t>
  </si>
  <si>
    <t>5.554136426128487,52.134054128923886</t>
  </si>
  <si>
    <t>Albania</t>
  </si>
  <si>
    <t>20.061082767269493,41.14165894891656</t>
  </si>
  <si>
    <t>Austria</t>
  </si>
  <si>
    <t>13.797778364631036,47.631858269895794</t>
  </si>
  <si>
    <t>Bosnia and Herzegovina</t>
  </si>
  <si>
    <t>17.83467240787538,44.14415356126429</t>
  </si>
  <si>
    <t>Croatia</t>
  </si>
  <si>
    <t>16.625761129583374,44.91192100856702</t>
  </si>
  <si>
    <t>Czech Republic</t>
  </si>
  <si>
    <t>15.383273292023533,49.74917370930982</t>
  </si>
  <si>
    <t>Denmark</t>
  </si>
  <si>
    <t>9.378670542409406,56.00118817971057</t>
  </si>
  <si>
    <t>Hungary</t>
  </si>
  <si>
    <t>19.39620048366142,47.22527332486294</t>
  </si>
  <si>
    <t>Italy</t>
  </si>
  <si>
    <t>12.763657166123137,42.98201127614267</t>
  </si>
  <si>
    <t>Montenegro</t>
  </si>
  <si>
    <t>19.29505087156758,42.73694835210454</t>
  </si>
  <si>
    <t>Poland</t>
  </si>
  <si>
    <t>19.43573279234468,52.06848055692473</t>
  </si>
  <si>
    <t>San Marino</t>
  </si>
  <si>
    <t>12.461278349581722,43.942820729097896</t>
  </si>
  <si>
    <t>Serbia</t>
  </si>
  <si>
    <t>20.85677444395745,44.02679870131969</t>
  </si>
  <si>
    <t>Slovakia</t>
  </si>
  <si>
    <t>19.581015362490966,48.69808390520484</t>
  </si>
  <si>
    <t>Slovenia</t>
  </si>
  <si>
    <t>14.890636899973781,46.13759229564504</t>
  </si>
  <si>
    <t>North Macedonia</t>
  </si>
  <si>
    <t>21.70998923872772,41.59402890143112</t>
  </si>
  <si>
    <t>Vatican City</t>
  </si>
  <si>
    <t>12.451312917026133,41.90402351316735</t>
  </si>
  <si>
    <t>Norway</t>
  </si>
  <si>
    <t>16.670259272390894,64.97775882947745</t>
  </si>
  <si>
    <t>Sweden</t>
  </si>
  <si>
    <t>17.062431988004956,62.73420986108448</t>
  </si>
  <si>
    <t>Belarus</t>
  </si>
  <si>
    <t>27.964252054715104,53.46791374543163</t>
  </si>
  <si>
    <t>Bulgaria</t>
  </si>
  <si>
    <t>25.251739122561908,42.82043677302438</t>
  </si>
  <si>
    <t>Estonia</t>
  </si>
  <si>
    <t>25.916870250633806,58.648108311231034</t>
  </si>
  <si>
    <t>Finland</t>
  </si>
  <si>
    <t>25.65738433454702,65.01578959749911</t>
  </si>
  <si>
    <t>Georgia</t>
  </si>
  <si>
    <t>43.378866534112234,42.17986277737226</t>
  </si>
  <si>
    <t>Latvia</t>
  </si>
  <si>
    <t>24.693671325654403,56.813853047554154</t>
  </si>
  <si>
    <t>Lithuania</t>
  </si>
  <si>
    <t>23.946021605013534,55.29437393417175</t>
  </si>
  <si>
    <t>Moldova</t>
  </si>
  <si>
    <t>28.391111865941348,47.0725674580696</t>
  </si>
  <si>
    <t>Romania</t>
  </si>
  <si>
    <t>25.094158201563292,45.82454894397586</t>
  </si>
  <si>
    <t>Ukraine</t>
  </si>
  <si>
    <t>31.27377208442636,48.657532515563794</t>
  </si>
  <si>
    <t>Afghanistan</t>
  </si>
  <si>
    <t>66.59216131095278,34.13402601376932</t>
  </si>
  <si>
    <t>Bahrain</t>
  </si>
  <si>
    <t>50.540695402276775,26.04798501537066</t>
  </si>
  <si>
    <t>India</t>
  </si>
  <si>
    <t>81.17300408530181,23.586300567746722</t>
  </si>
  <si>
    <t>Iran</t>
  </si>
  <si>
    <t>54.237077001065444,32.906023742890056</t>
  </si>
  <si>
    <t>Kuwait</t>
  </si>
  <si>
    <t>47.56311109320184,29.281360965443092</t>
  </si>
  <si>
    <t>Maldives</t>
  </si>
  <si>
    <t>73.10076245140479,-0.6065577168009924</t>
  </si>
  <si>
    <t>Nepal</t>
  </si>
  <si>
    <t>84.1338898313567,28.300920699755657</t>
  </si>
  <si>
    <t>Oman</t>
  </si>
  <si>
    <t>55.841088119829,20.7242833183209</t>
  </si>
  <si>
    <t>Pakistan</t>
  </si>
  <si>
    <t>69.08835090769651,30.116188371410882</t>
  </si>
  <si>
    <t>Qatar</t>
  </si>
  <si>
    <t>51.19794918743203,25.318528486425386</t>
  </si>
  <si>
    <t>Saudi Arabia</t>
  </si>
  <si>
    <t>44.600958178225596,24.136038144757897</t>
  </si>
  <si>
    <t>Somalia</t>
  </si>
  <si>
    <t>45.40037867243972,6.524534573103924</t>
  </si>
  <si>
    <t>Sri Lanka</t>
  </si>
  <si>
    <t>80.66931169770622,7.696630939329944</t>
  </si>
  <si>
    <t>Tajikistan</t>
  </si>
  <si>
    <t>70.94215281065698,38.56933138382972</t>
  </si>
  <si>
    <t>Turkmenistan</t>
  </si>
  <si>
    <t>58.4577357627054,39.06069118001429</t>
  </si>
  <si>
    <t>United Arab Emirates</t>
  </si>
  <si>
    <t>54.27920525789581,24.18250292309135</t>
  </si>
  <si>
    <t>Yemen</t>
  </si>
  <si>
    <t>47.46815793206386,16.001392616307445</t>
  </si>
  <si>
    <t>Armenia</t>
  </si>
  <si>
    <t>45.05490831965259,40.17841274230679</t>
  </si>
  <si>
    <t>Azerbaijan</t>
  </si>
  <si>
    <t>48.634592670644324,40.3920509942049</t>
  </si>
  <si>
    <t>Kazakhstan</t>
  </si>
  <si>
    <t>66.3759193479301,47.641465195176835</t>
  </si>
  <si>
    <t>Kyrgyzstan</t>
  </si>
  <si>
    <t>74.17532903468319,41.35698905438358</t>
  </si>
  <si>
    <t>Uzbekistan</t>
  </si>
  <si>
    <t>63.8548297593985,41.4879065244633</t>
  </si>
  <si>
    <t>Christmas Island</t>
  </si>
  <si>
    <t>105.70209512200549,-10.446440802183416</t>
  </si>
  <si>
    <t>Cocos Islands</t>
  </si>
  <si>
    <t>96.83688767323002,-12.171249450199545</t>
  </si>
  <si>
    <t>Indonesia</t>
  </si>
  <si>
    <t>113.96538246847302,0.15591979959037652</t>
  </si>
  <si>
    <t>Timor-Leste</t>
  </si>
  <si>
    <t>125.95024049562659,-8.809894630601962</t>
  </si>
  <si>
    <t>Australia</t>
  </si>
  <si>
    <t>134.02277170916162,-25.697337673983082</t>
  </si>
  <si>
    <t>Nauru</t>
  </si>
  <si>
    <t>166.92937633139178,-0.5221021440668993</t>
  </si>
  <si>
    <t>New Caledonia</t>
  </si>
  <si>
    <t>165.50767040438612,-21.33003372660827</t>
  </si>
  <si>
    <t>Norfolk Island</t>
  </si>
  <si>
    <t>167.95259597483337,-29.037654445046282</t>
  </si>
  <si>
    <t>Papua New Guinea</t>
  </si>
  <si>
    <t>144.8348942994695,-7.156912819152135</t>
  </si>
  <si>
    <t>Solomon Islands</t>
  </si>
  <si>
    <t>160.16475795033884,-9.613104734596515</t>
  </si>
  <si>
    <t>Tuvalu</t>
  </si>
  <si>
    <t>179.217833977593,-8.514701506447222</t>
  </si>
  <si>
    <t>Vanuatu</t>
  </si>
  <si>
    <t>166.84912735669738,-15.189132121699332</t>
  </si>
  <si>
    <t>Cambodia</t>
  </si>
  <si>
    <t>105.03973078680701,12.699186865507775</t>
  </si>
  <si>
    <t>Laos</t>
  </si>
  <si>
    <t>103.76375899026448,18.117282736873282</t>
  </si>
  <si>
    <t>Malaysia</t>
  </si>
  <si>
    <t>114.63330303992869,3.6716608556387857</t>
  </si>
  <si>
    <t>Myanmar</t>
  </si>
  <si>
    <t>97.08892285397344,19.901227931399873</t>
  </si>
  <si>
    <t>Singapore</t>
  </si>
  <si>
    <t>103.81025757634053,1.3528251890006349</t>
  </si>
  <si>
    <t>Thailand</t>
  </si>
  <si>
    <t>101.08675116214552,13.66222784745538</t>
  </si>
  <si>
    <t>Vietnam</t>
  </si>
  <si>
    <t>105.91338832758704,16.517347170839393</t>
  </si>
  <si>
    <t>Bangladesh</t>
  </si>
  <si>
    <t>90.43212562608613,23.673728665121</t>
  </si>
  <si>
    <t>Bhutan</t>
  </si>
  <si>
    <t>90.46716647173861,27.42163933959824</t>
  </si>
  <si>
    <t>China</t>
  </si>
  <si>
    <t>104.69113855849604,38.07325481105728</t>
  </si>
  <si>
    <t>Brunei Darussalam</t>
  </si>
  <si>
    <t>114.6430958360464,4.543205889917609</t>
  </si>
  <si>
    <t>Philippines</t>
  </si>
  <si>
    <t>121.82208941416745,15.586542251094242</t>
  </si>
  <si>
    <t>South Korea</t>
  </si>
  <si>
    <t>127.76224551357649,36.402386712544114</t>
  </si>
  <si>
    <t>Mongolia</t>
  </si>
  <si>
    <t>103.3987360327455,47.08644454604851</t>
  </si>
  <si>
    <t>North Korea</t>
  </si>
  <si>
    <t>127.3379805653744,40.19198091470839</t>
  </si>
  <si>
    <t>Guam</t>
  </si>
  <si>
    <t>144.78024458298802,13.445430479945276</t>
  </si>
  <si>
    <t>Japan</t>
  </si>
  <si>
    <t>137.46934234351835,36.76738832597829</t>
  </si>
  <si>
    <t>Marshall Islands</t>
  </si>
  <si>
    <t>168.72016025351076,7.307929900994344</t>
  </si>
  <si>
    <t>Micronesia</t>
  </si>
  <si>
    <t>158.2291899444527,6.8789448129255435</t>
  </si>
  <si>
    <t>Northern Mariana Islands</t>
  </si>
  <si>
    <t>145.74119737203134,15.178063516432115</t>
  </si>
  <si>
    <t>Palau</t>
  </si>
  <si>
    <t>134.57965086721052,7.534775852547396</t>
  </si>
  <si>
    <t>Russian Federation</t>
  </si>
  <si>
    <t>98.6704990698032,59.039434214106194</t>
  </si>
  <si>
    <t>Spain</t>
  </si>
  <si>
    <t>-3.6516251409956983,40.365008336683836</t>
  </si>
  <si>
    <t>Canarias</t>
  </si>
  <si>
    <t>-16.53799441021647,28.297665106525546</t>
  </si>
  <si>
    <t>Coordinates</t>
  </si>
  <si>
    <t>X</t>
  </si>
  <si>
    <t>Government Pension Fund Global</t>
  </si>
  <si>
    <t>China Investment Corporation</t>
  </si>
  <si>
    <t>State Administration of Foreign Exchange</t>
  </si>
  <si>
    <t>Abu Dhabi Investment Authority</t>
  </si>
  <si>
    <t>Public Investment Fund</t>
  </si>
  <si>
    <t>Kuwait Investment Authority</t>
  </si>
  <si>
    <t>GIC</t>
  </si>
  <si>
    <t>Hong Kong Monetary Authority</t>
  </si>
  <si>
    <t>Qatar Investment Authority</t>
  </si>
  <si>
    <t>Saudi Arabian Monetary Authority</t>
  </si>
  <si>
    <t>No</t>
  </si>
  <si>
    <t>Countries</t>
  </si>
  <si>
    <t>National Social Security Fund</t>
  </si>
  <si>
    <t>Investment Corporation of Dubai</t>
  </si>
  <si>
    <t>Mubadala Investment Company</t>
  </si>
  <si>
    <t>Temasek</t>
  </si>
  <si>
    <t>ADQ</t>
  </si>
  <si>
    <t>Future Fund</t>
  </si>
  <si>
    <t>Korea Investment Corporation</t>
  </si>
  <si>
    <t>National Development Fund</t>
  </si>
  <si>
    <t>National Wealth Fund</t>
  </si>
  <si>
    <t>JSC Samruk-Kazyna</t>
  </si>
  <si>
    <t>Emirates Investment Authority</t>
  </si>
  <si>
    <t>Dubai World</t>
  </si>
  <si>
    <t>Alaska Permanent Fund</t>
  </si>
  <si>
    <t>Dubai Holding</t>
  </si>
  <si>
    <t>Libyan Investment Authority</t>
  </si>
  <si>
    <t>National Oil Fund of Republic of Kazakhstan</t>
  </si>
  <si>
    <t>State Oil Fund of the Republic of Azerbaijan</t>
  </si>
  <si>
    <t>Texas Permanent School Fund</t>
  </si>
  <si>
    <t>New Mexico State Investment Council</t>
  </si>
  <si>
    <t>Brunei Investment Agency</t>
  </si>
  <si>
    <t>Oman Investment Authority</t>
  </si>
  <si>
    <t>New Zealand Superannuation Fund</t>
  </si>
  <si>
    <t>Ethiopian Investment Holdings (EIH)</t>
  </si>
  <si>
    <t>JSC National Investment Corporation of the National Bank of Kazakhstan</t>
  </si>
  <si>
    <t>BpiFrance</t>
  </si>
  <si>
    <t>Khazanah Nasional</t>
  </si>
  <si>
    <t>Russian Direct Investment Fund</t>
  </si>
  <si>
    <t>Türkiye Wealth Fund</t>
  </si>
  <si>
    <t>Alberta Heritage Savings Trust Fund</t>
  </si>
  <si>
    <t>Timor-Leste Petroleum Fund</t>
  </si>
  <si>
    <t>Ireland Strategic Investment Fund</t>
  </si>
  <si>
    <t>Bahrain Mumtalakat Holding Company</t>
  </si>
  <si>
    <t>Zimbabwe Sovereign Wealth Fund</t>
  </si>
  <si>
    <t>Quebec’s Generations Fund</t>
  </si>
  <si>
    <t>Permanent Wyoming Mineral Trust Fund</t>
  </si>
  <si>
    <t>North Dakota Legacy Fund</t>
  </si>
  <si>
    <t>CDP Equity</t>
  </si>
  <si>
    <t>China-Africa Development Fund</t>
  </si>
  <si>
    <t>Indonesia Investment Authority</t>
  </si>
  <si>
    <t>Fondo de Reserva de Pensiones</t>
  </si>
  <si>
    <t>Maharlika Investment Fund</t>
  </si>
  <si>
    <t>Hong Kong Investment Corporation (HKIC)</t>
  </si>
  <si>
    <t>Future Ireland Fund</t>
  </si>
  <si>
    <t>Growthfund</t>
  </si>
  <si>
    <t>Heritage and Stabilization Fund</t>
  </si>
  <si>
    <t>COFIDES</t>
  </si>
  <si>
    <t>Uzbekistan Fund for Reconstruction and Development (UFRD)</t>
  </si>
  <si>
    <t>National Investment and Infrastructure Fund</t>
  </si>
  <si>
    <t>Fondo de Estabilidad Económica y Social</t>
  </si>
  <si>
    <t>Pula Fund</t>
  </si>
  <si>
    <t>Fondo de Ahorro y Estabilización</t>
  </si>
  <si>
    <t>Gulf Investment Corporation</t>
  </si>
  <si>
    <t>Idaho Endowment Fund</t>
  </si>
  <si>
    <t>Caisse des Depots et des Consignations (CDC)</t>
  </si>
  <si>
    <t>Alabama Trust Fund</t>
  </si>
  <si>
    <t>Fondo de Ahorro de Panamá</t>
  </si>
  <si>
    <t>Malta Government Investments</t>
  </si>
  <si>
    <t>Fundo Soberano de Angola</t>
  </si>
  <si>
    <t>Natural Resource Fund</t>
  </si>
  <si>
    <t>Nigeria Sovereign Investment Authority</t>
  </si>
  <si>
    <t>The Sovereign Fund of Egypt</t>
  </si>
  <si>
    <t>State Capital Investment Corporation</t>
  </si>
  <si>
    <t>Fonds Gabonais d’Investissements Stratégiques</t>
  </si>
  <si>
    <t>Ithmar Capital</t>
  </si>
  <si>
    <t>Fondo de Estabilización Fiscal</t>
  </si>
  <si>
    <t>Louisiana Education Quality Trust Fund</t>
  </si>
  <si>
    <t>Revenue Equalization Reserve Fund</t>
  </si>
  <si>
    <t>Fund for Israel Citizens</t>
  </si>
  <si>
    <t>Mauritius Investment Corporation</t>
  </si>
  <si>
    <t>Fondo de Estabilización de los Ingresos Petroleros</t>
  </si>
  <si>
    <t>Ghana Petroleum Funds</t>
  </si>
  <si>
    <t>Palestine Investment Fund</t>
  </si>
  <si>
    <t>National Investment Fund</t>
  </si>
  <si>
    <t>Future Generations Fund</t>
  </si>
  <si>
    <t>Northwest Territories Heritage Fund</t>
  </si>
  <si>
    <t>Agaciro Development Fund</t>
  </si>
  <si>
    <t>Future Heritage Fund</t>
  </si>
  <si>
    <t>Fonds Souverain de Djibouti</t>
  </si>
  <si>
    <t>Fund for Future Generations</t>
  </si>
  <si>
    <t>National Fund for Hydrocarbon Reserves</t>
  </si>
  <si>
    <t>JSC Development Fund of Georgia</t>
  </si>
  <si>
    <t>Petroleum Revenue Investment Reserve</t>
  </si>
  <si>
    <t>FONSIS</t>
  </si>
  <si>
    <t>Fondo para la Estabilización Macroeconómica</t>
  </si>
  <si>
    <t>Welwitschia Fund</t>
  </si>
  <si>
    <t>Papua New Guinea SWF</t>
  </si>
  <si>
    <t>Savings and Stabilization Fund</t>
  </si>
  <si>
    <t>Oil Revenue Stabilization Fund</t>
  </si>
  <si>
    <t>Turkmenistan Stabilization Fund</t>
  </si>
  <si>
    <t>Intergenerational Trust Fund for the People of the Republic of Nauru</t>
  </si>
  <si>
    <t>Fonds de Stabilisation des Recettes Budgétaires et Réserves pour Générations Futures</t>
  </si>
  <si>
    <t>Saskatchewan</t>
  </si>
  <si>
    <t>Investment and Development Fund</t>
  </si>
  <si>
    <t>Taiwan</t>
  </si>
  <si>
    <t>Republic of Kosovo</t>
  </si>
  <si>
    <t>Kosovo</t>
  </si>
  <si>
    <t>20.9020,42.6026</t>
  </si>
  <si>
    <t>Macau SAR</t>
  </si>
  <si>
    <t>113.5439,22.1987</t>
  </si>
  <si>
    <t>120.9605,23.6978</t>
  </si>
  <si>
    <t>Established</t>
  </si>
  <si>
    <t>Pending</t>
  </si>
  <si>
    <t>Si</t>
  </si>
  <si>
    <t>N/A</t>
  </si>
  <si>
    <t>Considering</t>
  </si>
  <si>
    <t>Row Labels</t>
  </si>
  <si>
    <t>Grand Total</t>
  </si>
  <si>
    <t>Sum of Assets Under Management</t>
  </si>
  <si>
    <t>Assets Uner Management</t>
  </si>
  <si>
    <t>SWF</t>
  </si>
  <si>
    <t>name</t>
  </si>
  <si>
    <t>id</t>
  </si>
  <si>
    <t>aum</t>
  </si>
  <si>
    <t>year</t>
  </si>
  <si>
    <t>type</t>
  </si>
  <si>
    <t>member</t>
  </si>
  <si>
    <t>country</t>
  </si>
  <si>
    <t>status</t>
  </si>
  <si>
    <t>aum formated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</si>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</sst>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4"/>
      <color rgb="FF000000"/>
      <name val="Helvetic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" fontId="19" fillId="33" borderId="0" xfId="0" applyNumberFormat="1" applyFont="1" applyFill="1" applyAlignment="1">
      <alignment horizontal="left" vertical="center" wrapText="1" shrinkToFit="1"/>
    </xf>
    <xf numFmtId="0" fontId="19" fillId="33" borderId="0" xfId="0" applyFont="1" applyFill="1" applyAlignment="1">
      <alignment horizontal="left" vertical="center" wrapText="1" shrinkToFit="1"/>
    </xf>
    <xf numFmtId="4" fontId="19" fillId="33" borderId="0" xfId="0" applyNumberFormat="1" applyFont="1" applyFill="1" applyAlignment="1">
      <alignment horizontal="left" vertical="center" wrapText="1" shrinkToFit="1"/>
    </xf>
    <xf numFmtId="164" fontId="19" fillId="33" borderId="0" xfId="0" applyNumberFormat="1" applyFont="1" applyFill="1" applyAlignment="1">
      <alignment horizontal="left" vertical="center" wrapText="1" shrinkToFit="1"/>
    </xf>
    <xf numFmtId="0" fontId="18" fillId="33" borderId="0" xfId="0" applyFont="1" applyFill="1" applyAlignment="1">
      <alignment vertical="center" wrapText="1" shrinkToFit="1"/>
    </xf>
    <xf numFmtId="1" fontId="18" fillId="0" borderId="0" xfId="0" applyNumberFormat="1" applyFont="1" applyAlignment="1">
      <alignment horizontal="left" vertical="center" wrapText="1" shrinkToFit="1"/>
    </xf>
    <xf numFmtId="0" fontId="18" fillId="0" borderId="0" xfId="0" applyFont="1" applyAlignment="1">
      <alignment horizontal="left" vertical="center" wrapText="1" shrinkToFit="1"/>
    </xf>
    <xf numFmtId="4" fontId="18" fillId="0" borderId="0" xfId="0" applyNumberFormat="1" applyFont="1" applyAlignment="1">
      <alignment horizontal="left" vertical="center" wrapText="1" shrinkToFit="1"/>
    </xf>
    <xf numFmtId="0" fontId="18" fillId="0" borderId="0" xfId="0" applyFont="1" applyAlignment="1">
      <alignment vertical="center" wrapText="1" shrinkToFit="1"/>
    </xf>
    <xf numFmtId="164" fontId="18" fillId="0" borderId="0" xfId="0" applyNumberFormat="1" applyFont="1" applyAlignment="1">
      <alignment vertical="center" wrapText="1" shrinkToFit="1"/>
    </xf>
    <xf numFmtId="0" fontId="20" fillId="0" borderId="0" xfId="0" applyFont="1" applyAlignment="1">
      <alignment horizontal="left" vertical="center" wrapText="1" shrinkToFit="1"/>
    </xf>
    <xf numFmtId="4" fontId="18" fillId="0" borderId="0" xfId="0" applyNumberFormat="1" applyFont="1" applyAlignment="1">
      <alignment vertical="center" wrapText="1" shrinkToFit="1"/>
    </xf>
    <xf numFmtId="0" fontId="18" fillId="0" borderId="0" xfId="0" applyFont="1" applyAlignment="1">
      <alignment horizontal="left" vertical="center"/>
    </xf>
    <xf numFmtId="4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 wrapText="1" shrinkToFit="1"/>
    </xf>
    <xf numFmtId="0" fontId="0" fillId="0" borderId="0" xfId="0" pivotButton="1"/>
    <xf numFmtId="0" fontId="0" fillId="0" borderId="0" xfId="0" applyAlignment="1">
      <alignment horizontal="left"/>
    </xf>
    <xf numFmtId="2" fontId="18" fillId="0" borderId="0" xfId="0" applyNumberFormat="1" applyFont="1" applyAlignment="1">
      <alignment vertical="center" wrapText="1" shrinkToFit="1"/>
    </xf>
    <xf numFmtId="2" fontId="19" fillId="33" borderId="0" xfId="0" applyNumberFormat="1" applyFont="1" applyFill="1" applyAlignment="1">
      <alignment vertical="center" wrapText="1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va Fdez" refreshedDate="45862.80135613426" createdVersion="8" refreshedVersion="8" minRefreshableVersion="3" recordCount="123" xr:uid="{BFCFADED-3BDC-2A43-AA72-F734B49800DE}">
  <cacheSource type="worksheet">
    <worksheetSource ref="A1:I124" sheet="B"/>
  </cacheSource>
  <cacheFields count="10">
    <cacheField name="Ranking position" numFmtId="0">
      <sharedItems containsMixedTypes="1" containsNumber="1" containsInteger="1" minValue="1" maxValue="104"/>
    </cacheField>
    <cacheField name="Sovereign Wealth Fund" numFmtId="0">
      <sharedItems count="120">
        <s v="Government Pension Fund Global"/>
        <s v="China Investment Corporation"/>
        <s v="State Administration of Foreign Exchange"/>
        <s v="Abu Dhabi Investment Authority"/>
        <s v="Public Investment Fund"/>
        <s v="Kuwait Investment Authority"/>
        <s v="GIC"/>
        <s v="Hong Kong Monetary Authority"/>
        <s v="Qatar Investment Authority"/>
        <s v="Saudi Arabian Monetary Authority"/>
        <s v="National Social Security Fund"/>
        <s v="Investment Corporation of Dubai"/>
        <s v="Mubadala Investment Company"/>
        <s v="Temasek"/>
        <s v="ADQ"/>
        <s v="Future Fund"/>
        <s v="Korea Investment Corporation"/>
        <s v="National Development Fund"/>
        <s v="National Wealth Fund"/>
        <s v="JSC Samruk-Kazyna"/>
        <s v="Emirates Investment Authority"/>
        <s v="Dubai World"/>
        <s v="Alaska Permanent Fund"/>
        <s v="Dubai Holding"/>
        <s v="Libyan Investment Authority"/>
        <s v="National Oil Fund of Republic of Kazakhstan"/>
        <s v="JSC National Investment Corporation of the National Bank of Kazakhstan"/>
        <s v="State Oil Fund of the Republic of Azerbaijan"/>
        <s v="Texas Permanent School Fund"/>
        <s v="New Mexico State Investment Council"/>
        <s v="Brunei Investment Agency"/>
        <s v="Oman Investment Authority"/>
        <s v="New Zealand Superannuation Fund"/>
        <s v="Ethiopian Investment Holdings (EIH)"/>
        <s v="BpiFrance"/>
        <s v="Khazanah Nasional"/>
        <s v="Russian Direct Investment Fund"/>
        <s v="Türkiye Wealth Fund"/>
        <s v="Alberta Heritage Savings Trust Fund"/>
        <s v="Uzbekistan Fund for Reconstruction and Development (UFRD)"/>
        <s v="Timor-Leste Petroleum Fund"/>
        <s v="Ireland Strategic Investment Fund"/>
        <s v="Bahrain Mumtalakat Holding Company"/>
        <s v="Zimbabwe Sovereign Wealth Fund"/>
        <s v="Quebec’s Generations Fund"/>
        <s v="Permanent Wyoming Mineral Trust Fund"/>
        <s v="North Dakota Legacy Fund"/>
        <s v="CDP Equity"/>
        <s v="China-Africa Development Fund"/>
        <s v="Indonesia Investment Authority"/>
        <s v="Fondo de Reserva de Pensiones"/>
        <s v="Maharlika Investment Fund"/>
        <s v="Hong Kong Investment Corporation (HKIC)"/>
        <s v="Future Ireland Fund"/>
        <s v="Growthfund"/>
        <s v="Heritage and Stabilization Fund"/>
        <s v="COFIDES"/>
        <s v="National Investment and Infrastructure Fund"/>
        <s v="Fondo de Estabilidad Económica y Social"/>
        <s v="Pula Fund"/>
        <s v="Fondo de Ahorro y Estabilización"/>
        <s v="Gulf Investment Corporation"/>
        <s v="Idaho Endowment Fund"/>
        <s v="Caisse des Depots et des Consignations (CDC)"/>
        <s v="Alabama Trust Fund"/>
        <s v="Fondo de Ahorro de Panamá"/>
        <s v="Malta Government Investments"/>
        <s v="Fundo Soberano de Angola"/>
        <s v="Natural Resource Fund"/>
        <s v="Nigeria Sovereign Investment Authority"/>
        <s v="The Sovereign Fund of Egypt"/>
        <s v="State Capital Investment Corporation"/>
        <s v="Fonds Gabonais d’Investissements Stratégiques"/>
        <s v="Ithmar Capital"/>
        <s v="Fondo de Estabilización Fiscal"/>
        <s v="Louisiana Education Quality Trust Fund"/>
        <s v="Revenue Equalization Reserve Fund"/>
        <s v="Fund for Israel Citizens"/>
        <s v="Mauritius Investment Corporation"/>
        <s v="Fondo de Estabilización de los Ingresos Petroleros"/>
        <s v="Ghana Petroleum Funds"/>
        <s v="Palestine Investment Fund"/>
        <s v="National Investment Fund"/>
        <s v="Future Generations Fund"/>
        <s v="Northwest Territories Heritage Fund"/>
        <s v="Intergenerational Trust Fund for the People of the Republic of Nauru"/>
        <s v="Agaciro Development Fund"/>
        <s v="Future Heritage Fund"/>
        <s v="Fonds Souverain de Djibouti"/>
        <s v="Fund for Future Generations"/>
        <s v="National Fund for Hydrocarbon Reserves"/>
        <s v="JSC Development Fund of Georgia"/>
        <s v="Petroleum Revenue Investment Reserve"/>
        <s v="FONSIS"/>
        <s v="Fondo para la Estabilización Macroeconómica"/>
        <s v="Welwitschia Fund"/>
        <s v="Fonds de Stabilisation des Recettes Budgétaires et Réserves pour Générations Futures"/>
        <s v="Papua New Guinea SWF"/>
        <s v="Savings and Stabilization Fund"/>
        <s v="Oil Revenue Stabilization Fund"/>
        <s v="Turkmenistan Stabilization Fund"/>
        <s v="South Africa"/>
        <s v="Lebanon"/>
        <s v="Kenya"/>
        <s v="Mozambique"/>
        <s v="Bahamas"/>
        <s v="Romania"/>
        <s v="Japan"/>
        <s v="Zambia"/>
        <s v="Tanzania"/>
        <s v="Liberia"/>
        <s v="Saskatchewan"/>
        <s v="Bangladesh"/>
        <s v="New Caledonia"/>
        <s v="Investment and Development Fund"/>
        <s v="Taiwan"/>
        <s v="Mongolia"/>
        <s v="Jordan"/>
        <s v="Republic of Kosovo"/>
        <s v="United States"/>
      </sharedItems>
    </cacheField>
    <cacheField name="Assets Under Management" numFmtId="4">
      <sharedItems containsMixedTypes="1" containsNumber="1" minValue="0.02" maxValue="1779" count="99">
        <n v="1779"/>
        <n v="1332"/>
        <n v="1098"/>
        <n v="993"/>
        <n v="978"/>
        <n v="969"/>
        <n v="847"/>
        <n v="513"/>
        <n v="510"/>
        <n v="469"/>
        <n v="414"/>
        <n v="360"/>
        <n v="302"/>
        <n v="301"/>
        <n v="249"/>
        <n v="224.9"/>
        <n v="189.4"/>
        <n v="162"/>
        <n v="135.69999999999999"/>
        <n v="101.3"/>
        <n v="91"/>
        <n v="80"/>
        <n v="79.099999999999994"/>
        <n v="72.099999999999994"/>
        <n v="68"/>
        <n v="65.7"/>
        <n v="63"/>
        <n v="58"/>
        <n v="56.8"/>
        <n v="53.3"/>
        <n v="53"/>
        <n v="50"/>
        <n v="48.3"/>
        <n v="46"/>
        <n v="36"/>
        <n v="35"/>
        <n v="30.2"/>
        <n v="28"/>
        <n v="26.6"/>
        <n v="23.4"/>
        <n v="23"/>
        <n v="18.47"/>
        <n v="18.11"/>
        <n v="18"/>
        <n v="16"/>
        <n v="13.66"/>
        <n v="11.36"/>
        <n v="10.87"/>
        <n v="10.7"/>
        <n v="10"/>
        <n v="9.65"/>
        <n v="9.5399999999999991"/>
        <n v="8.9"/>
        <n v="7.95"/>
        <n v="8.6999999999999993"/>
        <n v="5.5"/>
        <n v="5.39"/>
        <n v="4.97"/>
        <n v="4.9000000000000004"/>
        <n v="4.7"/>
        <n v="4.5199999999999996"/>
        <n v="4.3"/>
        <n v="3.69"/>
        <n v="3.41"/>
        <n v="3.4089999999999998"/>
        <n v="3.4"/>
        <n v="2.69"/>
        <n v="2.2999999999999998"/>
        <n v="2.17"/>
        <n v="2.1"/>
        <n v="2"/>
        <n v="1.96"/>
        <n v="1.89"/>
        <n v="1.84"/>
        <n v="1.83"/>
        <n v="1.57"/>
        <n v="1.5229999999999999"/>
        <n v="1.48"/>
        <n v="1.18"/>
        <n v="1.1299999999999999"/>
        <n v="1.046"/>
        <n v="0.95699999999999996"/>
        <n v="0.75"/>
        <n v="0.68"/>
        <n v="0.54"/>
        <n v="0.29699999999999999"/>
        <n v="0.25"/>
        <n v="0.22"/>
        <n v="0.19"/>
        <n v="0.17"/>
        <n v="0.16500000000000001"/>
        <n v="0.159"/>
        <n v="0.14699999999999999"/>
        <n v="6.7000000000000004E-2"/>
        <n v="5.0999999999999997E-2"/>
        <n v="0.03"/>
        <n v="2.4E-2"/>
        <n v="0.02"/>
        <s v="N/A"/>
      </sharedItems>
    </cacheField>
    <cacheField name="Establishment year" numFmtId="0">
      <sharedItems containsMixedTypes="1" containsNumber="1" containsInteger="1" minValue="1854" maxValue="2024"/>
    </cacheField>
    <cacheField name="Type" numFmtId="0">
      <sharedItems/>
    </cacheField>
    <cacheField name="IFSW Member" numFmtId="0">
      <sharedItems/>
    </cacheField>
    <cacheField name="Country" numFmtId="0">
      <sharedItems count="90">
        <s v="Norway"/>
        <s v="China"/>
        <s v="United Arab Emirates"/>
        <s v="Saudi Arabia"/>
        <s v="Kuwait"/>
        <s v="Singapore"/>
        <s v="Qatar"/>
        <s v="Australia"/>
        <s v="South Korea"/>
        <s v="Iran"/>
        <s v="Russian Federation"/>
        <s v="Kazakhstan"/>
        <s v="United States"/>
        <s v="Libya"/>
        <s v="Azerbaijan"/>
        <s v="Brunei Darussalam"/>
        <s v="Oman"/>
        <s v="New Zealand"/>
        <s v="Ethiopia"/>
        <s v="France"/>
        <s v="United Kingdom"/>
        <s v="Malaysia"/>
        <s v="Turkey"/>
        <s v="Canada"/>
        <s v="Uzbekistan"/>
        <s v="Timor-Leste"/>
        <s v="Ireland"/>
        <s v="Bahrain"/>
        <s v="Zimbabwe"/>
        <s v="Italy"/>
        <s v="Indonesia"/>
        <s v="Chile"/>
        <s v="Philippines"/>
        <s v="Greenland"/>
        <s v="Trinidad and Tobago"/>
        <s v="Spain"/>
        <s v="India"/>
        <s v="Botswana"/>
        <s v="Colombia"/>
        <s v="Tunisia"/>
        <s v="Panama"/>
        <s v="Malta"/>
        <s v="Angola"/>
        <s v="Guyana"/>
        <s v="Nigeria"/>
        <s v="Egypt"/>
        <s v="Vietnam"/>
        <s v="Gabon"/>
        <s v="Morocco"/>
        <s v="Peru"/>
        <s v="Kiribati"/>
        <s v="Israel"/>
        <s v="Mauritius"/>
        <s v="Mexico"/>
        <s v="Ghana"/>
        <s v="Palestinian Territory"/>
        <s v="Cyprus"/>
        <s v="Nauru"/>
        <s v="Rwanda"/>
        <s v="Mongolia"/>
        <s v="Djibouti"/>
        <s v="Equatorial Guinea"/>
        <s v="Mauritania"/>
        <s v="Georgia"/>
        <s v="Uganda"/>
        <s v="Senegal"/>
        <s v="Venezuela"/>
        <s v="Turks and Caicos Islands"/>
        <s v="Namibia"/>
        <s v="Congo DRC"/>
        <s v="Papua New Guinea"/>
        <s v="Suriname"/>
        <s v="South Sudan"/>
        <s v="Turkmenistan"/>
        <s v="South Africa"/>
        <s v="Lebanon"/>
        <s v="Kenya"/>
        <s v="Mozambique"/>
        <s v="Bahamas"/>
        <s v="Romania"/>
        <s v="Japan"/>
        <s v="Zambia"/>
        <s v="Tanzania"/>
        <s v="Liberia"/>
        <s v="Bangladesh"/>
        <s v="New Caledonia"/>
        <s v="Macau SAR"/>
        <s v="Taiwan"/>
        <s v="Jordan"/>
        <s v="Kosovo"/>
      </sharedItems>
    </cacheField>
    <cacheField name="Coordinates" numFmtId="0">
      <sharedItems/>
    </cacheField>
    <cacheField name="Status" numFmtId="0">
      <sharedItems/>
    </cacheField>
    <cacheField name="Assets Under Management formated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n v="1990"/>
    <s v="Pre-2010 SWFs"/>
    <s v="No"/>
    <x v="0"/>
    <s v="16.670259272390894,64.97775882947745"/>
    <s v="Established"/>
    <s v="&quot;1,779 US$ billion&quot;"/>
  </r>
  <r>
    <n v="2"/>
    <x v="1"/>
    <x v="1"/>
    <n v="2007"/>
    <s v="Pre-2010 SWFs"/>
    <s v="Si"/>
    <x v="1"/>
    <s v="104.69113855849604,38.07325481105728"/>
    <s v="Established"/>
    <s v="&quot;1,332 US$ billion&quot;"/>
  </r>
  <r>
    <n v="3"/>
    <x v="2"/>
    <x v="2"/>
    <n v="1997"/>
    <s v="Pre-2010 SWFs"/>
    <s v="No"/>
    <x v="1"/>
    <s v="104.69113855849604,38.07325481105728"/>
    <s v="Established"/>
    <s v="&quot;1,098 US$ billion&quot;"/>
  </r>
  <r>
    <n v="4"/>
    <x v="3"/>
    <x v="3"/>
    <n v="1976"/>
    <s v="Pre-2010 SWFs"/>
    <s v="Si"/>
    <x v="2"/>
    <s v="54.27920525789581,24.18250292309135"/>
    <s v="Established"/>
    <s v="&quot;993 US$ billion&quot;"/>
  </r>
  <r>
    <n v="5"/>
    <x v="4"/>
    <x v="4"/>
    <n v="1971"/>
    <s v="Pre-2010 SWFs"/>
    <s v="No"/>
    <x v="3"/>
    <s v="44.600958178225596,24.136038144757897"/>
    <s v="Established"/>
    <s v="&quot;978 US$ billion&quot;"/>
  </r>
  <r>
    <n v="6"/>
    <x v="5"/>
    <x v="5"/>
    <n v="1953"/>
    <s v="Pre-2010 SWFs"/>
    <s v="Si"/>
    <x v="4"/>
    <s v="47.56311109320184,29.281360965443092"/>
    <s v="Established"/>
    <s v="&quot;969 US$ billion&quot;"/>
  </r>
  <r>
    <n v="7"/>
    <x v="6"/>
    <x v="6"/>
    <n v="1981"/>
    <s v="Pre-2010 SWFs"/>
    <s v="Si"/>
    <x v="5"/>
    <s v="103.81025757634053,1.3528251890006349"/>
    <s v="Established"/>
    <s v="&quot;847 US$ billion&quot;"/>
  </r>
  <r>
    <n v="8"/>
    <x v="7"/>
    <x v="7"/>
    <n v="1993"/>
    <s v="Pre-2010 SWFs"/>
    <s v="No"/>
    <x v="1"/>
    <s v="104.69113855849604,38.07325481105728"/>
    <s v="Established"/>
    <s v="&quot;513 US$ billion&quot;"/>
  </r>
  <r>
    <n v="9"/>
    <x v="8"/>
    <x v="8"/>
    <n v="2005"/>
    <s v="Pre-2010 SWFs"/>
    <s v="Si"/>
    <x v="6"/>
    <s v="51.19794918743203,25.318528486425386"/>
    <s v="Established"/>
    <s v="&quot;510 US$ billion&quot;"/>
  </r>
  <r>
    <n v="10"/>
    <x v="9"/>
    <x v="9"/>
    <n v="1952"/>
    <s v="Pre-2010 SWFs"/>
    <s v="No"/>
    <x v="3"/>
    <s v="44.600958178225596,24.136038144757897"/>
    <s v="Established"/>
    <s v="&quot;469 US$ billion&quot;"/>
  </r>
  <r>
    <n v="11"/>
    <x v="10"/>
    <x v="10"/>
    <n v="2000"/>
    <s v="Pre-2010 SWFs"/>
    <s v="No"/>
    <x v="1"/>
    <s v="104.69113855849604,38.07325481105728"/>
    <s v="Established"/>
    <s v="&quot;414 US$ billion&quot;"/>
  </r>
  <r>
    <n v="12"/>
    <x v="11"/>
    <x v="11"/>
    <n v="2006"/>
    <s v="Pre-2010 SWFs"/>
    <s v="Si"/>
    <x v="2"/>
    <s v="54.27920525789581,24.18250292309135"/>
    <s v="Established"/>
    <s v="&quot;360 US$ billion&quot;"/>
  </r>
  <r>
    <n v="13"/>
    <x v="12"/>
    <x v="12"/>
    <n v="2002"/>
    <s v="Pre-2010 SWFs"/>
    <s v="Si"/>
    <x v="2"/>
    <s v="54.27920525789581,24.18250292309135"/>
    <s v="Established"/>
    <s v="&quot;302 US$ billion&quot;"/>
  </r>
  <r>
    <n v="14"/>
    <x v="13"/>
    <x v="13"/>
    <n v="1974"/>
    <s v="Pre-2010 SWFs"/>
    <s v="No"/>
    <x v="5"/>
    <s v="103.81025757634053,1.3528251890006349"/>
    <s v="Established"/>
    <s v="&quot;301 US$ billion&quot;"/>
  </r>
  <r>
    <n v="15"/>
    <x v="14"/>
    <x v="14"/>
    <n v="2018"/>
    <s v="New SFWs (2010-2025)"/>
    <s v="No"/>
    <x v="2"/>
    <s v="54.27920525789581,24.18250292309135"/>
    <s v="Established"/>
    <s v="&quot;249 US$ billion&quot;"/>
  </r>
  <r>
    <n v="16"/>
    <x v="15"/>
    <x v="15"/>
    <n v="2004"/>
    <s v="Pre-2010 SWFs"/>
    <s v="Si"/>
    <x v="7"/>
    <s v="134.02277170916162,-25.697337673983082"/>
    <s v="Established"/>
    <s v="&quot;225 US$ billion&quot;"/>
  </r>
  <r>
    <n v="17"/>
    <x v="16"/>
    <x v="16"/>
    <n v="2005"/>
    <s v="Pre-2010 SWFs"/>
    <s v="Si"/>
    <x v="8"/>
    <s v="127.76224551357649,36.402386712544114"/>
    <s v="Established"/>
    <s v="&quot;189 US$ billion&quot;"/>
  </r>
  <r>
    <n v="18"/>
    <x v="17"/>
    <x v="17"/>
    <n v="2011"/>
    <s v="New SFWs (2010-2025)"/>
    <s v="No"/>
    <x v="9"/>
    <s v="54.237077001065444,32.906023742890056"/>
    <s v="Established"/>
    <s v="&quot;162 US$ billion&quot;"/>
  </r>
  <r>
    <n v="19"/>
    <x v="18"/>
    <x v="18"/>
    <n v="2008"/>
    <s v="Pre-2010 SWFs"/>
    <s v="No"/>
    <x v="10"/>
    <s v="98.6704990698032,59.039434214106194"/>
    <s v="Established"/>
    <s v="&quot;136 US$ billion&quot;"/>
  </r>
  <r>
    <n v="20"/>
    <x v="19"/>
    <x v="19"/>
    <n v="2008"/>
    <s v="Pre-2010 SWFs"/>
    <s v="Si"/>
    <x v="11"/>
    <s v="66.3759193479301,47.641465195176835"/>
    <s v="Established"/>
    <s v="&quot;101 US$ billion&quot;"/>
  </r>
  <r>
    <n v="21"/>
    <x v="20"/>
    <x v="20"/>
    <n v="2007"/>
    <s v="Pre-2010 SWFs"/>
    <s v="No"/>
    <x v="2"/>
    <s v="54.27920525789581,24.18250292309135"/>
    <s v="Established"/>
    <s v="&quot;91 US$ billion&quot;"/>
  </r>
  <r>
    <n v="22"/>
    <x v="21"/>
    <x v="21"/>
    <n v="2006"/>
    <s v="Pre-2010 SWFs"/>
    <s v="No"/>
    <x v="2"/>
    <s v="54.27920525789581,24.18250292309135"/>
    <s v="Established"/>
    <s v="&quot;80 US$ billion&quot;"/>
  </r>
  <r>
    <n v="23"/>
    <x v="22"/>
    <x v="22"/>
    <n v="1976"/>
    <s v="Pre-2010 SWFs"/>
    <s v="Si"/>
    <x v="12"/>
    <s v="-96.33161660829639,38.8208089190304"/>
    <s v="Established"/>
    <s v="&quot;79 US$ billion&quot;"/>
  </r>
  <r>
    <n v="24"/>
    <x v="23"/>
    <x v="23"/>
    <n v="1997"/>
    <s v="Pre-2010 SWFs"/>
    <s v="No"/>
    <x v="2"/>
    <s v="54.27920525789581,24.18250292309135"/>
    <s v="Established"/>
    <s v="&quot;72 US$ billion&quot;"/>
  </r>
  <r>
    <n v="25"/>
    <x v="24"/>
    <x v="24"/>
    <n v="2006"/>
    <s v="Pre-2010 SWFs"/>
    <s v="Si"/>
    <x v="13"/>
    <s v="17.91133392454237,27.202915771690794"/>
    <s v="Established"/>
    <s v="&quot;68 US$ billion&quot;"/>
  </r>
  <r>
    <n v="26"/>
    <x v="25"/>
    <x v="25"/>
    <n v="2000"/>
    <s v="Pre-2010 SWFs"/>
    <s v="No"/>
    <x v="11"/>
    <s v="66.3759193479301,47.641465195176835"/>
    <s v="Established"/>
    <s v="&quot;66 US$ billion&quot;"/>
  </r>
  <r>
    <n v="27"/>
    <x v="26"/>
    <x v="26"/>
    <n v="2012"/>
    <s v="New SFWs (2010-2025)"/>
    <s v="Si"/>
    <x v="11"/>
    <s v="66.3759193479301,47.641465195176835"/>
    <s v="Established"/>
    <s v="&quot;63 US$ billion&quot;"/>
  </r>
  <r>
    <n v="28"/>
    <x v="27"/>
    <x v="27"/>
    <n v="1999"/>
    <s v="Pre-2010 SWFs"/>
    <s v="Si"/>
    <x v="14"/>
    <s v="48.634592670644324,40.3920509942049"/>
    <s v="Established"/>
    <s v="&quot;58 US$ billion&quot;"/>
  </r>
  <r>
    <n v="29"/>
    <x v="28"/>
    <x v="28"/>
    <n v="1854"/>
    <s v="Pre-2010 SWFs"/>
    <s v="No"/>
    <x v="12"/>
    <s v="-96.33161660829639,38.8208089190304"/>
    <s v="Established"/>
    <s v="&quot;57 US$ billion&quot;"/>
  </r>
  <r>
    <n v="30"/>
    <x v="29"/>
    <x v="29"/>
    <n v="1958"/>
    <s v="Pre-2010 SWFs"/>
    <s v="No"/>
    <x v="12"/>
    <s v="-96.33161660829639,38.8208089190304"/>
    <s v="Established"/>
    <s v="&quot;53 US$ billion&quot;"/>
  </r>
  <r>
    <n v="31"/>
    <x v="30"/>
    <x v="30"/>
    <n v="1983"/>
    <s v="Pre-2010 SWFs"/>
    <s v="No"/>
    <x v="15"/>
    <s v="114.6430958360464,4.543205889917609"/>
    <s v="Established"/>
    <s v="&quot;53 US$ billion&quot;"/>
  </r>
  <r>
    <n v="32"/>
    <x v="31"/>
    <x v="31"/>
    <n v="2020"/>
    <s v="New SFWs (2010-2025)"/>
    <s v="Si"/>
    <x v="16"/>
    <s v="55.841088119829,20.7242833183209"/>
    <s v="Established"/>
    <s v="&quot;50 US$ billion&quot;"/>
  </r>
  <r>
    <n v="33"/>
    <x v="32"/>
    <x v="32"/>
    <n v="2001"/>
    <s v="Pre-2010 SWFs"/>
    <s v="Si"/>
    <x v="17"/>
    <s v="170.69035541428696,-43.82765432544426"/>
    <s v="Established"/>
    <s v="&quot;48 US$ billion&quot;"/>
  </r>
  <r>
    <n v="34"/>
    <x v="33"/>
    <x v="33"/>
    <n v="2021"/>
    <s v="New SFWs (2010-2025)"/>
    <s v="Si"/>
    <x v="18"/>
    <s v="39.914902886544276,8.729389557048396"/>
    <s v="Established"/>
    <s v="&quot;46 US$ billion&quot;"/>
  </r>
  <r>
    <n v="35"/>
    <x v="34"/>
    <x v="34"/>
    <n v="2014"/>
    <s v="New SFWs (2010-2025)"/>
    <s v="Si"/>
    <x v="19"/>
    <s v="2.1940236627886227,46.6423682169416"/>
    <s v="Established"/>
    <s v="&quot;36 US$ billion&quot;"/>
  </r>
  <r>
    <n v="36"/>
    <x v="18"/>
    <x v="35"/>
    <n v="2024"/>
    <s v="New SFWs (2010-2025)"/>
    <s v="No"/>
    <x v="20"/>
    <s v="-2.852943909329258,53.97844735080214"/>
    <s v="Established"/>
    <s v="&quot;35 US$ billion&quot;"/>
  </r>
  <r>
    <n v="37"/>
    <x v="35"/>
    <x v="36"/>
    <n v="1993"/>
    <s v="Pre-2010 SWFs"/>
    <s v="No"/>
    <x v="21"/>
    <s v="114.63330303992869,3.6716608556387857"/>
    <s v="Established"/>
    <s v="&quot;30 US$ billion&quot;"/>
  </r>
  <r>
    <n v="38"/>
    <x v="36"/>
    <x v="37"/>
    <n v="2011"/>
    <s v="New SFWs (2010-2025)"/>
    <s v="No"/>
    <x v="10"/>
    <s v="98.6704990698032,59.039434214106194"/>
    <s v="Established"/>
    <s v="&quot;28 US$ billion&quot;"/>
  </r>
  <r>
    <n v="39"/>
    <x v="37"/>
    <x v="38"/>
    <n v="2016"/>
    <s v="New SFWs (2010-2025)"/>
    <s v="Si"/>
    <x v="22"/>
    <s v="35.56886764076691,38.93207363123396"/>
    <s v="Established"/>
    <s v="&quot;27 US$ billion&quot;"/>
  </r>
  <r>
    <n v="40"/>
    <x v="38"/>
    <x v="39"/>
    <n v="1976"/>
    <s v="Pre-2010 SWFs"/>
    <s v="No"/>
    <x v="23"/>
    <s v="-98.41680517868062,57.550480044655636"/>
    <s v="Established"/>
    <s v="&quot;23 US$ billion&quot;"/>
  </r>
  <r>
    <n v="41"/>
    <x v="39"/>
    <x v="40"/>
    <n v="2006"/>
    <s v="Pre-2010 SWFs"/>
    <s v="No"/>
    <x v="24"/>
    <s v="63.8548297593985,41.4879065244633"/>
    <s v="Established"/>
    <s v="&quot;23 US$ billion&quot;"/>
  </r>
  <r>
    <n v="42"/>
    <x v="40"/>
    <x v="41"/>
    <n v="2005"/>
    <s v="Pre-2010 SWFs"/>
    <s v="Si"/>
    <x v="25"/>
    <s v="125.95024049562659,-8.809894630601962"/>
    <s v="Established"/>
    <s v="&quot;18 US$ billion&quot;"/>
  </r>
  <r>
    <n v="43"/>
    <x v="41"/>
    <x v="42"/>
    <n v="2001"/>
    <s v="Pre-2010 SWFs"/>
    <s v="Si"/>
    <x v="26"/>
    <s v="-8.241128545554096,53.30489539816495"/>
    <s v="Established"/>
    <s v="&quot;18 US$ billion&quot;"/>
  </r>
  <r>
    <n v="44"/>
    <x v="42"/>
    <x v="43"/>
    <n v="2006"/>
    <s v="Pre-2010 SWFs"/>
    <s v="No"/>
    <x v="27"/>
    <s v="50.540695402276775,26.04798501537066"/>
    <s v="Established"/>
    <s v="&quot;18 US$ billion&quot;"/>
  </r>
  <r>
    <n v="45"/>
    <x v="43"/>
    <x v="44"/>
    <n v="2014"/>
    <s v="New SFWs (2010-2025)"/>
    <s v="No"/>
    <x v="28"/>
    <s v="29.717829640720844,-18.92700121981475"/>
    <s v="Established"/>
    <s v="&quot;16 US$ billion&quot;"/>
  </r>
  <r>
    <n v="46"/>
    <x v="44"/>
    <x v="45"/>
    <n v="2006"/>
    <s v="Pre-2010 SWFs"/>
    <s v="No"/>
    <x v="23"/>
    <s v="-98.41680517868062,57.550480044655636"/>
    <s v="Established"/>
    <s v="&quot;14 US$ billion&quot;"/>
  </r>
  <r>
    <n v="47"/>
    <x v="45"/>
    <x v="46"/>
    <n v="1974"/>
    <s v="Pre-2010 SWFs"/>
    <s v="No"/>
    <x v="12"/>
    <s v="-96.33161660829639,38.8208089190304"/>
    <s v="Established"/>
    <s v="&quot;11 US$ billion&quot;"/>
  </r>
  <r>
    <n v="48"/>
    <x v="46"/>
    <x v="47"/>
    <n v="2011"/>
    <s v="New SFWs (2010-2025)"/>
    <s v="No"/>
    <x v="12"/>
    <s v="-96.33161660829639,38.8208089190304"/>
    <s v="Established"/>
    <s v="&quot;11 US$ billion&quot;"/>
  </r>
  <r>
    <n v="49"/>
    <x v="47"/>
    <x v="48"/>
    <n v="2011"/>
    <s v="New SFWs (2010-2025)"/>
    <s v="Si"/>
    <x v="29"/>
    <s v="12.763657166123137,42.98201127614267"/>
    <s v="Established"/>
    <s v="&quot;11 US$ billion&quot;"/>
  </r>
  <r>
    <n v="50"/>
    <x v="48"/>
    <x v="49"/>
    <n v="2007"/>
    <s v="Pre-2010 SWFs"/>
    <s v="No"/>
    <x v="1"/>
    <s v="104.69113855849604,38.07325481105728"/>
    <s v="Established"/>
    <s v="&quot;10 US$ billion&quot;"/>
  </r>
  <r>
    <n v="51"/>
    <x v="49"/>
    <x v="50"/>
    <n v="2020"/>
    <s v="New SFWs (2010-2025)"/>
    <s v="Si"/>
    <x v="30"/>
    <s v="113.96538246847302,0.15591979959037652"/>
    <s v="Established"/>
    <s v="&quot;10 US$ billion&quot;"/>
  </r>
  <r>
    <n v="52"/>
    <x v="50"/>
    <x v="51"/>
    <n v="2006"/>
    <s v="Pre-2010 SWFs"/>
    <s v="No"/>
    <x v="31"/>
    <s v="-70.76863431739216,-37.82938283049967"/>
    <s v="Established"/>
    <s v="&quot;10 US$ billion&quot;"/>
  </r>
  <r>
    <n v="53"/>
    <x v="51"/>
    <x v="52"/>
    <n v="2023"/>
    <s v="New SFWs (2010-2025)"/>
    <s v="Si"/>
    <x v="32"/>
    <s v="121.82208941416745,15.586542251094242"/>
    <s v="Established"/>
    <s v="&quot;9 US$ billion&quot;"/>
  </r>
  <r>
    <n v="54"/>
    <x v="52"/>
    <x v="53"/>
    <n v="2022"/>
    <s v="New SFWs (2010-2025)"/>
    <s v="No"/>
    <x v="1"/>
    <s v="104.69113855849604,38.07325481105728"/>
    <s v="Established"/>
    <s v="&quot;8 US$ billion&quot;"/>
  </r>
  <r>
    <n v="55"/>
    <x v="53"/>
    <x v="54"/>
    <n v="2024"/>
    <s v="New SFWs (2010-2025)"/>
    <s v="No"/>
    <x v="26"/>
    <s v="-8.241128545554096,53.30489539816495"/>
    <s v="Established"/>
    <s v="&quot;9 US$ billion&quot;"/>
  </r>
  <r>
    <n v="56"/>
    <x v="54"/>
    <x v="55"/>
    <n v="2016"/>
    <s v="New SFWs (2010-2025)"/>
    <s v="Si"/>
    <x v="33"/>
    <s v="-42.07567788066985,74.16847218965994"/>
    <s v="Established"/>
    <s v="&quot;6 US$ billion&quot;"/>
  </r>
  <r>
    <n v="57"/>
    <x v="55"/>
    <x v="56"/>
    <n v="2000"/>
    <s v="Pre-2010 SWFs"/>
    <s v="Si"/>
    <x v="34"/>
    <s v="-61.37236579976247,10.415515638298093"/>
    <s v="Established"/>
    <s v="&quot;5 US$ billion&quot;"/>
  </r>
  <r>
    <n v="58"/>
    <x v="56"/>
    <x v="57"/>
    <n v="2018"/>
    <s v="New SFWs (2010-2025)"/>
    <s v="Si"/>
    <x v="35"/>
    <s v="-3.6516251409956983,40.365008336683836"/>
    <s v="Established"/>
    <s v="&quot;5 US$ billion&quot;"/>
  </r>
  <r>
    <n v="59"/>
    <x v="57"/>
    <x v="58"/>
    <n v="2015"/>
    <s v="New SFWs (2010-2025)"/>
    <s v="Si"/>
    <x v="36"/>
    <s v="81.17300408530181,23.586300567746722"/>
    <s v="Established"/>
    <s v="&quot;5 US$ billion&quot;"/>
  </r>
  <r>
    <n v="60"/>
    <x v="58"/>
    <x v="59"/>
    <n v="2007"/>
    <s v="Pre-2010 SWFs"/>
    <s v="No"/>
    <x v="31"/>
    <s v="-70.76863431739216,-37.82938283049967"/>
    <s v="Established"/>
    <s v="&quot;5 US$ billion&quot;"/>
  </r>
  <r>
    <n v="61"/>
    <x v="59"/>
    <x v="60"/>
    <n v="1994"/>
    <s v="Pre-2010 SWFs"/>
    <s v="Si"/>
    <x v="37"/>
    <s v="23.85779956995608,-22.236609002062902"/>
    <s v="Established"/>
    <s v="&quot;5 US$ billion&quot;"/>
  </r>
  <r>
    <n v="62"/>
    <x v="60"/>
    <x v="61"/>
    <n v="2011"/>
    <s v="New SFWs (2010-2025)"/>
    <s v="No"/>
    <x v="38"/>
    <s v="-72.6445066243485,4.187753877352739"/>
    <s v="Established"/>
    <s v="&quot;4 US$ billion&quot;"/>
  </r>
  <r>
    <n v="63"/>
    <x v="61"/>
    <x v="62"/>
    <n v="1982"/>
    <s v="Pre-2010 SWFs"/>
    <s v="No"/>
    <x v="4"/>
    <s v="47.56311109320184,29.281360965443092"/>
    <s v="Established"/>
    <s v="&quot;4 US$ billion&quot;"/>
  </r>
  <r>
    <n v="64"/>
    <x v="62"/>
    <x v="63"/>
    <n v="1969"/>
    <s v="Pre-2010 SWFs"/>
    <s v="No"/>
    <x v="12"/>
    <s v="-96.33161660829639,38.8208089190304"/>
    <s v="Established"/>
    <s v="&quot;3 US$ billion&quot;"/>
  </r>
  <r>
    <n v="65"/>
    <x v="63"/>
    <x v="64"/>
    <n v="2011"/>
    <s v="New SFWs (2010-2025)"/>
    <s v="No"/>
    <x v="39"/>
    <s v="9.65587551697984,34.08636179565723"/>
    <s v="Established"/>
    <s v="&quot;3 US$ billion&quot;"/>
  </r>
  <r>
    <n v="66"/>
    <x v="64"/>
    <x v="65"/>
    <n v="1985"/>
    <s v="Pre-2010 SWFs"/>
    <s v="No"/>
    <x v="12"/>
    <s v="-96.33161660829639,38.8208089190304"/>
    <s v="Established"/>
    <s v="&quot;3 US$ billion&quot;"/>
  </r>
  <r>
    <n v="67"/>
    <x v="65"/>
    <x v="66"/>
    <n v="2011"/>
    <s v="New SFWs (2010-2025)"/>
    <s v="Si"/>
    <x v="40"/>
    <s v="-80.14428761482796,8.439536749576892"/>
    <s v="Established"/>
    <s v="&quot;3 US$ billion&quot;"/>
  </r>
  <r>
    <n v="68"/>
    <x v="66"/>
    <x v="67"/>
    <n v="2015"/>
    <s v="New SFWs (2010-2025)"/>
    <s v="No"/>
    <x v="41"/>
    <s v="14.441922442508494,35.890522650899314"/>
    <s v="Established"/>
    <s v="&quot;2 US$ billion&quot;"/>
  </r>
  <r>
    <n v="69"/>
    <x v="67"/>
    <x v="68"/>
    <n v="2012"/>
    <s v="New SFWs (2010-2025)"/>
    <s v="Si"/>
    <x v="42"/>
    <s v="17.651768783079,-12.167424062667942"/>
    <s v="Established"/>
    <s v="&quot;2 US$ billion&quot;"/>
  </r>
  <r>
    <n v="70"/>
    <x v="68"/>
    <x v="69"/>
    <n v="2019"/>
    <s v="New SFWs (2010-2025)"/>
    <s v="Si"/>
    <x v="43"/>
    <s v="-58.91352612754667,4.68211981385056"/>
    <s v="Established"/>
    <s v="&quot;2 US$ billion&quot;"/>
  </r>
  <r>
    <n v="71"/>
    <x v="69"/>
    <x v="69"/>
    <n v="2011"/>
    <s v="New SFWs (2010-2025)"/>
    <s v="Si"/>
    <x v="44"/>
    <s v="8.147714845256194,9.61029352034213"/>
    <s v="Established"/>
    <s v="&quot;2 US$ billion&quot;"/>
  </r>
  <r>
    <n v="72"/>
    <x v="70"/>
    <x v="70"/>
    <n v="2018"/>
    <s v="New SFWs (2010-2025)"/>
    <s v="Si"/>
    <x v="45"/>
    <s v="30.240135435012338,26.60517034450628"/>
    <s v="Established"/>
    <s v="&quot;2 US$ billion&quot;"/>
  </r>
  <r>
    <n v="73"/>
    <x v="71"/>
    <x v="71"/>
    <n v="2006"/>
    <s v="Pre-2010 SWFs"/>
    <s v="No"/>
    <x v="46"/>
    <s v="105.91338832758704,16.517347170839393"/>
    <s v="Established"/>
    <s v="&quot;2 US$ billion&quot;"/>
  </r>
  <r>
    <n v="74"/>
    <x v="72"/>
    <x v="72"/>
    <n v="1998"/>
    <s v="Pre-2010 SWFs"/>
    <s v="Si"/>
    <x v="47"/>
    <s v="11.839410898545754,-0.628448459921234"/>
    <s v="Established"/>
    <s v="&quot;2 US$ billion&quot;"/>
  </r>
  <r>
    <n v="75"/>
    <x v="73"/>
    <x v="73"/>
    <n v="2011"/>
    <s v="New SFWs (2010-2025)"/>
    <s v="Si"/>
    <x v="48"/>
    <s v="-8.817212587250811,28.687598134979325"/>
    <s v="Established"/>
    <s v="&quot;2 US$ billion&quot;"/>
  </r>
  <r>
    <n v="76"/>
    <x v="74"/>
    <x v="74"/>
    <n v="1999"/>
    <s v="Pre-2010 SWFs"/>
    <s v="No"/>
    <x v="49"/>
    <s v="-74.11416196781884,-8.522717984240291"/>
    <s v="Established"/>
    <s v="&quot;2 US$ billion&quot;"/>
  </r>
  <r>
    <n v="77"/>
    <x v="75"/>
    <x v="75"/>
    <n v="1986"/>
    <s v="Pre-2010 SWFs"/>
    <s v="No"/>
    <x v="12"/>
    <s v="-96.33161660829639,38.8208089190304"/>
    <s v="Established"/>
    <s v="&quot;2 US$ billion&quot;"/>
  </r>
  <r>
    <n v="78"/>
    <x v="76"/>
    <x v="76"/>
    <n v="1956"/>
    <s v="Pre-2010 SWFs"/>
    <s v="No"/>
    <x v="50"/>
    <s v="-157.39024189323504,1.8676673749241066"/>
    <s v="Established"/>
    <s v="&quot;2 US$ billion&quot;"/>
  </r>
  <r>
    <n v="79"/>
    <x v="77"/>
    <x v="77"/>
    <n v="2014"/>
    <s v="New SFWs (2010-2025)"/>
    <s v="No"/>
    <x v="51"/>
    <s v="35.027923472437024,31.513542220043195"/>
    <s v="Established"/>
    <s v="&quot;1 US$ billion&quot;"/>
  </r>
  <r>
    <n v="80"/>
    <x v="78"/>
    <x v="78"/>
    <n v="2020"/>
    <s v="New SFWs (2010-2025)"/>
    <s v="Si"/>
    <x v="52"/>
    <s v="57.56415671066546,-20.28142317475198"/>
    <s v="Established"/>
    <s v="&quot;1 US$ billion&quot;"/>
  </r>
  <r>
    <n v="81"/>
    <x v="79"/>
    <x v="79"/>
    <n v="2015"/>
    <s v="New SFWs (2010-2025)"/>
    <s v="Si"/>
    <x v="53"/>
    <s v="-101.55399731630118,23.87436068093592"/>
    <s v="Established"/>
    <s v="&quot;1 US$ billion&quot;"/>
  </r>
  <r>
    <n v="82"/>
    <x v="80"/>
    <x v="80"/>
    <n v="2011"/>
    <s v="New SFWs (2010-2025)"/>
    <s v="Si"/>
    <x v="54"/>
    <s v="-1.219233362526581,7.94530467243628"/>
    <s v="Established"/>
    <s v="&quot;1 US$ billion&quot;"/>
  </r>
  <r>
    <n v="83"/>
    <x v="81"/>
    <x v="81"/>
    <n v="2003"/>
    <s v="Pre-2010 SWFs"/>
    <s v="Si"/>
    <x v="55"/>
    <s v="35.24251184154588,31.930818736453883"/>
    <s v="Established"/>
    <s v="&quot;957 US$ million&quot;"/>
  </r>
  <r>
    <n v="84"/>
    <x v="82"/>
    <x v="82"/>
    <n v="2019"/>
    <s v="New SFWs (2010-2025)"/>
    <s v="No"/>
    <x v="56"/>
    <s v="33.375346009199205,35.11700416345239"/>
    <s v="Established"/>
    <s v="&quot;750 US$ million&quot;"/>
  </r>
  <r>
    <n v="85"/>
    <x v="83"/>
    <x v="83"/>
    <n v="2006"/>
    <s v="Pre-2010 SWFs"/>
    <s v="No"/>
    <x v="27"/>
    <s v="50.540695402276775,26.04798501537066"/>
    <s v="Established"/>
    <s v="&quot;680 US$ million&quot;"/>
  </r>
  <r>
    <n v="86"/>
    <x v="84"/>
    <x v="84"/>
    <n v="2012"/>
    <s v="New SFWs (2010-2025)"/>
    <s v="No"/>
    <x v="23"/>
    <s v="-98.41680517868062,57.550480044655636"/>
    <s v="Established"/>
    <s v="&quot;540 US$ million&quot;"/>
  </r>
  <r>
    <n v="87"/>
    <x v="85"/>
    <x v="85"/>
    <n v="2015"/>
    <s v="New SFWs (2010-2025)"/>
    <s v="Si"/>
    <x v="57"/>
    <s v="166.92937633139178,-0.5221021440668993"/>
    <s v="Established"/>
    <s v="&quot;297 US$ million&quot;"/>
  </r>
  <r>
    <n v="88"/>
    <x v="86"/>
    <x v="86"/>
    <n v="2012"/>
    <s v="New SFWs (2010-2025)"/>
    <s v="Si"/>
    <x v="58"/>
    <s v="29.919439681764082,-2.014687460047154"/>
    <s v="Established"/>
    <s v="&quot;250 US$ million&quot;"/>
  </r>
  <r>
    <n v="89"/>
    <x v="87"/>
    <x v="87"/>
    <n v="2019"/>
    <s v="New SFWs (2010-2025)"/>
    <s v="No"/>
    <x v="59"/>
    <s v="103.3987360327455,47.08644454604851"/>
    <s v="Established"/>
    <s v="&quot;220 US$ million&quot;"/>
  </r>
  <r>
    <n v="90"/>
    <x v="80"/>
    <x v="88"/>
    <n v="2011"/>
    <s v="New SFWs (2010-2025)"/>
    <s v="Si"/>
    <x v="54"/>
    <s v="-1.219233362526581,7.94530467243628"/>
    <s v="Established"/>
    <s v="&quot;190 US$ million&quot;"/>
  </r>
  <r>
    <n v="91"/>
    <x v="88"/>
    <x v="89"/>
    <n v="2020"/>
    <s v="New SFWs (2010-2025)"/>
    <s v="Si"/>
    <x v="60"/>
    <s v="42.613496898789506,11.750235727618804"/>
    <s v="Established"/>
    <s v="&quot;170 US$ million&quot;"/>
  </r>
  <r>
    <n v="92"/>
    <x v="89"/>
    <x v="90"/>
    <n v="2002"/>
    <s v="Pre-2010 SWFs"/>
    <s v="No"/>
    <x v="61"/>
    <s v="10.425456672353823,1.5954643936590733"/>
    <s v="Established"/>
    <s v="&quot;165 US$ million&quot;"/>
  </r>
  <r>
    <n v="93"/>
    <x v="90"/>
    <x v="91"/>
    <n v="2006"/>
    <s v="Pre-2010 SWFs"/>
    <s v="No"/>
    <x v="62"/>
    <s v="-10.495079045035716,20.466731212820022"/>
    <s v="Established"/>
    <s v="&quot;159 US$ million&quot;"/>
  </r>
  <r>
    <n v="94"/>
    <x v="91"/>
    <x v="92"/>
    <n v="2011"/>
    <s v="New SFWs (2010-2025)"/>
    <s v="No"/>
    <x v="63"/>
    <s v="43.378866534112234,42.17986277737226"/>
    <s v="Established"/>
    <s v="&quot;147 US$ million&quot;"/>
  </r>
  <r>
    <n v="95"/>
    <x v="92"/>
    <x v="93"/>
    <n v="2015"/>
    <s v="New SFWs (2010-2025)"/>
    <s v="No"/>
    <x v="64"/>
    <s v="32.34371768463123,1.2821729218416205"/>
    <s v="Established"/>
    <s v="&quot;67 US$ million&quot;"/>
  </r>
  <r>
    <n v="96"/>
    <x v="93"/>
    <x v="94"/>
    <n v="2012"/>
    <s v="New SFWs (2010-2025)"/>
    <s v="Si"/>
    <x v="65"/>
    <s v="-14.610875368352305,14.228861491763402"/>
    <s v="Established"/>
    <s v="&quot;51 US$ million&quot;"/>
  </r>
  <r>
    <n v="97"/>
    <x v="94"/>
    <x v="95"/>
    <n v="1998"/>
    <s v="Pre-2010 SWFs"/>
    <s v="No"/>
    <x v="66"/>
    <s v="-66.36492135985132,7.148324760507107"/>
    <s v="Established"/>
    <s v="&quot;30 US$ million&quot;"/>
  </r>
  <r>
    <n v="98"/>
    <x v="18"/>
    <x v="95"/>
    <n v="2017"/>
    <s v="New SFWs (2010-2025)"/>
    <s v="No"/>
    <x v="67"/>
    <s v="-71.74058946811508,21.799865427483745"/>
    <s v="Established"/>
    <s v="&quot;30 US$ million&quot;"/>
  </r>
  <r>
    <n v="99"/>
    <x v="95"/>
    <x v="96"/>
    <n v="2021"/>
    <s v="New SFWs (2010-2025)"/>
    <s v="No"/>
    <x v="68"/>
    <s v="18.16451345845268,-21.90858163281473"/>
    <s v="Established"/>
    <s v="&quot;24 US$ million&quot;"/>
  </r>
  <r>
    <n v="100"/>
    <x v="96"/>
    <x v="97"/>
    <n v="2005"/>
    <s v="Pre-2010 SWFs"/>
    <s v="No"/>
    <x v="69"/>
    <s v="23.419827574282188,-3.338629596207896"/>
    <s v="Established"/>
    <s v="&quot;20 US$ million&quot;"/>
  </r>
  <r>
    <n v="101"/>
    <x v="97"/>
    <x v="97"/>
    <n v="2011"/>
    <s v="New SFWs (2010-2025)"/>
    <s v="No"/>
    <x v="70"/>
    <s v="144.8348942994695,-7.156912819152135"/>
    <s v="Established"/>
    <s v="&quot;20 US$ million&quot;"/>
  </r>
  <r>
    <n v="102"/>
    <x v="98"/>
    <x v="98"/>
    <n v="2017"/>
    <s v="New SFWs (2010-2025)"/>
    <s v="No"/>
    <x v="71"/>
    <s v="-55.855514311561286,4.098723595920171"/>
    <s v="Established"/>
    <s v="&quot;N/A&quot;"/>
  </r>
  <r>
    <n v="103"/>
    <x v="99"/>
    <x v="98"/>
    <n v="2008"/>
    <s v="Pre-2010 SWFs"/>
    <s v="No"/>
    <x v="72"/>
    <s v="30.3851856901788,7.657782041763295"/>
    <s v="Established"/>
    <s v="&quot;N/A&quot;"/>
  </r>
  <r>
    <n v="104"/>
    <x v="100"/>
    <x v="98"/>
    <n v="2008"/>
    <s v="Pre-2010 SWFs"/>
    <s v="No"/>
    <x v="73"/>
    <s v="58.4577357627054,39.06069118001429"/>
    <s v="Established"/>
    <s v="&quot;N/A&quot;"/>
  </r>
  <r>
    <s v="N/A"/>
    <x v="101"/>
    <x v="98"/>
    <s v="N/A"/>
    <s v="Considering"/>
    <s v="Pending"/>
    <x v="74"/>
    <s v="24.75252746489084,-28.55361930679731"/>
    <s v="Considering"/>
    <s v="&quot;N/A&quot;"/>
  </r>
  <r>
    <s v="N/A"/>
    <x v="102"/>
    <x v="98"/>
    <s v="N/A"/>
    <s v="Considering"/>
    <s v="Pending"/>
    <x v="75"/>
    <s v="35.89651946324749,33.91160170722086"/>
    <s v="Considering"/>
    <s v="&quot;N/A&quot;"/>
  </r>
  <r>
    <s v="N/A"/>
    <x v="103"/>
    <x v="98"/>
    <s v="N/A"/>
    <s v="Considering"/>
    <s v="Pending"/>
    <x v="76"/>
    <s v="37.95309411262371,0.6899182318376179"/>
    <s v="Considering"/>
    <s v="&quot;N/A&quot;"/>
  </r>
  <r>
    <s v="N/A"/>
    <x v="104"/>
    <x v="98"/>
    <s v="N/A"/>
    <s v="Considering"/>
    <s v="Pending"/>
    <x v="77"/>
    <s v="35.208577031290176,-17.525230309488748"/>
    <s v="Considering"/>
    <s v="&quot;N/A&quot;"/>
  </r>
  <r>
    <s v="N/A"/>
    <x v="105"/>
    <x v="98"/>
    <s v="N/A"/>
    <s v="Considering"/>
    <s v="Pending"/>
    <x v="78"/>
    <s v="-78.07275370060313,24.72162633646784"/>
    <s v="Considering"/>
    <s v="&quot;N/A&quot;"/>
  </r>
  <r>
    <s v="N/A"/>
    <x v="106"/>
    <x v="98"/>
    <s v="N/A"/>
    <s v="Considering"/>
    <s v="Pending"/>
    <x v="79"/>
    <s v="25.094158201563292,45.82454894397586"/>
    <s v="Considering"/>
    <s v="&quot;N/A&quot;"/>
  </r>
  <r>
    <s v="N/A"/>
    <x v="107"/>
    <x v="98"/>
    <s v="N/A"/>
    <s v="Considering"/>
    <s v="Pending"/>
    <x v="80"/>
    <s v="137.46934234351835,36.76738832597829"/>
    <s v="Considering"/>
    <s v="&quot;N/A&quot;"/>
  </r>
  <r>
    <s v="N/A"/>
    <x v="108"/>
    <x v="98"/>
    <s v="N/A"/>
    <s v="Considering"/>
    <s v="Pending"/>
    <x v="81"/>
    <s v="27.75521363430896,-13.162832953186246"/>
    <s v="Considering"/>
    <s v="&quot;N/A&quot;"/>
  </r>
  <r>
    <s v="N/A"/>
    <x v="109"/>
    <x v="98"/>
    <s v="N/A"/>
    <s v="Considering"/>
    <s v="Pending"/>
    <x v="82"/>
    <s v="34.81832206060381,-6.355794440041147"/>
    <s v="Considering"/>
    <s v="&quot;N/A&quot;"/>
  </r>
  <r>
    <s v="N/A"/>
    <x v="110"/>
    <x v="98"/>
    <s v="N/A"/>
    <s v="Considering"/>
    <s v="Pending"/>
    <x v="83"/>
    <s v="-9.258988935497618,6.52012979398834"/>
    <s v="Considering"/>
    <s v="&quot;N/A&quot;"/>
  </r>
  <r>
    <s v="N/A"/>
    <x v="111"/>
    <x v="98"/>
    <s v="N/A"/>
    <s v="Considering"/>
    <s v="Pending"/>
    <x v="23"/>
    <s v="-98.41680517868062,57.550480044655636"/>
    <s v="Considering"/>
    <s v="&quot;N/A&quot;"/>
  </r>
  <r>
    <s v="N/A"/>
    <x v="112"/>
    <x v="98"/>
    <s v="N/A"/>
    <s v="Considering"/>
    <s v="Pending"/>
    <x v="84"/>
    <s v="90.43212562608613,23.673728665121"/>
    <s v="Considering"/>
    <s v="&quot;N/A&quot;"/>
  </r>
  <r>
    <s v="N/A"/>
    <x v="113"/>
    <x v="98"/>
    <s v="N/A"/>
    <s v="Considering"/>
    <s v="Pending"/>
    <x v="85"/>
    <s v="165.50767040438612,-21.33003372660827"/>
    <s v="Considering"/>
    <s v="&quot;N/A&quot;"/>
  </r>
  <r>
    <s v="N/A"/>
    <x v="114"/>
    <x v="98"/>
    <s v="N/A"/>
    <s v="Considering"/>
    <s v="Pending"/>
    <x v="86"/>
    <s v="113.5439,22.1987"/>
    <s v="Considering"/>
    <s v="&quot;N/A&quot;"/>
  </r>
  <r>
    <s v="N/A"/>
    <x v="115"/>
    <x v="98"/>
    <s v="N/A"/>
    <s v="Considering"/>
    <s v="Pending"/>
    <x v="87"/>
    <s v="120.9605,23.6978"/>
    <s v="Considering"/>
    <s v="&quot;N/A&quot;"/>
  </r>
  <r>
    <s v="N/A"/>
    <x v="116"/>
    <x v="98"/>
    <s v="N/A"/>
    <s v="Considering"/>
    <s v="Pending"/>
    <x v="59"/>
    <s v="103.3987360327455,47.08644454604851"/>
    <s v="Considering"/>
    <s v="&quot;N/A&quot;"/>
  </r>
  <r>
    <s v="N/A"/>
    <x v="117"/>
    <x v="98"/>
    <s v="N/A"/>
    <s v="Considering"/>
    <s v="Pending"/>
    <x v="88"/>
    <s v="36.95728884547246,31.387064884449156"/>
    <s v="Considering"/>
    <s v="&quot;N/A&quot;"/>
  </r>
  <r>
    <s v="N/A"/>
    <x v="118"/>
    <x v="98"/>
    <s v="N/A"/>
    <s v="Considering"/>
    <s v="Pending"/>
    <x v="89"/>
    <s v="20.9020,42.6026"/>
    <s v="Considering"/>
    <s v="&quot;N/A&quot;"/>
  </r>
  <r>
    <s v="N/A"/>
    <x v="119"/>
    <x v="98"/>
    <s v="N/A"/>
    <s v="Considering"/>
    <s v="Pending"/>
    <x v="12"/>
    <s v="-96.33161660829639,38.8208089190304"/>
    <s v="Considering"/>
    <s v="&quot;N/A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98173-E166-5940-A646-200117BDB40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4" firstHeaderRow="1" firstDataRow="1" firstDataCol="1"/>
  <pivotFields count="10">
    <pivotField showAll="0"/>
    <pivotField showAll="0"/>
    <pivotField dataField="1" showAll="0">
      <items count="100"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3"/>
        <item x="54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98"/>
        <item t="default"/>
      </items>
    </pivotField>
    <pivotField showAll="0"/>
    <pivotField showAll="0"/>
    <pivotField showAll="0"/>
    <pivotField axis="axisRow" showAll="0" sortType="descending">
      <items count="91">
        <item x="28"/>
        <item x="81"/>
        <item x="46"/>
        <item x="66"/>
        <item x="24"/>
        <item x="12"/>
        <item x="20"/>
        <item x="2"/>
        <item x="64"/>
        <item x="67"/>
        <item x="73"/>
        <item x="22"/>
        <item x="39"/>
        <item x="34"/>
        <item x="25"/>
        <item x="82"/>
        <item x="87"/>
        <item x="71"/>
        <item x="35"/>
        <item x="72"/>
        <item x="8"/>
        <item x="74"/>
        <item x="5"/>
        <item x="65"/>
        <item x="3"/>
        <item x="58"/>
        <item x="10"/>
        <item x="79"/>
        <item x="6"/>
        <item x="32"/>
        <item x="49"/>
        <item x="70"/>
        <item x="40"/>
        <item x="55"/>
        <item x="16"/>
        <item x="0"/>
        <item x="44"/>
        <item x="17"/>
        <item x="85"/>
        <item x="57"/>
        <item x="68"/>
        <item x="77"/>
        <item x="48"/>
        <item x="59"/>
        <item x="53"/>
        <item x="52"/>
        <item x="62"/>
        <item x="41"/>
        <item x="21"/>
        <item x="86"/>
        <item x="13"/>
        <item x="83"/>
        <item x="75"/>
        <item x="4"/>
        <item x="89"/>
        <item x="50"/>
        <item x="76"/>
        <item x="11"/>
        <item x="88"/>
        <item x="80"/>
        <item x="29"/>
        <item x="51"/>
        <item x="26"/>
        <item x="9"/>
        <item x="30"/>
        <item x="36"/>
        <item x="43"/>
        <item x="33"/>
        <item x="54"/>
        <item x="63"/>
        <item x="47"/>
        <item x="19"/>
        <item x="18"/>
        <item x="61"/>
        <item x="45"/>
        <item x="60"/>
        <item x="56"/>
        <item x="69"/>
        <item x="38"/>
        <item x="1"/>
        <item x="31"/>
        <item x="23"/>
        <item x="15"/>
        <item x="37"/>
        <item x="84"/>
        <item x="27"/>
        <item x="78"/>
        <item x="14"/>
        <item x="7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91">
    <i>
      <x v="79"/>
    </i>
    <i>
      <x v="7"/>
    </i>
    <i>
      <x v="35"/>
    </i>
    <i>
      <x v="24"/>
    </i>
    <i>
      <x v="22"/>
    </i>
    <i>
      <x v="53"/>
    </i>
    <i>
      <x v="28"/>
    </i>
    <i>
      <x v="57"/>
    </i>
    <i>
      <x v="88"/>
    </i>
    <i>
      <x v="5"/>
    </i>
    <i>
      <x v="20"/>
    </i>
    <i>
      <x v="26"/>
    </i>
    <i>
      <x v="63"/>
    </i>
    <i>
      <x v="50"/>
    </i>
    <i>
      <x v="87"/>
    </i>
    <i>
      <x v="82"/>
    </i>
    <i>
      <x v="34"/>
    </i>
    <i>
      <x v="37"/>
    </i>
    <i>
      <x v="72"/>
    </i>
    <i>
      <x v="81"/>
    </i>
    <i>
      <x v="71"/>
    </i>
    <i>
      <x v="6"/>
    </i>
    <i>
      <x v="48"/>
    </i>
    <i>
      <x v="62"/>
    </i>
    <i>
      <x v="11"/>
    </i>
    <i>
      <x v="4"/>
    </i>
    <i>
      <x v="85"/>
    </i>
    <i>
      <x v="14"/>
    </i>
    <i>
      <x/>
    </i>
    <i>
      <x v="80"/>
    </i>
    <i>
      <x v="60"/>
    </i>
    <i>
      <x v="64"/>
    </i>
    <i>
      <x v="29"/>
    </i>
    <i>
      <x v="67"/>
    </i>
    <i>
      <x v="13"/>
    </i>
    <i>
      <x v="18"/>
    </i>
    <i>
      <x v="65"/>
    </i>
    <i>
      <x v="83"/>
    </i>
    <i>
      <x v="78"/>
    </i>
    <i>
      <x v="12"/>
    </i>
    <i>
      <x v="32"/>
    </i>
    <i>
      <x v="47"/>
    </i>
    <i>
      <x v="89"/>
    </i>
    <i>
      <x v="66"/>
    </i>
    <i>
      <x v="36"/>
    </i>
    <i>
      <x v="74"/>
    </i>
    <i>
      <x v="2"/>
    </i>
    <i>
      <x v="70"/>
    </i>
    <i>
      <x v="42"/>
    </i>
    <i>
      <x v="30"/>
    </i>
    <i>
      <x v="55"/>
    </i>
    <i>
      <x v="61"/>
    </i>
    <i>
      <x v="68"/>
    </i>
    <i>
      <x v="45"/>
    </i>
    <i>
      <x v="44"/>
    </i>
    <i>
      <x v="33"/>
    </i>
    <i>
      <x v="76"/>
    </i>
    <i>
      <x v="39"/>
    </i>
    <i>
      <x v="25"/>
    </i>
    <i>
      <x v="43"/>
    </i>
    <i>
      <x v="75"/>
    </i>
    <i>
      <x v="73"/>
    </i>
    <i>
      <x v="46"/>
    </i>
    <i>
      <x v="69"/>
    </i>
    <i>
      <x v="8"/>
    </i>
    <i>
      <x v="23"/>
    </i>
    <i>
      <x v="3"/>
    </i>
    <i>
      <x v="9"/>
    </i>
    <i>
      <x v="40"/>
    </i>
    <i>
      <x v="31"/>
    </i>
    <i>
      <x v="77"/>
    </i>
    <i>
      <x v="86"/>
    </i>
    <i>
      <x v="49"/>
    </i>
    <i>
      <x v="38"/>
    </i>
    <i>
      <x v="17"/>
    </i>
    <i>
      <x v="84"/>
    </i>
    <i>
      <x v="19"/>
    </i>
    <i>
      <x v="16"/>
    </i>
    <i>
      <x v="10"/>
    </i>
    <i>
      <x v="27"/>
    </i>
    <i>
      <x v="1"/>
    </i>
    <i>
      <x v="15"/>
    </i>
    <i>
      <x v="58"/>
    </i>
    <i>
      <x v="51"/>
    </i>
    <i>
      <x v="56"/>
    </i>
    <i>
      <x v="52"/>
    </i>
    <i>
      <x v="59"/>
    </i>
    <i>
      <x v="54"/>
    </i>
    <i>
      <x v="21"/>
    </i>
    <i>
      <x v="41"/>
    </i>
    <i t="grand">
      <x/>
    </i>
  </rowItems>
  <colItems count="1">
    <i/>
  </colItems>
  <dataFields count="1">
    <dataField name="Sum of Assets Under Manage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2BDD-DDFB-5B4D-822C-1FA8CE8A4208}">
  <dimension ref="A1:H253"/>
  <sheetViews>
    <sheetView topLeftCell="A100" zoomScale="216" zoomScaleNormal="183" workbookViewId="0">
      <selection activeCell="A124" sqref="A124"/>
    </sheetView>
  </sheetViews>
  <sheetFormatPr baseColWidth="10" defaultRowHeight="16" x14ac:dyDescent="0.2"/>
  <cols>
    <col min="1" max="1" width="47.33203125" customWidth="1"/>
    <col min="2" max="2" width="45.5" customWidth="1"/>
    <col min="3" max="3" width="67.83203125" customWidth="1"/>
    <col min="4" max="4" width="37.33203125" customWidth="1"/>
    <col min="5" max="5" width="27" customWidth="1"/>
  </cols>
  <sheetData>
    <row r="1" spans="1:8" x14ac:dyDescent="0.2">
      <c r="A1" t="s">
        <v>512</v>
      </c>
      <c r="B1" t="s">
        <v>499</v>
      </c>
      <c r="H1" t="s">
        <v>500</v>
      </c>
    </row>
    <row r="2" spans="1:8" x14ac:dyDescent="0.2">
      <c r="A2" t="s">
        <v>1</v>
      </c>
      <c r="B2" t="s">
        <v>2</v>
      </c>
    </row>
    <row r="3" spans="1:8" x14ac:dyDescent="0.2">
      <c r="A3" t="s">
        <v>3</v>
      </c>
      <c r="B3" t="s">
        <v>4</v>
      </c>
    </row>
    <row r="4" spans="1:8" x14ac:dyDescent="0.2">
      <c r="A4" t="s">
        <v>5</v>
      </c>
      <c r="B4" t="s">
        <v>6</v>
      </c>
    </row>
    <row r="5" spans="1:8" x14ac:dyDescent="0.2">
      <c r="A5" t="s">
        <v>7</v>
      </c>
      <c r="B5" t="s">
        <v>8</v>
      </c>
    </row>
    <row r="6" spans="1:8" x14ac:dyDescent="0.2">
      <c r="A6" t="s">
        <v>9</v>
      </c>
      <c r="B6" t="s">
        <v>10</v>
      </c>
    </row>
    <row r="7" spans="1:8" x14ac:dyDescent="0.2">
      <c r="A7" t="s">
        <v>11</v>
      </c>
      <c r="B7" t="s">
        <v>12</v>
      </c>
    </row>
    <row r="8" spans="1:8" x14ac:dyDescent="0.2">
      <c r="A8" t="s">
        <v>13</v>
      </c>
      <c r="B8" t="s">
        <v>14</v>
      </c>
    </row>
    <row r="9" spans="1:8" x14ac:dyDescent="0.2">
      <c r="A9" t="s">
        <v>15</v>
      </c>
      <c r="B9" t="s">
        <v>16</v>
      </c>
    </row>
    <row r="10" spans="1:8" x14ac:dyDescent="0.2">
      <c r="A10" t="s">
        <v>17</v>
      </c>
      <c r="B10" t="s">
        <v>18</v>
      </c>
    </row>
    <row r="11" spans="1:8" x14ac:dyDescent="0.2">
      <c r="A11" t="s">
        <v>19</v>
      </c>
      <c r="B11" t="s">
        <v>20</v>
      </c>
    </row>
    <row r="12" spans="1:8" x14ac:dyDescent="0.2">
      <c r="A12" t="s">
        <v>21</v>
      </c>
      <c r="B12" t="s">
        <v>22</v>
      </c>
    </row>
    <row r="13" spans="1:8" x14ac:dyDescent="0.2">
      <c r="A13" t="s">
        <v>23</v>
      </c>
      <c r="B13" t="s">
        <v>24</v>
      </c>
    </row>
    <row r="14" spans="1:8" x14ac:dyDescent="0.2">
      <c r="A14" t="s">
        <v>25</v>
      </c>
      <c r="B14" t="s">
        <v>26</v>
      </c>
    </row>
    <row r="15" spans="1:8" x14ac:dyDescent="0.2">
      <c r="A15" t="s">
        <v>27</v>
      </c>
      <c r="B15" t="s">
        <v>28</v>
      </c>
    </row>
    <row r="16" spans="1:8" x14ac:dyDescent="0.2">
      <c r="A16" t="s">
        <v>29</v>
      </c>
      <c r="B16" t="s">
        <v>30</v>
      </c>
    </row>
    <row r="17" spans="1:2" x14ac:dyDescent="0.2">
      <c r="A17" t="s">
        <v>31</v>
      </c>
      <c r="B17" t="s">
        <v>32</v>
      </c>
    </row>
    <row r="18" spans="1:2" x14ac:dyDescent="0.2">
      <c r="A18" t="s">
        <v>33</v>
      </c>
      <c r="B18" t="s">
        <v>34</v>
      </c>
    </row>
    <row r="19" spans="1:2" x14ac:dyDescent="0.2">
      <c r="A19" t="s">
        <v>35</v>
      </c>
      <c r="B19" t="s">
        <v>36</v>
      </c>
    </row>
    <row r="20" spans="1:2" x14ac:dyDescent="0.2">
      <c r="A20" t="s">
        <v>37</v>
      </c>
      <c r="B20" t="s">
        <v>38</v>
      </c>
    </row>
    <row r="21" spans="1:2" x14ac:dyDescent="0.2">
      <c r="A21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t="s">
        <v>43</v>
      </c>
      <c r="B23" t="s">
        <v>44</v>
      </c>
    </row>
    <row r="24" spans="1:2" x14ac:dyDescent="0.2">
      <c r="A24" t="s">
        <v>45</v>
      </c>
      <c r="B24" t="s">
        <v>46</v>
      </c>
    </row>
    <row r="25" spans="1:2" x14ac:dyDescent="0.2">
      <c r="A25" t="s">
        <v>47</v>
      </c>
      <c r="B25" t="s">
        <v>48</v>
      </c>
    </row>
    <row r="26" spans="1:2" x14ac:dyDescent="0.2">
      <c r="A26" t="s">
        <v>49</v>
      </c>
      <c r="B26" t="s">
        <v>50</v>
      </c>
    </row>
    <row r="27" spans="1:2" x14ac:dyDescent="0.2">
      <c r="A27" t="s">
        <v>51</v>
      </c>
      <c r="B27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t="s">
        <v>61</v>
      </c>
      <c r="B32" t="s">
        <v>62</v>
      </c>
    </row>
    <row r="33" spans="1:2" x14ac:dyDescent="0.2">
      <c r="A33" t="s">
        <v>63</v>
      </c>
      <c r="B33" t="s">
        <v>64</v>
      </c>
    </row>
    <row r="34" spans="1:2" x14ac:dyDescent="0.2">
      <c r="A34" t="s">
        <v>65</v>
      </c>
      <c r="B34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t="s">
        <v>71</v>
      </c>
      <c r="B37" t="s">
        <v>72</v>
      </c>
    </row>
    <row r="38" spans="1:2" x14ac:dyDescent="0.2">
      <c r="A38" t="s">
        <v>73</v>
      </c>
      <c r="B38" t="s">
        <v>74</v>
      </c>
    </row>
    <row r="39" spans="1:2" x14ac:dyDescent="0.2">
      <c r="A39" t="s">
        <v>75</v>
      </c>
      <c r="B39" t="s">
        <v>76</v>
      </c>
    </row>
    <row r="40" spans="1:2" x14ac:dyDescent="0.2">
      <c r="A40" t="s">
        <v>77</v>
      </c>
      <c r="B40" t="s">
        <v>78</v>
      </c>
    </row>
    <row r="41" spans="1:2" x14ac:dyDescent="0.2">
      <c r="A41" t="s">
        <v>79</v>
      </c>
      <c r="B41" t="s">
        <v>80</v>
      </c>
    </row>
    <row r="42" spans="1:2" x14ac:dyDescent="0.2">
      <c r="A42" t="s">
        <v>81</v>
      </c>
      <c r="B42" t="s">
        <v>82</v>
      </c>
    </row>
    <row r="43" spans="1:2" x14ac:dyDescent="0.2">
      <c r="A43" t="s">
        <v>83</v>
      </c>
      <c r="B43" t="s">
        <v>84</v>
      </c>
    </row>
    <row r="44" spans="1:2" x14ac:dyDescent="0.2">
      <c r="A44" t="s">
        <v>85</v>
      </c>
      <c r="B44" t="s">
        <v>86</v>
      </c>
    </row>
    <row r="45" spans="1:2" x14ac:dyDescent="0.2">
      <c r="A45" t="s">
        <v>87</v>
      </c>
      <c r="B45" t="s">
        <v>88</v>
      </c>
    </row>
    <row r="46" spans="1:2" x14ac:dyDescent="0.2">
      <c r="A46" t="s">
        <v>89</v>
      </c>
      <c r="B46" t="s">
        <v>90</v>
      </c>
    </row>
    <row r="47" spans="1:2" x14ac:dyDescent="0.2">
      <c r="A47" t="s">
        <v>91</v>
      </c>
      <c r="B47" t="s">
        <v>92</v>
      </c>
    </row>
    <row r="48" spans="1:2" x14ac:dyDescent="0.2">
      <c r="A48" t="s">
        <v>93</v>
      </c>
      <c r="B48" t="s">
        <v>94</v>
      </c>
    </row>
    <row r="49" spans="1:2" x14ac:dyDescent="0.2">
      <c r="A49" t="s">
        <v>95</v>
      </c>
      <c r="B49" t="s">
        <v>96</v>
      </c>
    </row>
    <row r="50" spans="1:2" x14ac:dyDescent="0.2">
      <c r="A50" t="s">
        <v>97</v>
      </c>
      <c r="B50" t="s">
        <v>98</v>
      </c>
    </row>
    <row r="51" spans="1:2" x14ac:dyDescent="0.2">
      <c r="A51" t="s">
        <v>99</v>
      </c>
      <c r="B51" t="s">
        <v>100</v>
      </c>
    </row>
    <row r="52" spans="1:2" x14ac:dyDescent="0.2">
      <c r="A52" t="s">
        <v>101</v>
      </c>
      <c r="B52" t="s">
        <v>102</v>
      </c>
    </row>
    <row r="53" spans="1:2" x14ac:dyDescent="0.2">
      <c r="A53" t="s">
        <v>103</v>
      </c>
      <c r="B53" t="s">
        <v>104</v>
      </c>
    </row>
    <row r="54" spans="1:2" x14ac:dyDescent="0.2">
      <c r="A54" t="s">
        <v>105</v>
      </c>
      <c r="B54" t="s">
        <v>106</v>
      </c>
    </row>
    <row r="55" spans="1:2" x14ac:dyDescent="0.2">
      <c r="A55" t="s">
        <v>107</v>
      </c>
      <c r="B55" t="s">
        <v>108</v>
      </c>
    </row>
    <row r="56" spans="1:2" x14ac:dyDescent="0.2">
      <c r="A56" t="s">
        <v>109</v>
      </c>
      <c r="B56" t="s">
        <v>110</v>
      </c>
    </row>
    <row r="57" spans="1:2" x14ac:dyDescent="0.2">
      <c r="A57" t="s">
        <v>111</v>
      </c>
      <c r="B57" t="s">
        <v>112</v>
      </c>
    </row>
    <row r="58" spans="1:2" x14ac:dyDescent="0.2">
      <c r="A58" t="s">
        <v>113</v>
      </c>
      <c r="B58" t="s">
        <v>114</v>
      </c>
    </row>
    <row r="59" spans="1:2" x14ac:dyDescent="0.2">
      <c r="A59" t="s">
        <v>115</v>
      </c>
      <c r="B59" t="s">
        <v>116</v>
      </c>
    </row>
    <row r="60" spans="1:2" x14ac:dyDescent="0.2">
      <c r="A60" t="s">
        <v>117</v>
      </c>
      <c r="B60" t="s">
        <v>118</v>
      </c>
    </row>
    <row r="61" spans="1:2" x14ac:dyDescent="0.2">
      <c r="A61" t="s">
        <v>119</v>
      </c>
      <c r="B61" t="s">
        <v>120</v>
      </c>
    </row>
    <row r="62" spans="1:2" x14ac:dyDescent="0.2">
      <c r="A62" t="s">
        <v>121</v>
      </c>
      <c r="B62" t="s">
        <v>122</v>
      </c>
    </row>
    <row r="63" spans="1:2" x14ac:dyDescent="0.2">
      <c r="A63" t="s">
        <v>123</v>
      </c>
      <c r="B63" t="s">
        <v>124</v>
      </c>
    </row>
    <row r="64" spans="1:2" x14ac:dyDescent="0.2">
      <c r="A64" t="s">
        <v>125</v>
      </c>
      <c r="B64" t="s">
        <v>126</v>
      </c>
    </row>
    <row r="65" spans="1:2" x14ac:dyDescent="0.2">
      <c r="A65" t="s">
        <v>127</v>
      </c>
      <c r="B65" t="s">
        <v>128</v>
      </c>
    </row>
    <row r="66" spans="1:2" x14ac:dyDescent="0.2">
      <c r="A66" t="s">
        <v>129</v>
      </c>
      <c r="B66" t="s">
        <v>130</v>
      </c>
    </row>
    <row r="67" spans="1:2" x14ac:dyDescent="0.2">
      <c r="A67" t="s">
        <v>131</v>
      </c>
      <c r="B67" t="s">
        <v>132</v>
      </c>
    </row>
    <row r="68" spans="1:2" x14ac:dyDescent="0.2">
      <c r="A68" t="s">
        <v>133</v>
      </c>
      <c r="B68" t="s">
        <v>134</v>
      </c>
    </row>
    <row r="69" spans="1:2" x14ac:dyDescent="0.2">
      <c r="A69" t="s">
        <v>135</v>
      </c>
      <c r="B69" t="s">
        <v>136</v>
      </c>
    </row>
    <row r="70" spans="1:2" x14ac:dyDescent="0.2">
      <c r="A70" t="s">
        <v>137</v>
      </c>
      <c r="B70" t="s">
        <v>138</v>
      </c>
    </row>
    <row r="71" spans="1:2" x14ac:dyDescent="0.2">
      <c r="A71" t="s">
        <v>139</v>
      </c>
      <c r="B71" t="s">
        <v>140</v>
      </c>
    </row>
    <row r="72" spans="1:2" x14ac:dyDescent="0.2">
      <c r="A72" t="s">
        <v>141</v>
      </c>
      <c r="B72" t="s">
        <v>142</v>
      </c>
    </row>
    <row r="73" spans="1:2" x14ac:dyDescent="0.2">
      <c r="A73" t="s">
        <v>143</v>
      </c>
      <c r="B73" t="s">
        <v>144</v>
      </c>
    </row>
    <row r="74" spans="1:2" x14ac:dyDescent="0.2">
      <c r="A74" t="s">
        <v>145</v>
      </c>
      <c r="B74" t="s">
        <v>146</v>
      </c>
    </row>
    <row r="75" spans="1:2" x14ac:dyDescent="0.2">
      <c r="A75" t="s">
        <v>147</v>
      </c>
      <c r="B75" t="s">
        <v>148</v>
      </c>
    </row>
    <row r="76" spans="1:2" x14ac:dyDescent="0.2">
      <c r="A76" t="s">
        <v>149</v>
      </c>
      <c r="B76" t="s">
        <v>150</v>
      </c>
    </row>
    <row r="77" spans="1:2" x14ac:dyDescent="0.2">
      <c r="A77" t="s">
        <v>151</v>
      </c>
      <c r="B77" t="s">
        <v>152</v>
      </c>
    </row>
    <row r="78" spans="1:2" x14ac:dyDescent="0.2">
      <c r="A78" t="s">
        <v>153</v>
      </c>
      <c r="B78" t="s">
        <v>154</v>
      </c>
    </row>
    <row r="79" spans="1:2" x14ac:dyDescent="0.2">
      <c r="A79" t="s">
        <v>155</v>
      </c>
      <c r="B79" t="s">
        <v>156</v>
      </c>
    </row>
    <row r="80" spans="1:2" x14ac:dyDescent="0.2">
      <c r="A80" t="s">
        <v>157</v>
      </c>
      <c r="B80" t="s">
        <v>158</v>
      </c>
    </row>
    <row r="81" spans="1:2" x14ac:dyDescent="0.2">
      <c r="A81" t="s">
        <v>159</v>
      </c>
      <c r="B81" t="s">
        <v>160</v>
      </c>
    </row>
    <row r="82" spans="1:2" x14ac:dyDescent="0.2">
      <c r="A82" t="s">
        <v>161</v>
      </c>
      <c r="B82" t="s">
        <v>162</v>
      </c>
    </row>
    <row r="83" spans="1:2" x14ac:dyDescent="0.2">
      <c r="A83" t="s">
        <v>163</v>
      </c>
      <c r="B83" t="s">
        <v>164</v>
      </c>
    </row>
    <row r="84" spans="1:2" x14ac:dyDescent="0.2">
      <c r="A84" t="s">
        <v>165</v>
      </c>
      <c r="B84" t="s">
        <v>166</v>
      </c>
    </row>
    <row r="85" spans="1:2" x14ac:dyDescent="0.2">
      <c r="A85" t="s">
        <v>167</v>
      </c>
      <c r="B85" t="s">
        <v>168</v>
      </c>
    </row>
    <row r="86" spans="1:2" x14ac:dyDescent="0.2">
      <c r="A86" t="s">
        <v>169</v>
      </c>
      <c r="B86" t="s">
        <v>170</v>
      </c>
    </row>
    <row r="87" spans="1:2" x14ac:dyDescent="0.2">
      <c r="A87" t="s">
        <v>171</v>
      </c>
      <c r="B87" t="s">
        <v>172</v>
      </c>
    </row>
    <row r="88" spans="1:2" x14ac:dyDescent="0.2">
      <c r="A88" t="s">
        <v>173</v>
      </c>
      <c r="B88" t="s">
        <v>174</v>
      </c>
    </row>
    <row r="89" spans="1:2" x14ac:dyDescent="0.2">
      <c r="A89" t="s">
        <v>175</v>
      </c>
      <c r="B89" t="s">
        <v>176</v>
      </c>
    </row>
    <row r="90" spans="1:2" x14ac:dyDescent="0.2">
      <c r="A90" t="s">
        <v>177</v>
      </c>
      <c r="B90" t="s">
        <v>178</v>
      </c>
    </row>
    <row r="91" spans="1:2" x14ac:dyDescent="0.2">
      <c r="A91" t="s">
        <v>179</v>
      </c>
      <c r="B91" t="s">
        <v>180</v>
      </c>
    </row>
    <row r="92" spans="1:2" x14ac:dyDescent="0.2">
      <c r="A92" t="s">
        <v>181</v>
      </c>
      <c r="B92" t="s">
        <v>182</v>
      </c>
    </row>
    <row r="93" spans="1:2" x14ac:dyDescent="0.2">
      <c r="A93" t="s">
        <v>183</v>
      </c>
      <c r="B93" t="s">
        <v>184</v>
      </c>
    </row>
    <row r="94" spans="1:2" x14ac:dyDescent="0.2">
      <c r="A94" t="s">
        <v>185</v>
      </c>
      <c r="B94" t="s">
        <v>186</v>
      </c>
    </row>
    <row r="95" spans="1:2" x14ac:dyDescent="0.2">
      <c r="A95" t="s">
        <v>187</v>
      </c>
      <c r="B95" t="s">
        <v>188</v>
      </c>
    </row>
    <row r="96" spans="1:2" x14ac:dyDescent="0.2">
      <c r="A96" t="s">
        <v>189</v>
      </c>
      <c r="B96" t="s">
        <v>190</v>
      </c>
    </row>
    <row r="97" spans="1:2" x14ac:dyDescent="0.2">
      <c r="A97" t="s">
        <v>191</v>
      </c>
      <c r="B97" t="s">
        <v>192</v>
      </c>
    </row>
    <row r="98" spans="1:2" x14ac:dyDescent="0.2">
      <c r="A98" t="s">
        <v>193</v>
      </c>
      <c r="B98" t="s">
        <v>194</v>
      </c>
    </row>
    <row r="99" spans="1:2" x14ac:dyDescent="0.2">
      <c r="A99" t="s">
        <v>195</v>
      </c>
      <c r="B99" t="s">
        <v>196</v>
      </c>
    </row>
    <row r="100" spans="1:2" x14ac:dyDescent="0.2">
      <c r="A100" t="s">
        <v>197</v>
      </c>
      <c r="B100" t="s">
        <v>198</v>
      </c>
    </row>
    <row r="101" spans="1:2" x14ac:dyDescent="0.2">
      <c r="A101" t="s">
        <v>199</v>
      </c>
      <c r="B101" t="s">
        <v>200</v>
      </c>
    </row>
    <row r="102" spans="1:2" x14ac:dyDescent="0.2">
      <c r="A102" t="s">
        <v>201</v>
      </c>
      <c r="B102" t="s">
        <v>202</v>
      </c>
    </row>
    <row r="103" spans="1:2" x14ac:dyDescent="0.2">
      <c r="A103" t="s">
        <v>203</v>
      </c>
      <c r="B103" t="s">
        <v>204</v>
      </c>
    </row>
    <row r="104" spans="1:2" x14ac:dyDescent="0.2">
      <c r="A104" t="s">
        <v>205</v>
      </c>
      <c r="B104" t="s">
        <v>206</v>
      </c>
    </row>
    <row r="105" spans="1:2" x14ac:dyDescent="0.2">
      <c r="A105" t="s">
        <v>207</v>
      </c>
      <c r="B105" t="s">
        <v>208</v>
      </c>
    </row>
    <row r="106" spans="1:2" x14ac:dyDescent="0.2">
      <c r="A106" t="s">
        <v>209</v>
      </c>
      <c r="B106" t="s">
        <v>210</v>
      </c>
    </row>
    <row r="107" spans="1:2" x14ac:dyDescent="0.2">
      <c r="A107" t="s">
        <v>211</v>
      </c>
      <c r="B107" t="s">
        <v>212</v>
      </c>
    </row>
    <row r="108" spans="1:2" x14ac:dyDescent="0.2">
      <c r="A108" t="s">
        <v>213</v>
      </c>
      <c r="B108" t="s">
        <v>214</v>
      </c>
    </row>
    <row r="109" spans="1:2" x14ac:dyDescent="0.2">
      <c r="A109" t="s">
        <v>215</v>
      </c>
      <c r="B109" t="s">
        <v>216</v>
      </c>
    </row>
    <row r="110" spans="1:2" x14ac:dyDescent="0.2">
      <c r="A110" t="s">
        <v>217</v>
      </c>
      <c r="B110" t="s">
        <v>218</v>
      </c>
    </row>
    <row r="111" spans="1:2" x14ac:dyDescent="0.2">
      <c r="A111" t="s">
        <v>219</v>
      </c>
      <c r="B111" t="s">
        <v>220</v>
      </c>
    </row>
    <row r="112" spans="1:2" x14ac:dyDescent="0.2">
      <c r="A112" t="s">
        <v>221</v>
      </c>
      <c r="B112" t="s">
        <v>222</v>
      </c>
    </row>
    <row r="113" spans="1:2" x14ac:dyDescent="0.2">
      <c r="A113" t="s">
        <v>223</v>
      </c>
      <c r="B113" t="s">
        <v>224</v>
      </c>
    </row>
    <row r="114" spans="1:2" x14ac:dyDescent="0.2">
      <c r="A114" t="s">
        <v>225</v>
      </c>
      <c r="B114" t="s">
        <v>226</v>
      </c>
    </row>
    <row r="115" spans="1:2" x14ac:dyDescent="0.2">
      <c r="A115" t="s">
        <v>227</v>
      </c>
      <c r="B115" t="s">
        <v>228</v>
      </c>
    </row>
    <row r="116" spans="1:2" x14ac:dyDescent="0.2">
      <c r="A116" t="s">
        <v>229</v>
      </c>
      <c r="B116" t="s">
        <v>230</v>
      </c>
    </row>
    <row r="117" spans="1:2" x14ac:dyDescent="0.2">
      <c r="A117" t="s">
        <v>231</v>
      </c>
      <c r="B117" t="s">
        <v>232</v>
      </c>
    </row>
    <row r="118" spans="1:2" x14ac:dyDescent="0.2">
      <c r="A118" t="s">
        <v>233</v>
      </c>
      <c r="B118" t="s">
        <v>234</v>
      </c>
    </row>
    <row r="119" spans="1:2" x14ac:dyDescent="0.2">
      <c r="A119" t="s">
        <v>235</v>
      </c>
      <c r="B119" t="s">
        <v>236</v>
      </c>
    </row>
    <row r="120" spans="1:2" x14ac:dyDescent="0.2">
      <c r="A120" t="s">
        <v>237</v>
      </c>
      <c r="B120" t="s">
        <v>238</v>
      </c>
    </row>
    <row r="121" spans="1:2" x14ac:dyDescent="0.2">
      <c r="A121" t="s">
        <v>239</v>
      </c>
      <c r="B121" t="s">
        <v>240</v>
      </c>
    </row>
    <row r="122" spans="1:2" x14ac:dyDescent="0.2">
      <c r="A122" t="s">
        <v>241</v>
      </c>
      <c r="B122" t="s">
        <v>242</v>
      </c>
    </row>
    <row r="123" spans="1:2" x14ac:dyDescent="0.2">
      <c r="A123" t="s">
        <v>243</v>
      </c>
      <c r="B123" t="s">
        <v>244</v>
      </c>
    </row>
    <row r="124" spans="1:2" x14ac:dyDescent="0.2">
      <c r="A124" t="s">
        <v>245</v>
      </c>
      <c r="B124" t="s">
        <v>246</v>
      </c>
    </row>
    <row r="125" spans="1:2" x14ac:dyDescent="0.2">
      <c r="A125" t="s">
        <v>247</v>
      </c>
      <c r="B125" t="s">
        <v>248</v>
      </c>
    </row>
    <row r="126" spans="1:2" x14ac:dyDescent="0.2">
      <c r="A126" t="s">
        <v>249</v>
      </c>
      <c r="B126" t="s">
        <v>250</v>
      </c>
    </row>
    <row r="127" spans="1:2" x14ac:dyDescent="0.2">
      <c r="A127" t="s">
        <v>251</v>
      </c>
      <c r="B127" t="s">
        <v>252</v>
      </c>
    </row>
    <row r="128" spans="1:2" x14ac:dyDescent="0.2">
      <c r="A128" t="s">
        <v>253</v>
      </c>
      <c r="B128" t="s">
        <v>254</v>
      </c>
    </row>
    <row r="129" spans="1:2" x14ac:dyDescent="0.2">
      <c r="A129" t="s">
        <v>255</v>
      </c>
      <c r="B129" t="s">
        <v>256</v>
      </c>
    </row>
    <row r="130" spans="1:2" x14ac:dyDescent="0.2">
      <c r="A130" t="s">
        <v>257</v>
      </c>
      <c r="B130" t="s">
        <v>258</v>
      </c>
    </row>
    <row r="131" spans="1:2" x14ac:dyDescent="0.2">
      <c r="A131" t="s">
        <v>259</v>
      </c>
      <c r="B131" t="s">
        <v>260</v>
      </c>
    </row>
    <row r="132" spans="1:2" x14ac:dyDescent="0.2">
      <c r="A132" t="s">
        <v>261</v>
      </c>
      <c r="B132" t="s">
        <v>262</v>
      </c>
    </row>
    <row r="133" spans="1:2" x14ac:dyDescent="0.2">
      <c r="A133" t="s">
        <v>263</v>
      </c>
      <c r="B133" t="s">
        <v>264</v>
      </c>
    </row>
    <row r="134" spans="1:2" x14ac:dyDescent="0.2">
      <c r="A134" t="s">
        <v>265</v>
      </c>
      <c r="B134" t="s">
        <v>266</v>
      </c>
    </row>
    <row r="135" spans="1:2" x14ac:dyDescent="0.2">
      <c r="A135" t="s">
        <v>267</v>
      </c>
      <c r="B135" t="s">
        <v>268</v>
      </c>
    </row>
    <row r="136" spans="1:2" x14ac:dyDescent="0.2">
      <c r="A136" t="s">
        <v>269</v>
      </c>
      <c r="B136" t="s">
        <v>270</v>
      </c>
    </row>
    <row r="137" spans="1:2" x14ac:dyDescent="0.2">
      <c r="A137" t="s">
        <v>271</v>
      </c>
      <c r="B137" t="s">
        <v>272</v>
      </c>
    </row>
    <row r="138" spans="1:2" x14ac:dyDescent="0.2">
      <c r="A138" t="s">
        <v>273</v>
      </c>
      <c r="B138" t="s">
        <v>274</v>
      </c>
    </row>
    <row r="139" spans="1:2" x14ac:dyDescent="0.2">
      <c r="A139" t="s">
        <v>275</v>
      </c>
      <c r="B139" t="s">
        <v>276</v>
      </c>
    </row>
    <row r="140" spans="1:2" x14ac:dyDescent="0.2">
      <c r="A140" t="s">
        <v>277</v>
      </c>
      <c r="B140" t="s">
        <v>278</v>
      </c>
    </row>
    <row r="141" spans="1:2" x14ac:dyDescent="0.2">
      <c r="A141" t="s">
        <v>279</v>
      </c>
      <c r="B141" t="s">
        <v>280</v>
      </c>
    </row>
    <row r="142" spans="1:2" x14ac:dyDescent="0.2">
      <c r="A142" t="s">
        <v>281</v>
      </c>
      <c r="B142" t="s">
        <v>282</v>
      </c>
    </row>
    <row r="143" spans="1:2" x14ac:dyDescent="0.2">
      <c r="A143" t="s">
        <v>283</v>
      </c>
      <c r="B143" t="s">
        <v>284</v>
      </c>
    </row>
    <row r="144" spans="1:2" x14ac:dyDescent="0.2">
      <c r="A144" t="s">
        <v>285</v>
      </c>
      <c r="B144" t="s">
        <v>286</v>
      </c>
    </row>
    <row r="145" spans="1:2" x14ac:dyDescent="0.2">
      <c r="A145" t="s">
        <v>287</v>
      </c>
      <c r="B145" t="s">
        <v>288</v>
      </c>
    </row>
    <row r="146" spans="1:2" x14ac:dyDescent="0.2">
      <c r="A146" t="s">
        <v>289</v>
      </c>
      <c r="B146" t="s">
        <v>290</v>
      </c>
    </row>
    <row r="147" spans="1:2" x14ac:dyDescent="0.2">
      <c r="A147" t="s">
        <v>291</v>
      </c>
      <c r="B147" t="s">
        <v>292</v>
      </c>
    </row>
    <row r="148" spans="1:2" x14ac:dyDescent="0.2">
      <c r="A148" t="s">
        <v>293</v>
      </c>
      <c r="B148" t="s">
        <v>294</v>
      </c>
    </row>
    <row r="149" spans="1:2" x14ac:dyDescent="0.2">
      <c r="A149" t="s">
        <v>295</v>
      </c>
      <c r="B149" t="s">
        <v>296</v>
      </c>
    </row>
    <row r="150" spans="1:2" x14ac:dyDescent="0.2">
      <c r="A150" t="s">
        <v>297</v>
      </c>
      <c r="B150" t="s">
        <v>298</v>
      </c>
    </row>
    <row r="151" spans="1:2" x14ac:dyDescent="0.2">
      <c r="A151" t="s">
        <v>299</v>
      </c>
      <c r="B151" t="s">
        <v>300</v>
      </c>
    </row>
    <row r="152" spans="1:2" x14ac:dyDescent="0.2">
      <c r="A152" t="s">
        <v>301</v>
      </c>
      <c r="B152" t="s">
        <v>302</v>
      </c>
    </row>
    <row r="153" spans="1:2" x14ac:dyDescent="0.2">
      <c r="A153" t="s">
        <v>303</v>
      </c>
      <c r="B153" t="s">
        <v>304</v>
      </c>
    </row>
    <row r="154" spans="1:2" x14ac:dyDescent="0.2">
      <c r="A154" t="s">
        <v>305</v>
      </c>
      <c r="B154" t="s">
        <v>306</v>
      </c>
    </row>
    <row r="155" spans="1:2" x14ac:dyDescent="0.2">
      <c r="A155" t="s">
        <v>307</v>
      </c>
      <c r="B155" t="s">
        <v>308</v>
      </c>
    </row>
    <row r="156" spans="1:2" x14ac:dyDescent="0.2">
      <c r="A156" t="s">
        <v>309</v>
      </c>
      <c r="B156" t="s">
        <v>310</v>
      </c>
    </row>
    <row r="157" spans="1:2" x14ac:dyDescent="0.2">
      <c r="A157" t="s">
        <v>311</v>
      </c>
      <c r="B157" t="s">
        <v>312</v>
      </c>
    </row>
    <row r="158" spans="1:2" x14ac:dyDescent="0.2">
      <c r="A158" t="s">
        <v>313</v>
      </c>
      <c r="B158" t="s">
        <v>314</v>
      </c>
    </row>
    <row r="159" spans="1:2" x14ac:dyDescent="0.2">
      <c r="A159" t="s">
        <v>315</v>
      </c>
      <c r="B159" t="s">
        <v>316</v>
      </c>
    </row>
    <row r="160" spans="1:2" x14ac:dyDescent="0.2">
      <c r="A160" t="s">
        <v>317</v>
      </c>
      <c r="B160" t="s">
        <v>318</v>
      </c>
    </row>
    <row r="161" spans="1:2" x14ac:dyDescent="0.2">
      <c r="A161" t="s">
        <v>319</v>
      </c>
      <c r="B161" t="s">
        <v>320</v>
      </c>
    </row>
    <row r="162" spans="1:2" x14ac:dyDescent="0.2">
      <c r="A162" t="s">
        <v>321</v>
      </c>
      <c r="B162" t="s">
        <v>322</v>
      </c>
    </row>
    <row r="163" spans="1:2" x14ac:dyDescent="0.2">
      <c r="A163" t="s">
        <v>323</v>
      </c>
      <c r="B163" t="s">
        <v>324</v>
      </c>
    </row>
    <row r="164" spans="1:2" x14ac:dyDescent="0.2">
      <c r="A164" t="s">
        <v>325</v>
      </c>
      <c r="B164" t="s">
        <v>326</v>
      </c>
    </row>
    <row r="165" spans="1:2" x14ac:dyDescent="0.2">
      <c r="A165" t="s">
        <v>327</v>
      </c>
      <c r="B165" t="s">
        <v>328</v>
      </c>
    </row>
    <row r="166" spans="1:2" x14ac:dyDescent="0.2">
      <c r="A166" t="s">
        <v>329</v>
      </c>
      <c r="B166" t="s">
        <v>330</v>
      </c>
    </row>
    <row r="167" spans="1:2" x14ac:dyDescent="0.2">
      <c r="A167" t="s">
        <v>331</v>
      </c>
      <c r="B167" t="s">
        <v>332</v>
      </c>
    </row>
    <row r="168" spans="1:2" x14ac:dyDescent="0.2">
      <c r="A168" t="s">
        <v>333</v>
      </c>
      <c r="B168" t="s">
        <v>334</v>
      </c>
    </row>
    <row r="169" spans="1:2" x14ac:dyDescent="0.2">
      <c r="A169" t="s">
        <v>335</v>
      </c>
      <c r="B169" t="s">
        <v>336</v>
      </c>
    </row>
    <row r="170" spans="1:2" x14ac:dyDescent="0.2">
      <c r="A170" t="s">
        <v>337</v>
      </c>
      <c r="B170" t="s">
        <v>338</v>
      </c>
    </row>
    <row r="171" spans="1:2" x14ac:dyDescent="0.2">
      <c r="A171" t="s">
        <v>339</v>
      </c>
      <c r="B171" t="s">
        <v>340</v>
      </c>
    </row>
    <row r="172" spans="1:2" x14ac:dyDescent="0.2">
      <c r="A172" t="s">
        <v>341</v>
      </c>
      <c r="B172" t="s">
        <v>342</v>
      </c>
    </row>
    <row r="173" spans="1:2" x14ac:dyDescent="0.2">
      <c r="A173" t="s">
        <v>343</v>
      </c>
      <c r="B173" t="s">
        <v>344</v>
      </c>
    </row>
    <row r="174" spans="1:2" x14ac:dyDescent="0.2">
      <c r="A174" t="s">
        <v>345</v>
      </c>
      <c r="B174" t="s">
        <v>346</v>
      </c>
    </row>
    <row r="175" spans="1:2" x14ac:dyDescent="0.2">
      <c r="A175" t="s">
        <v>347</v>
      </c>
      <c r="B175" t="s">
        <v>348</v>
      </c>
    </row>
    <row r="176" spans="1:2" x14ac:dyDescent="0.2">
      <c r="A176" t="s">
        <v>349</v>
      </c>
      <c r="B176" t="s">
        <v>350</v>
      </c>
    </row>
    <row r="177" spans="1:2" x14ac:dyDescent="0.2">
      <c r="A177" t="s">
        <v>351</v>
      </c>
      <c r="B177" t="s">
        <v>352</v>
      </c>
    </row>
    <row r="178" spans="1:2" x14ac:dyDescent="0.2">
      <c r="A178" t="s">
        <v>353</v>
      </c>
      <c r="B178" t="s">
        <v>354</v>
      </c>
    </row>
    <row r="179" spans="1:2" x14ac:dyDescent="0.2">
      <c r="A179" t="s">
        <v>355</v>
      </c>
      <c r="B179" t="s">
        <v>356</v>
      </c>
    </row>
    <row r="180" spans="1:2" x14ac:dyDescent="0.2">
      <c r="A180" t="s">
        <v>357</v>
      </c>
      <c r="B180" t="s">
        <v>358</v>
      </c>
    </row>
    <row r="181" spans="1:2" x14ac:dyDescent="0.2">
      <c r="A181" t="s">
        <v>359</v>
      </c>
      <c r="B181" t="s">
        <v>360</v>
      </c>
    </row>
    <row r="182" spans="1:2" x14ac:dyDescent="0.2">
      <c r="A182" t="s">
        <v>361</v>
      </c>
      <c r="B182" t="s">
        <v>362</v>
      </c>
    </row>
    <row r="183" spans="1:2" x14ac:dyDescent="0.2">
      <c r="A183" t="s">
        <v>363</v>
      </c>
      <c r="B183" t="s">
        <v>364</v>
      </c>
    </row>
    <row r="184" spans="1:2" x14ac:dyDescent="0.2">
      <c r="A184" t="s">
        <v>365</v>
      </c>
      <c r="B184" t="s">
        <v>366</v>
      </c>
    </row>
    <row r="185" spans="1:2" x14ac:dyDescent="0.2">
      <c r="A185" t="s">
        <v>367</v>
      </c>
      <c r="B185" t="s">
        <v>368</v>
      </c>
    </row>
    <row r="186" spans="1:2" x14ac:dyDescent="0.2">
      <c r="A186" t="s">
        <v>369</v>
      </c>
      <c r="B186" t="s">
        <v>370</v>
      </c>
    </row>
    <row r="187" spans="1:2" x14ac:dyDescent="0.2">
      <c r="A187" t="s">
        <v>371</v>
      </c>
      <c r="B187" t="s">
        <v>372</v>
      </c>
    </row>
    <row r="188" spans="1:2" x14ac:dyDescent="0.2">
      <c r="A188" t="s">
        <v>373</v>
      </c>
      <c r="B188" t="s">
        <v>374</v>
      </c>
    </row>
    <row r="189" spans="1:2" x14ac:dyDescent="0.2">
      <c r="A189" t="s">
        <v>375</v>
      </c>
      <c r="B189" t="s">
        <v>376</v>
      </c>
    </row>
    <row r="190" spans="1:2" x14ac:dyDescent="0.2">
      <c r="A190" t="s">
        <v>377</v>
      </c>
      <c r="B190" t="s">
        <v>378</v>
      </c>
    </row>
    <row r="191" spans="1:2" x14ac:dyDescent="0.2">
      <c r="A191" t="s">
        <v>379</v>
      </c>
      <c r="B191" t="s">
        <v>380</v>
      </c>
    </row>
    <row r="192" spans="1:2" x14ac:dyDescent="0.2">
      <c r="A192" t="s">
        <v>381</v>
      </c>
      <c r="B192" t="s">
        <v>382</v>
      </c>
    </row>
    <row r="193" spans="1:2" x14ac:dyDescent="0.2">
      <c r="A193" t="s">
        <v>383</v>
      </c>
      <c r="B193" t="s">
        <v>384</v>
      </c>
    </row>
    <row r="194" spans="1:2" x14ac:dyDescent="0.2">
      <c r="A194" t="s">
        <v>385</v>
      </c>
      <c r="B194" t="s">
        <v>386</v>
      </c>
    </row>
    <row r="195" spans="1:2" x14ac:dyDescent="0.2">
      <c r="A195" t="s">
        <v>387</v>
      </c>
      <c r="B195" t="s">
        <v>388</v>
      </c>
    </row>
    <row r="196" spans="1:2" x14ac:dyDescent="0.2">
      <c r="A196" t="s">
        <v>389</v>
      </c>
      <c r="B196" t="s">
        <v>390</v>
      </c>
    </row>
    <row r="197" spans="1:2" x14ac:dyDescent="0.2">
      <c r="A197" t="s">
        <v>391</v>
      </c>
      <c r="B197" t="s">
        <v>392</v>
      </c>
    </row>
    <row r="198" spans="1:2" x14ac:dyDescent="0.2">
      <c r="A198" t="s">
        <v>393</v>
      </c>
      <c r="B198" t="s">
        <v>394</v>
      </c>
    </row>
    <row r="199" spans="1:2" x14ac:dyDescent="0.2">
      <c r="A199" t="s">
        <v>395</v>
      </c>
      <c r="B199" t="s">
        <v>396</v>
      </c>
    </row>
    <row r="200" spans="1:2" x14ac:dyDescent="0.2">
      <c r="A200" t="s">
        <v>397</v>
      </c>
      <c r="B200" t="s">
        <v>398</v>
      </c>
    </row>
    <row r="201" spans="1:2" x14ac:dyDescent="0.2">
      <c r="A201" t="s">
        <v>399</v>
      </c>
      <c r="B201" t="s">
        <v>400</v>
      </c>
    </row>
    <row r="202" spans="1:2" x14ac:dyDescent="0.2">
      <c r="A202" t="s">
        <v>401</v>
      </c>
      <c r="B202" t="s">
        <v>402</v>
      </c>
    </row>
    <row r="203" spans="1:2" x14ac:dyDescent="0.2">
      <c r="A203" t="s">
        <v>403</v>
      </c>
      <c r="B203" t="s">
        <v>404</v>
      </c>
    </row>
    <row r="204" spans="1:2" x14ac:dyDescent="0.2">
      <c r="A204" t="s">
        <v>405</v>
      </c>
      <c r="B204" t="s">
        <v>406</v>
      </c>
    </row>
    <row r="205" spans="1:2" x14ac:dyDescent="0.2">
      <c r="A205" t="s">
        <v>407</v>
      </c>
      <c r="B205" t="s">
        <v>408</v>
      </c>
    </row>
    <row r="206" spans="1:2" x14ac:dyDescent="0.2">
      <c r="A206" t="s">
        <v>409</v>
      </c>
      <c r="B206" t="s">
        <v>410</v>
      </c>
    </row>
    <row r="207" spans="1:2" x14ac:dyDescent="0.2">
      <c r="A207" t="s">
        <v>411</v>
      </c>
      <c r="B207" t="s">
        <v>412</v>
      </c>
    </row>
    <row r="208" spans="1:2" x14ac:dyDescent="0.2">
      <c r="A208" t="s">
        <v>413</v>
      </c>
      <c r="B208" t="s">
        <v>414</v>
      </c>
    </row>
    <row r="209" spans="1:2" x14ac:dyDescent="0.2">
      <c r="A209" t="s">
        <v>415</v>
      </c>
      <c r="B209" t="s">
        <v>416</v>
      </c>
    </row>
    <row r="210" spans="1:2" x14ac:dyDescent="0.2">
      <c r="A210" t="s">
        <v>417</v>
      </c>
      <c r="B210" t="s">
        <v>418</v>
      </c>
    </row>
    <row r="211" spans="1:2" x14ac:dyDescent="0.2">
      <c r="A211" t="s">
        <v>419</v>
      </c>
      <c r="B211" t="s">
        <v>420</v>
      </c>
    </row>
    <row r="212" spans="1:2" x14ac:dyDescent="0.2">
      <c r="A212" t="s">
        <v>421</v>
      </c>
      <c r="B212" t="s">
        <v>422</v>
      </c>
    </row>
    <row r="213" spans="1:2" x14ac:dyDescent="0.2">
      <c r="A213" t="s">
        <v>423</v>
      </c>
      <c r="B213" t="s">
        <v>424</v>
      </c>
    </row>
    <row r="214" spans="1:2" x14ac:dyDescent="0.2">
      <c r="A214" t="s">
        <v>425</v>
      </c>
      <c r="B214" t="s">
        <v>426</v>
      </c>
    </row>
    <row r="215" spans="1:2" x14ac:dyDescent="0.2">
      <c r="A215" t="s">
        <v>427</v>
      </c>
      <c r="B215" t="s">
        <v>428</v>
      </c>
    </row>
    <row r="216" spans="1:2" x14ac:dyDescent="0.2">
      <c r="A216" t="s">
        <v>429</v>
      </c>
      <c r="B216" t="s">
        <v>430</v>
      </c>
    </row>
    <row r="217" spans="1:2" x14ac:dyDescent="0.2">
      <c r="A217" t="s">
        <v>431</v>
      </c>
      <c r="B217" t="s">
        <v>432</v>
      </c>
    </row>
    <row r="218" spans="1:2" x14ac:dyDescent="0.2">
      <c r="A218" t="s">
        <v>433</v>
      </c>
      <c r="B218" t="s">
        <v>434</v>
      </c>
    </row>
    <row r="219" spans="1:2" x14ac:dyDescent="0.2">
      <c r="A219" t="s">
        <v>435</v>
      </c>
      <c r="B219" t="s">
        <v>436</v>
      </c>
    </row>
    <row r="220" spans="1:2" x14ac:dyDescent="0.2">
      <c r="A220" t="s">
        <v>437</v>
      </c>
      <c r="B220" t="s">
        <v>438</v>
      </c>
    </row>
    <row r="221" spans="1:2" x14ac:dyDescent="0.2">
      <c r="A221" t="s">
        <v>439</v>
      </c>
      <c r="B221" t="s">
        <v>440</v>
      </c>
    </row>
    <row r="222" spans="1:2" x14ac:dyDescent="0.2">
      <c r="A222" t="s">
        <v>441</v>
      </c>
      <c r="B222" t="s">
        <v>442</v>
      </c>
    </row>
    <row r="223" spans="1:2" x14ac:dyDescent="0.2">
      <c r="A223" t="s">
        <v>443</v>
      </c>
      <c r="B223" t="s">
        <v>444</v>
      </c>
    </row>
    <row r="224" spans="1:2" x14ac:dyDescent="0.2">
      <c r="A224" t="s">
        <v>445</v>
      </c>
      <c r="B224" t="s">
        <v>446</v>
      </c>
    </row>
    <row r="225" spans="1:2" x14ac:dyDescent="0.2">
      <c r="A225" t="s">
        <v>447</v>
      </c>
      <c r="B225" t="s">
        <v>448</v>
      </c>
    </row>
    <row r="226" spans="1:2" x14ac:dyDescent="0.2">
      <c r="A226" t="s">
        <v>449</v>
      </c>
      <c r="B226" t="s">
        <v>450</v>
      </c>
    </row>
    <row r="227" spans="1:2" x14ac:dyDescent="0.2">
      <c r="A227" t="s">
        <v>451</v>
      </c>
      <c r="B227" t="s">
        <v>452</v>
      </c>
    </row>
    <row r="228" spans="1:2" x14ac:dyDescent="0.2">
      <c r="A228" t="s">
        <v>453</v>
      </c>
      <c r="B228" t="s">
        <v>454</v>
      </c>
    </row>
    <row r="229" spans="1:2" x14ac:dyDescent="0.2">
      <c r="A229" t="s">
        <v>455</v>
      </c>
      <c r="B229" t="s">
        <v>456</v>
      </c>
    </row>
    <row r="230" spans="1:2" x14ac:dyDescent="0.2">
      <c r="A230" t="s">
        <v>457</v>
      </c>
      <c r="B230" t="s">
        <v>458</v>
      </c>
    </row>
    <row r="231" spans="1:2" x14ac:dyDescent="0.2">
      <c r="A231" t="s">
        <v>459</v>
      </c>
      <c r="B231" t="s">
        <v>460</v>
      </c>
    </row>
    <row r="232" spans="1:2" x14ac:dyDescent="0.2">
      <c r="A232" t="s">
        <v>461</v>
      </c>
      <c r="B232" t="s">
        <v>462</v>
      </c>
    </row>
    <row r="233" spans="1:2" x14ac:dyDescent="0.2">
      <c r="A233" t="s">
        <v>463</v>
      </c>
      <c r="B233" t="s">
        <v>464</v>
      </c>
    </row>
    <row r="234" spans="1:2" x14ac:dyDescent="0.2">
      <c r="A234" t="s">
        <v>465</v>
      </c>
      <c r="B234" t="s">
        <v>466</v>
      </c>
    </row>
    <row r="235" spans="1:2" x14ac:dyDescent="0.2">
      <c r="A235" t="s">
        <v>467</v>
      </c>
      <c r="B235" t="s">
        <v>468</v>
      </c>
    </row>
    <row r="236" spans="1:2" x14ac:dyDescent="0.2">
      <c r="A236" t="s">
        <v>469</v>
      </c>
      <c r="B236" t="s">
        <v>470</v>
      </c>
    </row>
    <row r="237" spans="1:2" x14ac:dyDescent="0.2">
      <c r="A237" t="s">
        <v>471</v>
      </c>
      <c r="B237" t="s">
        <v>472</v>
      </c>
    </row>
    <row r="238" spans="1:2" x14ac:dyDescent="0.2">
      <c r="A238" t="s">
        <v>473</v>
      </c>
      <c r="B238" t="s">
        <v>474</v>
      </c>
    </row>
    <row r="239" spans="1:2" x14ac:dyDescent="0.2">
      <c r="A239" t="s">
        <v>475</v>
      </c>
      <c r="B239" t="s">
        <v>476</v>
      </c>
    </row>
    <row r="240" spans="1:2" x14ac:dyDescent="0.2">
      <c r="A240" t="s">
        <v>477</v>
      </c>
      <c r="B240" t="s">
        <v>478</v>
      </c>
    </row>
    <row r="241" spans="1:2" x14ac:dyDescent="0.2">
      <c r="A241" t="s">
        <v>479</v>
      </c>
      <c r="B241" t="s">
        <v>480</v>
      </c>
    </row>
    <row r="242" spans="1:2" x14ac:dyDescent="0.2">
      <c r="A242" t="s">
        <v>481</v>
      </c>
      <c r="B242" t="s">
        <v>482</v>
      </c>
    </row>
    <row r="243" spans="1:2" x14ac:dyDescent="0.2">
      <c r="A243" t="s">
        <v>483</v>
      </c>
      <c r="B243" t="s">
        <v>484</v>
      </c>
    </row>
    <row r="244" spans="1:2" x14ac:dyDescent="0.2">
      <c r="A244" t="s">
        <v>485</v>
      </c>
      <c r="B244" t="s">
        <v>486</v>
      </c>
    </row>
    <row r="245" spans="1:2" x14ac:dyDescent="0.2">
      <c r="A245" t="s">
        <v>487</v>
      </c>
      <c r="B245" t="s">
        <v>488</v>
      </c>
    </row>
    <row r="246" spans="1:2" x14ac:dyDescent="0.2">
      <c r="A246" t="s">
        <v>489</v>
      </c>
      <c r="B246" t="s">
        <v>490</v>
      </c>
    </row>
    <row r="247" spans="1:2" x14ac:dyDescent="0.2">
      <c r="A247" t="s">
        <v>491</v>
      </c>
      <c r="B247" t="s">
        <v>492</v>
      </c>
    </row>
    <row r="248" spans="1:2" x14ac:dyDescent="0.2">
      <c r="A248" t="s">
        <v>493</v>
      </c>
      <c r="B248" t="s">
        <v>494</v>
      </c>
    </row>
    <row r="249" spans="1:2" x14ac:dyDescent="0.2">
      <c r="A249" t="s">
        <v>495</v>
      </c>
      <c r="B249" t="s">
        <v>496</v>
      </c>
    </row>
    <row r="250" spans="1:2" x14ac:dyDescent="0.2">
      <c r="A250" t="s">
        <v>497</v>
      </c>
      <c r="B250" t="s">
        <v>498</v>
      </c>
    </row>
    <row r="251" spans="1:2" x14ac:dyDescent="0.2">
      <c r="A251" t="s">
        <v>608</v>
      </c>
      <c r="B251" t="s">
        <v>609</v>
      </c>
    </row>
    <row r="252" spans="1:2" x14ac:dyDescent="0.2">
      <c r="A252" t="s">
        <v>610</v>
      </c>
      <c r="B252" t="s">
        <v>611</v>
      </c>
    </row>
    <row r="253" spans="1:2" x14ac:dyDescent="0.2">
      <c r="A253" t="s">
        <v>606</v>
      </c>
      <c r="B253" t="s">
        <v>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63EB-2E7F-0C4A-8191-0AF4C4FA91AC}">
  <dimension ref="A1:K124"/>
  <sheetViews>
    <sheetView tabSelected="1" topLeftCell="A85" zoomScaleNormal="100" workbookViewId="0">
      <selection activeCell="A59" sqref="A59"/>
    </sheetView>
  </sheetViews>
  <sheetFormatPr baseColWidth="10" defaultRowHeight="18" x14ac:dyDescent="0.2"/>
  <cols>
    <col min="1" max="1" width="17" style="16" customWidth="1"/>
    <col min="2" max="2" width="60.83203125" style="9" customWidth="1"/>
    <col min="3" max="3" width="35.83203125" style="12" customWidth="1"/>
    <col min="4" max="4" width="19.83203125" style="7" customWidth="1"/>
    <col min="5" max="5" width="25.1640625" style="9" customWidth="1"/>
    <col min="6" max="6" width="15.33203125" style="9" customWidth="1"/>
    <col min="7" max="7" width="20.5" style="9" customWidth="1"/>
    <col min="8" max="8" width="15.1640625" style="9" customWidth="1"/>
    <col min="9" max="9" width="47.83203125" style="10" customWidth="1"/>
    <col min="10" max="10" width="27.83203125" style="19" customWidth="1"/>
    <col min="11" max="11" width="27.83203125" style="9" customWidth="1"/>
    <col min="12" max="16384" width="10.83203125" style="9"/>
  </cols>
  <sheetData>
    <row r="1" spans="1:11" s="5" customFormat="1" ht="19" x14ac:dyDescent="0.2">
      <c r="A1" s="1" t="s">
        <v>624</v>
      </c>
      <c r="B1" s="2" t="s">
        <v>623</v>
      </c>
      <c r="C1" s="3" t="s">
        <v>625</v>
      </c>
      <c r="D1" s="2" t="s">
        <v>626</v>
      </c>
      <c r="E1" s="2" t="s">
        <v>627</v>
      </c>
      <c r="F1" s="2" t="s">
        <v>628</v>
      </c>
      <c r="G1" s="2" t="s">
        <v>629</v>
      </c>
      <c r="H1" s="2" t="s">
        <v>630</v>
      </c>
      <c r="I1" s="4" t="s">
        <v>631</v>
      </c>
      <c r="J1" s="20" t="s">
        <v>633</v>
      </c>
      <c r="K1" s="20" t="s">
        <v>632</v>
      </c>
    </row>
    <row r="2" spans="1:11" ht="19" x14ac:dyDescent="0.2">
      <c r="A2" s="6">
        <v>1</v>
      </c>
      <c r="B2" s="7" t="s">
        <v>501</v>
      </c>
      <c r="C2" s="8">
        <v>1779</v>
      </c>
      <c r="D2" s="7">
        <v>1990</v>
      </c>
      <c r="E2" s="7" t="str">
        <f>IF(D2 &gt; 2010, "New SFWs (2010-2025)", "Pre-2010 SWFs")</f>
        <v>Pre-2010 SWFs</v>
      </c>
      <c r="F2" s="7" t="s">
        <v>511</v>
      </c>
      <c r="G2" s="7" t="s">
        <v>359</v>
      </c>
      <c r="H2" s="9" t="s">
        <v>613</v>
      </c>
      <c r="I2" s="10" t="str">
        <f t="shared" ref="I2:I33" si="0">_xlfn.CONCAT("""",IF(ISNUMBER(C2),
IF(C2&gt;=1000,TEXT(C2,"#,##0")&amp;" US$ billion",
IF(C2&gt;=1,TEXT(C2,"#,##0")&amp;" US$ billion",
IF(AND(C2&lt;10,C2&gt;0),TEXT(C2*1000,"#,##0")&amp;" US$ million",
"Aquí hay un error"
)
)
),
"N/A"),"""")</f>
        <v>"1,779 US$ billion"</v>
      </c>
      <c r="J2" s="9">
        <v>16.670259272390801</v>
      </c>
      <c r="K2" s="9">
        <v>64.977758829477395</v>
      </c>
    </row>
    <row r="3" spans="1:11" ht="19" x14ac:dyDescent="0.2">
      <c r="A3" s="6">
        <v>2</v>
      </c>
      <c r="B3" s="7" t="s">
        <v>502</v>
      </c>
      <c r="C3" s="8">
        <v>1332</v>
      </c>
      <c r="D3" s="7">
        <v>2007</v>
      </c>
      <c r="E3" s="7" t="str">
        <f t="shared" ref="E3:E66" si="1">IF(D3 &gt; 2010, "New SFWs (2010-2025)", "Pre-2010 SWFs")</f>
        <v>Pre-2010 SWFs</v>
      </c>
      <c r="F3" s="7" t="s">
        <v>615</v>
      </c>
      <c r="G3" s="7" t="s">
        <v>469</v>
      </c>
      <c r="H3" s="9" t="s">
        <v>613</v>
      </c>
      <c r="I3" s="10" t="str">
        <f t="shared" si="0"/>
        <v>"1,332 US$ billion"</v>
      </c>
      <c r="J3" s="9">
        <v>104.69113855849599</v>
      </c>
      <c r="K3" s="9">
        <v>38.073254811057197</v>
      </c>
    </row>
    <row r="4" spans="1:11" ht="19" x14ac:dyDescent="0.2">
      <c r="A4" s="6">
        <v>3</v>
      </c>
      <c r="B4" s="7" t="s">
        <v>503</v>
      </c>
      <c r="C4" s="8">
        <v>1098</v>
      </c>
      <c r="D4" s="7">
        <v>1997</v>
      </c>
      <c r="E4" s="7" t="str">
        <f t="shared" si="1"/>
        <v>Pre-2010 SWFs</v>
      </c>
      <c r="F4" s="7" t="s">
        <v>511</v>
      </c>
      <c r="G4" s="7" t="s">
        <v>469</v>
      </c>
      <c r="H4" s="9" t="s">
        <v>613</v>
      </c>
      <c r="I4" s="10" t="str">
        <f t="shared" si="0"/>
        <v>"1,098 US$ billion"</v>
      </c>
      <c r="J4" s="9">
        <v>104.69113855849599</v>
      </c>
      <c r="K4" s="9">
        <v>38.073254811057197</v>
      </c>
    </row>
    <row r="5" spans="1:11" ht="38" x14ac:dyDescent="0.2">
      <c r="A5" s="6">
        <v>4</v>
      </c>
      <c r="B5" s="7" t="s">
        <v>504</v>
      </c>
      <c r="C5" s="8">
        <v>993</v>
      </c>
      <c r="D5" s="7">
        <v>1976</v>
      </c>
      <c r="E5" s="7" t="str">
        <f t="shared" si="1"/>
        <v>Pre-2010 SWFs</v>
      </c>
      <c r="F5" s="7" t="s">
        <v>615</v>
      </c>
      <c r="G5" s="7" t="s">
        <v>413</v>
      </c>
      <c r="H5" s="9" t="s">
        <v>613</v>
      </c>
      <c r="I5" s="10" t="str">
        <f t="shared" si="0"/>
        <v>"993 US$ billion"</v>
      </c>
      <c r="J5" s="9">
        <v>54.279205257895804</v>
      </c>
      <c r="K5" s="9">
        <v>24.182502923091299</v>
      </c>
    </row>
    <row r="6" spans="1:11" ht="19" x14ac:dyDescent="0.2">
      <c r="A6" s="6">
        <v>5</v>
      </c>
      <c r="B6" s="7" t="s">
        <v>505</v>
      </c>
      <c r="C6" s="8">
        <v>978</v>
      </c>
      <c r="D6" s="7">
        <v>1971</v>
      </c>
      <c r="E6" s="7" t="str">
        <f t="shared" si="1"/>
        <v>Pre-2010 SWFs</v>
      </c>
      <c r="F6" s="7" t="s">
        <v>511</v>
      </c>
      <c r="G6" s="7" t="s">
        <v>403</v>
      </c>
      <c r="H6" s="9" t="s">
        <v>613</v>
      </c>
      <c r="I6" s="10" t="str">
        <f t="shared" si="0"/>
        <v>"978 US$ billion"</v>
      </c>
      <c r="J6" s="9">
        <v>44.600958178225497</v>
      </c>
      <c r="K6" s="9">
        <v>24.136038144757801</v>
      </c>
    </row>
    <row r="7" spans="1:11" ht="19" x14ac:dyDescent="0.2">
      <c r="A7" s="6">
        <v>6</v>
      </c>
      <c r="B7" s="7" t="s">
        <v>506</v>
      </c>
      <c r="C7" s="8">
        <v>969</v>
      </c>
      <c r="D7" s="7">
        <v>1953</v>
      </c>
      <c r="E7" s="7" t="str">
        <f t="shared" si="1"/>
        <v>Pre-2010 SWFs</v>
      </c>
      <c r="F7" s="7" t="s">
        <v>615</v>
      </c>
      <c r="G7" s="7" t="s">
        <v>391</v>
      </c>
      <c r="H7" s="9" t="s">
        <v>613</v>
      </c>
      <c r="I7" s="10" t="str">
        <f t="shared" si="0"/>
        <v>"969 US$ billion"</v>
      </c>
      <c r="J7" s="9">
        <v>47.563111093201798</v>
      </c>
      <c r="K7" s="9">
        <v>29.281360965443</v>
      </c>
    </row>
    <row r="8" spans="1:11" ht="19" x14ac:dyDescent="0.2">
      <c r="A8" s="6">
        <v>7</v>
      </c>
      <c r="B8" s="7" t="s">
        <v>507</v>
      </c>
      <c r="C8" s="8">
        <v>847</v>
      </c>
      <c r="D8" s="7">
        <v>1981</v>
      </c>
      <c r="E8" s="7" t="str">
        <f t="shared" si="1"/>
        <v>Pre-2010 SWFs</v>
      </c>
      <c r="F8" s="7" t="s">
        <v>615</v>
      </c>
      <c r="G8" s="7" t="s">
        <v>459</v>
      </c>
      <c r="H8" s="9" t="s">
        <v>613</v>
      </c>
      <c r="I8" s="10" t="str">
        <f t="shared" si="0"/>
        <v>"847 US$ billion"</v>
      </c>
      <c r="J8" s="9">
        <v>103.81025757634001</v>
      </c>
      <c r="K8" s="9">
        <v>1.35282518900063</v>
      </c>
    </row>
    <row r="9" spans="1:11" ht="19" x14ac:dyDescent="0.2">
      <c r="A9" s="6">
        <v>8</v>
      </c>
      <c r="B9" s="7" t="s">
        <v>508</v>
      </c>
      <c r="C9" s="8">
        <v>513</v>
      </c>
      <c r="D9" s="7">
        <v>1993</v>
      </c>
      <c r="E9" s="7" t="str">
        <f t="shared" si="1"/>
        <v>Pre-2010 SWFs</v>
      </c>
      <c r="F9" s="7" t="s">
        <v>511</v>
      </c>
      <c r="G9" s="7" t="s">
        <v>469</v>
      </c>
      <c r="H9" s="9" t="s">
        <v>613</v>
      </c>
      <c r="I9" s="10" t="str">
        <f t="shared" si="0"/>
        <v>"513 US$ billion"</v>
      </c>
      <c r="J9" s="9">
        <v>104.69113855849599</v>
      </c>
      <c r="K9" s="9">
        <v>38.073254811057197</v>
      </c>
    </row>
    <row r="10" spans="1:11" ht="19" x14ac:dyDescent="0.2">
      <c r="A10" s="6">
        <v>9</v>
      </c>
      <c r="B10" s="7" t="s">
        <v>509</v>
      </c>
      <c r="C10" s="8">
        <v>510</v>
      </c>
      <c r="D10" s="7">
        <v>2005</v>
      </c>
      <c r="E10" s="7" t="str">
        <f t="shared" si="1"/>
        <v>Pre-2010 SWFs</v>
      </c>
      <c r="F10" s="7" t="s">
        <v>615</v>
      </c>
      <c r="G10" s="7" t="s">
        <v>401</v>
      </c>
      <c r="H10" s="9" t="s">
        <v>613</v>
      </c>
      <c r="I10" s="10" t="str">
        <f t="shared" si="0"/>
        <v>"510 US$ billion"</v>
      </c>
      <c r="J10" s="9">
        <v>51.197949187432002</v>
      </c>
      <c r="K10" s="9">
        <v>25.318528486425301</v>
      </c>
    </row>
    <row r="11" spans="1:11" ht="19" x14ac:dyDescent="0.2">
      <c r="A11" s="6">
        <v>10</v>
      </c>
      <c r="B11" s="7" t="s">
        <v>510</v>
      </c>
      <c r="C11" s="8">
        <v>469</v>
      </c>
      <c r="D11" s="7">
        <v>1952</v>
      </c>
      <c r="E11" s="7" t="str">
        <f t="shared" si="1"/>
        <v>Pre-2010 SWFs</v>
      </c>
      <c r="F11" s="7" t="s">
        <v>511</v>
      </c>
      <c r="G11" s="7" t="s">
        <v>403</v>
      </c>
      <c r="H11" s="9" t="s">
        <v>613</v>
      </c>
      <c r="I11" s="10" t="str">
        <f t="shared" si="0"/>
        <v>"469 US$ billion"</v>
      </c>
      <c r="J11" s="9">
        <v>44.600958178225497</v>
      </c>
      <c r="K11" s="9">
        <v>24.136038144757801</v>
      </c>
    </row>
    <row r="12" spans="1:11" ht="19" x14ac:dyDescent="0.2">
      <c r="A12" s="6">
        <v>11</v>
      </c>
      <c r="B12" s="7" t="s">
        <v>513</v>
      </c>
      <c r="C12" s="8">
        <v>414</v>
      </c>
      <c r="D12" s="7">
        <v>2000</v>
      </c>
      <c r="E12" s="7" t="str">
        <f t="shared" si="1"/>
        <v>Pre-2010 SWFs</v>
      </c>
      <c r="F12" s="7" t="s">
        <v>511</v>
      </c>
      <c r="G12" s="7" t="s">
        <v>469</v>
      </c>
      <c r="H12" s="9" t="s">
        <v>613</v>
      </c>
      <c r="I12" s="10" t="str">
        <f t="shared" si="0"/>
        <v>"414 US$ billion"</v>
      </c>
      <c r="J12" s="9">
        <v>104.69113855849599</v>
      </c>
      <c r="K12" s="9">
        <v>38.073254811057197</v>
      </c>
    </row>
    <row r="13" spans="1:11" ht="38" x14ac:dyDescent="0.2">
      <c r="A13" s="6">
        <v>12</v>
      </c>
      <c r="B13" s="7" t="s">
        <v>514</v>
      </c>
      <c r="C13" s="8">
        <v>360</v>
      </c>
      <c r="D13" s="7">
        <v>2006</v>
      </c>
      <c r="E13" s="7" t="str">
        <f t="shared" si="1"/>
        <v>Pre-2010 SWFs</v>
      </c>
      <c r="F13" s="7" t="s">
        <v>615</v>
      </c>
      <c r="G13" s="7" t="s">
        <v>413</v>
      </c>
      <c r="H13" s="9" t="s">
        <v>613</v>
      </c>
      <c r="I13" s="10" t="str">
        <f t="shared" si="0"/>
        <v>"360 US$ billion"</v>
      </c>
      <c r="J13" s="9">
        <v>54.279205257895804</v>
      </c>
      <c r="K13" s="9">
        <v>24.182502923091299</v>
      </c>
    </row>
    <row r="14" spans="1:11" ht="38" x14ac:dyDescent="0.2">
      <c r="A14" s="6">
        <v>13</v>
      </c>
      <c r="B14" s="7" t="s">
        <v>515</v>
      </c>
      <c r="C14" s="8">
        <v>302</v>
      </c>
      <c r="D14" s="7">
        <v>2002</v>
      </c>
      <c r="E14" s="7" t="str">
        <f t="shared" si="1"/>
        <v>Pre-2010 SWFs</v>
      </c>
      <c r="F14" s="7" t="s">
        <v>615</v>
      </c>
      <c r="G14" s="7" t="s">
        <v>413</v>
      </c>
      <c r="H14" s="9" t="s">
        <v>613</v>
      </c>
      <c r="I14" s="10" t="str">
        <f t="shared" si="0"/>
        <v>"302 US$ billion"</v>
      </c>
      <c r="J14" s="9">
        <v>54.279205257895804</v>
      </c>
      <c r="K14" s="9">
        <v>24.182502923091299</v>
      </c>
    </row>
    <row r="15" spans="1:11" ht="19" x14ac:dyDescent="0.2">
      <c r="A15" s="6">
        <v>14</v>
      </c>
      <c r="B15" s="7" t="s">
        <v>516</v>
      </c>
      <c r="C15" s="8">
        <v>301</v>
      </c>
      <c r="D15" s="7">
        <v>1974</v>
      </c>
      <c r="E15" s="7" t="str">
        <f t="shared" si="1"/>
        <v>Pre-2010 SWFs</v>
      </c>
      <c r="F15" s="7" t="s">
        <v>511</v>
      </c>
      <c r="G15" s="7" t="s">
        <v>459</v>
      </c>
      <c r="H15" s="9" t="s">
        <v>613</v>
      </c>
      <c r="I15" s="10" t="str">
        <f t="shared" si="0"/>
        <v>"301 US$ billion"</v>
      </c>
      <c r="J15" s="9">
        <v>103.81025757634001</v>
      </c>
      <c r="K15" s="9">
        <v>1.35282518900063</v>
      </c>
    </row>
    <row r="16" spans="1:11" ht="38" x14ac:dyDescent="0.2">
      <c r="A16" s="6">
        <v>15</v>
      </c>
      <c r="B16" s="7" t="s">
        <v>517</v>
      </c>
      <c r="C16" s="8">
        <v>249</v>
      </c>
      <c r="D16" s="7">
        <v>2018</v>
      </c>
      <c r="E16" s="7" t="str">
        <f t="shared" si="1"/>
        <v>New SFWs (2010-2025)</v>
      </c>
      <c r="F16" s="7" t="s">
        <v>511</v>
      </c>
      <c r="G16" s="7" t="s">
        <v>413</v>
      </c>
      <c r="H16" s="9" t="s">
        <v>613</v>
      </c>
      <c r="I16" s="10" t="str">
        <f t="shared" si="0"/>
        <v>"249 US$ billion"</v>
      </c>
      <c r="J16" s="9">
        <v>54.279205257895804</v>
      </c>
      <c r="K16" s="9">
        <v>24.182502923091299</v>
      </c>
    </row>
    <row r="17" spans="1:11" ht="19" x14ac:dyDescent="0.2">
      <c r="A17" s="6">
        <v>16</v>
      </c>
      <c r="B17" s="7" t="s">
        <v>518</v>
      </c>
      <c r="C17" s="8">
        <v>224.9</v>
      </c>
      <c r="D17" s="7">
        <v>2004</v>
      </c>
      <c r="E17" s="7" t="str">
        <f t="shared" si="1"/>
        <v>Pre-2010 SWFs</v>
      </c>
      <c r="F17" s="11" t="s">
        <v>615</v>
      </c>
      <c r="G17" s="7" t="s">
        <v>435</v>
      </c>
      <c r="H17" s="9" t="s">
        <v>613</v>
      </c>
      <c r="I17" s="10" t="str">
        <f t="shared" si="0"/>
        <v>"225 US$ billion"</v>
      </c>
      <c r="J17" s="9">
        <v>134.02277170916099</v>
      </c>
      <c r="K17" s="9">
        <v>-25.697337673983</v>
      </c>
    </row>
    <row r="18" spans="1:11" ht="19" x14ac:dyDescent="0.2">
      <c r="A18" s="6">
        <v>17</v>
      </c>
      <c r="B18" s="7" t="s">
        <v>519</v>
      </c>
      <c r="C18" s="8">
        <v>189.4</v>
      </c>
      <c r="D18" s="7">
        <v>2005</v>
      </c>
      <c r="E18" s="7" t="str">
        <f t="shared" si="1"/>
        <v>Pre-2010 SWFs</v>
      </c>
      <c r="F18" s="11" t="s">
        <v>615</v>
      </c>
      <c r="G18" s="7" t="s">
        <v>475</v>
      </c>
      <c r="H18" s="9" t="s">
        <v>613</v>
      </c>
      <c r="I18" s="10" t="str">
        <f t="shared" si="0"/>
        <v>"189 US$ billion"</v>
      </c>
      <c r="J18" s="9">
        <v>127.762245513576</v>
      </c>
      <c r="K18" s="9">
        <v>36.4023867125441</v>
      </c>
    </row>
    <row r="19" spans="1:11" ht="38" x14ac:dyDescent="0.2">
      <c r="A19" s="6">
        <v>18</v>
      </c>
      <c r="B19" s="7" t="s">
        <v>520</v>
      </c>
      <c r="C19" s="8">
        <v>162</v>
      </c>
      <c r="D19" s="7">
        <v>2011</v>
      </c>
      <c r="E19" s="7" t="str">
        <f t="shared" si="1"/>
        <v>New SFWs (2010-2025)</v>
      </c>
      <c r="F19" s="7" t="s">
        <v>511</v>
      </c>
      <c r="G19" s="7" t="s">
        <v>389</v>
      </c>
      <c r="H19" s="9" t="s">
        <v>613</v>
      </c>
      <c r="I19" s="10" t="str">
        <f t="shared" si="0"/>
        <v>"162 US$ billion"</v>
      </c>
      <c r="J19" s="9">
        <v>54.237077001065401</v>
      </c>
      <c r="K19" s="9">
        <v>32.90602374289</v>
      </c>
    </row>
    <row r="20" spans="1:11" ht="38" x14ac:dyDescent="0.2">
      <c r="A20" s="6">
        <v>19</v>
      </c>
      <c r="B20" s="7" t="s">
        <v>521</v>
      </c>
      <c r="C20" s="8">
        <v>135.69999999999999</v>
      </c>
      <c r="D20" s="7">
        <v>2008</v>
      </c>
      <c r="E20" s="7" t="str">
        <f t="shared" si="1"/>
        <v>Pre-2010 SWFs</v>
      </c>
      <c r="F20" s="7" t="s">
        <v>511</v>
      </c>
      <c r="G20" s="7" t="s">
        <v>493</v>
      </c>
      <c r="H20" s="9" t="s">
        <v>613</v>
      </c>
      <c r="I20" s="10" t="str">
        <f t="shared" si="0"/>
        <v>"136 US$ billion"</v>
      </c>
      <c r="J20" s="9">
        <v>98.670499069803199</v>
      </c>
      <c r="K20" s="9">
        <v>59.039434214106102</v>
      </c>
    </row>
    <row r="21" spans="1:11" ht="19" x14ac:dyDescent="0.2">
      <c r="A21" s="6">
        <v>20</v>
      </c>
      <c r="B21" s="7" t="s">
        <v>522</v>
      </c>
      <c r="C21" s="8">
        <v>101.3</v>
      </c>
      <c r="D21" s="7">
        <v>2008</v>
      </c>
      <c r="E21" s="7" t="str">
        <f t="shared" si="1"/>
        <v>Pre-2010 SWFs</v>
      </c>
      <c r="F21" s="11" t="s">
        <v>615</v>
      </c>
      <c r="G21" s="7" t="s">
        <v>421</v>
      </c>
      <c r="H21" s="9" t="s">
        <v>613</v>
      </c>
      <c r="I21" s="10" t="str">
        <f t="shared" si="0"/>
        <v>"101 US$ billion"</v>
      </c>
      <c r="J21" s="9">
        <v>66.375919347930093</v>
      </c>
      <c r="K21" s="9">
        <v>47.641465195176799</v>
      </c>
    </row>
    <row r="22" spans="1:11" ht="38" x14ac:dyDescent="0.2">
      <c r="A22" s="6">
        <v>21</v>
      </c>
      <c r="B22" s="7" t="s">
        <v>523</v>
      </c>
      <c r="C22" s="8">
        <v>91</v>
      </c>
      <c r="D22" s="7">
        <v>2007</v>
      </c>
      <c r="E22" s="7" t="str">
        <f t="shared" si="1"/>
        <v>Pre-2010 SWFs</v>
      </c>
      <c r="F22" s="11" t="s">
        <v>511</v>
      </c>
      <c r="G22" s="7" t="s">
        <v>413</v>
      </c>
      <c r="H22" s="9" t="s">
        <v>613</v>
      </c>
      <c r="I22" s="10" t="str">
        <f t="shared" si="0"/>
        <v>"91 US$ billion"</v>
      </c>
      <c r="J22" s="9">
        <v>54.279205257895804</v>
      </c>
      <c r="K22" s="9">
        <v>24.182502923091299</v>
      </c>
    </row>
    <row r="23" spans="1:11" ht="38" x14ac:dyDescent="0.2">
      <c r="A23" s="6">
        <v>22</v>
      </c>
      <c r="B23" s="7" t="s">
        <v>524</v>
      </c>
      <c r="C23" s="8">
        <v>80</v>
      </c>
      <c r="D23" s="7">
        <v>2006</v>
      </c>
      <c r="E23" s="7" t="str">
        <f t="shared" si="1"/>
        <v>Pre-2010 SWFs</v>
      </c>
      <c r="F23" s="11" t="s">
        <v>511</v>
      </c>
      <c r="G23" s="7" t="s">
        <v>413</v>
      </c>
      <c r="H23" s="9" t="s">
        <v>613</v>
      </c>
      <c r="I23" s="10" t="str">
        <f t="shared" si="0"/>
        <v>"80 US$ billion"</v>
      </c>
      <c r="J23" s="9">
        <v>54.279205257895804</v>
      </c>
      <c r="K23" s="9">
        <v>24.182502923091299</v>
      </c>
    </row>
    <row r="24" spans="1:11" ht="19" x14ac:dyDescent="0.2">
      <c r="A24" s="6">
        <v>23</v>
      </c>
      <c r="B24" s="7" t="s">
        <v>525</v>
      </c>
      <c r="C24" s="8">
        <v>79.099999999999994</v>
      </c>
      <c r="D24" s="7">
        <v>1976</v>
      </c>
      <c r="E24" s="7" t="str">
        <f t="shared" si="1"/>
        <v>Pre-2010 SWFs</v>
      </c>
      <c r="F24" s="11" t="s">
        <v>615</v>
      </c>
      <c r="G24" s="7" t="s">
        <v>309</v>
      </c>
      <c r="H24" s="9" t="s">
        <v>613</v>
      </c>
      <c r="I24" s="10" t="str">
        <f t="shared" si="0"/>
        <v>"79 US$ billion"</v>
      </c>
      <c r="J24" s="9">
        <v>-96.331616608296301</v>
      </c>
      <c r="K24" s="9">
        <v>38.820808919030398</v>
      </c>
    </row>
    <row r="25" spans="1:11" ht="38" x14ac:dyDescent="0.2">
      <c r="A25" s="6">
        <v>24</v>
      </c>
      <c r="B25" s="7" t="s">
        <v>526</v>
      </c>
      <c r="C25" s="8">
        <v>72.099999999999994</v>
      </c>
      <c r="D25" s="7">
        <v>1997</v>
      </c>
      <c r="E25" s="7" t="str">
        <f t="shared" si="1"/>
        <v>Pre-2010 SWFs</v>
      </c>
      <c r="F25" s="11" t="s">
        <v>511</v>
      </c>
      <c r="G25" s="11" t="s">
        <v>413</v>
      </c>
      <c r="H25" s="9" t="s">
        <v>613</v>
      </c>
      <c r="I25" s="10" t="str">
        <f t="shared" si="0"/>
        <v>"72 US$ billion"</v>
      </c>
      <c r="J25" s="9">
        <v>54.279205257895804</v>
      </c>
      <c r="K25" s="9">
        <v>24.182502923091299</v>
      </c>
    </row>
    <row r="26" spans="1:11" ht="19" x14ac:dyDescent="0.2">
      <c r="A26" s="6">
        <v>25</v>
      </c>
      <c r="B26" s="7" t="s">
        <v>527</v>
      </c>
      <c r="C26" s="8">
        <v>68</v>
      </c>
      <c r="D26" s="7">
        <v>2006</v>
      </c>
      <c r="E26" s="7" t="str">
        <f t="shared" si="1"/>
        <v>Pre-2010 SWFs</v>
      </c>
      <c r="F26" s="11" t="s">
        <v>615</v>
      </c>
      <c r="G26" s="7" t="s">
        <v>263</v>
      </c>
      <c r="H26" s="9" t="s">
        <v>613</v>
      </c>
      <c r="I26" s="10" t="str">
        <f t="shared" si="0"/>
        <v>"68 US$ billion"</v>
      </c>
      <c r="J26" s="9">
        <v>17.911333924542301</v>
      </c>
      <c r="K26" s="9">
        <v>27.202915771690702</v>
      </c>
    </row>
    <row r="27" spans="1:11" ht="19" x14ac:dyDescent="0.2">
      <c r="A27" s="6">
        <v>26</v>
      </c>
      <c r="B27" s="7" t="s">
        <v>528</v>
      </c>
      <c r="C27" s="8">
        <v>65.7</v>
      </c>
      <c r="D27" s="7">
        <v>2000</v>
      </c>
      <c r="E27" s="7" t="str">
        <f t="shared" si="1"/>
        <v>Pre-2010 SWFs</v>
      </c>
      <c r="F27" s="11" t="s">
        <v>511</v>
      </c>
      <c r="G27" s="7" t="s">
        <v>421</v>
      </c>
      <c r="H27" s="9" t="s">
        <v>613</v>
      </c>
      <c r="I27" s="10" t="str">
        <f t="shared" si="0"/>
        <v>"66 US$ billion"</v>
      </c>
      <c r="J27" s="9">
        <v>66.375919347930093</v>
      </c>
      <c r="K27" s="9">
        <v>47.641465195176799</v>
      </c>
    </row>
    <row r="28" spans="1:11" ht="38" x14ac:dyDescent="0.2">
      <c r="A28" s="6">
        <v>27</v>
      </c>
      <c r="B28" s="7" t="s">
        <v>536</v>
      </c>
      <c r="C28" s="8">
        <v>63</v>
      </c>
      <c r="D28" s="7">
        <v>2012</v>
      </c>
      <c r="E28" s="7" t="str">
        <f t="shared" si="1"/>
        <v>New SFWs (2010-2025)</v>
      </c>
      <c r="F28" s="11" t="s">
        <v>615</v>
      </c>
      <c r="G28" s="7" t="s">
        <v>421</v>
      </c>
      <c r="H28" s="9" t="s">
        <v>613</v>
      </c>
      <c r="I28" s="10" t="str">
        <f t="shared" si="0"/>
        <v>"63 US$ billion"</v>
      </c>
      <c r="J28" s="9">
        <v>66.375919347930093</v>
      </c>
      <c r="K28" s="9">
        <v>47.641465195176799</v>
      </c>
    </row>
    <row r="29" spans="1:11" ht="19" x14ac:dyDescent="0.2">
      <c r="A29" s="6">
        <v>28</v>
      </c>
      <c r="B29" s="7" t="s">
        <v>529</v>
      </c>
      <c r="C29" s="8">
        <v>58</v>
      </c>
      <c r="D29" s="7">
        <v>1999</v>
      </c>
      <c r="E29" s="7" t="str">
        <f t="shared" si="1"/>
        <v>Pre-2010 SWFs</v>
      </c>
      <c r="F29" s="11" t="s">
        <v>615</v>
      </c>
      <c r="G29" s="7" t="s">
        <v>419</v>
      </c>
      <c r="H29" s="9" t="s">
        <v>613</v>
      </c>
      <c r="I29" s="10" t="str">
        <f t="shared" si="0"/>
        <v>"58 US$ billion"</v>
      </c>
      <c r="J29" s="9">
        <v>48.634592670644302</v>
      </c>
      <c r="K29" s="9">
        <v>40.392050994204901</v>
      </c>
    </row>
    <row r="30" spans="1:11" ht="19" x14ac:dyDescent="0.2">
      <c r="A30" s="6">
        <v>29</v>
      </c>
      <c r="B30" s="7" t="s">
        <v>530</v>
      </c>
      <c r="C30" s="8">
        <v>56.8</v>
      </c>
      <c r="D30" s="7">
        <v>1854</v>
      </c>
      <c r="E30" s="7" t="str">
        <f t="shared" si="1"/>
        <v>Pre-2010 SWFs</v>
      </c>
      <c r="F30" s="7" t="s">
        <v>511</v>
      </c>
      <c r="G30" s="7" t="s">
        <v>309</v>
      </c>
      <c r="H30" s="9" t="s">
        <v>613</v>
      </c>
      <c r="I30" s="10" t="str">
        <f t="shared" si="0"/>
        <v>"57 US$ billion"</v>
      </c>
      <c r="J30" s="9">
        <v>-96.331616608296301</v>
      </c>
      <c r="K30" s="9">
        <v>38.820808919030398</v>
      </c>
    </row>
    <row r="31" spans="1:11" ht="19" x14ac:dyDescent="0.2">
      <c r="A31" s="6">
        <v>30</v>
      </c>
      <c r="B31" s="7" t="s">
        <v>531</v>
      </c>
      <c r="C31" s="8">
        <v>53.3</v>
      </c>
      <c r="D31" s="7">
        <v>1958</v>
      </c>
      <c r="E31" s="7" t="str">
        <f t="shared" si="1"/>
        <v>Pre-2010 SWFs</v>
      </c>
      <c r="F31" s="7" t="s">
        <v>511</v>
      </c>
      <c r="G31" s="7" t="s">
        <v>309</v>
      </c>
      <c r="H31" s="9" t="s">
        <v>613</v>
      </c>
      <c r="I31" s="10" t="str">
        <f t="shared" si="0"/>
        <v>"53 US$ billion"</v>
      </c>
      <c r="J31" s="9">
        <v>-96.331616608296301</v>
      </c>
      <c r="K31" s="9">
        <v>38.820808919030398</v>
      </c>
    </row>
    <row r="32" spans="1:11" ht="38" x14ac:dyDescent="0.2">
      <c r="A32" s="6">
        <v>31</v>
      </c>
      <c r="B32" s="7" t="s">
        <v>532</v>
      </c>
      <c r="C32" s="8">
        <v>53</v>
      </c>
      <c r="D32" s="7">
        <v>1983</v>
      </c>
      <c r="E32" s="7" t="str">
        <f t="shared" si="1"/>
        <v>Pre-2010 SWFs</v>
      </c>
      <c r="F32" s="7" t="s">
        <v>511</v>
      </c>
      <c r="G32" s="7" t="s">
        <v>471</v>
      </c>
      <c r="H32" s="9" t="s">
        <v>613</v>
      </c>
      <c r="I32" s="10" t="str">
        <f t="shared" si="0"/>
        <v>"53 US$ billion"</v>
      </c>
      <c r="J32" s="9">
        <v>114.643095836046</v>
      </c>
      <c r="K32" s="9">
        <v>4.5432058899176004</v>
      </c>
    </row>
    <row r="33" spans="1:11" ht="38" x14ac:dyDescent="0.2">
      <c r="A33" s="6">
        <v>32</v>
      </c>
      <c r="B33" s="7" t="s">
        <v>533</v>
      </c>
      <c r="C33" s="8">
        <v>50</v>
      </c>
      <c r="D33" s="7">
        <v>2020</v>
      </c>
      <c r="E33" s="7" t="str">
        <f t="shared" si="1"/>
        <v>New SFWs (2010-2025)</v>
      </c>
      <c r="F33" s="11" t="s">
        <v>615</v>
      </c>
      <c r="G33" s="7" t="s">
        <v>397</v>
      </c>
      <c r="H33" s="9" t="s">
        <v>613</v>
      </c>
      <c r="I33" s="10" t="str">
        <f t="shared" si="0"/>
        <v>"50 US$ billion"</v>
      </c>
      <c r="J33" s="9">
        <v>55.841088119829003</v>
      </c>
      <c r="K33" s="9">
        <v>20.7242833183209</v>
      </c>
    </row>
    <row r="34" spans="1:11" ht="19" x14ac:dyDescent="0.2">
      <c r="A34" s="6">
        <v>33</v>
      </c>
      <c r="B34" s="7" t="s">
        <v>534</v>
      </c>
      <c r="C34" s="8">
        <v>48.3</v>
      </c>
      <c r="D34" s="7">
        <v>2001</v>
      </c>
      <c r="E34" s="7" t="str">
        <f t="shared" si="1"/>
        <v>Pre-2010 SWFs</v>
      </c>
      <c r="F34" s="11" t="s">
        <v>615</v>
      </c>
      <c r="G34" s="7" t="s">
        <v>189</v>
      </c>
      <c r="H34" s="9" t="s">
        <v>613</v>
      </c>
      <c r="I34" s="10" t="str">
        <f t="shared" ref="I34:I65" si="2">_xlfn.CONCAT("""",IF(ISNUMBER(C34),
IF(C34&gt;=1000,TEXT(C34,"#,##0")&amp;" US$ billion",
IF(C34&gt;=1,TEXT(C34,"#,##0")&amp;" US$ billion",
IF(AND(C34&lt;10,C34&gt;0),TEXT(C34*1000,"#,##0")&amp;" US$ million",
"Aquí hay un error"
)
)
),
"N/A"),"""")</f>
        <v>"48 US$ billion"</v>
      </c>
      <c r="J34" s="9">
        <v>170.69035541428599</v>
      </c>
      <c r="K34" s="9">
        <v>-43.8276543254442</v>
      </c>
    </row>
    <row r="35" spans="1:11" ht="38" x14ac:dyDescent="0.2">
      <c r="A35" s="6">
        <v>34</v>
      </c>
      <c r="B35" s="7" t="s">
        <v>535</v>
      </c>
      <c r="C35" s="8">
        <v>46</v>
      </c>
      <c r="D35" s="7">
        <v>2021</v>
      </c>
      <c r="E35" s="7" t="str">
        <f t="shared" si="1"/>
        <v>New SFWs (2010-2025)</v>
      </c>
      <c r="F35" s="11" t="s">
        <v>615</v>
      </c>
      <c r="G35" s="7" t="s">
        <v>283</v>
      </c>
      <c r="H35" s="9" t="s">
        <v>613</v>
      </c>
      <c r="I35" s="10" t="str">
        <f t="shared" si="2"/>
        <v>"46 US$ billion"</v>
      </c>
      <c r="J35" s="9">
        <v>39.914902886544198</v>
      </c>
      <c r="K35" s="9">
        <v>8.7293895570483908</v>
      </c>
    </row>
    <row r="36" spans="1:11" ht="38" x14ac:dyDescent="0.2">
      <c r="A36" s="6">
        <v>35</v>
      </c>
      <c r="B36" s="7" t="s">
        <v>537</v>
      </c>
      <c r="C36" s="8">
        <v>36</v>
      </c>
      <c r="D36" s="7">
        <v>2014</v>
      </c>
      <c r="E36" s="7" t="str">
        <f t="shared" si="1"/>
        <v>New SFWs (2010-2025)</v>
      </c>
      <c r="F36" s="11" t="s">
        <v>615</v>
      </c>
      <c r="G36" s="7" t="s">
        <v>311</v>
      </c>
      <c r="H36" s="9" t="s">
        <v>613</v>
      </c>
      <c r="I36" s="10" t="str">
        <f t="shared" si="2"/>
        <v>"36 US$ billion"</v>
      </c>
      <c r="J36" s="9">
        <v>2.19402366278862</v>
      </c>
      <c r="K36" s="9">
        <v>46.642368216941598</v>
      </c>
    </row>
    <row r="37" spans="1:11" ht="38" x14ac:dyDescent="0.2">
      <c r="A37" s="6">
        <v>36</v>
      </c>
      <c r="B37" s="7" t="s">
        <v>521</v>
      </c>
      <c r="C37" s="8">
        <v>35</v>
      </c>
      <c r="D37" s="7">
        <v>2024</v>
      </c>
      <c r="E37" s="7" t="str">
        <f t="shared" si="1"/>
        <v>New SFWs (2010-2025)</v>
      </c>
      <c r="F37" s="11" t="s">
        <v>511</v>
      </c>
      <c r="G37" s="7" t="s">
        <v>179</v>
      </c>
      <c r="H37" s="9" t="s">
        <v>613</v>
      </c>
      <c r="I37" s="10" t="str">
        <f t="shared" si="2"/>
        <v>"35 US$ billion"</v>
      </c>
      <c r="J37" s="9">
        <v>-2.8529439093292499</v>
      </c>
      <c r="K37" s="9">
        <v>53.978447350802099</v>
      </c>
    </row>
    <row r="38" spans="1:11" ht="19" x14ac:dyDescent="0.2">
      <c r="A38" s="6">
        <v>37</v>
      </c>
      <c r="B38" s="7" t="s">
        <v>538</v>
      </c>
      <c r="C38" s="8">
        <v>30.2</v>
      </c>
      <c r="D38" s="7">
        <v>1993</v>
      </c>
      <c r="E38" s="7" t="str">
        <f t="shared" si="1"/>
        <v>Pre-2010 SWFs</v>
      </c>
      <c r="F38" s="11" t="s">
        <v>511</v>
      </c>
      <c r="G38" s="7" t="s">
        <v>455</v>
      </c>
      <c r="H38" s="9" t="s">
        <v>613</v>
      </c>
      <c r="I38" s="10" t="str">
        <f t="shared" si="2"/>
        <v>"30 US$ billion"</v>
      </c>
      <c r="J38" s="9">
        <v>114.63330303992799</v>
      </c>
      <c r="K38" s="9">
        <v>3.67166085563878</v>
      </c>
    </row>
    <row r="39" spans="1:11" ht="38" x14ac:dyDescent="0.2">
      <c r="A39" s="6">
        <v>38</v>
      </c>
      <c r="B39" s="7" t="s">
        <v>539</v>
      </c>
      <c r="C39" s="8">
        <v>28</v>
      </c>
      <c r="D39" s="7">
        <v>2011</v>
      </c>
      <c r="E39" s="7" t="str">
        <f t="shared" si="1"/>
        <v>New SFWs (2010-2025)</v>
      </c>
      <c r="F39" s="11" t="s">
        <v>511</v>
      </c>
      <c r="G39" s="7" t="s">
        <v>493</v>
      </c>
      <c r="H39" s="9" t="s">
        <v>613</v>
      </c>
      <c r="I39" s="10" t="str">
        <f t="shared" si="2"/>
        <v>"28 US$ billion"</v>
      </c>
      <c r="J39" s="9">
        <v>98.670499069803199</v>
      </c>
      <c r="K39" s="9">
        <v>59.039434214106102</v>
      </c>
    </row>
    <row r="40" spans="1:11" ht="38" x14ac:dyDescent="0.2">
      <c r="A40" s="6">
        <v>39</v>
      </c>
      <c r="B40" s="7" t="s">
        <v>540</v>
      </c>
      <c r="C40" s="8">
        <v>26.6</v>
      </c>
      <c r="D40" s="7">
        <v>2016</v>
      </c>
      <c r="E40" s="7" t="str">
        <f t="shared" si="1"/>
        <v>New SFWs (2010-2025)</v>
      </c>
      <c r="F40" s="11" t="s">
        <v>615</v>
      </c>
      <c r="G40" s="7" t="s">
        <v>303</v>
      </c>
      <c r="H40" s="9" t="s">
        <v>613</v>
      </c>
      <c r="I40" s="10" t="str">
        <f t="shared" si="2"/>
        <v>"27 US$ billion"</v>
      </c>
      <c r="J40" s="9">
        <v>35.568867640766904</v>
      </c>
      <c r="K40" s="9">
        <v>38.932073631233898</v>
      </c>
    </row>
    <row r="41" spans="1:11" ht="19" x14ac:dyDescent="0.2">
      <c r="A41" s="6">
        <v>40</v>
      </c>
      <c r="B41" s="7" t="s">
        <v>541</v>
      </c>
      <c r="C41" s="8">
        <v>23.4</v>
      </c>
      <c r="D41" s="7">
        <v>1976</v>
      </c>
      <c r="E41" s="7" t="str">
        <f t="shared" si="1"/>
        <v>Pre-2010 SWFs</v>
      </c>
      <c r="F41" s="11" t="s">
        <v>511</v>
      </c>
      <c r="G41" s="7" t="s">
        <v>27</v>
      </c>
      <c r="H41" s="9" t="s">
        <v>613</v>
      </c>
      <c r="I41" s="10" t="str">
        <f t="shared" si="2"/>
        <v>"23 US$ billion"</v>
      </c>
      <c r="J41" s="9">
        <v>-98.416805178680605</v>
      </c>
      <c r="K41" s="9">
        <v>57.5504800446556</v>
      </c>
    </row>
    <row r="42" spans="1:11" ht="38" x14ac:dyDescent="0.2">
      <c r="A42" s="6">
        <v>41</v>
      </c>
      <c r="B42" s="7" t="s">
        <v>559</v>
      </c>
      <c r="C42" s="8">
        <v>23</v>
      </c>
      <c r="D42" s="7">
        <v>2006</v>
      </c>
      <c r="E42" s="7" t="str">
        <f t="shared" si="1"/>
        <v>Pre-2010 SWFs</v>
      </c>
      <c r="F42" s="11" t="s">
        <v>511</v>
      </c>
      <c r="G42" s="7" t="s">
        <v>425</v>
      </c>
      <c r="H42" s="9" t="s">
        <v>613</v>
      </c>
      <c r="I42" s="10" t="str">
        <f t="shared" si="2"/>
        <v>"23 US$ billion"</v>
      </c>
      <c r="J42" s="9">
        <v>63.854829759398498</v>
      </c>
      <c r="K42" s="9">
        <v>41.487906524463298</v>
      </c>
    </row>
    <row r="43" spans="1:11" ht="19" x14ac:dyDescent="0.2">
      <c r="A43" s="6">
        <v>42</v>
      </c>
      <c r="B43" s="7" t="s">
        <v>542</v>
      </c>
      <c r="C43" s="8">
        <v>18.47</v>
      </c>
      <c r="D43" s="7">
        <v>2005</v>
      </c>
      <c r="E43" s="7" t="str">
        <f t="shared" si="1"/>
        <v>Pre-2010 SWFs</v>
      </c>
      <c r="F43" s="11" t="s">
        <v>615</v>
      </c>
      <c r="G43" s="7" t="s">
        <v>433</v>
      </c>
      <c r="H43" s="9" t="s">
        <v>613</v>
      </c>
      <c r="I43" s="10" t="str">
        <f t="shared" si="2"/>
        <v>"18 US$ billion"</v>
      </c>
      <c r="J43" s="9">
        <v>125.95024049562601</v>
      </c>
      <c r="K43" s="9">
        <v>-8.8098946306019599</v>
      </c>
    </row>
    <row r="44" spans="1:11" ht="19" x14ac:dyDescent="0.2">
      <c r="A44" s="6">
        <v>43</v>
      </c>
      <c r="B44" s="7" t="s">
        <v>543</v>
      </c>
      <c r="C44" s="8">
        <v>18.11</v>
      </c>
      <c r="D44" s="7">
        <v>2001</v>
      </c>
      <c r="E44" s="7" t="str">
        <f t="shared" si="1"/>
        <v>Pre-2010 SWFs</v>
      </c>
      <c r="F44" s="11" t="s">
        <v>615</v>
      </c>
      <c r="G44" s="7" t="s">
        <v>173</v>
      </c>
      <c r="H44" s="9" t="s">
        <v>613</v>
      </c>
      <c r="I44" s="10" t="str">
        <f t="shared" si="2"/>
        <v>"18 US$ billion"</v>
      </c>
      <c r="J44" s="9">
        <v>-8.2411285455540906</v>
      </c>
      <c r="K44" s="9">
        <v>53.304895398164902</v>
      </c>
    </row>
    <row r="45" spans="1:11" ht="19" x14ac:dyDescent="0.2">
      <c r="A45" s="6">
        <v>44</v>
      </c>
      <c r="B45" s="7" t="s">
        <v>544</v>
      </c>
      <c r="C45" s="8">
        <v>18</v>
      </c>
      <c r="D45" s="7">
        <v>2006</v>
      </c>
      <c r="E45" s="7" t="str">
        <f t="shared" si="1"/>
        <v>Pre-2010 SWFs</v>
      </c>
      <c r="F45" s="11" t="s">
        <v>511</v>
      </c>
      <c r="G45" s="7" t="s">
        <v>385</v>
      </c>
      <c r="H45" s="9" t="s">
        <v>613</v>
      </c>
      <c r="I45" s="10" t="str">
        <f t="shared" si="2"/>
        <v>"18 US$ billion"</v>
      </c>
      <c r="J45" s="9">
        <v>50.540695402276697</v>
      </c>
      <c r="K45" s="9">
        <v>26.0479850153706</v>
      </c>
    </row>
    <row r="46" spans="1:11" ht="38" x14ac:dyDescent="0.2">
      <c r="A46" s="6">
        <v>45</v>
      </c>
      <c r="B46" s="7" t="s">
        <v>545</v>
      </c>
      <c r="C46" s="8">
        <v>16</v>
      </c>
      <c r="D46" s="7">
        <v>2014</v>
      </c>
      <c r="E46" s="7" t="str">
        <f t="shared" si="1"/>
        <v>New SFWs (2010-2025)</v>
      </c>
      <c r="F46" s="11" t="s">
        <v>511</v>
      </c>
      <c r="G46" s="7" t="s">
        <v>229</v>
      </c>
      <c r="H46" s="9" t="s">
        <v>613</v>
      </c>
      <c r="I46" s="10" t="str">
        <f t="shared" si="2"/>
        <v>"16 US$ billion"</v>
      </c>
      <c r="J46" s="9">
        <v>29.717829640720801</v>
      </c>
      <c r="K46" s="9">
        <v>-18.927001219814699</v>
      </c>
    </row>
    <row r="47" spans="1:11" ht="19" x14ac:dyDescent="0.2">
      <c r="A47" s="6">
        <v>46</v>
      </c>
      <c r="B47" s="7" t="s">
        <v>546</v>
      </c>
      <c r="C47" s="8">
        <v>13.66</v>
      </c>
      <c r="D47" s="7">
        <v>2006</v>
      </c>
      <c r="E47" s="7" t="str">
        <f t="shared" si="1"/>
        <v>Pre-2010 SWFs</v>
      </c>
      <c r="F47" s="11" t="s">
        <v>511</v>
      </c>
      <c r="G47" s="7" t="s">
        <v>27</v>
      </c>
      <c r="H47" s="9" t="s">
        <v>613</v>
      </c>
      <c r="I47" s="10" t="str">
        <f t="shared" si="2"/>
        <v>"14 US$ billion"</v>
      </c>
      <c r="J47" s="9">
        <v>-98.416805178680605</v>
      </c>
      <c r="K47" s="9">
        <v>57.5504800446556</v>
      </c>
    </row>
    <row r="48" spans="1:11" ht="19" x14ac:dyDescent="0.2">
      <c r="A48" s="6">
        <v>47</v>
      </c>
      <c r="B48" s="7" t="s">
        <v>547</v>
      </c>
      <c r="C48" s="8">
        <v>11.36</v>
      </c>
      <c r="D48" s="7">
        <v>1974</v>
      </c>
      <c r="E48" s="7" t="str">
        <f t="shared" si="1"/>
        <v>Pre-2010 SWFs</v>
      </c>
      <c r="F48" s="11" t="s">
        <v>511</v>
      </c>
      <c r="G48" s="7" t="s">
        <v>309</v>
      </c>
      <c r="H48" s="9" t="s">
        <v>613</v>
      </c>
      <c r="I48" s="10" t="str">
        <f t="shared" si="2"/>
        <v>"11 US$ billion"</v>
      </c>
      <c r="J48" s="9">
        <v>-96.331616608296301</v>
      </c>
      <c r="K48" s="9">
        <v>38.820808919030398</v>
      </c>
    </row>
    <row r="49" spans="1:11" ht="38" x14ac:dyDescent="0.2">
      <c r="A49" s="6">
        <v>48</v>
      </c>
      <c r="B49" s="7" t="s">
        <v>548</v>
      </c>
      <c r="C49" s="8">
        <v>10.87</v>
      </c>
      <c r="D49" s="7">
        <v>2011</v>
      </c>
      <c r="E49" s="7" t="str">
        <f t="shared" si="1"/>
        <v>New SFWs (2010-2025)</v>
      </c>
      <c r="F49" s="11" t="s">
        <v>511</v>
      </c>
      <c r="G49" s="7" t="s">
        <v>309</v>
      </c>
      <c r="H49" s="9" t="s">
        <v>613</v>
      </c>
      <c r="I49" s="10" t="str">
        <f t="shared" si="2"/>
        <v>"11 US$ billion"</v>
      </c>
      <c r="J49" s="9">
        <v>-96.331616608296301</v>
      </c>
      <c r="K49" s="9">
        <v>38.820808919030398</v>
      </c>
    </row>
    <row r="50" spans="1:11" ht="38" x14ac:dyDescent="0.2">
      <c r="A50" s="6">
        <v>49</v>
      </c>
      <c r="B50" s="7" t="s">
        <v>549</v>
      </c>
      <c r="C50" s="8">
        <v>10.7</v>
      </c>
      <c r="D50" s="7">
        <v>2011</v>
      </c>
      <c r="E50" s="7" t="str">
        <f t="shared" si="1"/>
        <v>New SFWs (2010-2025)</v>
      </c>
      <c r="F50" s="11" t="s">
        <v>615</v>
      </c>
      <c r="G50" s="7" t="s">
        <v>341</v>
      </c>
      <c r="H50" s="9" t="s">
        <v>613</v>
      </c>
      <c r="I50" s="10" t="str">
        <f t="shared" si="2"/>
        <v>"11 US$ billion"</v>
      </c>
      <c r="J50" s="9">
        <v>12.7636571661231</v>
      </c>
      <c r="K50" s="9">
        <v>42.9820112761426</v>
      </c>
    </row>
    <row r="51" spans="1:11" ht="19" x14ac:dyDescent="0.2">
      <c r="A51" s="6">
        <v>50</v>
      </c>
      <c r="B51" s="7" t="s">
        <v>550</v>
      </c>
      <c r="C51" s="8">
        <v>10</v>
      </c>
      <c r="D51" s="7">
        <v>2007</v>
      </c>
      <c r="E51" s="7" t="str">
        <f t="shared" si="1"/>
        <v>Pre-2010 SWFs</v>
      </c>
      <c r="F51" s="11" t="s">
        <v>511</v>
      </c>
      <c r="G51" s="7" t="s">
        <v>469</v>
      </c>
      <c r="H51" s="9" t="s">
        <v>613</v>
      </c>
      <c r="I51" s="10" t="str">
        <f t="shared" si="2"/>
        <v>"10 US$ billion"</v>
      </c>
      <c r="J51" s="9">
        <v>104.69113855849599</v>
      </c>
      <c r="K51" s="9">
        <v>38.073254811057197</v>
      </c>
    </row>
    <row r="52" spans="1:11" ht="38" x14ac:dyDescent="0.2">
      <c r="A52" s="6">
        <v>51</v>
      </c>
      <c r="B52" s="7" t="s">
        <v>551</v>
      </c>
      <c r="C52" s="8">
        <v>9.65</v>
      </c>
      <c r="D52" s="7">
        <v>2020</v>
      </c>
      <c r="E52" s="7" t="str">
        <f t="shared" si="1"/>
        <v>New SFWs (2010-2025)</v>
      </c>
      <c r="F52" s="11" t="s">
        <v>615</v>
      </c>
      <c r="G52" s="7" t="s">
        <v>431</v>
      </c>
      <c r="H52" s="9" t="s">
        <v>613</v>
      </c>
      <c r="I52" s="10" t="str">
        <f t="shared" si="2"/>
        <v>"10 US$ billion"</v>
      </c>
      <c r="J52" s="9">
        <v>113.965382468473</v>
      </c>
      <c r="K52" s="9">
        <v>0.155919799590376</v>
      </c>
    </row>
    <row r="53" spans="1:11" ht="19" x14ac:dyDescent="0.2">
      <c r="A53" s="6">
        <v>52</v>
      </c>
      <c r="B53" s="7" t="s">
        <v>552</v>
      </c>
      <c r="C53" s="8">
        <v>9.5399999999999991</v>
      </c>
      <c r="D53" s="7">
        <v>2006</v>
      </c>
      <c r="E53" s="7" t="str">
        <f t="shared" si="1"/>
        <v>Pre-2010 SWFs</v>
      </c>
      <c r="F53" s="11" t="s">
        <v>511</v>
      </c>
      <c r="G53" s="7" t="s">
        <v>33</v>
      </c>
      <c r="H53" s="9" t="s">
        <v>613</v>
      </c>
      <c r="I53" s="10" t="str">
        <f t="shared" si="2"/>
        <v>"10 US$ billion"</v>
      </c>
      <c r="J53" s="9">
        <v>-70.768634317392099</v>
      </c>
      <c r="K53" s="9">
        <v>-37.829382830499597</v>
      </c>
    </row>
    <row r="54" spans="1:11" ht="38" x14ac:dyDescent="0.2">
      <c r="A54" s="6">
        <v>53</v>
      </c>
      <c r="B54" s="7" t="s">
        <v>553</v>
      </c>
      <c r="C54" s="8">
        <v>8.9</v>
      </c>
      <c r="D54" s="7">
        <v>2023</v>
      </c>
      <c r="E54" s="7" t="str">
        <f t="shared" si="1"/>
        <v>New SFWs (2010-2025)</v>
      </c>
      <c r="F54" s="11" t="s">
        <v>615</v>
      </c>
      <c r="G54" s="7" t="s">
        <v>473</v>
      </c>
      <c r="H54" s="9" t="s">
        <v>613</v>
      </c>
      <c r="I54" s="10" t="str">
        <f t="shared" si="2"/>
        <v>"9 US$ billion"</v>
      </c>
      <c r="J54" s="9">
        <v>121.822089414167</v>
      </c>
      <c r="K54" s="9">
        <v>15.586542251094199</v>
      </c>
    </row>
    <row r="55" spans="1:11" ht="38" x14ac:dyDescent="0.2">
      <c r="A55" s="6">
        <v>54</v>
      </c>
      <c r="B55" s="7" t="s">
        <v>554</v>
      </c>
      <c r="C55" s="8">
        <v>7.95</v>
      </c>
      <c r="D55" s="7">
        <v>2022</v>
      </c>
      <c r="E55" s="7" t="str">
        <f t="shared" si="1"/>
        <v>New SFWs (2010-2025)</v>
      </c>
      <c r="F55" s="11" t="s">
        <v>511</v>
      </c>
      <c r="G55" s="7" t="s">
        <v>469</v>
      </c>
      <c r="H55" s="9" t="s">
        <v>613</v>
      </c>
      <c r="I55" s="10" t="str">
        <f t="shared" si="2"/>
        <v>"8 US$ billion"</v>
      </c>
      <c r="J55" s="9">
        <v>104.69113855849599</v>
      </c>
      <c r="K55" s="9">
        <v>38.073254811057197</v>
      </c>
    </row>
    <row r="56" spans="1:11" ht="38" x14ac:dyDescent="0.2">
      <c r="A56" s="6">
        <v>55</v>
      </c>
      <c r="B56" s="7" t="s">
        <v>555</v>
      </c>
      <c r="C56" s="8">
        <v>8.6999999999999993</v>
      </c>
      <c r="D56" s="7">
        <v>2024</v>
      </c>
      <c r="E56" s="7" t="str">
        <f t="shared" si="1"/>
        <v>New SFWs (2010-2025)</v>
      </c>
      <c r="F56" s="11" t="s">
        <v>511</v>
      </c>
      <c r="G56" s="7" t="s">
        <v>173</v>
      </c>
      <c r="H56" s="9" t="s">
        <v>613</v>
      </c>
      <c r="I56" s="10" t="str">
        <f t="shared" si="2"/>
        <v>"9 US$ billion"</v>
      </c>
      <c r="J56" s="9">
        <v>-8.2411285455540906</v>
      </c>
      <c r="K56" s="9">
        <v>53.304895398164902</v>
      </c>
    </row>
    <row r="57" spans="1:11" ht="38" x14ac:dyDescent="0.2">
      <c r="A57" s="6">
        <v>56</v>
      </c>
      <c r="B57" s="7" t="s">
        <v>556</v>
      </c>
      <c r="C57" s="8">
        <v>5.5</v>
      </c>
      <c r="D57" s="7">
        <v>2016</v>
      </c>
      <c r="E57" s="7" t="str">
        <f t="shared" si="1"/>
        <v>New SFWs (2010-2025)</v>
      </c>
      <c r="F57" s="11" t="s">
        <v>615</v>
      </c>
      <c r="G57" s="7" t="s">
        <v>169</v>
      </c>
      <c r="H57" s="9" t="s">
        <v>613</v>
      </c>
      <c r="I57" s="10" t="str">
        <f t="shared" si="2"/>
        <v>"6 US$ billion"</v>
      </c>
      <c r="J57" s="9">
        <v>-42.075677880669801</v>
      </c>
      <c r="K57" s="9">
        <v>74.168472189659894</v>
      </c>
    </row>
    <row r="58" spans="1:11" ht="38" x14ac:dyDescent="0.2">
      <c r="A58" s="6">
        <v>57</v>
      </c>
      <c r="B58" s="7" t="s">
        <v>557</v>
      </c>
      <c r="C58" s="8">
        <v>5.39</v>
      </c>
      <c r="D58" s="7">
        <v>2000</v>
      </c>
      <c r="E58" s="7" t="str">
        <f t="shared" si="1"/>
        <v>Pre-2010 SWFs</v>
      </c>
      <c r="F58" s="11" t="s">
        <v>615</v>
      </c>
      <c r="G58" s="7" t="s">
        <v>131</v>
      </c>
      <c r="H58" s="9" t="s">
        <v>613</v>
      </c>
      <c r="I58" s="10" t="str">
        <f t="shared" si="2"/>
        <v>"5 US$ billion"</v>
      </c>
      <c r="J58" s="9">
        <v>-61.372365799762399</v>
      </c>
      <c r="K58" s="9">
        <v>10.415515638298</v>
      </c>
    </row>
    <row r="59" spans="1:11" ht="38" x14ac:dyDescent="0.2">
      <c r="A59" s="6">
        <v>58</v>
      </c>
      <c r="B59" s="7" t="s">
        <v>558</v>
      </c>
      <c r="C59" s="8">
        <v>4.97</v>
      </c>
      <c r="D59" s="7">
        <v>2018</v>
      </c>
      <c r="E59" s="7" t="str">
        <f t="shared" si="1"/>
        <v>New SFWs (2010-2025)</v>
      </c>
      <c r="F59" s="11" t="s">
        <v>615</v>
      </c>
      <c r="G59" s="7" t="s">
        <v>495</v>
      </c>
      <c r="H59" s="9" t="s">
        <v>613</v>
      </c>
      <c r="I59" s="10" t="str">
        <f t="shared" si="2"/>
        <v>"5 US$ billion"</v>
      </c>
      <c r="J59" s="9">
        <v>-3.6516251409956899</v>
      </c>
      <c r="K59" s="9">
        <v>40.3650083366838</v>
      </c>
    </row>
    <row r="60" spans="1:11" ht="38" x14ac:dyDescent="0.2">
      <c r="A60" s="6">
        <v>59</v>
      </c>
      <c r="B60" s="9" t="s">
        <v>560</v>
      </c>
      <c r="C60" s="8">
        <v>4.9000000000000004</v>
      </c>
      <c r="D60" s="7">
        <v>2015</v>
      </c>
      <c r="E60" s="7" t="str">
        <f t="shared" si="1"/>
        <v>New SFWs (2010-2025)</v>
      </c>
      <c r="F60" s="7" t="s">
        <v>615</v>
      </c>
      <c r="G60" s="7" t="s">
        <v>387</v>
      </c>
      <c r="H60" s="9" t="s">
        <v>613</v>
      </c>
      <c r="I60" s="10" t="str">
        <f t="shared" si="2"/>
        <v>"5 US$ billion"</v>
      </c>
      <c r="J60" s="9">
        <v>81.173004085301798</v>
      </c>
      <c r="K60" s="9">
        <v>23.586300567746701</v>
      </c>
    </row>
    <row r="61" spans="1:11" ht="19" x14ac:dyDescent="0.2">
      <c r="A61" s="6">
        <v>60</v>
      </c>
      <c r="B61" s="9" t="s">
        <v>561</v>
      </c>
      <c r="C61" s="8">
        <v>4.7</v>
      </c>
      <c r="D61" s="7">
        <v>2007</v>
      </c>
      <c r="E61" s="7" t="str">
        <f t="shared" si="1"/>
        <v>Pre-2010 SWFs</v>
      </c>
      <c r="F61" s="7" t="s">
        <v>511</v>
      </c>
      <c r="G61" s="7" t="s">
        <v>33</v>
      </c>
      <c r="H61" s="9" t="s">
        <v>613</v>
      </c>
      <c r="I61" s="10" t="str">
        <f t="shared" si="2"/>
        <v>"5 US$ billion"</v>
      </c>
      <c r="J61" s="9">
        <v>-70.768634317392099</v>
      </c>
      <c r="K61" s="9">
        <v>-37.829382830499597</v>
      </c>
    </row>
    <row r="62" spans="1:11" ht="19" x14ac:dyDescent="0.2">
      <c r="A62" s="6">
        <v>61</v>
      </c>
      <c r="B62" s="9" t="s">
        <v>562</v>
      </c>
      <c r="C62" s="8">
        <v>4.5199999999999996</v>
      </c>
      <c r="D62" s="7">
        <v>1994</v>
      </c>
      <c r="E62" s="7" t="str">
        <f t="shared" si="1"/>
        <v>Pre-2010 SWFs</v>
      </c>
      <c r="F62" s="7" t="s">
        <v>615</v>
      </c>
      <c r="G62" s="7" t="s">
        <v>193</v>
      </c>
      <c r="H62" s="9" t="s">
        <v>613</v>
      </c>
      <c r="I62" s="10" t="str">
        <f t="shared" si="2"/>
        <v>"5 US$ billion"</v>
      </c>
      <c r="J62" s="9">
        <v>23.857799569956001</v>
      </c>
      <c r="K62" s="9">
        <v>-22.236609002062899</v>
      </c>
    </row>
    <row r="63" spans="1:11" ht="38" x14ac:dyDescent="0.2">
      <c r="A63" s="6">
        <v>62</v>
      </c>
      <c r="B63" s="9" t="s">
        <v>563</v>
      </c>
      <c r="C63" s="8">
        <v>4.3</v>
      </c>
      <c r="D63" s="7">
        <v>2011</v>
      </c>
      <c r="E63" s="7" t="str">
        <f t="shared" si="1"/>
        <v>New SFWs (2010-2025)</v>
      </c>
      <c r="F63" s="7" t="s">
        <v>511</v>
      </c>
      <c r="G63" s="7" t="s">
        <v>75</v>
      </c>
      <c r="H63" s="9" t="s">
        <v>613</v>
      </c>
      <c r="I63" s="10" t="str">
        <f t="shared" si="2"/>
        <v>"4 US$ billion"</v>
      </c>
      <c r="J63" s="9">
        <v>-72.644506624348494</v>
      </c>
      <c r="K63" s="9">
        <v>4.1877538773527299</v>
      </c>
    </row>
    <row r="64" spans="1:11" ht="19" x14ac:dyDescent="0.2">
      <c r="A64" s="6">
        <v>63</v>
      </c>
      <c r="B64" s="9" t="s">
        <v>564</v>
      </c>
      <c r="C64" s="8">
        <v>3.69</v>
      </c>
      <c r="D64" s="7">
        <v>1982</v>
      </c>
      <c r="E64" s="7" t="str">
        <f t="shared" si="1"/>
        <v>Pre-2010 SWFs</v>
      </c>
      <c r="F64" s="7" t="s">
        <v>511</v>
      </c>
      <c r="G64" s="7" t="s">
        <v>391</v>
      </c>
      <c r="H64" s="9" t="s">
        <v>613</v>
      </c>
      <c r="I64" s="10" t="str">
        <f t="shared" si="2"/>
        <v>"4 US$ billion"</v>
      </c>
      <c r="J64" s="9">
        <v>47.563111093201798</v>
      </c>
      <c r="K64" s="9">
        <v>29.281360965443</v>
      </c>
    </row>
    <row r="65" spans="1:11" ht="19" x14ac:dyDescent="0.2">
      <c r="A65" s="6">
        <v>64</v>
      </c>
      <c r="B65" s="9" t="s">
        <v>565</v>
      </c>
      <c r="C65" s="8">
        <v>3.41</v>
      </c>
      <c r="D65" s="7">
        <v>1969</v>
      </c>
      <c r="E65" s="7" t="str">
        <f t="shared" si="1"/>
        <v>Pre-2010 SWFs</v>
      </c>
      <c r="F65" s="7" t="s">
        <v>511</v>
      </c>
      <c r="G65" s="7" t="s">
        <v>309</v>
      </c>
      <c r="H65" s="9" t="s">
        <v>613</v>
      </c>
      <c r="I65" s="10" t="str">
        <f t="shared" si="2"/>
        <v>"3 US$ billion"</v>
      </c>
      <c r="J65" s="9">
        <v>-96.331616608296301</v>
      </c>
      <c r="K65" s="9">
        <v>38.820808919030398</v>
      </c>
    </row>
    <row r="66" spans="1:11" ht="38" x14ac:dyDescent="0.2">
      <c r="A66" s="6">
        <v>65</v>
      </c>
      <c r="B66" s="9" t="s">
        <v>566</v>
      </c>
      <c r="C66" s="8">
        <v>3.4089999999999998</v>
      </c>
      <c r="D66" s="7">
        <v>2011</v>
      </c>
      <c r="E66" s="7" t="str">
        <f t="shared" si="1"/>
        <v>New SFWs (2010-2025)</v>
      </c>
      <c r="F66" s="7" t="s">
        <v>511</v>
      </c>
      <c r="G66" s="7" t="s">
        <v>273</v>
      </c>
      <c r="H66" s="9" t="s">
        <v>613</v>
      </c>
      <c r="I66" s="10" t="str">
        <f t="shared" ref="I66:I97" si="3">_xlfn.CONCAT("""",IF(ISNUMBER(C66),
IF(C66&gt;=1000,TEXT(C66,"#,##0")&amp;" US$ billion",
IF(C66&gt;=1,TEXT(C66,"#,##0")&amp;" US$ billion",
IF(AND(C66&lt;10,C66&gt;0),TEXT(C66*1000,"#,##0")&amp;" US$ million",
"Aquí hay un error"
)
)
),
"N/A"),"""")</f>
        <v>"3 US$ billion"</v>
      </c>
      <c r="J66" s="9">
        <v>9.6558755169798403</v>
      </c>
      <c r="K66" s="9">
        <v>34.086361795657197</v>
      </c>
    </row>
    <row r="67" spans="1:11" ht="19" x14ac:dyDescent="0.2">
      <c r="A67" s="6">
        <v>66</v>
      </c>
      <c r="B67" s="9" t="s">
        <v>567</v>
      </c>
      <c r="C67" s="8">
        <v>3.4</v>
      </c>
      <c r="D67" s="7">
        <v>1985</v>
      </c>
      <c r="E67" s="7" t="str">
        <f t="shared" ref="E67:E105" si="4">IF(D67 &gt; 2010, "New SFWs (2010-2025)", "Pre-2010 SWFs")</f>
        <v>Pre-2010 SWFs</v>
      </c>
      <c r="F67" s="7" t="s">
        <v>511</v>
      </c>
      <c r="G67" s="7" t="s">
        <v>309</v>
      </c>
      <c r="H67" s="9" t="s">
        <v>613</v>
      </c>
      <c r="I67" s="10" t="str">
        <f t="shared" si="3"/>
        <v>"3 US$ billion"</v>
      </c>
      <c r="J67" s="9">
        <v>-96.331616608296301</v>
      </c>
      <c r="K67" s="9">
        <v>38.820808919030398</v>
      </c>
    </row>
    <row r="68" spans="1:11" ht="38" x14ac:dyDescent="0.2">
      <c r="A68" s="6">
        <v>67</v>
      </c>
      <c r="B68" s="9" t="s">
        <v>568</v>
      </c>
      <c r="C68" s="8">
        <v>2.69</v>
      </c>
      <c r="D68" s="7">
        <v>2011</v>
      </c>
      <c r="E68" s="7" t="str">
        <f t="shared" si="4"/>
        <v>New SFWs (2010-2025)</v>
      </c>
      <c r="F68" s="7" t="s">
        <v>615</v>
      </c>
      <c r="G68" s="7" t="s">
        <v>107</v>
      </c>
      <c r="H68" s="9" t="s">
        <v>613</v>
      </c>
      <c r="I68" s="10" t="str">
        <f t="shared" si="3"/>
        <v>"3 US$ billion"</v>
      </c>
      <c r="J68" s="9">
        <v>-80.144287614827903</v>
      </c>
      <c r="K68" s="9">
        <v>8.4395367495768898</v>
      </c>
    </row>
    <row r="69" spans="1:11" ht="38" x14ac:dyDescent="0.2">
      <c r="A69" s="6">
        <v>68</v>
      </c>
      <c r="B69" s="9" t="s">
        <v>569</v>
      </c>
      <c r="C69" s="8">
        <v>2.2999999999999998</v>
      </c>
      <c r="D69" s="7">
        <v>2015</v>
      </c>
      <c r="E69" s="7" t="str">
        <f t="shared" si="4"/>
        <v>New SFWs (2010-2025)</v>
      </c>
      <c r="F69" s="7" t="s">
        <v>511</v>
      </c>
      <c r="G69" s="7" t="s">
        <v>265</v>
      </c>
      <c r="H69" s="9" t="s">
        <v>613</v>
      </c>
      <c r="I69" s="10" t="str">
        <f t="shared" si="3"/>
        <v>"2 US$ billion"</v>
      </c>
      <c r="J69" s="9">
        <v>14.4419224425084</v>
      </c>
      <c r="K69" s="9">
        <v>35.8905226508993</v>
      </c>
    </row>
    <row r="70" spans="1:11" ht="38" x14ac:dyDescent="0.2">
      <c r="A70" s="6">
        <v>69</v>
      </c>
      <c r="B70" s="9" t="s">
        <v>570</v>
      </c>
      <c r="C70" s="8">
        <v>2.17</v>
      </c>
      <c r="D70" s="7">
        <v>2012</v>
      </c>
      <c r="E70" s="7" t="str">
        <f t="shared" si="4"/>
        <v>New SFWs (2010-2025)</v>
      </c>
      <c r="F70" s="7" t="s">
        <v>615</v>
      </c>
      <c r="G70" s="7" t="s">
        <v>191</v>
      </c>
      <c r="H70" s="9" t="s">
        <v>613</v>
      </c>
      <c r="I70" s="10" t="str">
        <f t="shared" si="3"/>
        <v>"2 US$ billion"</v>
      </c>
      <c r="J70" s="9">
        <v>17.651768783079</v>
      </c>
      <c r="K70" s="9">
        <v>-12.1674240626679</v>
      </c>
    </row>
    <row r="71" spans="1:11" ht="38" x14ac:dyDescent="0.2">
      <c r="A71" s="6">
        <v>70</v>
      </c>
      <c r="B71" s="9" t="s">
        <v>571</v>
      </c>
      <c r="C71" s="8">
        <v>2.1</v>
      </c>
      <c r="D71" s="7">
        <v>2019</v>
      </c>
      <c r="E71" s="7" t="str">
        <f t="shared" si="4"/>
        <v>New SFWs (2010-2025)</v>
      </c>
      <c r="F71" s="7" t="s">
        <v>615</v>
      </c>
      <c r="G71" s="7" t="s">
        <v>93</v>
      </c>
      <c r="H71" s="9" t="s">
        <v>613</v>
      </c>
      <c r="I71" s="10" t="str">
        <f t="shared" si="3"/>
        <v>"2 US$ billion"</v>
      </c>
      <c r="J71" s="9">
        <v>-58.913526127546596</v>
      </c>
      <c r="K71" s="9">
        <v>4.6821198138505604</v>
      </c>
    </row>
    <row r="72" spans="1:11" ht="38" x14ac:dyDescent="0.2">
      <c r="A72" s="6">
        <v>71</v>
      </c>
      <c r="B72" s="9" t="s">
        <v>572</v>
      </c>
      <c r="C72" s="8">
        <v>2.1</v>
      </c>
      <c r="D72" s="7">
        <v>2011</v>
      </c>
      <c r="E72" s="7" t="str">
        <f t="shared" si="4"/>
        <v>New SFWs (2010-2025)</v>
      </c>
      <c r="F72" s="7" t="s">
        <v>615</v>
      </c>
      <c r="G72" s="7" t="s">
        <v>269</v>
      </c>
      <c r="H72" s="9" t="s">
        <v>613</v>
      </c>
      <c r="I72" s="10" t="str">
        <f t="shared" si="3"/>
        <v>"2 US$ billion"</v>
      </c>
      <c r="J72" s="9">
        <v>8.1477148452561892</v>
      </c>
      <c r="K72" s="9">
        <v>9.6102935203421307</v>
      </c>
    </row>
    <row r="73" spans="1:11" ht="38" x14ac:dyDescent="0.2">
      <c r="A73" s="6">
        <v>72</v>
      </c>
      <c r="B73" s="9" t="s">
        <v>573</v>
      </c>
      <c r="C73" s="8">
        <v>2</v>
      </c>
      <c r="D73" s="7">
        <v>2018</v>
      </c>
      <c r="E73" s="7" t="str">
        <f t="shared" si="4"/>
        <v>New SFWs (2010-2025)</v>
      </c>
      <c r="F73" s="7" t="s">
        <v>615</v>
      </c>
      <c r="G73" s="7" t="s">
        <v>279</v>
      </c>
      <c r="H73" s="9" t="s">
        <v>613</v>
      </c>
      <c r="I73" s="10" t="str">
        <f t="shared" si="3"/>
        <v>"2 US$ billion"</v>
      </c>
      <c r="J73" s="9">
        <v>30.240135435012299</v>
      </c>
      <c r="K73" s="9">
        <v>26.605170344506199</v>
      </c>
    </row>
    <row r="74" spans="1:11" ht="19" x14ac:dyDescent="0.2">
      <c r="A74" s="6">
        <v>73</v>
      </c>
      <c r="B74" s="9" t="s">
        <v>574</v>
      </c>
      <c r="C74" s="8">
        <v>1.96</v>
      </c>
      <c r="D74" s="7">
        <v>2006</v>
      </c>
      <c r="E74" s="7" t="str">
        <f t="shared" si="4"/>
        <v>Pre-2010 SWFs</v>
      </c>
      <c r="F74" s="7" t="s">
        <v>511</v>
      </c>
      <c r="G74" s="7" t="s">
        <v>463</v>
      </c>
      <c r="H74" s="9" t="s">
        <v>613</v>
      </c>
      <c r="I74" s="10" t="str">
        <f t="shared" si="3"/>
        <v>"2 US$ billion"</v>
      </c>
      <c r="J74" s="9">
        <v>105.913388327587</v>
      </c>
      <c r="K74" s="9">
        <v>16.517347170839301</v>
      </c>
    </row>
    <row r="75" spans="1:11" ht="19" x14ac:dyDescent="0.2">
      <c r="A75" s="6">
        <v>74</v>
      </c>
      <c r="B75" s="9" t="s">
        <v>575</v>
      </c>
      <c r="C75" s="8">
        <v>1.89</v>
      </c>
      <c r="D75" s="7">
        <v>1998</v>
      </c>
      <c r="E75" s="7" t="str">
        <f t="shared" si="4"/>
        <v>Pre-2010 SWFs</v>
      </c>
      <c r="F75" s="7" t="s">
        <v>615</v>
      </c>
      <c r="G75" s="7" t="s">
        <v>203</v>
      </c>
      <c r="H75" s="9" t="s">
        <v>613</v>
      </c>
      <c r="I75" s="10" t="str">
        <f t="shared" si="3"/>
        <v>"2 US$ billion"</v>
      </c>
      <c r="J75" s="9">
        <v>11.839410898545699</v>
      </c>
      <c r="K75" s="9">
        <v>-0.62844845992123399</v>
      </c>
    </row>
    <row r="76" spans="1:11" ht="38" x14ac:dyDescent="0.2">
      <c r="A76" s="6">
        <v>75</v>
      </c>
      <c r="B76" s="9" t="s">
        <v>576</v>
      </c>
      <c r="C76" s="8">
        <v>1.84</v>
      </c>
      <c r="D76" s="7">
        <v>2011</v>
      </c>
      <c r="E76" s="7" t="str">
        <f t="shared" si="4"/>
        <v>New SFWs (2010-2025)</v>
      </c>
      <c r="F76" s="7" t="s">
        <v>615</v>
      </c>
      <c r="G76" s="7" t="s">
        <v>161</v>
      </c>
      <c r="H76" s="9" t="s">
        <v>613</v>
      </c>
      <c r="I76" s="10" t="str">
        <f t="shared" si="3"/>
        <v>"2 US$ billion"</v>
      </c>
      <c r="J76" s="9">
        <v>-8.8172125872508094</v>
      </c>
      <c r="K76" s="9">
        <v>28.6875981349793</v>
      </c>
    </row>
    <row r="77" spans="1:11" ht="19" x14ac:dyDescent="0.2">
      <c r="A77" s="6">
        <v>76</v>
      </c>
      <c r="B77" s="9" t="s">
        <v>577</v>
      </c>
      <c r="C77" s="8">
        <v>1.83</v>
      </c>
      <c r="D77" s="7">
        <v>1999</v>
      </c>
      <c r="E77" s="7" t="str">
        <f t="shared" si="4"/>
        <v>Pre-2010 SWFs</v>
      </c>
      <c r="F77" s="7" t="s">
        <v>511</v>
      </c>
      <c r="G77" s="7" t="s">
        <v>37</v>
      </c>
      <c r="H77" s="9" t="s">
        <v>613</v>
      </c>
      <c r="I77" s="10" t="str">
        <f t="shared" si="3"/>
        <v>"2 US$ billion"</v>
      </c>
      <c r="J77" s="9">
        <v>-74.114161967818802</v>
      </c>
      <c r="K77" s="9">
        <v>-8.5227179842402894</v>
      </c>
    </row>
    <row r="78" spans="1:11" ht="19" x14ac:dyDescent="0.2">
      <c r="A78" s="6">
        <v>77</v>
      </c>
      <c r="B78" s="9" t="s">
        <v>578</v>
      </c>
      <c r="C78" s="8">
        <v>1.57</v>
      </c>
      <c r="D78" s="7">
        <v>1986</v>
      </c>
      <c r="E78" s="7" t="str">
        <f t="shared" si="4"/>
        <v>Pre-2010 SWFs</v>
      </c>
      <c r="F78" s="7" t="s">
        <v>511</v>
      </c>
      <c r="G78" s="7" t="s">
        <v>309</v>
      </c>
      <c r="H78" s="9" t="s">
        <v>613</v>
      </c>
      <c r="I78" s="10" t="str">
        <f t="shared" si="3"/>
        <v>"2 US$ billion"</v>
      </c>
      <c r="J78" s="9">
        <v>-96.331616608296301</v>
      </c>
      <c r="K78" s="9">
        <v>38.820808919030398</v>
      </c>
    </row>
    <row r="79" spans="1:11" ht="19" x14ac:dyDescent="0.2">
      <c r="A79" s="6">
        <v>78</v>
      </c>
      <c r="B79" s="9" t="s">
        <v>579</v>
      </c>
      <c r="C79" s="8">
        <v>1.5229999999999999</v>
      </c>
      <c r="D79" s="7">
        <v>1956</v>
      </c>
      <c r="E79" s="7" t="str">
        <f t="shared" si="4"/>
        <v>Pre-2010 SWFs</v>
      </c>
      <c r="F79" s="7" t="s">
        <v>511</v>
      </c>
      <c r="G79" s="7" t="s">
        <v>261</v>
      </c>
      <c r="H79" s="9" t="s">
        <v>613</v>
      </c>
      <c r="I79" s="10" t="str">
        <f t="shared" si="3"/>
        <v>"2 US$ billion"</v>
      </c>
      <c r="J79" s="9">
        <v>-157.39024189323499</v>
      </c>
      <c r="K79" s="9">
        <v>1.8676673749241</v>
      </c>
    </row>
    <row r="80" spans="1:11" ht="38" x14ac:dyDescent="0.2">
      <c r="A80" s="6">
        <v>79</v>
      </c>
      <c r="B80" s="9" t="s">
        <v>580</v>
      </c>
      <c r="C80" s="8">
        <v>1.48</v>
      </c>
      <c r="D80" s="7">
        <v>2014</v>
      </c>
      <c r="E80" s="7" t="str">
        <f t="shared" si="4"/>
        <v>New SFWs (2010-2025)</v>
      </c>
      <c r="F80" s="7" t="s">
        <v>511</v>
      </c>
      <c r="G80" s="7" t="s">
        <v>289</v>
      </c>
      <c r="H80" s="9" t="s">
        <v>613</v>
      </c>
      <c r="I80" s="10" t="str">
        <f t="shared" si="3"/>
        <v>"1 US$ billion"</v>
      </c>
      <c r="J80" s="9">
        <v>35.027923472437003</v>
      </c>
      <c r="K80" s="9">
        <v>31.513542220043099</v>
      </c>
    </row>
    <row r="81" spans="1:11" ht="38" x14ac:dyDescent="0.2">
      <c r="A81" s="6">
        <v>80</v>
      </c>
      <c r="B81" s="9" t="s">
        <v>581</v>
      </c>
      <c r="C81" s="8">
        <v>1.18</v>
      </c>
      <c r="D81" s="7">
        <v>2020</v>
      </c>
      <c r="E81" s="7" t="str">
        <f t="shared" si="4"/>
        <v>New SFWs (2010-2025)</v>
      </c>
      <c r="F81" s="7" t="s">
        <v>615</v>
      </c>
      <c r="G81" s="7" t="s">
        <v>239</v>
      </c>
      <c r="H81" s="9" t="s">
        <v>613</v>
      </c>
      <c r="I81" s="10" t="str">
        <f t="shared" si="3"/>
        <v>"1 US$ billion"</v>
      </c>
      <c r="J81" s="9">
        <v>57.564156710665401</v>
      </c>
      <c r="K81" s="9">
        <v>-20.2814231747519</v>
      </c>
    </row>
    <row r="82" spans="1:11" ht="38" x14ac:dyDescent="0.2">
      <c r="A82" s="6">
        <v>81</v>
      </c>
      <c r="B82" s="9" t="s">
        <v>582</v>
      </c>
      <c r="C82" s="8">
        <v>1.1299999999999999</v>
      </c>
      <c r="D82" s="7">
        <v>2015</v>
      </c>
      <c r="E82" s="7" t="str">
        <f t="shared" si="4"/>
        <v>New SFWs (2010-2025)</v>
      </c>
      <c r="F82" s="7" t="s">
        <v>615</v>
      </c>
      <c r="G82" s="7" t="s">
        <v>25</v>
      </c>
      <c r="H82" s="9" t="s">
        <v>613</v>
      </c>
      <c r="I82" s="10" t="str">
        <f t="shared" si="3"/>
        <v>"1 US$ billion"</v>
      </c>
      <c r="J82" s="9">
        <v>-101.55399731630099</v>
      </c>
      <c r="K82" s="9">
        <v>23.874360680935901</v>
      </c>
    </row>
    <row r="83" spans="1:11" ht="38" x14ac:dyDescent="0.2">
      <c r="A83" s="6">
        <v>82</v>
      </c>
      <c r="B83" s="9" t="s">
        <v>583</v>
      </c>
      <c r="C83" s="8">
        <v>1.046</v>
      </c>
      <c r="D83" s="7">
        <v>2011</v>
      </c>
      <c r="E83" s="7" t="str">
        <f t="shared" si="4"/>
        <v>New SFWs (2010-2025)</v>
      </c>
      <c r="F83" s="7" t="s">
        <v>615</v>
      </c>
      <c r="G83" s="7" t="s">
        <v>147</v>
      </c>
      <c r="H83" s="9" t="s">
        <v>613</v>
      </c>
      <c r="I83" s="10" t="str">
        <f t="shared" si="3"/>
        <v>"1 US$ billion"</v>
      </c>
      <c r="J83" s="9">
        <v>-1.2192333625265801</v>
      </c>
      <c r="K83" s="9">
        <v>7.9453046724362801</v>
      </c>
    </row>
    <row r="84" spans="1:11" ht="38" x14ac:dyDescent="0.2">
      <c r="A84" s="6">
        <v>83</v>
      </c>
      <c r="B84" s="9" t="s">
        <v>584</v>
      </c>
      <c r="C84" s="8">
        <v>0.95699999999999996</v>
      </c>
      <c r="D84" s="7">
        <v>2003</v>
      </c>
      <c r="E84" s="7" t="str">
        <f t="shared" si="4"/>
        <v>Pre-2010 SWFs</v>
      </c>
      <c r="F84" s="7" t="s">
        <v>615</v>
      </c>
      <c r="G84" s="7" t="s">
        <v>295</v>
      </c>
      <c r="H84" s="9" t="s">
        <v>613</v>
      </c>
      <c r="I84" s="10" t="str">
        <f t="shared" si="3"/>
        <v>"957 US$ million"</v>
      </c>
      <c r="J84" s="9">
        <v>35.242511841545799</v>
      </c>
      <c r="K84" s="9">
        <v>31.930818736453801</v>
      </c>
    </row>
    <row r="85" spans="1:11" ht="38" x14ac:dyDescent="0.2">
      <c r="A85" s="6">
        <v>84</v>
      </c>
      <c r="B85" s="9" t="s">
        <v>585</v>
      </c>
      <c r="C85" s="8">
        <v>0.75</v>
      </c>
      <c r="D85" s="7">
        <v>2019</v>
      </c>
      <c r="E85" s="7" t="str">
        <f t="shared" si="4"/>
        <v>New SFWs (2010-2025)</v>
      </c>
      <c r="F85" s="7" t="s">
        <v>511</v>
      </c>
      <c r="G85" s="7" t="s">
        <v>275</v>
      </c>
      <c r="H85" s="9" t="s">
        <v>613</v>
      </c>
      <c r="I85" s="10" t="str">
        <f t="shared" si="3"/>
        <v>"750 US$ million"</v>
      </c>
      <c r="J85" s="9">
        <v>33.375346009199198</v>
      </c>
      <c r="K85" s="9">
        <v>35.1170041634523</v>
      </c>
    </row>
    <row r="86" spans="1:11" ht="19" x14ac:dyDescent="0.2">
      <c r="A86" s="6">
        <v>85</v>
      </c>
      <c r="B86" s="9" t="s">
        <v>586</v>
      </c>
      <c r="C86" s="8">
        <v>0.68</v>
      </c>
      <c r="D86" s="7">
        <v>2006</v>
      </c>
      <c r="E86" s="7" t="str">
        <f t="shared" si="4"/>
        <v>Pre-2010 SWFs</v>
      </c>
      <c r="F86" s="7" t="s">
        <v>511</v>
      </c>
      <c r="G86" s="7" t="s">
        <v>385</v>
      </c>
      <c r="H86" s="9" t="s">
        <v>613</v>
      </c>
      <c r="I86" s="10" t="str">
        <f t="shared" si="3"/>
        <v>"680 US$ million"</v>
      </c>
      <c r="J86" s="9">
        <v>50.540695402276697</v>
      </c>
      <c r="K86" s="9">
        <v>26.0479850153706</v>
      </c>
    </row>
    <row r="87" spans="1:11" ht="38" x14ac:dyDescent="0.2">
      <c r="A87" s="6">
        <v>86</v>
      </c>
      <c r="B87" s="9" t="s">
        <v>587</v>
      </c>
      <c r="C87" s="8">
        <v>0.54</v>
      </c>
      <c r="D87" s="7">
        <v>2012</v>
      </c>
      <c r="E87" s="7" t="str">
        <f t="shared" si="4"/>
        <v>New SFWs (2010-2025)</v>
      </c>
      <c r="F87" s="7" t="s">
        <v>511</v>
      </c>
      <c r="G87" s="7" t="s">
        <v>27</v>
      </c>
      <c r="H87" s="9" t="s">
        <v>613</v>
      </c>
      <c r="I87" s="10" t="str">
        <f t="shared" si="3"/>
        <v>"540 US$ million"</v>
      </c>
      <c r="J87" s="9">
        <v>-98.416805178680605</v>
      </c>
      <c r="K87" s="9">
        <v>57.5504800446556</v>
      </c>
    </row>
    <row r="88" spans="1:11" ht="38" x14ac:dyDescent="0.2">
      <c r="A88" s="6">
        <v>87</v>
      </c>
      <c r="B88" s="9" t="s">
        <v>602</v>
      </c>
      <c r="C88" s="8">
        <v>0.29699999999999999</v>
      </c>
      <c r="D88" s="7">
        <v>2015</v>
      </c>
      <c r="E88" s="7" t="str">
        <f t="shared" si="4"/>
        <v>New SFWs (2010-2025)</v>
      </c>
      <c r="F88" s="7" t="s">
        <v>615</v>
      </c>
      <c r="G88" s="7" t="s">
        <v>437</v>
      </c>
      <c r="H88" s="9" t="s">
        <v>613</v>
      </c>
      <c r="I88" s="10" t="str">
        <f t="shared" si="3"/>
        <v>"297 US$ million"</v>
      </c>
      <c r="J88" s="9">
        <v>166.92937633139101</v>
      </c>
      <c r="K88" s="9">
        <v>-0.52210214406689903</v>
      </c>
    </row>
    <row r="89" spans="1:11" ht="38" x14ac:dyDescent="0.2">
      <c r="A89" s="6">
        <v>88</v>
      </c>
      <c r="B89" s="9" t="s">
        <v>588</v>
      </c>
      <c r="C89" s="8">
        <v>0.25</v>
      </c>
      <c r="D89" s="7">
        <v>2012</v>
      </c>
      <c r="E89" s="7" t="str">
        <f t="shared" si="4"/>
        <v>New SFWs (2010-2025)</v>
      </c>
      <c r="F89" s="7" t="s">
        <v>615</v>
      </c>
      <c r="G89" s="7" t="s">
        <v>217</v>
      </c>
      <c r="H89" s="9" t="s">
        <v>613</v>
      </c>
      <c r="I89" s="10" t="str">
        <f t="shared" si="3"/>
        <v>"250 US$ million"</v>
      </c>
      <c r="J89" s="9">
        <v>29.919439681764</v>
      </c>
      <c r="K89" s="9">
        <v>-2.01468746004715</v>
      </c>
    </row>
    <row r="90" spans="1:11" ht="38" x14ac:dyDescent="0.2">
      <c r="A90" s="6">
        <v>89</v>
      </c>
      <c r="B90" s="9" t="s">
        <v>589</v>
      </c>
      <c r="C90" s="8">
        <v>0.22</v>
      </c>
      <c r="D90" s="7">
        <v>2019</v>
      </c>
      <c r="E90" s="7" t="str">
        <f t="shared" si="4"/>
        <v>New SFWs (2010-2025)</v>
      </c>
      <c r="F90" s="7" t="s">
        <v>511</v>
      </c>
      <c r="G90" s="7" t="s">
        <v>477</v>
      </c>
      <c r="H90" s="9" t="s">
        <v>613</v>
      </c>
      <c r="I90" s="10" t="str">
        <f t="shared" si="3"/>
        <v>"220 US$ million"</v>
      </c>
      <c r="J90" s="9">
        <v>103.39873603274501</v>
      </c>
      <c r="K90" s="9">
        <v>47.086444546048497</v>
      </c>
    </row>
    <row r="91" spans="1:11" ht="38" x14ac:dyDescent="0.2">
      <c r="A91" s="6">
        <v>90</v>
      </c>
      <c r="B91" s="9" t="s">
        <v>583</v>
      </c>
      <c r="C91" s="8">
        <v>0.19</v>
      </c>
      <c r="D91" s="7">
        <v>2011</v>
      </c>
      <c r="E91" s="7" t="str">
        <f t="shared" si="4"/>
        <v>New SFWs (2010-2025)</v>
      </c>
      <c r="F91" s="7" t="s">
        <v>615</v>
      </c>
      <c r="G91" s="7" t="s">
        <v>147</v>
      </c>
      <c r="H91" s="9" t="s">
        <v>613</v>
      </c>
      <c r="I91" s="10" t="str">
        <f t="shared" si="3"/>
        <v>"190 US$ million"</v>
      </c>
      <c r="J91" s="9">
        <v>-1.2192333625265801</v>
      </c>
      <c r="K91" s="9">
        <v>7.9453046724362801</v>
      </c>
    </row>
    <row r="92" spans="1:11" ht="38" x14ac:dyDescent="0.2">
      <c r="A92" s="6">
        <v>91</v>
      </c>
      <c r="B92" s="9" t="s">
        <v>590</v>
      </c>
      <c r="C92" s="8">
        <v>0.17</v>
      </c>
      <c r="D92" s="7">
        <v>2020</v>
      </c>
      <c r="E92" s="7" t="str">
        <f t="shared" si="4"/>
        <v>New SFWs (2010-2025)</v>
      </c>
      <c r="F92" s="7" t="s">
        <v>615</v>
      </c>
      <c r="G92" s="7" t="s">
        <v>277</v>
      </c>
      <c r="H92" s="9" t="s">
        <v>613</v>
      </c>
      <c r="I92" s="10" t="str">
        <f t="shared" si="3"/>
        <v>"170 US$ million"</v>
      </c>
      <c r="J92" s="9">
        <v>42.613496898789499</v>
      </c>
      <c r="K92" s="9">
        <v>11.750235727618801</v>
      </c>
    </row>
    <row r="93" spans="1:11" ht="19" x14ac:dyDescent="0.2">
      <c r="A93" s="6">
        <v>92</v>
      </c>
      <c r="B93" s="9" t="s">
        <v>591</v>
      </c>
      <c r="C93" s="8">
        <v>0.16500000000000001</v>
      </c>
      <c r="D93" s="7">
        <v>2002</v>
      </c>
      <c r="E93" s="7" t="str">
        <f t="shared" si="4"/>
        <v>Pre-2010 SWFs</v>
      </c>
      <c r="F93" s="7" t="s">
        <v>511</v>
      </c>
      <c r="G93" s="7" t="s">
        <v>259</v>
      </c>
      <c r="H93" s="9" t="s">
        <v>613</v>
      </c>
      <c r="I93" s="10" t="str">
        <f t="shared" si="3"/>
        <v>"165 US$ million"</v>
      </c>
      <c r="J93" s="9">
        <v>10.4254566723538</v>
      </c>
      <c r="K93" s="9">
        <v>1.59546439365907</v>
      </c>
    </row>
    <row r="94" spans="1:11" ht="19" x14ac:dyDescent="0.2">
      <c r="A94" s="6">
        <v>93</v>
      </c>
      <c r="B94" s="9" t="s">
        <v>592</v>
      </c>
      <c r="C94" s="8">
        <v>0.159</v>
      </c>
      <c r="D94" s="7">
        <v>2006</v>
      </c>
      <c r="E94" s="7" t="str">
        <f t="shared" si="4"/>
        <v>Pre-2010 SWFs</v>
      </c>
      <c r="F94" s="7" t="s">
        <v>511</v>
      </c>
      <c r="G94" s="7" t="s">
        <v>159</v>
      </c>
      <c r="H94" s="9" t="s">
        <v>613</v>
      </c>
      <c r="I94" s="10" t="str">
        <f t="shared" si="3"/>
        <v>"159 US$ million"</v>
      </c>
      <c r="J94" s="9">
        <v>-10.4950790450357</v>
      </c>
      <c r="K94" s="9">
        <v>20.466731212820001</v>
      </c>
    </row>
    <row r="95" spans="1:11" ht="38" x14ac:dyDescent="0.2">
      <c r="A95" s="6">
        <v>94</v>
      </c>
      <c r="B95" s="9" t="s">
        <v>593</v>
      </c>
      <c r="C95" s="8">
        <v>0.14699999999999999</v>
      </c>
      <c r="D95" s="7">
        <v>2011</v>
      </c>
      <c r="E95" s="7" t="str">
        <f t="shared" si="4"/>
        <v>New SFWs (2010-2025)</v>
      </c>
      <c r="F95" s="7" t="s">
        <v>511</v>
      </c>
      <c r="G95" s="7" t="s">
        <v>371</v>
      </c>
      <c r="H95" s="9" t="s">
        <v>613</v>
      </c>
      <c r="I95" s="10" t="str">
        <f t="shared" si="3"/>
        <v>"147 US$ million"</v>
      </c>
      <c r="J95" s="9">
        <v>43.378866534112198</v>
      </c>
      <c r="K95" s="9">
        <v>42.1798627773722</v>
      </c>
    </row>
    <row r="96" spans="1:11" ht="38" x14ac:dyDescent="0.2">
      <c r="A96" s="6">
        <v>95</v>
      </c>
      <c r="B96" s="9" t="s">
        <v>594</v>
      </c>
      <c r="C96" s="8">
        <v>6.7000000000000004E-2</v>
      </c>
      <c r="D96" s="7">
        <v>2015</v>
      </c>
      <c r="E96" s="7" t="str">
        <f t="shared" si="4"/>
        <v>New SFWs (2010-2025)</v>
      </c>
      <c r="F96" s="7" t="s">
        <v>511</v>
      </c>
      <c r="G96" s="7" t="s">
        <v>305</v>
      </c>
      <c r="H96" s="9" t="s">
        <v>613</v>
      </c>
      <c r="I96" s="10" t="str">
        <f t="shared" si="3"/>
        <v>"67 US$ million"</v>
      </c>
      <c r="J96" s="9">
        <v>32.343717684631201</v>
      </c>
      <c r="K96" s="9">
        <v>1.28217292184162</v>
      </c>
    </row>
    <row r="97" spans="1:11" ht="38" x14ac:dyDescent="0.2">
      <c r="A97" s="6">
        <v>96</v>
      </c>
      <c r="B97" s="9" t="s">
        <v>595</v>
      </c>
      <c r="C97" s="8">
        <v>5.0999999999999997E-2</v>
      </c>
      <c r="D97" s="7">
        <v>2012</v>
      </c>
      <c r="E97" s="7" t="str">
        <f t="shared" si="4"/>
        <v>New SFWs (2010-2025)</v>
      </c>
      <c r="F97" s="7" t="s">
        <v>615</v>
      </c>
      <c r="G97" s="7" t="s">
        <v>165</v>
      </c>
      <c r="H97" s="9" t="s">
        <v>613</v>
      </c>
      <c r="I97" s="10" t="str">
        <f t="shared" si="3"/>
        <v>"51 US$ million"</v>
      </c>
      <c r="J97" s="9">
        <v>-14.6108753683523</v>
      </c>
      <c r="K97" s="9">
        <v>14.2288614917634</v>
      </c>
    </row>
    <row r="98" spans="1:11" ht="19" x14ac:dyDescent="0.2">
      <c r="A98" s="6">
        <v>97</v>
      </c>
      <c r="B98" s="9" t="s">
        <v>596</v>
      </c>
      <c r="C98" s="8">
        <v>0.03</v>
      </c>
      <c r="D98" s="7">
        <v>1998</v>
      </c>
      <c r="E98" s="7" t="str">
        <f t="shared" si="4"/>
        <v>Pre-2010 SWFs</v>
      </c>
      <c r="F98" s="7" t="s">
        <v>511</v>
      </c>
      <c r="G98" s="7" t="s">
        <v>137</v>
      </c>
      <c r="H98" s="9" t="s">
        <v>613</v>
      </c>
      <c r="I98" s="10" t="str">
        <f t="shared" ref="I98:I124" si="5">_xlfn.CONCAT("""",IF(ISNUMBER(C98),
IF(C98&gt;=1000,TEXT(C98,"#,##0")&amp;" US$ billion",
IF(C98&gt;=1,TEXT(C98,"#,##0")&amp;" US$ billion",
IF(AND(C98&lt;10,C98&gt;0),TEXT(C98*1000,"#,##0")&amp;" US$ million",
"Aquí hay un error"
)
)
),
"N/A"),"""")</f>
        <v>"30 US$ million"</v>
      </c>
      <c r="J98" s="9">
        <v>-66.364921359851294</v>
      </c>
      <c r="K98" s="9">
        <v>7.1483247605070996</v>
      </c>
    </row>
    <row r="99" spans="1:11" ht="38" x14ac:dyDescent="0.2">
      <c r="A99" s="6">
        <v>98</v>
      </c>
      <c r="B99" s="9" t="s">
        <v>521</v>
      </c>
      <c r="C99" s="8">
        <v>0.03</v>
      </c>
      <c r="D99" s="7">
        <v>2017</v>
      </c>
      <c r="E99" s="7" t="str">
        <f t="shared" si="4"/>
        <v>New SFWs (2010-2025)</v>
      </c>
      <c r="F99" s="7" t="s">
        <v>511</v>
      </c>
      <c r="G99" s="7" t="s">
        <v>133</v>
      </c>
      <c r="H99" s="9" t="s">
        <v>613</v>
      </c>
      <c r="I99" s="10" t="str">
        <f t="shared" si="5"/>
        <v>"30 US$ million"</v>
      </c>
      <c r="J99" s="9">
        <v>-71.740589468115004</v>
      </c>
      <c r="K99" s="9">
        <v>21.799865427483699</v>
      </c>
    </row>
    <row r="100" spans="1:11" ht="38" x14ac:dyDescent="0.2">
      <c r="A100" s="6">
        <v>99</v>
      </c>
      <c r="B100" s="9" t="s">
        <v>597</v>
      </c>
      <c r="C100" s="8">
        <v>2.4E-2</v>
      </c>
      <c r="D100" s="7">
        <v>2021</v>
      </c>
      <c r="E100" s="7" t="str">
        <f t="shared" si="4"/>
        <v>New SFWs (2010-2025)</v>
      </c>
      <c r="F100" s="7" t="s">
        <v>511</v>
      </c>
      <c r="G100" s="7" t="s">
        <v>215</v>
      </c>
      <c r="H100" s="9" t="s">
        <v>613</v>
      </c>
      <c r="I100" s="10" t="str">
        <f t="shared" si="5"/>
        <v>"24 US$ million"</v>
      </c>
      <c r="J100" s="9">
        <v>18.1645134584526</v>
      </c>
      <c r="K100" s="9">
        <v>-21.908581632814698</v>
      </c>
    </row>
    <row r="101" spans="1:11" ht="38" x14ac:dyDescent="0.2">
      <c r="A101" s="6">
        <v>100</v>
      </c>
      <c r="B101" s="9" t="s">
        <v>603</v>
      </c>
      <c r="C101" s="8">
        <v>0.02</v>
      </c>
      <c r="D101" s="7">
        <v>2005</v>
      </c>
      <c r="E101" s="7" t="str">
        <f t="shared" si="4"/>
        <v>Pre-2010 SWFs</v>
      </c>
      <c r="F101" s="7" t="s">
        <v>511</v>
      </c>
      <c r="G101" s="7" t="s">
        <v>201</v>
      </c>
      <c r="H101" s="9" t="s">
        <v>613</v>
      </c>
      <c r="I101" s="10" t="str">
        <f t="shared" si="5"/>
        <v>"20 US$ million"</v>
      </c>
      <c r="J101" s="9">
        <v>23.419827574282099</v>
      </c>
      <c r="K101" s="9">
        <v>-3.3386295962078898</v>
      </c>
    </row>
    <row r="102" spans="1:11" ht="38" x14ac:dyDescent="0.2">
      <c r="A102" s="6">
        <v>101</v>
      </c>
      <c r="B102" s="9" t="s">
        <v>598</v>
      </c>
      <c r="C102" s="8">
        <v>0.02</v>
      </c>
      <c r="D102" s="7">
        <v>2011</v>
      </c>
      <c r="E102" s="7" t="str">
        <f t="shared" si="4"/>
        <v>New SFWs (2010-2025)</v>
      </c>
      <c r="F102" s="7" t="s">
        <v>511</v>
      </c>
      <c r="G102" s="7" t="s">
        <v>443</v>
      </c>
      <c r="H102" s="9" t="s">
        <v>613</v>
      </c>
      <c r="I102" s="10" t="str">
        <f t="shared" si="5"/>
        <v>"20 US$ million"</v>
      </c>
      <c r="J102" s="9">
        <v>144.834894299469</v>
      </c>
      <c r="K102" s="9">
        <v>-7.1569128191521303</v>
      </c>
    </row>
    <row r="103" spans="1:11" ht="38" x14ac:dyDescent="0.2">
      <c r="A103" s="6">
        <v>102</v>
      </c>
      <c r="B103" s="9" t="s">
        <v>599</v>
      </c>
      <c r="C103" s="12" t="s">
        <v>616</v>
      </c>
      <c r="D103" s="7">
        <v>2017</v>
      </c>
      <c r="E103" s="7" t="str">
        <f t="shared" si="4"/>
        <v>New SFWs (2010-2025)</v>
      </c>
      <c r="F103" s="7" t="s">
        <v>511</v>
      </c>
      <c r="G103" s="7" t="s">
        <v>129</v>
      </c>
      <c r="H103" s="9" t="s">
        <v>613</v>
      </c>
      <c r="I103" s="10" t="str">
        <f t="shared" si="5"/>
        <v>"N/A"</v>
      </c>
      <c r="J103" s="9">
        <v>-55.855514311561201</v>
      </c>
      <c r="K103" s="9">
        <v>4.0987235959201698</v>
      </c>
    </row>
    <row r="104" spans="1:11" ht="19" x14ac:dyDescent="0.2">
      <c r="A104" s="6">
        <v>103</v>
      </c>
      <c r="B104" s="9" t="s">
        <v>600</v>
      </c>
      <c r="C104" s="12" t="s">
        <v>616</v>
      </c>
      <c r="D104" s="7">
        <v>2008</v>
      </c>
      <c r="E104" s="7" t="str">
        <f t="shared" si="4"/>
        <v>Pre-2010 SWFs</v>
      </c>
      <c r="F104" s="7" t="s">
        <v>511</v>
      </c>
      <c r="G104" s="7" t="s">
        <v>297</v>
      </c>
      <c r="H104" s="9" t="s">
        <v>613</v>
      </c>
      <c r="I104" s="10" t="str">
        <f t="shared" si="5"/>
        <v>"N/A"</v>
      </c>
      <c r="J104" s="9">
        <v>30.385185690178801</v>
      </c>
      <c r="K104" s="9">
        <v>7.6577820417632898</v>
      </c>
    </row>
    <row r="105" spans="1:11" ht="19" x14ac:dyDescent="0.2">
      <c r="A105" s="6">
        <v>104</v>
      </c>
      <c r="B105" s="9" t="s">
        <v>601</v>
      </c>
      <c r="C105" s="12" t="s">
        <v>616</v>
      </c>
      <c r="D105" s="7">
        <v>2008</v>
      </c>
      <c r="E105" s="7" t="str">
        <f t="shared" si="4"/>
        <v>Pre-2010 SWFs</v>
      </c>
      <c r="F105" s="7" t="s">
        <v>511</v>
      </c>
      <c r="G105" s="7" t="s">
        <v>411</v>
      </c>
      <c r="H105" s="9" t="s">
        <v>613</v>
      </c>
      <c r="I105" s="10" t="str">
        <f t="shared" si="5"/>
        <v>"N/A"</v>
      </c>
      <c r="J105" s="9">
        <v>58.457735762705397</v>
      </c>
      <c r="K105" s="9">
        <v>39.060691180014203</v>
      </c>
    </row>
    <row r="106" spans="1:11" s="15" customFormat="1" ht="19" x14ac:dyDescent="0.2">
      <c r="A106" s="10" t="s">
        <v>616</v>
      </c>
      <c r="B106" s="13" t="s">
        <v>221</v>
      </c>
      <c r="C106" s="14" t="s">
        <v>616</v>
      </c>
      <c r="D106" s="13" t="s">
        <v>616</v>
      </c>
      <c r="E106" s="13" t="s">
        <v>617</v>
      </c>
      <c r="F106" s="13" t="s">
        <v>614</v>
      </c>
      <c r="G106" s="13" t="s">
        <v>221</v>
      </c>
      <c r="H106" s="13" t="s">
        <v>617</v>
      </c>
      <c r="I106" s="10" t="str">
        <f t="shared" si="5"/>
        <v>"N/A"</v>
      </c>
      <c r="J106" s="15">
        <v>24.7525274648908</v>
      </c>
      <c r="K106" s="15">
        <v>-28.553619306797302</v>
      </c>
    </row>
    <row r="107" spans="1:11" s="15" customFormat="1" ht="19" x14ac:dyDescent="0.2">
      <c r="A107" s="10" t="s">
        <v>616</v>
      </c>
      <c r="B107" s="13" t="s">
        <v>293</v>
      </c>
      <c r="C107" s="14" t="s">
        <v>616</v>
      </c>
      <c r="D107" s="13" t="s">
        <v>616</v>
      </c>
      <c r="E107" s="13" t="s">
        <v>617</v>
      </c>
      <c r="F107" s="13" t="s">
        <v>614</v>
      </c>
      <c r="G107" s="13" t="s">
        <v>293</v>
      </c>
      <c r="H107" s="13" t="s">
        <v>617</v>
      </c>
      <c r="I107" s="10" t="str">
        <f t="shared" si="5"/>
        <v>"N/A"</v>
      </c>
      <c r="J107" s="15">
        <v>35.896519463247401</v>
      </c>
      <c r="K107" s="15">
        <v>33.911601707220797</v>
      </c>
    </row>
    <row r="108" spans="1:11" s="15" customFormat="1" ht="19" x14ac:dyDescent="0.2">
      <c r="A108" s="10" t="s">
        <v>616</v>
      </c>
      <c r="B108" s="13" t="s">
        <v>205</v>
      </c>
      <c r="C108" s="14" t="s">
        <v>616</v>
      </c>
      <c r="D108" s="13" t="s">
        <v>616</v>
      </c>
      <c r="E108" s="13" t="s">
        <v>617</v>
      </c>
      <c r="F108" s="13" t="s">
        <v>614</v>
      </c>
      <c r="G108" s="13" t="s">
        <v>205</v>
      </c>
      <c r="H108" s="13" t="s">
        <v>617</v>
      </c>
      <c r="I108" s="10" t="str">
        <f t="shared" si="5"/>
        <v>"N/A"</v>
      </c>
      <c r="J108" s="15">
        <v>37.953094112623702</v>
      </c>
      <c r="K108" s="15">
        <v>0.68991823183761702</v>
      </c>
    </row>
    <row r="109" spans="1:11" s="15" customFormat="1" ht="19" x14ac:dyDescent="0.2">
      <c r="A109" s="10" t="s">
        <v>616</v>
      </c>
      <c r="B109" s="13" t="s">
        <v>213</v>
      </c>
      <c r="C109" s="14" t="s">
        <v>616</v>
      </c>
      <c r="D109" s="13" t="s">
        <v>616</v>
      </c>
      <c r="E109" s="13" t="s">
        <v>617</v>
      </c>
      <c r="F109" s="13" t="s">
        <v>614</v>
      </c>
      <c r="G109" s="13" t="s">
        <v>213</v>
      </c>
      <c r="H109" s="13" t="s">
        <v>617</v>
      </c>
      <c r="I109" s="10" t="str">
        <f t="shared" si="5"/>
        <v>"N/A"</v>
      </c>
      <c r="J109" s="15">
        <v>35.208577031290098</v>
      </c>
      <c r="K109" s="15">
        <v>-17.525230309488698</v>
      </c>
    </row>
    <row r="110" spans="1:11" s="15" customFormat="1" ht="19" x14ac:dyDescent="0.2">
      <c r="A110" s="10" t="s">
        <v>616</v>
      </c>
      <c r="B110" s="13" t="s">
        <v>61</v>
      </c>
      <c r="C110" s="14" t="s">
        <v>616</v>
      </c>
      <c r="D110" s="13" t="s">
        <v>616</v>
      </c>
      <c r="E110" s="13" t="s">
        <v>617</v>
      </c>
      <c r="F110" s="13" t="s">
        <v>614</v>
      </c>
      <c r="G110" s="13" t="s">
        <v>61</v>
      </c>
      <c r="H110" s="13" t="s">
        <v>617</v>
      </c>
      <c r="I110" s="10" t="str">
        <f t="shared" si="5"/>
        <v>"N/A"</v>
      </c>
      <c r="J110" s="15">
        <v>-78.072753700603101</v>
      </c>
      <c r="K110" s="15">
        <v>24.7216263364678</v>
      </c>
    </row>
    <row r="111" spans="1:11" s="15" customFormat="1" ht="19" x14ac:dyDescent="0.2">
      <c r="A111" s="10" t="s">
        <v>616</v>
      </c>
      <c r="B111" s="13" t="s">
        <v>379</v>
      </c>
      <c r="C111" s="14" t="s">
        <v>616</v>
      </c>
      <c r="D111" s="13" t="s">
        <v>616</v>
      </c>
      <c r="E111" s="13" t="s">
        <v>617</v>
      </c>
      <c r="F111" s="13" t="s">
        <v>614</v>
      </c>
      <c r="G111" s="13" t="s">
        <v>379</v>
      </c>
      <c r="H111" s="13" t="s">
        <v>617</v>
      </c>
      <c r="I111" s="10" t="str">
        <f t="shared" si="5"/>
        <v>"N/A"</v>
      </c>
      <c r="J111" s="15">
        <v>25.0941582015632</v>
      </c>
      <c r="K111" s="15">
        <v>45.824548943975799</v>
      </c>
    </row>
    <row r="112" spans="1:11" s="15" customFormat="1" ht="19" x14ac:dyDescent="0.2">
      <c r="A112" s="10" t="s">
        <v>616</v>
      </c>
      <c r="B112" s="13" t="s">
        <v>483</v>
      </c>
      <c r="C112" s="14" t="s">
        <v>616</v>
      </c>
      <c r="D112" s="13" t="s">
        <v>616</v>
      </c>
      <c r="E112" s="13" t="s">
        <v>617</v>
      </c>
      <c r="F112" s="13" t="s">
        <v>614</v>
      </c>
      <c r="G112" s="13" t="s">
        <v>483</v>
      </c>
      <c r="H112" s="13" t="s">
        <v>617</v>
      </c>
      <c r="I112" s="10" t="str">
        <f t="shared" si="5"/>
        <v>"N/A"</v>
      </c>
      <c r="J112" s="15">
        <v>137.46934234351801</v>
      </c>
      <c r="K112" s="15">
        <v>36.767388325978203</v>
      </c>
    </row>
    <row r="113" spans="1:11" s="15" customFormat="1" ht="19" x14ac:dyDescent="0.2">
      <c r="A113" s="10" t="s">
        <v>616</v>
      </c>
      <c r="B113" s="13" t="s">
        <v>227</v>
      </c>
      <c r="C113" s="14" t="s">
        <v>616</v>
      </c>
      <c r="D113" s="13" t="s">
        <v>616</v>
      </c>
      <c r="E113" s="13" t="s">
        <v>617</v>
      </c>
      <c r="F113" s="13" t="s">
        <v>614</v>
      </c>
      <c r="G113" s="13" t="s">
        <v>227</v>
      </c>
      <c r="H113" s="13" t="s">
        <v>617</v>
      </c>
      <c r="I113" s="10" t="str">
        <f t="shared" si="5"/>
        <v>"N/A"</v>
      </c>
      <c r="J113" s="15">
        <v>27.755213634308902</v>
      </c>
      <c r="K113" s="15">
        <v>-13.1628329531862</v>
      </c>
    </row>
    <row r="114" spans="1:11" s="15" customFormat="1" ht="19" x14ac:dyDescent="0.2">
      <c r="A114" s="10" t="s">
        <v>616</v>
      </c>
      <c r="B114" s="13" t="s">
        <v>225</v>
      </c>
      <c r="C114" s="14" t="s">
        <v>616</v>
      </c>
      <c r="D114" s="13" t="s">
        <v>616</v>
      </c>
      <c r="E114" s="13" t="s">
        <v>617</v>
      </c>
      <c r="F114" s="13" t="s">
        <v>614</v>
      </c>
      <c r="G114" s="13" t="s">
        <v>225</v>
      </c>
      <c r="H114" s="13" t="s">
        <v>617</v>
      </c>
      <c r="I114" s="10" t="str">
        <f t="shared" si="5"/>
        <v>"N/A"</v>
      </c>
      <c r="J114" s="15">
        <v>34.818322060603798</v>
      </c>
      <c r="K114" s="15">
        <v>-6.3557944400411399</v>
      </c>
    </row>
    <row r="115" spans="1:11" s="15" customFormat="1" ht="19" x14ac:dyDescent="0.2">
      <c r="A115" s="10" t="s">
        <v>616</v>
      </c>
      <c r="B115" s="13" t="s">
        <v>155</v>
      </c>
      <c r="C115" s="14" t="s">
        <v>616</v>
      </c>
      <c r="D115" s="13" t="s">
        <v>616</v>
      </c>
      <c r="E115" s="13" t="s">
        <v>617</v>
      </c>
      <c r="F115" s="13" t="s">
        <v>614</v>
      </c>
      <c r="G115" s="13" t="s">
        <v>155</v>
      </c>
      <c r="H115" s="13" t="s">
        <v>617</v>
      </c>
      <c r="I115" s="10" t="str">
        <f t="shared" si="5"/>
        <v>"N/A"</v>
      </c>
      <c r="J115" s="15">
        <v>-9.2589889354976105</v>
      </c>
      <c r="K115" s="15">
        <v>6.5201297939883398</v>
      </c>
    </row>
    <row r="116" spans="1:11" s="15" customFormat="1" ht="19" x14ac:dyDescent="0.2">
      <c r="A116" s="10" t="s">
        <v>616</v>
      </c>
      <c r="B116" s="13" t="s">
        <v>604</v>
      </c>
      <c r="C116" s="14" t="s">
        <v>616</v>
      </c>
      <c r="D116" s="13" t="s">
        <v>616</v>
      </c>
      <c r="E116" s="13" t="s">
        <v>617</v>
      </c>
      <c r="F116" s="13" t="s">
        <v>614</v>
      </c>
      <c r="G116" s="13" t="s">
        <v>27</v>
      </c>
      <c r="H116" s="13" t="s">
        <v>617</v>
      </c>
      <c r="I116" s="10" t="str">
        <f t="shared" si="5"/>
        <v>"N/A"</v>
      </c>
      <c r="J116" s="15">
        <v>-98.416805178680605</v>
      </c>
      <c r="K116" s="15">
        <v>57.5504800446556</v>
      </c>
    </row>
    <row r="117" spans="1:11" s="15" customFormat="1" ht="19" x14ac:dyDescent="0.2">
      <c r="A117" s="10" t="s">
        <v>616</v>
      </c>
      <c r="B117" s="13" t="s">
        <v>465</v>
      </c>
      <c r="C117" s="14" t="s">
        <v>616</v>
      </c>
      <c r="D117" s="13" t="s">
        <v>616</v>
      </c>
      <c r="E117" s="13" t="s">
        <v>617</v>
      </c>
      <c r="F117" s="13" t="s">
        <v>614</v>
      </c>
      <c r="G117" s="13" t="s">
        <v>465</v>
      </c>
      <c r="H117" s="13" t="s">
        <v>617</v>
      </c>
      <c r="I117" s="10" t="str">
        <f t="shared" si="5"/>
        <v>"N/A"</v>
      </c>
      <c r="J117" s="15">
        <v>90.432125626086105</v>
      </c>
      <c r="K117" s="15">
        <v>23.673728665121001</v>
      </c>
    </row>
    <row r="118" spans="1:11" s="15" customFormat="1" ht="19" x14ac:dyDescent="0.2">
      <c r="A118" s="10" t="s">
        <v>616</v>
      </c>
      <c r="B118" s="13" t="s">
        <v>439</v>
      </c>
      <c r="C118" s="14" t="s">
        <v>616</v>
      </c>
      <c r="D118" s="13" t="s">
        <v>616</v>
      </c>
      <c r="E118" s="13" t="s">
        <v>617</v>
      </c>
      <c r="F118" s="13" t="s">
        <v>614</v>
      </c>
      <c r="G118" s="13" t="s">
        <v>439</v>
      </c>
      <c r="H118" s="13" t="s">
        <v>617</v>
      </c>
      <c r="I118" s="10" t="str">
        <f t="shared" si="5"/>
        <v>"N/A"</v>
      </c>
      <c r="J118" s="15">
        <v>165.507670404386</v>
      </c>
      <c r="K118" s="15">
        <v>-21.3300337266082</v>
      </c>
    </row>
    <row r="119" spans="1:11" s="15" customFormat="1" ht="19" x14ac:dyDescent="0.2">
      <c r="A119" s="10" t="s">
        <v>616</v>
      </c>
      <c r="B119" s="13" t="s">
        <v>605</v>
      </c>
      <c r="C119" s="14" t="s">
        <v>616</v>
      </c>
      <c r="D119" s="13" t="s">
        <v>616</v>
      </c>
      <c r="E119" s="13" t="s">
        <v>617</v>
      </c>
      <c r="F119" s="13" t="s">
        <v>614</v>
      </c>
      <c r="G119" s="13" t="s">
        <v>610</v>
      </c>
      <c r="H119" s="13" t="s">
        <v>617</v>
      </c>
      <c r="I119" s="10" t="str">
        <f t="shared" si="5"/>
        <v>"N/A"</v>
      </c>
      <c r="J119" s="15">
        <v>113.54389999999999</v>
      </c>
      <c r="K119" s="15">
        <v>22.198699999999999</v>
      </c>
    </row>
    <row r="120" spans="1:11" s="15" customFormat="1" ht="19" x14ac:dyDescent="0.2">
      <c r="A120" s="10" t="s">
        <v>616</v>
      </c>
      <c r="B120" s="13" t="s">
        <v>606</v>
      </c>
      <c r="C120" s="14" t="s">
        <v>616</v>
      </c>
      <c r="D120" s="13" t="s">
        <v>616</v>
      </c>
      <c r="E120" s="13" t="s">
        <v>617</v>
      </c>
      <c r="F120" s="13" t="s">
        <v>614</v>
      </c>
      <c r="G120" s="13" t="s">
        <v>606</v>
      </c>
      <c r="H120" s="13" t="s">
        <v>617</v>
      </c>
      <c r="I120" s="10" t="str">
        <f t="shared" si="5"/>
        <v>"N/A"</v>
      </c>
      <c r="J120" s="15">
        <v>120.9605</v>
      </c>
      <c r="K120" s="15">
        <v>23.697800000000001</v>
      </c>
    </row>
    <row r="121" spans="1:11" s="15" customFormat="1" ht="19" x14ac:dyDescent="0.2">
      <c r="A121" s="10" t="s">
        <v>616</v>
      </c>
      <c r="B121" s="13" t="s">
        <v>477</v>
      </c>
      <c r="C121" s="14" t="s">
        <v>616</v>
      </c>
      <c r="D121" s="13" t="s">
        <v>616</v>
      </c>
      <c r="E121" s="13" t="s">
        <v>617</v>
      </c>
      <c r="F121" s="13" t="s">
        <v>614</v>
      </c>
      <c r="G121" s="13" t="s">
        <v>477</v>
      </c>
      <c r="H121" s="13" t="s">
        <v>617</v>
      </c>
      <c r="I121" s="10" t="str">
        <f t="shared" si="5"/>
        <v>"N/A"</v>
      </c>
      <c r="J121" s="15">
        <v>103.39873603274501</v>
      </c>
      <c r="K121" s="15">
        <v>47.086444546048497</v>
      </c>
    </row>
    <row r="122" spans="1:11" s="15" customFormat="1" ht="19" x14ac:dyDescent="0.2">
      <c r="A122" s="10" t="s">
        <v>616</v>
      </c>
      <c r="B122" s="13" t="s">
        <v>291</v>
      </c>
      <c r="C122" s="14" t="s">
        <v>616</v>
      </c>
      <c r="D122" s="13" t="s">
        <v>616</v>
      </c>
      <c r="E122" s="13" t="s">
        <v>617</v>
      </c>
      <c r="F122" s="13" t="s">
        <v>614</v>
      </c>
      <c r="G122" s="13" t="s">
        <v>291</v>
      </c>
      <c r="H122" s="13" t="s">
        <v>617</v>
      </c>
      <c r="I122" s="10" t="str">
        <f t="shared" si="5"/>
        <v>"N/A"</v>
      </c>
      <c r="J122" s="15">
        <v>36.957288845472398</v>
      </c>
      <c r="K122" s="15">
        <v>31.387064884449099</v>
      </c>
    </row>
    <row r="123" spans="1:11" s="15" customFormat="1" ht="19" x14ac:dyDescent="0.2">
      <c r="A123" s="10" t="s">
        <v>616</v>
      </c>
      <c r="B123" s="13" t="s">
        <v>607</v>
      </c>
      <c r="C123" s="14" t="s">
        <v>616</v>
      </c>
      <c r="D123" s="13" t="s">
        <v>616</v>
      </c>
      <c r="E123" s="13" t="s">
        <v>617</v>
      </c>
      <c r="F123" s="13" t="s">
        <v>614</v>
      </c>
      <c r="G123" s="13" t="s">
        <v>608</v>
      </c>
      <c r="H123" s="13" t="s">
        <v>617</v>
      </c>
      <c r="I123" s="10" t="str">
        <f t="shared" si="5"/>
        <v>"N/A"</v>
      </c>
      <c r="J123" s="15">
        <v>20.902000000000001</v>
      </c>
      <c r="K123" s="15">
        <v>42.602600000000002</v>
      </c>
    </row>
    <row r="124" spans="1:11" s="15" customFormat="1" ht="19" x14ac:dyDescent="0.2">
      <c r="A124" s="10" t="s">
        <v>616</v>
      </c>
      <c r="B124" s="13" t="s">
        <v>309</v>
      </c>
      <c r="C124" s="14" t="s">
        <v>616</v>
      </c>
      <c r="D124" s="13" t="s">
        <v>616</v>
      </c>
      <c r="E124" s="13" t="s">
        <v>617</v>
      </c>
      <c r="F124" s="13" t="s">
        <v>614</v>
      </c>
      <c r="G124" s="13" t="s">
        <v>309</v>
      </c>
      <c r="H124" s="13" t="s">
        <v>617</v>
      </c>
      <c r="I124" s="10" t="str">
        <f t="shared" si="5"/>
        <v>"N/A"</v>
      </c>
      <c r="J124" s="15">
        <v>-96.331616608296301</v>
      </c>
      <c r="K124" s="15">
        <v>38.820808919030398</v>
      </c>
    </row>
  </sheetData>
  <autoFilter ref="A1:H124" xr:uid="{143B63EB-2E7F-0C4A-8191-0AF4C4FA91AC}"/>
  <dataValidations count="1">
    <dataValidation type="list" allowBlank="1" showInputMessage="1" showErrorMessage="1" sqref="G2:G24 G26:G65 G68:G124" xr:uid="{B6D3CE73-4895-654F-9BC6-CC3FECFC59D1}">
      <formula1>Countries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E6D04-5AE4-624A-B5EA-AD0EB77C526E}">
  <dimension ref="A3:B94"/>
  <sheetViews>
    <sheetView workbookViewId="0">
      <selection activeCell="A3" sqref="A3:B94"/>
    </sheetView>
  </sheetViews>
  <sheetFormatPr baseColWidth="10" defaultRowHeight="16" x14ac:dyDescent="0.2"/>
  <cols>
    <col min="1" max="1" width="21" bestFit="1" customWidth="1"/>
    <col min="2" max="2" width="30.33203125" bestFit="1" customWidth="1"/>
  </cols>
  <sheetData>
    <row r="3" spans="1:2" x14ac:dyDescent="0.2">
      <c r="A3" s="17" t="s">
        <v>618</v>
      </c>
      <c r="B3" t="s">
        <v>620</v>
      </c>
    </row>
    <row r="4" spans="1:2" x14ac:dyDescent="0.2">
      <c r="A4" s="18" t="s">
        <v>469</v>
      </c>
      <c r="B4">
        <v>3374.95</v>
      </c>
    </row>
    <row r="5" spans="1:2" x14ac:dyDescent="0.2">
      <c r="A5" s="18" t="s">
        <v>413</v>
      </c>
      <c r="B5">
        <v>2147.1</v>
      </c>
    </row>
    <row r="6" spans="1:2" x14ac:dyDescent="0.2">
      <c r="A6" s="18" t="s">
        <v>359</v>
      </c>
      <c r="B6">
        <v>1779</v>
      </c>
    </row>
    <row r="7" spans="1:2" x14ac:dyDescent="0.2">
      <c r="A7" s="18" t="s">
        <v>403</v>
      </c>
      <c r="B7">
        <v>1447</v>
      </c>
    </row>
    <row r="8" spans="1:2" x14ac:dyDescent="0.2">
      <c r="A8" s="18" t="s">
        <v>459</v>
      </c>
      <c r="B8">
        <v>1148</v>
      </c>
    </row>
    <row r="9" spans="1:2" x14ac:dyDescent="0.2">
      <c r="A9" s="18" t="s">
        <v>391</v>
      </c>
      <c r="B9">
        <v>972.69</v>
      </c>
    </row>
    <row r="10" spans="1:2" x14ac:dyDescent="0.2">
      <c r="A10" s="18" t="s">
        <v>401</v>
      </c>
      <c r="B10">
        <v>510</v>
      </c>
    </row>
    <row r="11" spans="1:2" x14ac:dyDescent="0.2">
      <c r="A11" s="18" t="s">
        <v>421</v>
      </c>
      <c r="B11">
        <v>230</v>
      </c>
    </row>
    <row r="12" spans="1:2" x14ac:dyDescent="0.2">
      <c r="A12" s="18" t="s">
        <v>435</v>
      </c>
      <c r="B12">
        <v>224.9</v>
      </c>
    </row>
    <row r="13" spans="1:2" x14ac:dyDescent="0.2">
      <c r="A13" s="18" t="s">
        <v>309</v>
      </c>
      <c r="B13">
        <v>219.81</v>
      </c>
    </row>
    <row r="14" spans="1:2" x14ac:dyDescent="0.2">
      <c r="A14" s="18" t="s">
        <v>475</v>
      </c>
      <c r="B14">
        <v>189.4</v>
      </c>
    </row>
    <row r="15" spans="1:2" x14ac:dyDescent="0.2">
      <c r="A15" s="18" t="s">
        <v>493</v>
      </c>
      <c r="B15">
        <v>163.69999999999999</v>
      </c>
    </row>
    <row r="16" spans="1:2" x14ac:dyDescent="0.2">
      <c r="A16" s="18" t="s">
        <v>389</v>
      </c>
      <c r="B16">
        <v>162</v>
      </c>
    </row>
    <row r="17" spans="1:2" x14ac:dyDescent="0.2">
      <c r="A17" s="18" t="s">
        <v>263</v>
      </c>
      <c r="B17">
        <v>68</v>
      </c>
    </row>
    <row r="18" spans="1:2" x14ac:dyDescent="0.2">
      <c r="A18" s="18" t="s">
        <v>419</v>
      </c>
      <c r="B18">
        <v>58</v>
      </c>
    </row>
    <row r="19" spans="1:2" x14ac:dyDescent="0.2">
      <c r="A19" s="18" t="s">
        <v>471</v>
      </c>
      <c r="B19">
        <v>53</v>
      </c>
    </row>
    <row r="20" spans="1:2" x14ac:dyDescent="0.2">
      <c r="A20" s="18" t="s">
        <v>397</v>
      </c>
      <c r="B20">
        <v>50</v>
      </c>
    </row>
    <row r="21" spans="1:2" x14ac:dyDescent="0.2">
      <c r="A21" s="18" t="s">
        <v>189</v>
      </c>
      <c r="B21">
        <v>48.3</v>
      </c>
    </row>
    <row r="22" spans="1:2" x14ac:dyDescent="0.2">
      <c r="A22" s="18" t="s">
        <v>283</v>
      </c>
      <c r="B22">
        <v>46</v>
      </c>
    </row>
    <row r="23" spans="1:2" x14ac:dyDescent="0.2">
      <c r="A23" s="18" t="s">
        <v>27</v>
      </c>
      <c r="B23">
        <v>37.6</v>
      </c>
    </row>
    <row r="24" spans="1:2" x14ac:dyDescent="0.2">
      <c r="A24" s="18" t="s">
        <v>311</v>
      </c>
      <c r="B24">
        <v>36</v>
      </c>
    </row>
    <row r="25" spans="1:2" x14ac:dyDescent="0.2">
      <c r="A25" s="18" t="s">
        <v>179</v>
      </c>
      <c r="B25">
        <v>35</v>
      </c>
    </row>
    <row r="26" spans="1:2" x14ac:dyDescent="0.2">
      <c r="A26" s="18" t="s">
        <v>455</v>
      </c>
      <c r="B26">
        <v>30.2</v>
      </c>
    </row>
    <row r="27" spans="1:2" x14ac:dyDescent="0.2">
      <c r="A27" s="18" t="s">
        <v>173</v>
      </c>
      <c r="B27">
        <v>26.81</v>
      </c>
    </row>
    <row r="28" spans="1:2" x14ac:dyDescent="0.2">
      <c r="A28" s="18" t="s">
        <v>303</v>
      </c>
      <c r="B28">
        <v>26.6</v>
      </c>
    </row>
    <row r="29" spans="1:2" x14ac:dyDescent="0.2">
      <c r="A29" s="18" t="s">
        <v>425</v>
      </c>
      <c r="B29">
        <v>23</v>
      </c>
    </row>
    <row r="30" spans="1:2" x14ac:dyDescent="0.2">
      <c r="A30" s="18" t="s">
        <v>385</v>
      </c>
      <c r="B30">
        <v>18.68</v>
      </c>
    </row>
    <row r="31" spans="1:2" x14ac:dyDescent="0.2">
      <c r="A31" s="18" t="s">
        <v>433</v>
      </c>
      <c r="B31">
        <v>18.47</v>
      </c>
    </row>
    <row r="32" spans="1:2" x14ac:dyDescent="0.2">
      <c r="A32" s="18" t="s">
        <v>229</v>
      </c>
      <c r="B32">
        <v>16</v>
      </c>
    </row>
    <row r="33" spans="1:2" x14ac:dyDescent="0.2">
      <c r="A33" s="18" t="s">
        <v>33</v>
      </c>
      <c r="B33">
        <v>14.239999999999998</v>
      </c>
    </row>
    <row r="34" spans="1:2" x14ac:dyDescent="0.2">
      <c r="A34" s="18" t="s">
        <v>341</v>
      </c>
      <c r="B34">
        <v>10.7</v>
      </c>
    </row>
    <row r="35" spans="1:2" x14ac:dyDescent="0.2">
      <c r="A35" s="18" t="s">
        <v>431</v>
      </c>
      <c r="B35">
        <v>9.65</v>
      </c>
    </row>
    <row r="36" spans="1:2" x14ac:dyDescent="0.2">
      <c r="A36" s="18" t="s">
        <v>473</v>
      </c>
      <c r="B36">
        <v>8.9</v>
      </c>
    </row>
    <row r="37" spans="1:2" x14ac:dyDescent="0.2">
      <c r="A37" s="18" t="s">
        <v>169</v>
      </c>
      <c r="B37">
        <v>5.5</v>
      </c>
    </row>
    <row r="38" spans="1:2" x14ac:dyDescent="0.2">
      <c r="A38" s="18" t="s">
        <v>131</v>
      </c>
      <c r="B38">
        <v>5.39</v>
      </c>
    </row>
    <row r="39" spans="1:2" x14ac:dyDescent="0.2">
      <c r="A39" s="18" t="s">
        <v>495</v>
      </c>
      <c r="B39">
        <v>4.97</v>
      </c>
    </row>
    <row r="40" spans="1:2" x14ac:dyDescent="0.2">
      <c r="A40" s="18" t="s">
        <v>387</v>
      </c>
      <c r="B40">
        <v>4.9000000000000004</v>
      </c>
    </row>
    <row r="41" spans="1:2" x14ac:dyDescent="0.2">
      <c r="A41" s="18" t="s">
        <v>193</v>
      </c>
      <c r="B41">
        <v>4.5199999999999996</v>
      </c>
    </row>
    <row r="42" spans="1:2" x14ac:dyDescent="0.2">
      <c r="A42" s="18" t="s">
        <v>75</v>
      </c>
      <c r="B42">
        <v>4.3</v>
      </c>
    </row>
    <row r="43" spans="1:2" x14ac:dyDescent="0.2">
      <c r="A43" s="18" t="s">
        <v>273</v>
      </c>
      <c r="B43">
        <v>3.4089999999999998</v>
      </c>
    </row>
    <row r="44" spans="1:2" x14ac:dyDescent="0.2">
      <c r="A44" s="18" t="s">
        <v>107</v>
      </c>
      <c r="B44">
        <v>2.69</v>
      </c>
    </row>
    <row r="45" spans="1:2" x14ac:dyDescent="0.2">
      <c r="A45" s="18" t="s">
        <v>265</v>
      </c>
      <c r="B45">
        <v>2.2999999999999998</v>
      </c>
    </row>
    <row r="46" spans="1:2" x14ac:dyDescent="0.2">
      <c r="A46" s="18" t="s">
        <v>191</v>
      </c>
      <c r="B46">
        <v>2.17</v>
      </c>
    </row>
    <row r="47" spans="1:2" x14ac:dyDescent="0.2">
      <c r="A47" s="18" t="s">
        <v>93</v>
      </c>
      <c r="B47">
        <v>2.1</v>
      </c>
    </row>
    <row r="48" spans="1:2" x14ac:dyDescent="0.2">
      <c r="A48" s="18" t="s">
        <v>269</v>
      </c>
      <c r="B48">
        <v>2.1</v>
      </c>
    </row>
    <row r="49" spans="1:2" x14ac:dyDescent="0.2">
      <c r="A49" s="18" t="s">
        <v>279</v>
      </c>
      <c r="B49">
        <v>2</v>
      </c>
    </row>
    <row r="50" spans="1:2" x14ac:dyDescent="0.2">
      <c r="A50" s="18" t="s">
        <v>463</v>
      </c>
      <c r="B50">
        <v>1.96</v>
      </c>
    </row>
    <row r="51" spans="1:2" x14ac:dyDescent="0.2">
      <c r="A51" s="18" t="s">
        <v>203</v>
      </c>
      <c r="B51">
        <v>1.89</v>
      </c>
    </row>
    <row r="52" spans="1:2" x14ac:dyDescent="0.2">
      <c r="A52" s="18" t="s">
        <v>161</v>
      </c>
      <c r="B52">
        <v>1.84</v>
      </c>
    </row>
    <row r="53" spans="1:2" x14ac:dyDescent="0.2">
      <c r="A53" s="18" t="s">
        <v>37</v>
      </c>
      <c r="B53">
        <v>1.83</v>
      </c>
    </row>
    <row r="54" spans="1:2" x14ac:dyDescent="0.2">
      <c r="A54" s="18" t="s">
        <v>261</v>
      </c>
      <c r="B54">
        <v>1.5229999999999999</v>
      </c>
    </row>
    <row r="55" spans="1:2" x14ac:dyDescent="0.2">
      <c r="A55" s="18" t="s">
        <v>289</v>
      </c>
      <c r="B55">
        <v>1.48</v>
      </c>
    </row>
    <row r="56" spans="1:2" x14ac:dyDescent="0.2">
      <c r="A56" s="18" t="s">
        <v>147</v>
      </c>
      <c r="B56">
        <v>1.236</v>
      </c>
    </row>
    <row r="57" spans="1:2" x14ac:dyDescent="0.2">
      <c r="A57" s="18" t="s">
        <v>239</v>
      </c>
      <c r="B57">
        <v>1.18</v>
      </c>
    </row>
    <row r="58" spans="1:2" x14ac:dyDescent="0.2">
      <c r="A58" s="18" t="s">
        <v>25</v>
      </c>
      <c r="B58">
        <v>1.1299999999999999</v>
      </c>
    </row>
    <row r="59" spans="1:2" x14ac:dyDescent="0.2">
      <c r="A59" s="18" t="s">
        <v>295</v>
      </c>
      <c r="B59">
        <v>0.95699999999999996</v>
      </c>
    </row>
    <row r="60" spans="1:2" x14ac:dyDescent="0.2">
      <c r="A60" s="18" t="s">
        <v>275</v>
      </c>
      <c r="B60">
        <v>0.75</v>
      </c>
    </row>
    <row r="61" spans="1:2" x14ac:dyDescent="0.2">
      <c r="A61" s="18" t="s">
        <v>437</v>
      </c>
      <c r="B61">
        <v>0.29699999999999999</v>
      </c>
    </row>
    <row r="62" spans="1:2" x14ac:dyDescent="0.2">
      <c r="A62" s="18" t="s">
        <v>217</v>
      </c>
      <c r="B62">
        <v>0.25</v>
      </c>
    </row>
    <row r="63" spans="1:2" x14ac:dyDescent="0.2">
      <c r="A63" s="18" t="s">
        <v>477</v>
      </c>
      <c r="B63">
        <v>0.22</v>
      </c>
    </row>
    <row r="64" spans="1:2" x14ac:dyDescent="0.2">
      <c r="A64" s="18" t="s">
        <v>277</v>
      </c>
      <c r="B64">
        <v>0.17</v>
      </c>
    </row>
    <row r="65" spans="1:2" x14ac:dyDescent="0.2">
      <c r="A65" s="18" t="s">
        <v>259</v>
      </c>
      <c r="B65">
        <v>0.16500000000000001</v>
      </c>
    </row>
    <row r="66" spans="1:2" x14ac:dyDescent="0.2">
      <c r="A66" s="18" t="s">
        <v>159</v>
      </c>
      <c r="B66">
        <v>0.159</v>
      </c>
    </row>
    <row r="67" spans="1:2" x14ac:dyDescent="0.2">
      <c r="A67" s="18" t="s">
        <v>371</v>
      </c>
      <c r="B67">
        <v>0.14699999999999999</v>
      </c>
    </row>
    <row r="68" spans="1:2" x14ac:dyDescent="0.2">
      <c r="A68" s="18" t="s">
        <v>305</v>
      </c>
      <c r="B68">
        <v>6.7000000000000004E-2</v>
      </c>
    </row>
    <row r="69" spans="1:2" x14ac:dyDescent="0.2">
      <c r="A69" s="18" t="s">
        <v>165</v>
      </c>
      <c r="B69">
        <v>5.0999999999999997E-2</v>
      </c>
    </row>
    <row r="70" spans="1:2" x14ac:dyDescent="0.2">
      <c r="A70" s="18" t="s">
        <v>137</v>
      </c>
      <c r="B70">
        <v>0.03</v>
      </c>
    </row>
    <row r="71" spans="1:2" x14ac:dyDescent="0.2">
      <c r="A71" s="18" t="s">
        <v>133</v>
      </c>
      <c r="B71">
        <v>0.03</v>
      </c>
    </row>
    <row r="72" spans="1:2" x14ac:dyDescent="0.2">
      <c r="A72" s="18" t="s">
        <v>215</v>
      </c>
      <c r="B72">
        <v>2.4E-2</v>
      </c>
    </row>
    <row r="73" spans="1:2" x14ac:dyDescent="0.2">
      <c r="A73" s="18" t="s">
        <v>443</v>
      </c>
      <c r="B73">
        <v>0.02</v>
      </c>
    </row>
    <row r="74" spans="1:2" x14ac:dyDescent="0.2">
      <c r="A74" s="18" t="s">
        <v>201</v>
      </c>
      <c r="B74">
        <v>0.02</v>
      </c>
    </row>
    <row r="75" spans="1:2" x14ac:dyDescent="0.2">
      <c r="A75" s="18" t="s">
        <v>61</v>
      </c>
      <c r="B75">
        <v>0</v>
      </c>
    </row>
    <row r="76" spans="1:2" x14ac:dyDescent="0.2">
      <c r="A76" s="18" t="s">
        <v>610</v>
      </c>
      <c r="B76">
        <v>0</v>
      </c>
    </row>
    <row r="77" spans="1:2" x14ac:dyDescent="0.2">
      <c r="A77" s="18" t="s">
        <v>439</v>
      </c>
      <c r="B77">
        <v>0</v>
      </c>
    </row>
    <row r="78" spans="1:2" x14ac:dyDescent="0.2">
      <c r="A78" s="18" t="s">
        <v>129</v>
      </c>
      <c r="B78">
        <v>0</v>
      </c>
    </row>
    <row r="79" spans="1:2" x14ac:dyDescent="0.2">
      <c r="A79" s="18" t="s">
        <v>465</v>
      </c>
      <c r="B79">
        <v>0</v>
      </c>
    </row>
    <row r="80" spans="1:2" x14ac:dyDescent="0.2">
      <c r="A80" s="18" t="s">
        <v>297</v>
      </c>
      <c r="B80">
        <v>0</v>
      </c>
    </row>
    <row r="81" spans="1:2" x14ac:dyDescent="0.2">
      <c r="A81" s="18" t="s">
        <v>606</v>
      </c>
      <c r="B81">
        <v>0</v>
      </c>
    </row>
    <row r="82" spans="1:2" x14ac:dyDescent="0.2">
      <c r="A82" s="18" t="s">
        <v>411</v>
      </c>
      <c r="B82">
        <v>0</v>
      </c>
    </row>
    <row r="83" spans="1:2" x14ac:dyDescent="0.2">
      <c r="A83" s="18" t="s">
        <v>379</v>
      </c>
      <c r="B83">
        <v>0</v>
      </c>
    </row>
    <row r="84" spans="1:2" x14ac:dyDescent="0.2">
      <c r="A84" s="18" t="s">
        <v>227</v>
      </c>
      <c r="B84">
        <v>0</v>
      </c>
    </row>
    <row r="85" spans="1:2" x14ac:dyDescent="0.2">
      <c r="A85" s="18" t="s">
        <v>225</v>
      </c>
      <c r="B85">
        <v>0</v>
      </c>
    </row>
    <row r="86" spans="1:2" x14ac:dyDescent="0.2">
      <c r="A86" s="18" t="s">
        <v>291</v>
      </c>
      <c r="B86">
        <v>0</v>
      </c>
    </row>
    <row r="87" spans="1:2" x14ac:dyDescent="0.2">
      <c r="A87" s="18" t="s">
        <v>155</v>
      </c>
      <c r="B87">
        <v>0</v>
      </c>
    </row>
    <row r="88" spans="1:2" x14ac:dyDescent="0.2">
      <c r="A88" s="18" t="s">
        <v>205</v>
      </c>
      <c r="B88">
        <v>0</v>
      </c>
    </row>
    <row r="89" spans="1:2" x14ac:dyDescent="0.2">
      <c r="A89" s="18" t="s">
        <v>293</v>
      </c>
      <c r="B89">
        <v>0</v>
      </c>
    </row>
    <row r="90" spans="1:2" x14ac:dyDescent="0.2">
      <c r="A90" s="18" t="s">
        <v>483</v>
      </c>
      <c r="B90">
        <v>0</v>
      </c>
    </row>
    <row r="91" spans="1:2" x14ac:dyDescent="0.2">
      <c r="A91" s="18" t="s">
        <v>608</v>
      </c>
      <c r="B91">
        <v>0</v>
      </c>
    </row>
    <row r="92" spans="1:2" x14ac:dyDescent="0.2">
      <c r="A92" s="18" t="s">
        <v>221</v>
      </c>
      <c r="B92">
        <v>0</v>
      </c>
    </row>
    <row r="93" spans="1:2" x14ac:dyDescent="0.2">
      <c r="A93" s="18" t="s">
        <v>213</v>
      </c>
      <c r="B93">
        <v>0</v>
      </c>
    </row>
    <row r="94" spans="1:2" x14ac:dyDescent="0.2">
      <c r="A94" s="18" t="s">
        <v>619</v>
      </c>
      <c r="B94">
        <v>13267.475000000002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5781-BD83-8743-890C-9DED8DE7A9A2}">
  <dimension ref="A1:C92"/>
  <sheetViews>
    <sheetView workbookViewId="0">
      <selection activeCell="C2" sqref="C2"/>
    </sheetView>
  </sheetViews>
  <sheetFormatPr baseColWidth="10" defaultRowHeight="16" x14ac:dyDescent="0.2"/>
  <cols>
    <col min="1" max="1" width="45.1640625" customWidth="1"/>
    <col min="2" max="2" width="42.33203125" customWidth="1"/>
    <col min="3" max="3" width="70.6640625" customWidth="1"/>
  </cols>
  <sheetData>
    <row r="1" spans="1:3" x14ac:dyDescent="0.2">
      <c r="A1" t="s">
        <v>0</v>
      </c>
      <c r="B1" t="s">
        <v>621</v>
      </c>
      <c r="C1" t="s">
        <v>622</v>
      </c>
    </row>
    <row r="2" spans="1:3" x14ac:dyDescent="0.2">
      <c r="A2" t="s">
        <v>469</v>
      </c>
      <c r="B2">
        <v>3374.95</v>
      </c>
    </row>
    <row r="3" spans="1:3" x14ac:dyDescent="0.2">
      <c r="A3" t="s">
        <v>413</v>
      </c>
      <c r="B3">
        <v>2147.1</v>
      </c>
    </row>
    <row r="4" spans="1:3" x14ac:dyDescent="0.2">
      <c r="A4" t="s">
        <v>359</v>
      </c>
      <c r="B4">
        <v>1779</v>
      </c>
    </row>
    <row r="5" spans="1:3" x14ac:dyDescent="0.2">
      <c r="A5" t="s">
        <v>403</v>
      </c>
      <c r="B5">
        <v>1447</v>
      </c>
    </row>
    <row r="6" spans="1:3" x14ac:dyDescent="0.2">
      <c r="A6" t="s">
        <v>459</v>
      </c>
      <c r="B6">
        <v>1148</v>
      </c>
    </row>
    <row r="7" spans="1:3" x14ac:dyDescent="0.2">
      <c r="A7" t="s">
        <v>391</v>
      </c>
      <c r="B7">
        <v>972.69</v>
      </c>
    </row>
    <row r="8" spans="1:3" x14ac:dyDescent="0.2">
      <c r="A8" t="s">
        <v>401</v>
      </c>
      <c r="B8">
        <v>510</v>
      </c>
    </row>
    <row r="9" spans="1:3" x14ac:dyDescent="0.2">
      <c r="A9" t="s">
        <v>421</v>
      </c>
      <c r="B9">
        <v>230</v>
      </c>
    </row>
    <row r="10" spans="1:3" x14ac:dyDescent="0.2">
      <c r="A10" t="s">
        <v>435</v>
      </c>
      <c r="B10">
        <v>224.9</v>
      </c>
    </row>
    <row r="11" spans="1:3" x14ac:dyDescent="0.2">
      <c r="A11" t="s">
        <v>309</v>
      </c>
      <c r="B11">
        <v>219.81</v>
      </c>
    </row>
    <row r="12" spans="1:3" x14ac:dyDescent="0.2">
      <c r="A12" t="s">
        <v>475</v>
      </c>
      <c r="B12">
        <v>189.4</v>
      </c>
    </row>
    <row r="13" spans="1:3" x14ac:dyDescent="0.2">
      <c r="A13" t="s">
        <v>493</v>
      </c>
      <c r="B13">
        <v>163.69999999999999</v>
      </c>
    </row>
    <row r="14" spans="1:3" x14ac:dyDescent="0.2">
      <c r="A14" t="s">
        <v>389</v>
      </c>
      <c r="B14">
        <v>162</v>
      </c>
    </row>
    <row r="15" spans="1:3" x14ac:dyDescent="0.2">
      <c r="A15" t="s">
        <v>263</v>
      </c>
      <c r="B15">
        <v>68</v>
      </c>
    </row>
    <row r="16" spans="1:3" x14ac:dyDescent="0.2">
      <c r="A16" t="s">
        <v>419</v>
      </c>
      <c r="B16">
        <v>58</v>
      </c>
    </row>
    <row r="17" spans="1:2" x14ac:dyDescent="0.2">
      <c r="A17" t="s">
        <v>471</v>
      </c>
      <c r="B17">
        <v>53</v>
      </c>
    </row>
    <row r="18" spans="1:2" x14ac:dyDescent="0.2">
      <c r="A18" t="s">
        <v>397</v>
      </c>
      <c r="B18">
        <v>50</v>
      </c>
    </row>
    <row r="19" spans="1:2" x14ac:dyDescent="0.2">
      <c r="A19" t="s">
        <v>189</v>
      </c>
      <c r="B19">
        <v>48.3</v>
      </c>
    </row>
    <row r="20" spans="1:2" x14ac:dyDescent="0.2">
      <c r="A20" t="s">
        <v>283</v>
      </c>
      <c r="B20">
        <v>46</v>
      </c>
    </row>
    <row r="21" spans="1:2" x14ac:dyDescent="0.2">
      <c r="A21" t="s">
        <v>27</v>
      </c>
      <c r="B21">
        <v>37.6</v>
      </c>
    </row>
    <row r="22" spans="1:2" x14ac:dyDescent="0.2">
      <c r="A22" t="s">
        <v>311</v>
      </c>
      <c r="B22">
        <v>36</v>
      </c>
    </row>
    <row r="23" spans="1:2" x14ac:dyDescent="0.2">
      <c r="A23" t="s">
        <v>179</v>
      </c>
      <c r="B23">
        <v>35</v>
      </c>
    </row>
    <row r="24" spans="1:2" x14ac:dyDescent="0.2">
      <c r="A24" t="s">
        <v>455</v>
      </c>
      <c r="B24">
        <v>30.2</v>
      </c>
    </row>
    <row r="25" spans="1:2" x14ac:dyDescent="0.2">
      <c r="A25" t="s">
        <v>173</v>
      </c>
      <c r="B25">
        <v>26.81</v>
      </c>
    </row>
    <row r="26" spans="1:2" x14ac:dyDescent="0.2">
      <c r="A26" t="s">
        <v>303</v>
      </c>
      <c r="B26">
        <v>26.6</v>
      </c>
    </row>
    <row r="27" spans="1:2" x14ac:dyDescent="0.2">
      <c r="A27" t="s">
        <v>425</v>
      </c>
      <c r="B27">
        <v>23</v>
      </c>
    </row>
    <row r="28" spans="1:2" x14ac:dyDescent="0.2">
      <c r="A28" t="s">
        <v>385</v>
      </c>
      <c r="B28">
        <v>18.68</v>
      </c>
    </row>
    <row r="29" spans="1:2" x14ac:dyDescent="0.2">
      <c r="A29" t="s">
        <v>433</v>
      </c>
      <c r="B29">
        <v>18.47</v>
      </c>
    </row>
    <row r="30" spans="1:2" x14ac:dyDescent="0.2">
      <c r="A30" t="s">
        <v>229</v>
      </c>
      <c r="B30">
        <v>16</v>
      </c>
    </row>
    <row r="31" spans="1:2" x14ac:dyDescent="0.2">
      <c r="A31" t="s">
        <v>33</v>
      </c>
      <c r="B31">
        <v>14.239999999999998</v>
      </c>
    </row>
    <row r="32" spans="1:2" x14ac:dyDescent="0.2">
      <c r="A32" t="s">
        <v>341</v>
      </c>
      <c r="B32">
        <v>10.7</v>
      </c>
    </row>
    <row r="33" spans="1:2" x14ac:dyDescent="0.2">
      <c r="A33" t="s">
        <v>431</v>
      </c>
      <c r="B33">
        <v>9.65</v>
      </c>
    </row>
    <row r="34" spans="1:2" x14ac:dyDescent="0.2">
      <c r="A34" t="s">
        <v>473</v>
      </c>
      <c r="B34">
        <v>8.9</v>
      </c>
    </row>
    <row r="35" spans="1:2" x14ac:dyDescent="0.2">
      <c r="A35" t="s">
        <v>169</v>
      </c>
      <c r="B35">
        <v>5.5</v>
      </c>
    </row>
    <row r="36" spans="1:2" x14ac:dyDescent="0.2">
      <c r="A36" t="s">
        <v>131</v>
      </c>
      <c r="B36">
        <v>5.39</v>
      </c>
    </row>
    <row r="37" spans="1:2" x14ac:dyDescent="0.2">
      <c r="A37" t="s">
        <v>495</v>
      </c>
      <c r="B37">
        <v>4.97</v>
      </c>
    </row>
    <row r="38" spans="1:2" x14ac:dyDescent="0.2">
      <c r="A38" t="s">
        <v>387</v>
      </c>
      <c r="B38">
        <v>4.9000000000000004</v>
      </c>
    </row>
    <row r="39" spans="1:2" x14ac:dyDescent="0.2">
      <c r="A39" t="s">
        <v>193</v>
      </c>
      <c r="B39">
        <v>4.5199999999999996</v>
      </c>
    </row>
    <row r="40" spans="1:2" x14ac:dyDescent="0.2">
      <c r="A40" t="s">
        <v>75</v>
      </c>
      <c r="B40">
        <v>4.3</v>
      </c>
    </row>
    <row r="41" spans="1:2" x14ac:dyDescent="0.2">
      <c r="A41" t="s">
        <v>273</v>
      </c>
      <c r="B41">
        <v>3.4089999999999998</v>
      </c>
    </row>
    <row r="42" spans="1:2" x14ac:dyDescent="0.2">
      <c r="A42" t="s">
        <v>107</v>
      </c>
      <c r="B42">
        <v>2.69</v>
      </c>
    </row>
    <row r="43" spans="1:2" x14ac:dyDescent="0.2">
      <c r="A43" t="s">
        <v>265</v>
      </c>
      <c r="B43">
        <v>2.2999999999999998</v>
      </c>
    </row>
    <row r="44" spans="1:2" x14ac:dyDescent="0.2">
      <c r="A44" t="s">
        <v>191</v>
      </c>
      <c r="B44">
        <v>2.17</v>
      </c>
    </row>
    <row r="45" spans="1:2" x14ac:dyDescent="0.2">
      <c r="A45" t="s">
        <v>93</v>
      </c>
      <c r="B45">
        <v>2.1</v>
      </c>
    </row>
    <row r="46" spans="1:2" x14ac:dyDescent="0.2">
      <c r="A46" t="s">
        <v>269</v>
      </c>
      <c r="B46">
        <v>2.1</v>
      </c>
    </row>
    <row r="47" spans="1:2" x14ac:dyDescent="0.2">
      <c r="A47" t="s">
        <v>279</v>
      </c>
      <c r="B47">
        <v>2</v>
      </c>
    </row>
    <row r="48" spans="1:2" x14ac:dyDescent="0.2">
      <c r="A48" t="s">
        <v>463</v>
      </c>
      <c r="B48">
        <v>1.96</v>
      </c>
    </row>
    <row r="49" spans="1:2" x14ac:dyDescent="0.2">
      <c r="A49" t="s">
        <v>203</v>
      </c>
      <c r="B49">
        <v>1.89</v>
      </c>
    </row>
    <row r="50" spans="1:2" x14ac:dyDescent="0.2">
      <c r="A50" t="s">
        <v>161</v>
      </c>
      <c r="B50">
        <v>1.84</v>
      </c>
    </row>
    <row r="51" spans="1:2" x14ac:dyDescent="0.2">
      <c r="A51" t="s">
        <v>37</v>
      </c>
      <c r="B51">
        <v>1.83</v>
      </c>
    </row>
    <row r="52" spans="1:2" x14ac:dyDescent="0.2">
      <c r="A52" t="s">
        <v>261</v>
      </c>
      <c r="B52">
        <v>1.5229999999999999</v>
      </c>
    </row>
    <row r="53" spans="1:2" x14ac:dyDescent="0.2">
      <c r="A53" t="s">
        <v>289</v>
      </c>
      <c r="B53">
        <v>1.48</v>
      </c>
    </row>
    <row r="54" spans="1:2" x14ac:dyDescent="0.2">
      <c r="A54" t="s">
        <v>147</v>
      </c>
      <c r="B54">
        <v>1.236</v>
      </c>
    </row>
    <row r="55" spans="1:2" x14ac:dyDescent="0.2">
      <c r="A55" t="s">
        <v>239</v>
      </c>
      <c r="B55">
        <v>1.18</v>
      </c>
    </row>
    <row r="56" spans="1:2" x14ac:dyDescent="0.2">
      <c r="A56" t="s">
        <v>25</v>
      </c>
      <c r="B56">
        <v>1.1299999999999999</v>
      </c>
    </row>
    <row r="57" spans="1:2" x14ac:dyDescent="0.2">
      <c r="A57" t="s">
        <v>295</v>
      </c>
      <c r="B57">
        <v>0.95699999999999996</v>
      </c>
    </row>
    <row r="58" spans="1:2" x14ac:dyDescent="0.2">
      <c r="A58" t="s">
        <v>275</v>
      </c>
      <c r="B58">
        <v>0.75</v>
      </c>
    </row>
    <row r="59" spans="1:2" x14ac:dyDescent="0.2">
      <c r="A59" t="s">
        <v>437</v>
      </c>
      <c r="B59">
        <v>0.29699999999999999</v>
      </c>
    </row>
    <row r="60" spans="1:2" x14ac:dyDescent="0.2">
      <c r="A60" t="s">
        <v>217</v>
      </c>
      <c r="B60">
        <v>0.25</v>
      </c>
    </row>
    <row r="61" spans="1:2" x14ac:dyDescent="0.2">
      <c r="A61" t="s">
        <v>477</v>
      </c>
      <c r="B61">
        <v>0.22</v>
      </c>
    </row>
    <row r="62" spans="1:2" x14ac:dyDescent="0.2">
      <c r="A62" t="s">
        <v>277</v>
      </c>
      <c r="B62">
        <v>0.17</v>
      </c>
    </row>
    <row r="63" spans="1:2" x14ac:dyDescent="0.2">
      <c r="A63" t="s">
        <v>259</v>
      </c>
      <c r="B63">
        <v>0.16500000000000001</v>
      </c>
    </row>
    <row r="64" spans="1:2" x14ac:dyDescent="0.2">
      <c r="A64" t="s">
        <v>159</v>
      </c>
      <c r="B64">
        <v>0.159</v>
      </c>
    </row>
    <row r="65" spans="1:2" x14ac:dyDescent="0.2">
      <c r="A65" t="s">
        <v>371</v>
      </c>
      <c r="B65">
        <v>0.14699999999999999</v>
      </c>
    </row>
    <row r="66" spans="1:2" x14ac:dyDescent="0.2">
      <c r="A66" t="s">
        <v>305</v>
      </c>
      <c r="B66">
        <v>6.7000000000000004E-2</v>
      </c>
    </row>
    <row r="67" spans="1:2" x14ac:dyDescent="0.2">
      <c r="A67" t="s">
        <v>165</v>
      </c>
      <c r="B67">
        <v>5.0999999999999997E-2</v>
      </c>
    </row>
    <row r="68" spans="1:2" x14ac:dyDescent="0.2">
      <c r="A68" t="s">
        <v>137</v>
      </c>
      <c r="B68">
        <v>0.03</v>
      </c>
    </row>
    <row r="69" spans="1:2" x14ac:dyDescent="0.2">
      <c r="A69" t="s">
        <v>133</v>
      </c>
      <c r="B69">
        <v>0.03</v>
      </c>
    </row>
    <row r="70" spans="1:2" x14ac:dyDescent="0.2">
      <c r="A70" t="s">
        <v>215</v>
      </c>
      <c r="B70">
        <v>2.4E-2</v>
      </c>
    </row>
    <row r="71" spans="1:2" x14ac:dyDescent="0.2">
      <c r="A71" t="s">
        <v>443</v>
      </c>
      <c r="B71">
        <v>0.02</v>
      </c>
    </row>
    <row r="72" spans="1:2" x14ac:dyDescent="0.2">
      <c r="A72" t="s">
        <v>201</v>
      </c>
      <c r="B72">
        <v>0.02</v>
      </c>
    </row>
    <row r="73" spans="1:2" x14ac:dyDescent="0.2">
      <c r="A73" t="s">
        <v>61</v>
      </c>
      <c r="B73">
        <v>0</v>
      </c>
    </row>
    <row r="74" spans="1:2" x14ac:dyDescent="0.2">
      <c r="A74" t="s">
        <v>610</v>
      </c>
      <c r="B74">
        <v>0</v>
      </c>
    </row>
    <row r="75" spans="1:2" x14ac:dyDescent="0.2">
      <c r="A75" t="s">
        <v>439</v>
      </c>
      <c r="B75">
        <v>0</v>
      </c>
    </row>
    <row r="76" spans="1:2" x14ac:dyDescent="0.2">
      <c r="A76" t="s">
        <v>129</v>
      </c>
      <c r="B76">
        <v>0</v>
      </c>
    </row>
    <row r="77" spans="1:2" x14ac:dyDescent="0.2">
      <c r="A77" t="s">
        <v>465</v>
      </c>
      <c r="B77">
        <v>0</v>
      </c>
    </row>
    <row r="78" spans="1:2" x14ac:dyDescent="0.2">
      <c r="A78" t="s">
        <v>297</v>
      </c>
      <c r="B78">
        <v>0</v>
      </c>
    </row>
    <row r="79" spans="1:2" x14ac:dyDescent="0.2">
      <c r="A79" t="s">
        <v>606</v>
      </c>
      <c r="B79">
        <v>0</v>
      </c>
    </row>
    <row r="80" spans="1:2" x14ac:dyDescent="0.2">
      <c r="A80" t="s">
        <v>411</v>
      </c>
      <c r="B80">
        <v>0</v>
      </c>
    </row>
    <row r="81" spans="1:2" x14ac:dyDescent="0.2">
      <c r="A81" t="s">
        <v>379</v>
      </c>
      <c r="B81">
        <v>0</v>
      </c>
    </row>
    <row r="82" spans="1:2" x14ac:dyDescent="0.2">
      <c r="A82" t="s">
        <v>227</v>
      </c>
      <c r="B82">
        <v>0</v>
      </c>
    </row>
    <row r="83" spans="1:2" x14ac:dyDescent="0.2">
      <c r="A83" t="s">
        <v>225</v>
      </c>
      <c r="B83">
        <v>0</v>
      </c>
    </row>
    <row r="84" spans="1:2" x14ac:dyDescent="0.2">
      <c r="A84" t="s">
        <v>291</v>
      </c>
      <c r="B84">
        <v>0</v>
      </c>
    </row>
    <row r="85" spans="1:2" x14ac:dyDescent="0.2">
      <c r="A85" t="s">
        <v>155</v>
      </c>
      <c r="B85">
        <v>0</v>
      </c>
    </row>
    <row r="86" spans="1:2" x14ac:dyDescent="0.2">
      <c r="A86" t="s">
        <v>205</v>
      </c>
      <c r="B86">
        <v>0</v>
      </c>
    </row>
    <row r="87" spans="1:2" x14ac:dyDescent="0.2">
      <c r="A87" t="s">
        <v>293</v>
      </c>
      <c r="B87">
        <v>0</v>
      </c>
    </row>
    <row r="88" spans="1:2" x14ac:dyDescent="0.2">
      <c r="A88" t="s">
        <v>483</v>
      </c>
      <c r="B88">
        <v>0</v>
      </c>
    </row>
    <row r="89" spans="1:2" x14ac:dyDescent="0.2">
      <c r="A89" t="s">
        <v>608</v>
      </c>
      <c r="B89">
        <v>0</v>
      </c>
    </row>
    <row r="90" spans="1:2" x14ac:dyDescent="0.2">
      <c r="A90" t="s">
        <v>221</v>
      </c>
      <c r="B90">
        <v>0</v>
      </c>
    </row>
    <row r="91" spans="1:2" x14ac:dyDescent="0.2">
      <c r="A91" t="s">
        <v>213</v>
      </c>
      <c r="B91">
        <v>0</v>
      </c>
    </row>
    <row r="92" spans="1:2" x14ac:dyDescent="0.2">
      <c r="A92" t="s">
        <v>619</v>
      </c>
      <c r="B92">
        <v>13267.475000000002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</vt:lpstr>
      <vt:lpstr>B</vt:lpstr>
      <vt:lpstr>Sheet3</vt:lpstr>
      <vt:lpstr>C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Cova Fdez</dc:creator>
  <cp:lastModifiedBy>Cova Fdez</cp:lastModifiedBy>
  <dcterms:created xsi:type="dcterms:W3CDTF">2025-07-23T13:59:08Z</dcterms:created>
  <dcterms:modified xsi:type="dcterms:W3CDTF">2025-09-26T08:32:45Z</dcterms:modified>
</cp:coreProperties>
</file>