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COVID_Modelling\COVASIM_IDM\covasim\data\"/>
    </mc:Choice>
  </mc:AlternateContent>
  <xr:revisionPtr revIDLastSave="0" documentId="13_ncr:1_{BA0A2CC9-84F2-422F-852A-E59EC52AAF17}" xr6:coauthVersionLast="34" xr6:coauthVersionMax="34" xr10:uidLastSave="{00000000-0000-0000-0000-000000000000}"/>
  <bookViews>
    <workbookView xWindow="-120" yWindow="-120" windowWidth="23160" windowHeight="10536" xr2:uid="{C084D696-E2DA-4A9F-BB83-461BC2357210}"/>
  </bookViews>
  <sheets>
    <sheet name="KZN_data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1" i="5" l="1"/>
  <c r="L341" i="5"/>
  <c r="M341" i="5"/>
  <c r="K342" i="5"/>
  <c r="L342" i="5"/>
  <c r="M342" i="5"/>
  <c r="K343" i="5"/>
  <c r="L343" i="5"/>
  <c r="M343" i="5"/>
  <c r="K344" i="5"/>
  <c r="L344" i="5"/>
  <c r="M344" i="5"/>
  <c r="K345" i="5"/>
  <c r="L345" i="5"/>
  <c r="M345" i="5"/>
  <c r="K346" i="5"/>
  <c r="L346" i="5"/>
  <c r="M346" i="5"/>
  <c r="K347" i="5"/>
  <c r="L347" i="5"/>
  <c r="M347" i="5"/>
  <c r="K348" i="5"/>
  <c r="L348" i="5"/>
  <c r="M348" i="5"/>
  <c r="K349" i="5"/>
  <c r="L349" i="5"/>
  <c r="M349" i="5"/>
  <c r="K350" i="5"/>
  <c r="L350" i="5"/>
  <c r="M350" i="5"/>
  <c r="K351" i="5"/>
  <c r="L351" i="5"/>
  <c r="M351" i="5"/>
  <c r="K352" i="5"/>
  <c r="L352" i="5"/>
  <c r="M352" i="5"/>
  <c r="K353" i="5"/>
  <c r="L353" i="5"/>
  <c r="M353" i="5"/>
  <c r="K354" i="5"/>
  <c r="L354" i="5"/>
  <c r="M354" i="5"/>
  <c r="K355" i="5"/>
  <c r="L355" i="5"/>
  <c r="M355" i="5"/>
  <c r="K356" i="5"/>
  <c r="L356" i="5"/>
  <c r="M356" i="5"/>
  <c r="K357" i="5"/>
  <c r="L357" i="5"/>
  <c r="M357" i="5"/>
  <c r="K358" i="5"/>
  <c r="L358" i="5"/>
  <c r="M358" i="5"/>
  <c r="K359" i="5"/>
  <c r="L359" i="5"/>
  <c r="M359" i="5"/>
  <c r="K360" i="5"/>
  <c r="L360" i="5"/>
  <c r="M360" i="5"/>
  <c r="K361" i="5"/>
  <c r="L361" i="5"/>
  <c r="M361" i="5"/>
  <c r="K362" i="5"/>
  <c r="L362" i="5"/>
  <c r="M362" i="5"/>
  <c r="K363" i="5"/>
  <c r="L363" i="5"/>
  <c r="M363" i="5"/>
  <c r="K364" i="5"/>
  <c r="L364" i="5"/>
  <c r="M364" i="5"/>
  <c r="K365" i="5"/>
  <c r="L365" i="5"/>
  <c r="M365" i="5"/>
  <c r="K366" i="5"/>
  <c r="L366" i="5"/>
  <c r="M366" i="5"/>
  <c r="K367" i="5"/>
  <c r="L367" i="5"/>
  <c r="M367" i="5"/>
  <c r="K368" i="5"/>
  <c r="L368" i="5"/>
  <c r="M368" i="5"/>
  <c r="K369" i="5"/>
  <c r="L369" i="5"/>
  <c r="M369" i="5"/>
  <c r="K370" i="5"/>
  <c r="L370" i="5"/>
  <c r="M370" i="5"/>
  <c r="K371" i="5"/>
  <c r="L371" i="5"/>
  <c r="M371" i="5"/>
  <c r="K372" i="5"/>
  <c r="L372" i="5"/>
  <c r="M372" i="5"/>
  <c r="K373" i="5"/>
  <c r="L373" i="5"/>
  <c r="M373" i="5"/>
  <c r="K374" i="5"/>
  <c r="L374" i="5"/>
  <c r="M374" i="5"/>
  <c r="K375" i="5"/>
  <c r="L375" i="5"/>
  <c r="M375" i="5"/>
  <c r="K376" i="5"/>
  <c r="L376" i="5"/>
  <c r="M376" i="5"/>
  <c r="K377" i="5"/>
  <c r="L377" i="5"/>
  <c r="M377" i="5"/>
  <c r="K378" i="5"/>
  <c r="L378" i="5"/>
  <c r="M378" i="5"/>
  <c r="K379" i="5"/>
  <c r="L379" i="5"/>
  <c r="M379" i="5"/>
  <c r="K380" i="5"/>
  <c r="L380" i="5"/>
  <c r="M380" i="5"/>
  <c r="K381" i="5"/>
  <c r="L381" i="5"/>
  <c r="M381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M324" i="5" l="1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K322" i="5" l="1"/>
  <c r="K323" i="5"/>
  <c r="L301" i="5" l="1"/>
  <c r="L302" i="5"/>
  <c r="L303" i="5"/>
  <c r="L304" i="5"/>
  <c r="L305" i="5"/>
  <c r="L306" i="5"/>
  <c r="L307" i="5"/>
  <c r="K301" i="5"/>
  <c r="K302" i="5"/>
  <c r="K303" i="5"/>
  <c r="K304" i="5"/>
  <c r="K305" i="5"/>
  <c r="K306" i="5"/>
  <c r="K321" i="5" l="1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M307" i="5" l="1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P267" i="5" l="1"/>
  <c r="Q267" i="5" s="1"/>
  <c r="R267" i="5" s="1"/>
  <c r="R268" i="5" s="1"/>
  <c r="R269" i="5" s="1"/>
  <c r="M250" i="5" l="1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7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M247" i="5" l="1"/>
  <c r="M248" i="5"/>
  <c r="M249" i="5"/>
  <c r="L247" i="5"/>
  <c r="L248" i="5"/>
  <c r="L249" i="5"/>
  <c r="K247" i="5"/>
  <c r="K248" i="5"/>
  <c r="K249" i="5"/>
  <c r="K250" i="5"/>
  <c r="I247" i="5"/>
  <c r="I248" i="5"/>
  <c r="I249" i="5"/>
  <c r="I250" i="5"/>
  <c r="I251" i="5"/>
  <c r="F246" i="5"/>
  <c r="F247" i="5"/>
  <c r="F248" i="5"/>
  <c r="F249" i="5"/>
  <c r="F250" i="5"/>
  <c r="F251" i="5"/>
  <c r="F252" i="5"/>
  <c r="F243" i="5" l="1"/>
  <c r="F239" i="5"/>
  <c r="F235" i="5"/>
  <c r="F231" i="5"/>
  <c r="F227" i="5"/>
  <c r="F223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5" i="5"/>
  <c r="F226" i="5"/>
  <c r="F229" i="5"/>
  <c r="F230" i="5"/>
  <c r="F233" i="5"/>
  <c r="F234" i="5"/>
  <c r="F237" i="5"/>
  <c r="F238" i="5"/>
  <c r="F241" i="5"/>
  <c r="F242" i="5"/>
  <c r="F245" i="5"/>
  <c r="F244" i="5" l="1"/>
  <c r="F240" i="5"/>
  <c r="F236" i="5"/>
  <c r="F232" i="5"/>
  <c r="F228" i="5"/>
  <c r="F224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K181" i="5" l="1"/>
  <c r="L181" i="5"/>
  <c r="M181" i="5"/>
  <c r="K182" i="5"/>
  <c r="L182" i="5"/>
  <c r="M182" i="5"/>
  <c r="K183" i="5"/>
  <c r="L183" i="5"/>
  <c r="M183" i="5"/>
  <c r="K184" i="5"/>
  <c r="L184" i="5"/>
  <c r="M184" i="5"/>
  <c r="K185" i="5"/>
  <c r="L185" i="5"/>
  <c r="M185" i="5"/>
  <c r="K186" i="5"/>
  <c r="L186" i="5"/>
  <c r="M186" i="5"/>
  <c r="K187" i="5"/>
  <c r="L187" i="5"/>
  <c r="M187" i="5"/>
  <c r="K188" i="5"/>
  <c r="L188" i="5"/>
  <c r="M188" i="5"/>
  <c r="K189" i="5"/>
  <c r="L189" i="5"/>
  <c r="M189" i="5"/>
  <c r="K190" i="5"/>
  <c r="L190" i="5"/>
  <c r="M190" i="5"/>
  <c r="K191" i="5"/>
  <c r="L191" i="5"/>
  <c r="M191" i="5"/>
  <c r="K192" i="5"/>
  <c r="L192" i="5"/>
  <c r="M192" i="5"/>
  <c r="K193" i="5"/>
  <c r="L193" i="5"/>
  <c r="M193" i="5"/>
  <c r="K194" i="5"/>
  <c r="L194" i="5"/>
  <c r="M194" i="5"/>
  <c r="K195" i="5"/>
  <c r="L195" i="5"/>
  <c r="M195" i="5"/>
  <c r="K196" i="5"/>
  <c r="L196" i="5"/>
  <c r="M196" i="5"/>
  <c r="K197" i="5"/>
  <c r="L197" i="5"/>
  <c r="M197" i="5"/>
  <c r="K198" i="5"/>
  <c r="L198" i="5"/>
  <c r="M198" i="5"/>
  <c r="K199" i="5"/>
  <c r="L199" i="5"/>
  <c r="M199" i="5"/>
  <c r="K200" i="5"/>
  <c r="L200" i="5"/>
  <c r="M200" i="5"/>
  <c r="K201" i="5"/>
  <c r="L201" i="5"/>
  <c r="M201" i="5"/>
  <c r="K202" i="5"/>
  <c r="L202" i="5"/>
  <c r="M202" i="5"/>
  <c r="K203" i="5"/>
  <c r="L203" i="5"/>
  <c r="M203" i="5"/>
  <c r="K204" i="5"/>
  <c r="L204" i="5"/>
  <c r="M204" i="5"/>
  <c r="K205" i="5"/>
  <c r="L205" i="5"/>
  <c r="M205" i="5"/>
  <c r="K206" i="5"/>
  <c r="L206" i="5"/>
  <c r="M206" i="5"/>
  <c r="K207" i="5"/>
  <c r="L207" i="5"/>
  <c r="M207" i="5"/>
  <c r="K208" i="5"/>
  <c r="L208" i="5"/>
  <c r="M208" i="5"/>
  <c r="K209" i="5"/>
  <c r="L209" i="5"/>
  <c r="M209" i="5"/>
  <c r="K210" i="5"/>
  <c r="L210" i="5"/>
  <c r="M210" i="5"/>
  <c r="K211" i="5"/>
  <c r="L211" i="5"/>
  <c r="M211" i="5"/>
  <c r="K212" i="5"/>
  <c r="L212" i="5"/>
  <c r="M212" i="5"/>
  <c r="K213" i="5"/>
  <c r="L213" i="5"/>
  <c r="M213" i="5"/>
  <c r="K214" i="5"/>
  <c r="L214" i="5"/>
  <c r="M214" i="5"/>
  <c r="K215" i="5"/>
  <c r="L215" i="5"/>
  <c r="M215" i="5"/>
  <c r="K216" i="5"/>
  <c r="L216" i="5"/>
  <c r="M216" i="5"/>
  <c r="K217" i="5"/>
  <c r="L217" i="5"/>
  <c r="M217" i="5"/>
  <c r="K218" i="5"/>
  <c r="L218" i="5"/>
  <c r="M218" i="5"/>
  <c r="K219" i="5"/>
  <c r="L219" i="5"/>
  <c r="M219" i="5"/>
  <c r="K220" i="5"/>
  <c r="L220" i="5"/>
  <c r="M220" i="5"/>
  <c r="K221" i="5"/>
  <c r="L221" i="5"/>
  <c r="M221" i="5"/>
  <c r="K222" i="5"/>
  <c r="L222" i="5"/>
  <c r="M222" i="5"/>
  <c r="K223" i="5"/>
  <c r="L223" i="5"/>
  <c r="M223" i="5"/>
  <c r="K224" i="5"/>
  <c r="L224" i="5"/>
  <c r="M224" i="5"/>
  <c r="K225" i="5"/>
  <c r="L225" i="5"/>
  <c r="M225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M170" i="5" l="1"/>
  <c r="M171" i="5"/>
  <c r="M172" i="5"/>
  <c r="M173" i="5"/>
  <c r="M174" i="5"/>
  <c r="M175" i="5"/>
  <c r="M176" i="5"/>
  <c r="M177" i="5"/>
  <c r="M178" i="5"/>
  <c r="M179" i="5"/>
  <c r="M180" i="5"/>
  <c r="L170" i="5"/>
  <c r="L171" i="5"/>
  <c r="L172" i="5"/>
  <c r="L173" i="5"/>
  <c r="L174" i="5"/>
  <c r="L175" i="5"/>
  <c r="L176" i="5"/>
  <c r="L177" i="5"/>
  <c r="L178" i="5"/>
  <c r="L179" i="5"/>
  <c r="L180" i="5"/>
  <c r="K170" i="5"/>
  <c r="K171" i="5"/>
  <c r="K172" i="5"/>
  <c r="K173" i="5"/>
  <c r="K174" i="5"/>
  <c r="K175" i="5"/>
  <c r="K176" i="5"/>
  <c r="K177" i="5"/>
  <c r="K178" i="5"/>
  <c r="K179" i="5"/>
  <c r="K180" i="5"/>
  <c r="I170" i="5"/>
  <c r="I171" i="5"/>
  <c r="I172" i="5"/>
  <c r="I173" i="5"/>
  <c r="I174" i="5"/>
  <c r="I175" i="5"/>
  <c r="I176" i="5"/>
  <c r="I177" i="5"/>
  <c r="I178" i="5"/>
  <c r="I179" i="5"/>
  <c r="I180" i="5"/>
  <c r="F170" i="5"/>
  <c r="F171" i="5"/>
  <c r="F172" i="5"/>
  <c r="F173" i="5"/>
  <c r="F174" i="5"/>
  <c r="F175" i="5"/>
  <c r="F176" i="5"/>
  <c r="F177" i="5"/>
  <c r="F178" i="5"/>
  <c r="F179" i="5"/>
  <c r="F180" i="5"/>
  <c r="M134" i="5" l="1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28" i="5" l="1"/>
  <c r="F129" i="5"/>
  <c r="F130" i="5"/>
  <c r="F131" i="5"/>
  <c r="F132" i="5"/>
  <c r="F133" i="5"/>
  <c r="M128" i="5"/>
  <c r="M129" i="5"/>
  <c r="M130" i="5"/>
  <c r="M131" i="5"/>
  <c r="M132" i="5"/>
  <c r="M133" i="5"/>
  <c r="L128" i="5"/>
  <c r="L129" i="5"/>
  <c r="L130" i="5"/>
  <c r="L131" i="5"/>
  <c r="L132" i="5"/>
  <c r="L133" i="5"/>
  <c r="I128" i="5" l="1"/>
  <c r="I129" i="5"/>
  <c r="I130" i="5"/>
  <c r="I131" i="5"/>
  <c r="I132" i="5"/>
  <c r="I133" i="5"/>
  <c r="K133" i="5"/>
  <c r="K132" i="5"/>
  <c r="K131" i="5"/>
  <c r="K130" i="5"/>
  <c r="K129" i="5"/>
  <c r="K128" i="5"/>
  <c r="K112" i="5" l="1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3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2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S84" i="5" l="1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R78" i="5" l="1"/>
  <c r="S78" i="5"/>
  <c r="R79" i="5"/>
  <c r="S79" i="5"/>
  <c r="R80" i="5"/>
  <c r="S80" i="5"/>
  <c r="R81" i="5"/>
  <c r="S81" i="5"/>
  <c r="R82" i="5"/>
  <c r="S82" i="5"/>
  <c r="R83" i="5"/>
  <c r="S8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3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M78" i="5" l="1"/>
  <c r="M79" i="5"/>
  <c r="M80" i="5"/>
  <c r="M81" i="5"/>
  <c r="M82" i="5"/>
  <c r="M83" i="5"/>
  <c r="K83" i="5"/>
  <c r="K82" i="5"/>
  <c r="K81" i="5"/>
  <c r="K80" i="5"/>
  <c r="K79" i="5"/>
  <c r="K78" i="5"/>
  <c r="M71" i="5" l="1"/>
  <c r="M72" i="5"/>
  <c r="M73" i="5"/>
  <c r="M74" i="5"/>
  <c r="M75" i="5"/>
  <c r="M76" i="5"/>
  <c r="M77" i="5"/>
  <c r="K71" i="5"/>
  <c r="K72" i="5"/>
  <c r="K73" i="5"/>
  <c r="K74" i="5"/>
  <c r="K75" i="5"/>
  <c r="K76" i="5"/>
  <c r="K77" i="5"/>
  <c r="M41" i="5" l="1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</calcChain>
</file>

<file path=xl/sharedStrings.xml><?xml version="1.0" encoding="utf-8"?>
<sst xmlns="http://schemas.openxmlformats.org/spreadsheetml/2006/main" count="18" uniqueCount="18">
  <si>
    <t>new_tests</t>
  </si>
  <si>
    <t>date</t>
  </si>
  <si>
    <t>YYYYMMDD</t>
  </si>
  <si>
    <t>cum_tests</t>
  </si>
  <si>
    <t>cum_deaths</t>
  </si>
  <si>
    <t>cum_infections</t>
  </si>
  <si>
    <t>new_infections</t>
  </si>
  <si>
    <t>t</t>
  </si>
  <si>
    <t>cum_recoveries</t>
  </si>
  <si>
    <t>n_infectious</t>
  </si>
  <si>
    <t>new_recoveries</t>
  </si>
  <si>
    <t>new_deaths</t>
  </si>
  <si>
    <t>Day</t>
  </si>
  <si>
    <t>hospitalisation</t>
  </si>
  <si>
    <t>critical_icu</t>
  </si>
  <si>
    <t>ventilation</t>
  </si>
  <si>
    <t>doubling_time</t>
  </si>
  <si>
    <t xml:space="preserve">Data not available hence estimation was used.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</si>
</sst>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 applyFill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3E31-1FBD-4F5A-896C-0A0D0CADEF31}">
  <dimension ref="A1:S382"/>
  <sheetViews>
    <sheetView tabSelected="1" zoomScale="85" zoomScaleNormal="85" workbookViewId="0">
      <pane xSplit="1" ySplit="1" topLeftCell="B333" activePane="bottomRight" state="frozen"/>
      <selection pane="topRight" activeCell="B1" sqref="B1"/>
      <selection pane="bottomLeft" activeCell="A2" sqref="A2"/>
      <selection pane="bottomRight" activeCell="R341" sqref="R341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4" width="11.33203125" customWidth="1"/>
    <col min="5" max="5" width="10.44140625" bestFit="1" customWidth="1"/>
    <col min="6" max="6" width="11.88671875" bestFit="1" customWidth="1"/>
    <col min="7" max="7" width="15.109375" bestFit="1" customWidth="1"/>
    <col min="8" max="8" width="15.33203125" style="2" bestFit="1" customWidth="1"/>
    <col min="9" max="9" width="15.44140625" style="2" bestFit="1" customWidth="1"/>
    <col min="10" max="10" width="12.33203125" bestFit="1" customWidth="1"/>
    <col min="16" max="16" width="10.77734375" bestFit="1" customWidth="1"/>
  </cols>
  <sheetData>
    <row r="1" spans="1:19" x14ac:dyDescent="0.3">
      <c r="A1" t="s">
        <v>1</v>
      </c>
      <c r="B1" t="s">
        <v>12</v>
      </c>
      <c r="C1" t="s">
        <v>2</v>
      </c>
      <c r="D1" t="s">
        <v>7</v>
      </c>
      <c r="E1" s="1" t="s">
        <v>3</v>
      </c>
      <c r="F1" t="s">
        <v>0</v>
      </c>
      <c r="G1" s="1" t="s">
        <v>8</v>
      </c>
      <c r="H1" s="5" t="s">
        <v>5</v>
      </c>
      <c r="I1" s="2" t="s">
        <v>6</v>
      </c>
      <c r="J1" s="1" t="s">
        <v>4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3">
      <c r="A2" s="4">
        <v>43895</v>
      </c>
      <c r="B2" s="3">
        <v>4</v>
      </c>
      <c r="D2">
        <v>4</v>
      </c>
      <c r="E2" s="7">
        <v>31.499947811169879</v>
      </c>
      <c r="F2" s="3">
        <f>E3-E2</f>
        <v>6.9146226902568024</v>
      </c>
      <c r="H2" s="2">
        <v>1</v>
      </c>
      <c r="I2" s="2">
        <f>H3-H2</f>
        <v>0</v>
      </c>
      <c r="J2">
        <v>0</v>
      </c>
      <c r="K2">
        <f t="shared" ref="K2:K55" si="0">H2-J2-G2</f>
        <v>1</v>
      </c>
      <c r="L2" t="e">
        <f>G2-#REF!</f>
        <v>#REF!</v>
      </c>
      <c r="M2">
        <v>0</v>
      </c>
      <c r="O2">
        <v>0</v>
      </c>
      <c r="P2">
        <v>0</v>
      </c>
      <c r="Q2">
        <v>0</v>
      </c>
      <c r="R2" t="e">
        <f>IF((E2/#REF!)&gt;1,3*0.301029995/LOG(E2/#REF!),0)</f>
        <v>#REF!</v>
      </c>
    </row>
    <row r="3" spans="1:19" x14ac:dyDescent="0.3">
      <c r="A3" s="4">
        <v>43896</v>
      </c>
      <c r="B3" s="3">
        <v>5</v>
      </c>
      <c r="C3">
        <v>20200306</v>
      </c>
      <c r="D3">
        <v>5</v>
      </c>
      <c r="E3" s="8">
        <v>38.414570501426681</v>
      </c>
      <c r="F3" s="3">
        <f t="shared" ref="F3:F40" si="1">E4-E3</f>
        <v>7.8749869527924687</v>
      </c>
      <c r="H3" s="2">
        <v>1</v>
      </c>
      <c r="I3" s="2">
        <f>H3-H2</f>
        <v>0</v>
      </c>
      <c r="J3">
        <v>0</v>
      </c>
      <c r="K3">
        <f t="shared" si="0"/>
        <v>1</v>
      </c>
      <c r="L3">
        <f t="shared" ref="L3:L55" si="2">G3-G2</f>
        <v>0</v>
      </c>
      <c r="M3">
        <f t="shared" ref="M3:M63" si="3">J3-J2</f>
        <v>0</v>
      </c>
      <c r="O3">
        <v>0</v>
      </c>
      <c r="P3">
        <v>0</v>
      </c>
      <c r="Q3">
        <v>0</v>
      </c>
      <c r="R3" t="e">
        <f>IF((E3/#REF!)&gt;1,3*0.301029995/LOG(E3/#REF!),0)</f>
        <v>#REF!</v>
      </c>
      <c r="S3" t="e">
        <f>IF((E3/#REF!)&gt;1,5*0.301029995/LOG(E3/#REF!),0)</f>
        <v>#REF!</v>
      </c>
    </row>
    <row r="4" spans="1:19" x14ac:dyDescent="0.3">
      <c r="A4" s="4">
        <v>43897</v>
      </c>
      <c r="B4" s="3">
        <v>6</v>
      </c>
      <c r="C4">
        <v>20200307</v>
      </c>
      <c r="D4">
        <v>6</v>
      </c>
      <c r="E4" s="8">
        <v>46.28955745421915</v>
      </c>
      <c r="F4" s="3">
        <f t="shared" si="1"/>
        <v>0</v>
      </c>
      <c r="H4" s="2">
        <v>1</v>
      </c>
      <c r="I4" s="2">
        <f t="shared" ref="I4:I67" si="4">H4-H3</f>
        <v>0</v>
      </c>
      <c r="J4">
        <v>0</v>
      </c>
      <c r="K4">
        <f t="shared" si="0"/>
        <v>1</v>
      </c>
      <c r="L4">
        <f t="shared" si="2"/>
        <v>0</v>
      </c>
      <c r="M4">
        <f t="shared" si="3"/>
        <v>0</v>
      </c>
      <c r="O4">
        <v>0</v>
      </c>
      <c r="P4">
        <v>0</v>
      </c>
      <c r="Q4">
        <v>0</v>
      </c>
      <c r="R4" t="e">
        <f>IF((E4/#REF!)&gt;1,3*0.301029995/LOG(E4/#REF!),0)</f>
        <v>#REF!</v>
      </c>
      <c r="S4" t="e">
        <f>IF((E4/#REF!)&gt;1,5*0.301029995/LOG(E4/#REF!),0)</f>
        <v>#REF!</v>
      </c>
    </row>
    <row r="5" spans="1:19" x14ac:dyDescent="0.3">
      <c r="A5" s="4">
        <v>43898</v>
      </c>
      <c r="B5" s="3">
        <v>7</v>
      </c>
      <c r="D5">
        <v>7</v>
      </c>
      <c r="E5" s="8">
        <v>46.28955745421915</v>
      </c>
      <c r="F5" s="3">
        <f t="shared" si="1"/>
        <v>0</v>
      </c>
      <c r="H5" s="2">
        <v>2</v>
      </c>
      <c r="I5" s="2">
        <f t="shared" si="4"/>
        <v>1</v>
      </c>
      <c r="J5">
        <v>0</v>
      </c>
      <c r="K5">
        <f t="shared" si="0"/>
        <v>2</v>
      </c>
      <c r="L5">
        <f t="shared" si="2"/>
        <v>0</v>
      </c>
      <c r="M5">
        <f t="shared" si="3"/>
        <v>0</v>
      </c>
      <c r="R5">
        <f t="shared" ref="R5:R65" si="5">IF((E5/E2)&gt;1,3*0.301029995/LOG(E5/E2),0)</f>
        <v>5.4021219583335878</v>
      </c>
      <c r="S5" t="e">
        <f>IF((E5/#REF!)&gt;1,5*0.301029995/LOG(E5/#REF!),0)</f>
        <v>#REF!</v>
      </c>
    </row>
    <row r="6" spans="1:19" x14ac:dyDescent="0.3">
      <c r="A6" s="4">
        <v>43899</v>
      </c>
      <c r="B6" s="3">
        <v>8</v>
      </c>
      <c r="D6">
        <v>8</v>
      </c>
      <c r="E6" s="8">
        <v>46.28955745421915</v>
      </c>
      <c r="F6" s="3">
        <f t="shared" si="1"/>
        <v>0</v>
      </c>
      <c r="H6" s="2">
        <v>6</v>
      </c>
      <c r="I6" s="2">
        <f t="shared" si="4"/>
        <v>4</v>
      </c>
      <c r="J6">
        <v>0</v>
      </c>
      <c r="K6">
        <f t="shared" si="0"/>
        <v>6</v>
      </c>
      <c r="L6">
        <f t="shared" si="2"/>
        <v>0</v>
      </c>
      <c r="M6">
        <f t="shared" si="3"/>
        <v>0</v>
      </c>
      <c r="R6">
        <f t="shared" si="5"/>
        <v>11.151042289437969</v>
      </c>
      <c r="S6" t="e">
        <f>IF((E6/#REF!)&gt;1,5*0.301029995/LOG(E6/#REF!),0)</f>
        <v>#REF!</v>
      </c>
    </row>
    <row r="7" spans="1:19" x14ac:dyDescent="0.3">
      <c r="A7" s="4">
        <v>43900</v>
      </c>
      <c r="B7" s="3">
        <v>9</v>
      </c>
      <c r="D7">
        <v>9</v>
      </c>
      <c r="E7" s="8">
        <v>46.28955745421915</v>
      </c>
      <c r="F7" s="3">
        <f t="shared" si="1"/>
        <v>77.597432412881901</v>
      </c>
      <c r="H7" s="2">
        <v>6</v>
      </c>
      <c r="I7" s="2">
        <f t="shared" si="4"/>
        <v>0</v>
      </c>
      <c r="J7">
        <v>0</v>
      </c>
      <c r="K7">
        <f t="shared" si="0"/>
        <v>6</v>
      </c>
      <c r="L7">
        <f t="shared" si="2"/>
        <v>0</v>
      </c>
      <c r="M7">
        <f t="shared" si="3"/>
        <v>0</v>
      </c>
      <c r="R7">
        <f t="shared" si="5"/>
        <v>0</v>
      </c>
      <c r="S7">
        <f t="shared" ref="S7:S67" si="6">IF((E7/E2)&gt;1,5*0.301029995/LOG(E7/E2),0)</f>
        <v>9.0035365972226451</v>
      </c>
    </row>
    <row r="8" spans="1:19" x14ac:dyDescent="0.3">
      <c r="A8" s="4">
        <v>43901</v>
      </c>
      <c r="B8" s="3">
        <v>10</v>
      </c>
      <c r="C8">
        <v>20200311</v>
      </c>
      <c r="D8">
        <v>10</v>
      </c>
      <c r="E8" s="8">
        <v>123.88698986710105</v>
      </c>
      <c r="F8" s="3">
        <f t="shared" si="1"/>
        <v>38.990789058948081</v>
      </c>
      <c r="H8" s="2">
        <v>7</v>
      </c>
      <c r="I8" s="2">
        <f t="shared" si="4"/>
        <v>1</v>
      </c>
      <c r="J8">
        <v>0</v>
      </c>
      <c r="K8">
        <f t="shared" si="0"/>
        <v>7</v>
      </c>
      <c r="L8">
        <f t="shared" si="2"/>
        <v>0</v>
      </c>
      <c r="M8">
        <f t="shared" si="3"/>
        <v>0</v>
      </c>
      <c r="R8">
        <f t="shared" si="5"/>
        <v>2.1122803500475373</v>
      </c>
      <c r="S8">
        <f t="shared" si="6"/>
        <v>2.9598073010261685</v>
      </c>
    </row>
    <row r="9" spans="1:19" x14ac:dyDescent="0.3">
      <c r="A9" s="4">
        <v>43902</v>
      </c>
      <c r="B9" s="3">
        <v>11</v>
      </c>
      <c r="C9">
        <v>20200312</v>
      </c>
      <c r="D9">
        <v>11</v>
      </c>
      <c r="E9" s="8">
        <v>162.87777892604913</v>
      </c>
      <c r="F9" s="3">
        <f t="shared" si="1"/>
        <v>14.597536790542136</v>
      </c>
      <c r="H9" s="2">
        <v>8</v>
      </c>
      <c r="I9" s="2">
        <f t="shared" si="4"/>
        <v>1</v>
      </c>
      <c r="J9">
        <v>0</v>
      </c>
      <c r="K9">
        <f t="shared" si="0"/>
        <v>8</v>
      </c>
      <c r="L9">
        <f t="shared" si="2"/>
        <v>0</v>
      </c>
      <c r="M9">
        <f t="shared" si="3"/>
        <v>0</v>
      </c>
      <c r="R9">
        <f t="shared" si="5"/>
        <v>1.6528642198365384</v>
      </c>
      <c r="S9">
        <f t="shared" si="6"/>
        <v>2.7547736997275636</v>
      </c>
    </row>
    <row r="10" spans="1:19" x14ac:dyDescent="0.3">
      <c r="A10" s="4">
        <v>43903</v>
      </c>
      <c r="B10" s="3">
        <v>12</v>
      </c>
      <c r="C10">
        <v>20200313</v>
      </c>
      <c r="D10">
        <v>12</v>
      </c>
      <c r="E10" s="8">
        <v>177.47531571659127</v>
      </c>
      <c r="F10" s="3">
        <f t="shared" si="1"/>
        <v>17.862775283163415</v>
      </c>
      <c r="H10" s="2">
        <v>10</v>
      </c>
      <c r="I10" s="2">
        <f t="shared" si="4"/>
        <v>2</v>
      </c>
      <c r="J10">
        <v>0</v>
      </c>
      <c r="K10">
        <f t="shared" si="0"/>
        <v>10</v>
      </c>
      <c r="L10">
        <f t="shared" si="2"/>
        <v>0</v>
      </c>
      <c r="M10">
        <f t="shared" si="3"/>
        <v>0</v>
      </c>
      <c r="R10">
        <f t="shared" si="5"/>
        <v>1.5473012231666139</v>
      </c>
      <c r="S10">
        <f t="shared" si="6"/>
        <v>2.578835371944356</v>
      </c>
    </row>
    <row r="11" spans="1:19" x14ac:dyDescent="0.3">
      <c r="A11" s="4">
        <v>43904</v>
      </c>
      <c r="B11" s="3">
        <v>13</v>
      </c>
      <c r="C11">
        <v>20200314</v>
      </c>
      <c r="D11">
        <v>13</v>
      </c>
      <c r="E11" s="8">
        <v>195.33809099975468</v>
      </c>
      <c r="F11" s="3">
        <f t="shared" si="1"/>
        <v>88.161439300774248</v>
      </c>
      <c r="H11" s="2">
        <v>11</v>
      </c>
      <c r="I11" s="2">
        <f t="shared" si="4"/>
        <v>1</v>
      </c>
      <c r="J11">
        <v>0</v>
      </c>
      <c r="K11">
        <f t="shared" si="0"/>
        <v>11</v>
      </c>
      <c r="L11">
        <f t="shared" si="2"/>
        <v>0</v>
      </c>
      <c r="M11">
        <f t="shared" si="3"/>
        <v>0</v>
      </c>
      <c r="R11">
        <f t="shared" si="5"/>
        <v>4.5665672040706866</v>
      </c>
      <c r="S11">
        <f t="shared" si="6"/>
        <v>2.4070695066701848</v>
      </c>
    </row>
    <row r="12" spans="1:19" x14ac:dyDescent="0.3">
      <c r="A12" s="4">
        <v>43905</v>
      </c>
      <c r="B12" s="3">
        <v>14</v>
      </c>
      <c r="C12">
        <v>20200315</v>
      </c>
      <c r="D12">
        <v>14</v>
      </c>
      <c r="E12" s="8">
        <v>283.49953030052893</v>
      </c>
      <c r="F12" s="3">
        <f t="shared" si="1"/>
        <v>178.43567997912692</v>
      </c>
      <c r="H12" s="2">
        <v>12</v>
      </c>
      <c r="I12" s="2">
        <f t="shared" si="4"/>
        <v>1</v>
      </c>
      <c r="J12">
        <v>0</v>
      </c>
      <c r="K12">
        <f t="shared" si="0"/>
        <v>12</v>
      </c>
      <c r="L12">
        <f t="shared" si="2"/>
        <v>0</v>
      </c>
      <c r="M12">
        <f t="shared" si="3"/>
        <v>0</v>
      </c>
      <c r="R12">
        <f t="shared" si="5"/>
        <v>3.7520798094460037</v>
      </c>
      <c r="S12">
        <f t="shared" si="6"/>
        <v>1.912347421609228</v>
      </c>
    </row>
    <row r="13" spans="1:19" x14ac:dyDescent="0.3">
      <c r="A13" s="4">
        <v>43906</v>
      </c>
      <c r="B13" s="3">
        <v>15</v>
      </c>
      <c r="C13">
        <v>20200316</v>
      </c>
      <c r="D13">
        <v>15</v>
      </c>
      <c r="E13" s="8">
        <v>461.93521027965585</v>
      </c>
      <c r="F13" s="3">
        <f t="shared" si="1"/>
        <v>97.188863368609532</v>
      </c>
      <c r="H13" s="2">
        <v>12</v>
      </c>
      <c r="I13" s="2">
        <f t="shared" si="4"/>
        <v>0</v>
      </c>
      <c r="J13">
        <v>0</v>
      </c>
      <c r="K13">
        <f t="shared" si="0"/>
        <v>12</v>
      </c>
      <c r="L13">
        <f t="shared" si="2"/>
        <v>0</v>
      </c>
      <c r="M13">
        <f t="shared" si="3"/>
        <v>0</v>
      </c>
      <c r="R13">
        <f t="shared" si="5"/>
        <v>2.1737994068771402</v>
      </c>
      <c r="S13">
        <f t="shared" si="6"/>
        <v>2.6334281232233092</v>
      </c>
    </row>
    <row r="14" spans="1:19" x14ac:dyDescent="0.3">
      <c r="A14" s="4">
        <v>43907</v>
      </c>
      <c r="B14" s="3">
        <v>16</v>
      </c>
      <c r="C14">
        <v>20200317</v>
      </c>
      <c r="D14">
        <v>16</v>
      </c>
      <c r="E14" s="8">
        <v>559.12407364826538</v>
      </c>
      <c r="F14" s="3">
        <f t="shared" si="1"/>
        <v>30.539583548634141</v>
      </c>
      <c r="H14" s="2">
        <v>16</v>
      </c>
      <c r="I14" s="2">
        <f t="shared" si="4"/>
        <v>4</v>
      </c>
      <c r="J14">
        <v>0</v>
      </c>
      <c r="K14">
        <f t="shared" si="0"/>
        <v>16</v>
      </c>
      <c r="L14">
        <f t="shared" si="2"/>
        <v>0</v>
      </c>
      <c r="M14">
        <f t="shared" si="3"/>
        <v>0</v>
      </c>
      <c r="R14">
        <f t="shared" si="5"/>
        <v>1.977332957520368</v>
      </c>
      <c r="S14">
        <f t="shared" si="6"/>
        <v>2.8099696115886985</v>
      </c>
    </row>
    <row r="15" spans="1:19" x14ac:dyDescent="0.3">
      <c r="A15" s="4">
        <v>43908</v>
      </c>
      <c r="B15" s="3">
        <v>17</v>
      </c>
      <c r="C15">
        <v>20200318</v>
      </c>
      <c r="D15">
        <v>17</v>
      </c>
      <c r="E15" s="8">
        <v>589.66365719689952</v>
      </c>
      <c r="F15" s="3">
        <f t="shared" si="1"/>
        <v>338.43236611756913</v>
      </c>
      <c r="H15" s="2">
        <v>19</v>
      </c>
      <c r="I15" s="2">
        <f t="shared" si="4"/>
        <v>3</v>
      </c>
      <c r="J15">
        <v>0</v>
      </c>
      <c r="K15">
        <f t="shared" si="0"/>
        <v>19</v>
      </c>
      <c r="L15">
        <f t="shared" si="2"/>
        <v>0</v>
      </c>
      <c r="M15">
        <f t="shared" si="3"/>
        <v>0</v>
      </c>
      <c r="R15">
        <f t="shared" si="5"/>
        <v>2.8394411414422458</v>
      </c>
      <c r="S15">
        <f t="shared" si="6"/>
        <v>2.8863795686787332</v>
      </c>
    </row>
    <row r="16" spans="1:19" x14ac:dyDescent="0.3">
      <c r="A16" s="4">
        <v>43909</v>
      </c>
      <c r="B16" s="3">
        <v>18</v>
      </c>
      <c r="C16">
        <v>20200319</v>
      </c>
      <c r="D16">
        <v>18</v>
      </c>
      <c r="E16" s="8">
        <v>928.09602331446865</v>
      </c>
      <c r="F16" s="3">
        <f t="shared" si="1"/>
        <v>308.46900112645619</v>
      </c>
      <c r="H16" s="2">
        <v>22</v>
      </c>
      <c r="I16" s="2">
        <f t="shared" si="4"/>
        <v>3</v>
      </c>
      <c r="J16">
        <v>0</v>
      </c>
      <c r="K16">
        <f t="shared" si="0"/>
        <v>22</v>
      </c>
      <c r="L16">
        <f t="shared" si="2"/>
        <v>0</v>
      </c>
      <c r="M16">
        <f t="shared" si="3"/>
        <v>0</v>
      </c>
      <c r="R16">
        <f t="shared" si="5"/>
        <v>2.9803784907762485</v>
      </c>
      <c r="S16">
        <f t="shared" si="6"/>
        <v>2.2239017321566603</v>
      </c>
    </row>
    <row r="17" spans="1:19" x14ac:dyDescent="0.3">
      <c r="A17" s="4">
        <v>43910</v>
      </c>
      <c r="B17" s="3">
        <v>19</v>
      </c>
      <c r="C17">
        <v>20200320</v>
      </c>
      <c r="D17">
        <v>19</v>
      </c>
      <c r="E17" s="8">
        <v>1236.5650244409248</v>
      </c>
      <c r="F17" s="3">
        <f t="shared" si="1"/>
        <v>189.57590542454068</v>
      </c>
      <c r="H17" s="2">
        <v>23</v>
      </c>
      <c r="I17" s="2">
        <f t="shared" si="4"/>
        <v>1</v>
      </c>
      <c r="J17">
        <v>0</v>
      </c>
      <c r="K17">
        <f t="shared" si="0"/>
        <v>23</v>
      </c>
      <c r="L17">
        <f t="shared" si="2"/>
        <v>0</v>
      </c>
      <c r="M17">
        <f t="shared" si="3"/>
        <v>0</v>
      </c>
      <c r="R17">
        <f t="shared" si="5"/>
        <v>2.6198636985456596</v>
      </c>
      <c r="S17">
        <f t="shared" si="6"/>
        <v>2.3530299160340022</v>
      </c>
    </row>
    <row r="18" spans="1:19" x14ac:dyDescent="0.3">
      <c r="A18" s="4">
        <v>43911</v>
      </c>
      <c r="B18" s="3">
        <v>20</v>
      </c>
      <c r="C18">
        <v>20200321</v>
      </c>
      <c r="D18">
        <v>20</v>
      </c>
      <c r="E18" s="8">
        <v>1426.1409298654655</v>
      </c>
      <c r="F18" s="3">
        <f t="shared" si="1"/>
        <v>363.01769123848226</v>
      </c>
      <c r="H18" s="2">
        <v>26</v>
      </c>
      <c r="I18" s="2">
        <f t="shared" si="4"/>
        <v>3</v>
      </c>
      <c r="J18">
        <v>0</v>
      </c>
      <c r="K18">
        <f t="shared" si="0"/>
        <v>26</v>
      </c>
      <c r="L18">
        <f t="shared" si="2"/>
        <v>0</v>
      </c>
      <c r="M18">
        <f t="shared" si="3"/>
        <v>0</v>
      </c>
      <c r="R18">
        <f t="shared" si="5"/>
        <v>2.3545064650582526</v>
      </c>
      <c r="S18">
        <f t="shared" si="6"/>
        <v>3.0743611682374619</v>
      </c>
    </row>
    <row r="19" spans="1:19" x14ac:dyDescent="0.3">
      <c r="A19" s="4">
        <v>43912</v>
      </c>
      <c r="B19" s="3">
        <v>21</v>
      </c>
      <c r="C19">
        <v>20200322</v>
      </c>
      <c r="D19">
        <v>21</v>
      </c>
      <c r="E19" s="8">
        <v>1789.1586211039478</v>
      </c>
      <c r="F19" s="3">
        <f t="shared" si="1"/>
        <v>672.25498377496683</v>
      </c>
      <c r="H19" s="2">
        <v>35</v>
      </c>
      <c r="I19" s="2">
        <f t="shared" si="4"/>
        <v>9</v>
      </c>
      <c r="J19">
        <v>0</v>
      </c>
      <c r="K19">
        <f t="shared" si="0"/>
        <v>35</v>
      </c>
      <c r="L19">
        <f t="shared" si="2"/>
        <v>0</v>
      </c>
      <c r="M19">
        <f t="shared" si="3"/>
        <v>0</v>
      </c>
      <c r="R19">
        <f t="shared" si="5"/>
        <v>3.1681150205645694</v>
      </c>
      <c r="S19">
        <f t="shared" si="6"/>
        <v>2.9796650966355358</v>
      </c>
    </row>
    <row r="20" spans="1:19" x14ac:dyDescent="0.3">
      <c r="A20" s="4">
        <v>43913</v>
      </c>
      <c r="B20" s="3">
        <v>22</v>
      </c>
      <c r="C20">
        <v>20200323</v>
      </c>
      <c r="D20">
        <v>22</v>
      </c>
      <c r="E20" s="8">
        <v>2461.4136048789146</v>
      </c>
      <c r="F20" s="3">
        <f t="shared" si="1"/>
        <v>521.28572170436018</v>
      </c>
      <c r="H20" s="2">
        <v>60</v>
      </c>
      <c r="I20" s="2">
        <f t="shared" si="4"/>
        <v>25</v>
      </c>
      <c r="J20">
        <v>0</v>
      </c>
      <c r="K20">
        <f t="shared" si="0"/>
        <v>60</v>
      </c>
      <c r="L20">
        <f t="shared" si="2"/>
        <v>0</v>
      </c>
      <c r="M20">
        <f t="shared" si="3"/>
        <v>0</v>
      </c>
      <c r="R20">
        <f t="shared" si="5"/>
        <v>3.0206947833078299</v>
      </c>
      <c r="S20">
        <f t="shared" si="6"/>
        <v>2.4253914159794712</v>
      </c>
    </row>
    <row r="21" spans="1:19" x14ac:dyDescent="0.3">
      <c r="A21" s="4">
        <v>43914</v>
      </c>
      <c r="B21" s="3">
        <v>23</v>
      </c>
      <c r="C21">
        <v>20200324</v>
      </c>
      <c r="D21">
        <v>23</v>
      </c>
      <c r="E21" s="8">
        <v>2982.6993265832748</v>
      </c>
      <c r="F21" s="3">
        <f t="shared" si="1"/>
        <v>0</v>
      </c>
      <c r="H21" s="2">
        <v>80</v>
      </c>
      <c r="I21" s="2">
        <f t="shared" si="4"/>
        <v>20</v>
      </c>
      <c r="J21">
        <v>0</v>
      </c>
      <c r="K21">
        <f t="shared" si="0"/>
        <v>80</v>
      </c>
      <c r="L21">
        <f t="shared" si="2"/>
        <v>0</v>
      </c>
      <c r="M21">
        <f t="shared" si="3"/>
        <v>0</v>
      </c>
      <c r="R21">
        <f t="shared" si="5"/>
        <v>2.8182192216303936</v>
      </c>
      <c r="S21">
        <f t="shared" si="6"/>
        <v>2.9686406339680258</v>
      </c>
    </row>
    <row r="22" spans="1:19" x14ac:dyDescent="0.3">
      <c r="A22" s="4">
        <v>43915</v>
      </c>
      <c r="B22" s="3">
        <v>24</v>
      </c>
      <c r="C22">
        <v>20200325</v>
      </c>
      <c r="D22">
        <v>24</v>
      </c>
      <c r="E22" s="8">
        <v>2982.6993265832748</v>
      </c>
      <c r="F22" s="3">
        <f t="shared" si="1"/>
        <v>949.2240370902532</v>
      </c>
      <c r="H22" s="2">
        <v>91</v>
      </c>
      <c r="I22" s="2">
        <f t="shared" si="4"/>
        <v>11</v>
      </c>
      <c r="J22">
        <v>0</v>
      </c>
      <c r="K22">
        <f t="shared" si="0"/>
        <v>91</v>
      </c>
      <c r="L22">
        <f t="shared" si="2"/>
        <v>0</v>
      </c>
      <c r="M22">
        <f t="shared" si="3"/>
        <v>0</v>
      </c>
      <c r="R22">
        <f t="shared" si="5"/>
        <v>4.0686944439642776</v>
      </c>
      <c r="S22">
        <f t="shared" si="6"/>
        <v>3.9361386682612314</v>
      </c>
    </row>
    <row r="23" spans="1:19" x14ac:dyDescent="0.3">
      <c r="A23" s="4">
        <v>43916</v>
      </c>
      <c r="B23" s="3">
        <v>25</v>
      </c>
      <c r="C23">
        <v>20200326</v>
      </c>
      <c r="D23">
        <v>25</v>
      </c>
      <c r="E23" s="8">
        <v>3931.923363673528</v>
      </c>
      <c r="F23" s="3">
        <f t="shared" si="1"/>
        <v>1549.2596283225384</v>
      </c>
      <c r="H23" s="2">
        <v>134</v>
      </c>
      <c r="I23" s="2">
        <f t="shared" si="4"/>
        <v>43</v>
      </c>
      <c r="J23">
        <v>0</v>
      </c>
      <c r="K23">
        <f t="shared" si="0"/>
        <v>134</v>
      </c>
      <c r="L23">
        <f t="shared" si="2"/>
        <v>0</v>
      </c>
      <c r="M23">
        <f t="shared" si="3"/>
        <v>0</v>
      </c>
      <c r="R23">
        <f t="shared" si="5"/>
        <v>4.4395241230947065</v>
      </c>
      <c r="S23">
        <f t="shared" si="6"/>
        <v>3.4173578440770123</v>
      </c>
    </row>
    <row r="24" spans="1:19" x14ac:dyDescent="0.3">
      <c r="A24" s="4">
        <v>43917</v>
      </c>
      <c r="B24" s="3">
        <v>26</v>
      </c>
      <c r="C24">
        <v>20200327</v>
      </c>
      <c r="D24">
        <v>26</v>
      </c>
      <c r="E24" s="8">
        <v>5481.1829919960664</v>
      </c>
      <c r="F24" s="3">
        <f t="shared" si="1"/>
        <v>658.0415926894384</v>
      </c>
      <c r="H24" s="5">
        <v>145</v>
      </c>
      <c r="I24" s="2">
        <f t="shared" si="4"/>
        <v>11</v>
      </c>
      <c r="J24">
        <v>0</v>
      </c>
      <c r="K24">
        <f t="shared" si="0"/>
        <v>145</v>
      </c>
      <c r="L24">
        <f t="shared" si="2"/>
        <v>0</v>
      </c>
      <c r="M24">
        <f t="shared" si="3"/>
        <v>0</v>
      </c>
      <c r="R24">
        <f t="shared" si="5"/>
        <v>3.4173673473868207</v>
      </c>
      <c r="S24">
        <f t="shared" si="6"/>
        <v>3.0955803658477499</v>
      </c>
    </row>
    <row r="25" spans="1:19" x14ac:dyDescent="0.3">
      <c r="A25" s="4">
        <v>43918</v>
      </c>
      <c r="B25" s="3">
        <v>27</v>
      </c>
      <c r="C25">
        <v>20200328</v>
      </c>
      <c r="D25">
        <v>27</v>
      </c>
      <c r="E25" s="8">
        <v>6139.2245846855049</v>
      </c>
      <c r="F25" s="3">
        <f t="shared" si="1"/>
        <v>697.22445460089421</v>
      </c>
      <c r="H25" s="2">
        <v>156</v>
      </c>
      <c r="I25" s="2">
        <f t="shared" si="4"/>
        <v>11</v>
      </c>
      <c r="J25">
        <v>1</v>
      </c>
      <c r="K25">
        <f t="shared" si="0"/>
        <v>155</v>
      </c>
      <c r="L25">
        <f t="shared" si="2"/>
        <v>0</v>
      </c>
      <c r="M25">
        <f t="shared" si="3"/>
        <v>1</v>
      </c>
      <c r="R25">
        <f t="shared" si="5"/>
        <v>2.8806326421191653</v>
      </c>
      <c r="S25">
        <f t="shared" si="6"/>
        <v>3.7919886482292946</v>
      </c>
    </row>
    <row r="26" spans="1:19" x14ac:dyDescent="0.3">
      <c r="A26" s="4">
        <v>43919</v>
      </c>
      <c r="B26" s="3">
        <v>28</v>
      </c>
      <c r="C26">
        <v>20200329</v>
      </c>
      <c r="D26">
        <v>28</v>
      </c>
      <c r="E26" s="8">
        <v>6836.4490392863991</v>
      </c>
      <c r="F26" s="3">
        <f t="shared" si="1"/>
        <v>540.87715266008763</v>
      </c>
      <c r="H26" s="2">
        <v>167</v>
      </c>
      <c r="I26" s="2">
        <f t="shared" si="4"/>
        <v>11</v>
      </c>
      <c r="J26">
        <v>1</v>
      </c>
      <c r="K26">
        <f t="shared" si="0"/>
        <v>166</v>
      </c>
      <c r="L26">
        <f t="shared" si="2"/>
        <v>0</v>
      </c>
      <c r="M26">
        <f t="shared" si="3"/>
        <v>0</v>
      </c>
      <c r="R26">
        <f t="shared" si="5"/>
        <v>3.7593421535923186</v>
      </c>
      <c r="S26">
        <f t="shared" si="6"/>
        <v>4.1784058613356398</v>
      </c>
    </row>
    <row r="27" spans="1:19" x14ac:dyDescent="0.3">
      <c r="A27" s="4">
        <v>43920</v>
      </c>
      <c r="B27" s="3">
        <v>29</v>
      </c>
      <c r="C27">
        <v>20200330</v>
      </c>
      <c r="D27">
        <v>29</v>
      </c>
      <c r="E27" s="8">
        <v>7377.3261919464867</v>
      </c>
      <c r="F27" s="3">
        <f t="shared" si="1"/>
        <v>511.49000622649692</v>
      </c>
      <c r="H27" s="2">
        <v>171</v>
      </c>
      <c r="I27" s="2">
        <f t="shared" si="4"/>
        <v>4</v>
      </c>
      <c r="J27">
        <v>1</v>
      </c>
      <c r="K27">
        <f t="shared" si="0"/>
        <v>170</v>
      </c>
      <c r="L27">
        <f t="shared" si="2"/>
        <v>0</v>
      </c>
      <c r="M27">
        <f t="shared" si="3"/>
        <v>0</v>
      </c>
      <c r="R27">
        <f t="shared" si="5"/>
        <v>6.9993581865642716</v>
      </c>
      <c r="S27">
        <f t="shared" si="6"/>
        <v>3.8270788712936179</v>
      </c>
    </row>
    <row r="28" spans="1:19" x14ac:dyDescent="0.3">
      <c r="A28" s="4">
        <v>43921</v>
      </c>
      <c r="B28" s="3">
        <v>30</v>
      </c>
      <c r="C28">
        <v>20200331</v>
      </c>
      <c r="D28">
        <v>30</v>
      </c>
      <c r="E28" s="8">
        <v>7888.8161981729836</v>
      </c>
      <c r="F28" s="3">
        <f t="shared" si="1"/>
        <v>618.4745850729696</v>
      </c>
      <c r="H28" s="2">
        <v>179</v>
      </c>
      <c r="I28" s="2">
        <f t="shared" si="4"/>
        <v>8</v>
      </c>
      <c r="J28">
        <v>2</v>
      </c>
      <c r="K28">
        <f t="shared" si="0"/>
        <v>177</v>
      </c>
      <c r="L28">
        <f t="shared" si="2"/>
        <v>0</v>
      </c>
      <c r="M28">
        <f t="shared" si="3"/>
        <v>1</v>
      </c>
      <c r="R28">
        <f t="shared" si="5"/>
        <v>8.2929655273738696</v>
      </c>
      <c r="S28">
        <f t="shared" si="6"/>
        <v>4.9772359935346859</v>
      </c>
    </row>
    <row r="29" spans="1:19" x14ac:dyDescent="0.3">
      <c r="A29" s="4">
        <v>43922</v>
      </c>
      <c r="B29" s="3">
        <v>31</v>
      </c>
      <c r="C29">
        <v>20200401</v>
      </c>
      <c r="D29">
        <v>31</v>
      </c>
      <c r="E29" s="8">
        <v>8507.2907832459532</v>
      </c>
      <c r="F29" s="3">
        <f t="shared" si="1"/>
        <v>705.48358725870094</v>
      </c>
      <c r="H29" s="2">
        <v>186</v>
      </c>
      <c r="I29" s="2">
        <f t="shared" si="4"/>
        <v>7</v>
      </c>
      <c r="J29">
        <v>2</v>
      </c>
      <c r="K29">
        <f t="shared" si="0"/>
        <v>184</v>
      </c>
      <c r="L29">
        <f t="shared" si="2"/>
        <v>0</v>
      </c>
      <c r="M29">
        <f t="shared" si="3"/>
        <v>0</v>
      </c>
      <c r="R29">
        <f t="shared" si="5"/>
        <v>9.5101449006162166</v>
      </c>
      <c r="S29">
        <f t="shared" si="6"/>
        <v>7.88379329343738</v>
      </c>
    </row>
    <row r="30" spans="1:19" x14ac:dyDescent="0.3">
      <c r="A30" s="4">
        <v>43923</v>
      </c>
      <c r="B30" s="3">
        <v>32</v>
      </c>
      <c r="C30">
        <v>20200402</v>
      </c>
      <c r="D30">
        <v>32</v>
      </c>
      <c r="E30" s="8">
        <v>9212.7743705046541</v>
      </c>
      <c r="F30" s="3">
        <f t="shared" si="1"/>
        <v>460.20655460709168</v>
      </c>
      <c r="H30" s="2">
        <v>206</v>
      </c>
      <c r="I30" s="2">
        <f t="shared" si="4"/>
        <v>20</v>
      </c>
      <c r="J30">
        <v>2</v>
      </c>
      <c r="K30">
        <f t="shared" si="0"/>
        <v>204</v>
      </c>
      <c r="L30">
        <f t="shared" si="2"/>
        <v>0</v>
      </c>
      <c r="M30">
        <f t="shared" si="3"/>
        <v>0</v>
      </c>
      <c r="R30">
        <f t="shared" si="5"/>
        <v>9.3592748180656287</v>
      </c>
      <c r="S30">
        <f t="shared" si="6"/>
        <v>8.5385541461083232</v>
      </c>
    </row>
    <row r="31" spans="1:19" x14ac:dyDescent="0.3">
      <c r="A31" s="4">
        <v>43924</v>
      </c>
      <c r="B31" s="3">
        <v>33</v>
      </c>
      <c r="C31">
        <v>20200403</v>
      </c>
      <c r="D31">
        <v>33</v>
      </c>
      <c r="E31" s="8">
        <v>9672.9809251117458</v>
      </c>
      <c r="F31" s="3">
        <f t="shared" si="1"/>
        <v>686.85252056550962</v>
      </c>
      <c r="H31" s="2">
        <v>215</v>
      </c>
      <c r="I31" s="2">
        <f t="shared" si="4"/>
        <v>9</v>
      </c>
      <c r="J31">
        <v>6</v>
      </c>
      <c r="K31">
        <f t="shared" si="0"/>
        <v>209</v>
      </c>
      <c r="L31">
        <f t="shared" si="2"/>
        <v>0</v>
      </c>
      <c r="M31">
        <f t="shared" si="3"/>
        <v>4</v>
      </c>
      <c r="R31">
        <f t="shared" si="5"/>
        <v>10.198818139406129</v>
      </c>
      <c r="S31">
        <f t="shared" si="6"/>
        <v>9.9857524440993846</v>
      </c>
    </row>
    <row r="32" spans="1:19" x14ac:dyDescent="0.3">
      <c r="A32" s="4">
        <v>43925</v>
      </c>
      <c r="B32" s="3">
        <v>34</v>
      </c>
      <c r="C32">
        <v>20200404</v>
      </c>
      <c r="D32">
        <v>34</v>
      </c>
      <c r="E32" s="8">
        <v>10359.833445677255</v>
      </c>
      <c r="F32" s="3">
        <f t="shared" si="1"/>
        <v>563.92589496094297</v>
      </c>
      <c r="H32" s="2">
        <v>232</v>
      </c>
      <c r="I32" s="2">
        <f t="shared" si="4"/>
        <v>17</v>
      </c>
      <c r="J32">
        <v>6</v>
      </c>
      <c r="K32">
        <f t="shared" si="0"/>
        <v>226</v>
      </c>
      <c r="L32">
        <f t="shared" si="2"/>
        <v>0</v>
      </c>
      <c r="M32">
        <f t="shared" si="3"/>
        <v>0</v>
      </c>
      <c r="R32">
        <f t="shared" si="5"/>
        <v>10.554864376545668</v>
      </c>
      <c r="S32">
        <f t="shared" si="6"/>
        <v>10.207604744398559</v>
      </c>
    </row>
    <row r="33" spans="1:19" x14ac:dyDescent="0.3">
      <c r="A33" s="4">
        <v>43926</v>
      </c>
      <c r="B33" s="3">
        <v>35</v>
      </c>
      <c r="C33">
        <v>20200405</v>
      </c>
      <c r="D33">
        <v>35</v>
      </c>
      <c r="E33" s="8">
        <v>10923.759340638198</v>
      </c>
      <c r="F33" s="3">
        <f t="shared" si="1"/>
        <v>235.28924432123858</v>
      </c>
      <c r="H33" s="2">
        <v>246</v>
      </c>
      <c r="I33" s="2">
        <f t="shared" si="4"/>
        <v>14</v>
      </c>
      <c r="J33" s="6">
        <v>7</v>
      </c>
      <c r="K33">
        <f t="shared" si="0"/>
        <v>239</v>
      </c>
      <c r="L33">
        <f t="shared" si="2"/>
        <v>0</v>
      </c>
      <c r="M33">
        <f t="shared" si="3"/>
        <v>1</v>
      </c>
      <c r="R33">
        <f t="shared" si="5"/>
        <v>12.206939323882381</v>
      </c>
      <c r="S33">
        <f t="shared" si="6"/>
        <v>10.647615505901836</v>
      </c>
    </row>
    <row r="34" spans="1:19" x14ac:dyDescent="0.3">
      <c r="A34" s="4">
        <v>43927</v>
      </c>
      <c r="B34" s="3">
        <v>36</v>
      </c>
      <c r="C34">
        <v>20200406</v>
      </c>
      <c r="D34">
        <v>36</v>
      </c>
      <c r="E34" s="8">
        <v>11159.048584959437</v>
      </c>
      <c r="F34" s="3">
        <f t="shared" si="1"/>
        <v>0</v>
      </c>
      <c r="H34" s="2">
        <v>257</v>
      </c>
      <c r="I34" s="2">
        <f t="shared" si="4"/>
        <v>11</v>
      </c>
      <c r="J34" s="6">
        <v>7</v>
      </c>
      <c r="K34">
        <f t="shared" si="0"/>
        <v>250</v>
      </c>
      <c r="L34">
        <f t="shared" si="2"/>
        <v>0</v>
      </c>
      <c r="M34">
        <f t="shared" si="3"/>
        <v>0</v>
      </c>
      <c r="R34">
        <f t="shared" si="5"/>
        <v>14.550282040530149</v>
      </c>
      <c r="S34">
        <f t="shared" si="6"/>
        <v>12.773272746598554</v>
      </c>
    </row>
    <row r="35" spans="1:19" x14ac:dyDescent="0.3">
      <c r="A35" s="4">
        <v>43928</v>
      </c>
      <c r="B35" s="3">
        <v>37</v>
      </c>
      <c r="C35">
        <v>20200407</v>
      </c>
      <c r="D35">
        <v>37</v>
      </c>
      <c r="E35" s="8">
        <v>11159.048584959437</v>
      </c>
      <c r="F35" s="3">
        <f t="shared" si="1"/>
        <v>1090.5896565355033</v>
      </c>
      <c r="H35" s="5">
        <v>305</v>
      </c>
      <c r="I35" s="2">
        <f t="shared" si="4"/>
        <v>48</v>
      </c>
      <c r="J35" s="6">
        <v>8</v>
      </c>
      <c r="K35">
        <f t="shared" si="0"/>
        <v>297</v>
      </c>
      <c r="L35">
        <f t="shared" si="2"/>
        <v>0</v>
      </c>
      <c r="M35">
        <f t="shared" si="3"/>
        <v>1</v>
      </c>
      <c r="R35">
        <f t="shared" si="5"/>
        <v>27.981623890120854</v>
      </c>
      <c r="S35">
        <f t="shared" si="6"/>
        <v>18.082761215627155</v>
      </c>
    </row>
    <row r="36" spans="1:19" x14ac:dyDescent="0.3">
      <c r="A36" s="4">
        <v>43929</v>
      </c>
      <c r="B36" s="3">
        <v>38</v>
      </c>
      <c r="C36">
        <v>20200408</v>
      </c>
      <c r="D36">
        <v>38</v>
      </c>
      <c r="E36" s="8">
        <v>12249.63824149494</v>
      </c>
      <c r="F36" s="3">
        <f t="shared" si="1"/>
        <v>979.1874020813666</v>
      </c>
      <c r="H36" s="2">
        <v>354</v>
      </c>
      <c r="I36" s="2">
        <f t="shared" si="4"/>
        <v>49</v>
      </c>
      <c r="J36" s="6">
        <v>9</v>
      </c>
      <c r="K36">
        <f t="shared" si="0"/>
        <v>345</v>
      </c>
      <c r="L36">
        <f t="shared" si="2"/>
        <v>0</v>
      </c>
      <c r="M36">
        <f t="shared" si="3"/>
        <v>1</v>
      </c>
      <c r="R36">
        <f t="shared" si="5"/>
        <v>18.15214673987947</v>
      </c>
      <c r="S36">
        <f t="shared" si="6"/>
        <v>14.675379764688639</v>
      </c>
    </row>
    <row r="37" spans="1:19" x14ac:dyDescent="0.3">
      <c r="A37" s="4">
        <v>43930</v>
      </c>
      <c r="B37" s="3">
        <v>39</v>
      </c>
      <c r="C37">
        <v>20200409</v>
      </c>
      <c r="D37">
        <v>39</v>
      </c>
      <c r="E37" s="8">
        <v>13228.825643576307</v>
      </c>
      <c r="F37" s="3">
        <f t="shared" si="1"/>
        <v>797.87062931463151</v>
      </c>
      <c r="H37" s="2">
        <v>387</v>
      </c>
      <c r="I37" s="2">
        <f t="shared" si="4"/>
        <v>33</v>
      </c>
      <c r="J37" s="6">
        <v>9</v>
      </c>
      <c r="K37">
        <f t="shared" si="0"/>
        <v>378</v>
      </c>
      <c r="L37">
        <f t="shared" si="2"/>
        <v>0</v>
      </c>
      <c r="M37">
        <f t="shared" si="3"/>
        <v>0</v>
      </c>
      <c r="R37">
        <f t="shared" si="5"/>
        <v>12.221404568235689</v>
      </c>
      <c r="S37">
        <f t="shared" si="6"/>
        <v>14.176989443784612</v>
      </c>
    </row>
    <row r="38" spans="1:19" x14ac:dyDescent="0.3">
      <c r="A38" s="4">
        <v>43931</v>
      </c>
      <c r="B38" s="3">
        <v>40</v>
      </c>
      <c r="C38">
        <v>20200410</v>
      </c>
      <c r="D38">
        <v>40</v>
      </c>
      <c r="E38" s="8">
        <v>14026.696272890938</v>
      </c>
      <c r="F38" s="3">
        <f t="shared" si="1"/>
        <v>388.94752632694508</v>
      </c>
      <c r="H38" s="2">
        <v>412</v>
      </c>
      <c r="I38" s="2">
        <f t="shared" si="4"/>
        <v>25</v>
      </c>
      <c r="J38" s="6">
        <v>12</v>
      </c>
      <c r="K38">
        <f t="shared" si="0"/>
        <v>400</v>
      </c>
      <c r="L38">
        <f t="shared" si="2"/>
        <v>0</v>
      </c>
      <c r="M38">
        <f t="shared" si="3"/>
        <v>3</v>
      </c>
      <c r="R38">
        <f t="shared" si="5"/>
        <v>9.0919775137188594</v>
      </c>
      <c r="S38">
        <f t="shared" si="6"/>
        <v>13.86171169398423</v>
      </c>
    </row>
    <row r="39" spans="1:19" x14ac:dyDescent="0.3">
      <c r="A39" s="4">
        <v>43932</v>
      </c>
      <c r="B39" s="3">
        <v>41</v>
      </c>
      <c r="C39">
        <v>20200411</v>
      </c>
      <c r="D39">
        <v>41</v>
      </c>
      <c r="E39" s="8">
        <v>14415.643799217883</v>
      </c>
      <c r="F39" s="3">
        <f t="shared" si="1"/>
        <v>966.51059381589585</v>
      </c>
      <c r="H39" s="2">
        <v>418</v>
      </c>
      <c r="I39" s="2">
        <f t="shared" si="4"/>
        <v>6</v>
      </c>
      <c r="J39" s="6">
        <v>12</v>
      </c>
      <c r="K39">
        <f t="shared" si="0"/>
        <v>406</v>
      </c>
      <c r="L39">
        <f t="shared" si="2"/>
        <v>0</v>
      </c>
      <c r="M39">
        <f t="shared" si="3"/>
        <v>0</v>
      </c>
      <c r="R39">
        <f t="shared" si="5"/>
        <v>12.77160275189191</v>
      </c>
      <c r="S39">
        <f t="shared" si="6"/>
        <v>13.534684665953868</v>
      </c>
    </row>
    <row r="40" spans="1:19" x14ac:dyDescent="0.3">
      <c r="A40" s="4">
        <v>43933</v>
      </c>
      <c r="B40" s="3">
        <v>42</v>
      </c>
      <c r="C40">
        <v>20200412</v>
      </c>
      <c r="D40">
        <v>42</v>
      </c>
      <c r="E40" s="8">
        <v>15382.154393033779</v>
      </c>
      <c r="F40" s="3">
        <f t="shared" si="1"/>
        <v>687.23666627052262</v>
      </c>
      <c r="H40" s="2">
        <v>443</v>
      </c>
      <c r="I40" s="2">
        <f t="shared" si="4"/>
        <v>25</v>
      </c>
      <c r="J40" s="6">
        <v>12</v>
      </c>
      <c r="K40">
        <f t="shared" si="0"/>
        <v>431</v>
      </c>
      <c r="L40">
        <f t="shared" si="2"/>
        <v>0</v>
      </c>
      <c r="M40">
        <f t="shared" si="3"/>
        <v>0</v>
      </c>
      <c r="R40">
        <f t="shared" si="5"/>
        <v>13.788502003766787</v>
      </c>
      <c r="S40">
        <f t="shared" si="6"/>
        <v>10.798120382290206</v>
      </c>
    </row>
    <row r="41" spans="1:19" x14ac:dyDescent="0.3">
      <c r="A41" s="4">
        <v>43934</v>
      </c>
      <c r="B41" s="3">
        <v>43</v>
      </c>
      <c r="C41">
        <v>20200413</v>
      </c>
      <c r="D41">
        <v>43</v>
      </c>
      <c r="E41" s="8">
        <v>16069.391059304302</v>
      </c>
      <c r="F41" s="3">
        <f>E41-E40</f>
        <v>687.23666627052262</v>
      </c>
      <c r="H41" s="2">
        <v>465</v>
      </c>
      <c r="I41" s="2">
        <f t="shared" si="4"/>
        <v>22</v>
      </c>
      <c r="J41" s="6">
        <v>12</v>
      </c>
      <c r="K41">
        <f t="shared" si="0"/>
        <v>453</v>
      </c>
      <c r="L41">
        <f t="shared" si="2"/>
        <v>0</v>
      </c>
      <c r="M41">
        <f t="shared" si="3"/>
        <v>0</v>
      </c>
      <c r="R41">
        <f t="shared" si="5"/>
        <v>15.295196424253421</v>
      </c>
      <c r="S41">
        <f t="shared" si="6"/>
        <v>12.768909503978746</v>
      </c>
    </row>
    <row r="42" spans="1:19" x14ac:dyDescent="0.3">
      <c r="A42" s="4">
        <v>43935</v>
      </c>
      <c r="B42" s="3">
        <v>44</v>
      </c>
      <c r="C42">
        <v>20200414</v>
      </c>
      <c r="D42">
        <v>44</v>
      </c>
      <c r="E42" s="8">
        <v>16714.563770875764</v>
      </c>
      <c r="F42" s="3">
        <f t="shared" ref="F42:F105" si="7">E42-E41</f>
        <v>645.17271157146206</v>
      </c>
      <c r="H42" s="2">
        <v>489</v>
      </c>
      <c r="I42" s="2">
        <f t="shared" si="4"/>
        <v>24</v>
      </c>
      <c r="J42" s="6">
        <v>12</v>
      </c>
      <c r="K42">
        <f t="shared" si="0"/>
        <v>477</v>
      </c>
      <c r="L42">
        <f t="shared" si="2"/>
        <v>0</v>
      </c>
      <c r="M42">
        <f t="shared" si="3"/>
        <v>0</v>
      </c>
      <c r="R42">
        <f t="shared" si="5"/>
        <v>14.053468360677384</v>
      </c>
      <c r="S42">
        <f t="shared" si="6"/>
        <v>14.818296211665167</v>
      </c>
    </row>
    <row r="43" spans="1:19" x14ac:dyDescent="0.3">
      <c r="A43" s="4">
        <v>43936</v>
      </c>
      <c r="B43" s="3">
        <v>45</v>
      </c>
      <c r="C43">
        <v>20200415</v>
      </c>
      <c r="D43">
        <v>45</v>
      </c>
      <c r="E43" s="8">
        <v>17385.474244683181</v>
      </c>
      <c r="F43" s="3">
        <f t="shared" si="7"/>
        <v>670.91047380741657</v>
      </c>
      <c r="H43" s="2">
        <v>519</v>
      </c>
      <c r="I43" s="2">
        <f t="shared" si="4"/>
        <v>30</v>
      </c>
      <c r="J43" s="6">
        <v>18</v>
      </c>
      <c r="K43">
        <f t="shared" si="0"/>
        <v>501</v>
      </c>
      <c r="L43">
        <f t="shared" si="2"/>
        <v>0</v>
      </c>
      <c r="M43">
        <f t="shared" si="3"/>
        <v>6</v>
      </c>
      <c r="R43">
        <f t="shared" si="5"/>
        <v>16.985153027881495</v>
      </c>
      <c r="S43">
        <f t="shared" si="6"/>
        <v>16.144282177599344</v>
      </c>
    </row>
    <row r="44" spans="1:19" x14ac:dyDescent="0.3">
      <c r="A44" s="4">
        <v>43937</v>
      </c>
      <c r="B44" s="3">
        <v>46</v>
      </c>
      <c r="C44">
        <v>20200416</v>
      </c>
      <c r="D44">
        <v>46</v>
      </c>
      <c r="E44" s="8">
        <v>18258.445359328103</v>
      </c>
      <c r="F44" s="3">
        <f t="shared" si="7"/>
        <v>872.97111464492264</v>
      </c>
      <c r="H44" s="2">
        <v>539</v>
      </c>
      <c r="I44" s="2">
        <f t="shared" si="4"/>
        <v>20</v>
      </c>
      <c r="J44" s="6">
        <v>20</v>
      </c>
      <c r="K44">
        <f t="shared" si="0"/>
        <v>519</v>
      </c>
      <c r="L44">
        <f t="shared" si="2"/>
        <v>0</v>
      </c>
      <c r="M44">
        <f t="shared" si="3"/>
        <v>2</v>
      </c>
      <c r="R44">
        <f t="shared" si="5"/>
        <v>16.28234270282589</v>
      </c>
      <c r="S44">
        <f t="shared" si="6"/>
        <v>14.665824708404463</v>
      </c>
    </row>
    <row r="45" spans="1:19" x14ac:dyDescent="0.3">
      <c r="A45" s="4">
        <v>43938</v>
      </c>
      <c r="B45" s="3">
        <v>47</v>
      </c>
      <c r="C45">
        <v>20200417</v>
      </c>
      <c r="D45">
        <v>47</v>
      </c>
      <c r="E45" s="8">
        <v>19366.12949973674</v>
      </c>
      <c r="F45" s="3">
        <f t="shared" si="7"/>
        <v>1107.6841404086372</v>
      </c>
      <c r="G45">
        <v>96</v>
      </c>
      <c r="H45" s="2">
        <v>591</v>
      </c>
      <c r="I45" s="2">
        <f t="shared" si="4"/>
        <v>52</v>
      </c>
      <c r="J45" s="6">
        <v>20</v>
      </c>
      <c r="K45">
        <f t="shared" si="0"/>
        <v>475</v>
      </c>
      <c r="L45">
        <f t="shared" si="2"/>
        <v>96</v>
      </c>
      <c r="M45">
        <f t="shared" si="3"/>
        <v>0</v>
      </c>
      <c r="R45">
        <f t="shared" si="5"/>
        <v>14.122302810451643</v>
      </c>
      <c r="S45">
        <f t="shared" si="6"/>
        <v>15.047637698844557</v>
      </c>
    </row>
    <row r="46" spans="1:19" x14ac:dyDescent="0.3">
      <c r="A46" s="4">
        <v>43939</v>
      </c>
      <c r="B46" s="3">
        <v>48</v>
      </c>
      <c r="C46">
        <v>20200418</v>
      </c>
      <c r="D46">
        <v>48</v>
      </c>
      <c r="E46" s="8">
        <v>20782.474714124342</v>
      </c>
      <c r="F46" s="3">
        <f t="shared" si="7"/>
        <v>1416.345214387602</v>
      </c>
      <c r="G46">
        <v>96</v>
      </c>
      <c r="H46" s="2">
        <v>604</v>
      </c>
      <c r="I46" s="2">
        <f t="shared" si="4"/>
        <v>13</v>
      </c>
      <c r="J46" s="6">
        <v>21</v>
      </c>
      <c r="K46">
        <f t="shared" si="0"/>
        <v>487</v>
      </c>
      <c r="L46">
        <f t="shared" si="2"/>
        <v>0</v>
      </c>
      <c r="M46">
        <f t="shared" si="3"/>
        <v>1</v>
      </c>
      <c r="R46">
        <f t="shared" si="5"/>
        <v>11.651162559586037</v>
      </c>
      <c r="S46">
        <f t="shared" si="6"/>
        <v>13.475193082583353</v>
      </c>
    </row>
    <row r="47" spans="1:19" x14ac:dyDescent="0.3">
      <c r="A47" s="4">
        <v>43940</v>
      </c>
      <c r="B47" s="3">
        <v>49</v>
      </c>
      <c r="C47">
        <v>20200419</v>
      </c>
      <c r="D47">
        <v>49</v>
      </c>
      <c r="E47" s="8">
        <v>22032.86898394578</v>
      </c>
      <c r="F47" s="3">
        <f t="shared" si="7"/>
        <v>1250.3942698214378</v>
      </c>
      <c r="G47">
        <v>96</v>
      </c>
      <c r="H47" s="2">
        <v>617</v>
      </c>
      <c r="I47" s="2">
        <f t="shared" si="4"/>
        <v>13</v>
      </c>
      <c r="J47" s="6">
        <v>22</v>
      </c>
      <c r="K47">
        <f t="shared" si="0"/>
        <v>499</v>
      </c>
      <c r="L47">
        <f t="shared" si="2"/>
        <v>0</v>
      </c>
      <c r="M47">
        <f t="shared" si="3"/>
        <v>1</v>
      </c>
      <c r="R47">
        <f t="shared" si="5"/>
        <v>11.066295221564761</v>
      </c>
      <c r="S47">
        <f t="shared" si="6"/>
        <v>12.545424974730977</v>
      </c>
    </row>
    <row r="48" spans="1:19" x14ac:dyDescent="0.3">
      <c r="A48" s="4">
        <v>43941</v>
      </c>
      <c r="B48" s="3">
        <v>50</v>
      </c>
      <c r="C48">
        <v>20200420</v>
      </c>
      <c r="D48">
        <v>50</v>
      </c>
      <c r="E48" s="8">
        <v>23338.772308141779</v>
      </c>
      <c r="F48" s="3">
        <f t="shared" si="7"/>
        <v>1305.9033241959987</v>
      </c>
      <c r="G48">
        <v>151</v>
      </c>
      <c r="H48" s="2">
        <v>639</v>
      </c>
      <c r="I48" s="2">
        <f t="shared" si="4"/>
        <v>22</v>
      </c>
      <c r="J48" s="6">
        <v>23</v>
      </c>
      <c r="K48">
        <f t="shared" si="0"/>
        <v>465</v>
      </c>
      <c r="L48">
        <f t="shared" si="2"/>
        <v>55</v>
      </c>
      <c r="M48">
        <f t="shared" si="3"/>
        <v>1</v>
      </c>
      <c r="R48">
        <f t="shared" si="5"/>
        <v>11.144419444326688</v>
      </c>
      <c r="S48">
        <f t="shared" si="6"/>
        <v>11.76896342268501</v>
      </c>
    </row>
    <row r="49" spans="1:19" x14ac:dyDescent="0.3">
      <c r="A49" s="4">
        <v>43942</v>
      </c>
      <c r="B49" s="3">
        <v>51</v>
      </c>
      <c r="C49">
        <v>20200421</v>
      </c>
      <c r="D49">
        <v>51</v>
      </c>
      <c r="E49" s="8">
        <v>24381.151678697992</v>
      </c>
      <c r="F49" s="3">
        <f t="shared" si="7"/>
        <v>1042.379370556213</v>
      </c>
      <c r="G49">
        <v>151</v>
      </c>
      <c r="H49" s="2">
        <v>671</v>
      </c>
      <c r="I49" s="2">
        <f t="shared" si="4"/>
        <v>32</v>
      </c>
      <c r="J49" s="6">
        <v>23</v>
      </c>
      <c r="K49">
        <f t="shared" si="0"/>
        <v>497</v>
      </c>
      <c r="L49">
        <f t="shared" si="2"/>
        <v>0</v>
      </c>
      <c r="M49">
        <f t="shared" si="3"/>
        <v>0</v>
      </c>
      <c r="R49">
        <f t="shared" si="5"/>
        <v>13.020900041630803</v>
      </c>
      <c r="S49">
        <f t="shared" si="6"/>
        <v>11.984592244476231</v>
      </c>
    </row>
    <row r="50" spans="1:19" x14ac:dyDescent="0.3">
      <c r="A50" s="4">
        <v>43943</v>
      </c>
      <c r="B50" s="3">
        <v>52</v>
      </c>
      <c r="C50">
        <v>20200422</v>
      </c>
      <c r="D50">
        <v>52</v>
      </c>
      <c r="E50" s="8">
        <v>25694.353771289265</v>
      </c>
      <c r="F50" s="3">
        <f t="shared" si="7"/>
        <v>1313.202092591273</v>
      </c>
      <c r="G50">
        <v>151</v>
      </c>
      <c r="H50" s="2">
        <v>758</v>
      </c>
      <c r="I50" s="2">
        <f t="shared" si="4"/>
        <v>87</v>
      </c>
      <c r="J50" s="6">
        <v>25</v>
      </c>
      <c r="K50">
        <f t="shared" si="0"/>
        <v>582</v>
      </c>
      <c r="L50">
        <f t="shared" si="2"/>
        <v>0</v>
      </c>
      <c r="M50">
        <f t="shared" si="3"/>
        <v>2</v>
      </c>
      <c r="R50">
        <f t="shared" si="5"/>
        <v>13.526064584708603</v>
      </c>
      <c r="S50">
        <f t="shared" si="6"/>
        <v>12.257433900624996</v>
      </c>
    </row>
    <row r="51" spans="1:19" x14ac:dyDescent="0.3">
      <c r="A51" s="4">
        <v>43944</v>
      </c>
      <c r="B51" s="3">
        <v>53</v>
      </c>
      <c r="C51">
        <v>20200423</v>
      </c>
      <c r="D51">
        <v>53</v>
      </c>
      <c r="E51" s="8">
        <v>27575.899434449144</v>
      </c>
      <c r="F51" s="3">
        <f t="shared" si="7"/>
        <v>1881.545663159879</v>
      </c>
      <c r="G51">
        <v>241</v>
      </c>
      <c r="H51" s="2">
        <v>807</v>
      </c>
      <c r="I51" s="2">
        <f t="shared" si="4"/>
        <v>49</v>
      </c>
      <c r="J51" s="6">
        <v>27</v>
      </c>
      <c r="K51">
        <f t="shared" si="0"/>
        <v>539</v>
      </c>
      <c r="L51">
        <f t="shared" si="2"/>
        <v>90</v>
      </c>
      <c r="M51">
        <f t="shared" si="3"/>
        <v>2</v>
      </c>
      <c r="R51">
        <f t="shared" si="5"/>
        <v>12.464721190948595</v>
      </c>
      <c r="S51">
        <f t="shared" si="6"/>
        <v>12.253685986998496</v>
      </c>
    </row>
    <row r="52" spans="1:19" x14ac:dyDescent="0.3">
      <c r="A52" s="4">
        <v>43945</v>
      </c>
      <c r="B52" s="3">
        <v>54</v>
      </c>
      <c r="C52">
        <v>20200424</v>
      </c>
      <c r="D52">
        <v>54</v>
      </c>
      <c r="E52" s="8">
        <v>29269.981993562062</v>
      </c>
      <c r="F52" s="3">
        <f t="shared" si="7"/>
        <v>1694.0825591129178</v>
      </c>
      <c r="G52">
        <v>241</v>
      </c>
      <c r="H52" s="2">
        <v>841</v>
      </c>
      <c r="I52" s="2">
        <f t="shared" si="4"/>
        <v>34</v>
      </c>
      <c r="J52" s="6">
        <v>29</v>
      </c>
      <c r="K52">
        <f t="shared" si="0"/>
        <v>571</v>
      </c>
      <c r="L52">
        <f t="shared" si="2"/>
        <v>0</v>
      </c>
      <c r="M52">
        <f t="shared" si="3"/>
        <v>2</v>
      </c>
      <c r="R52">
        <f t="shared" si="5"/>
        <v>11.378480821692003</v>
      </c>
      <c r="S52">
        <f t="shared" si="6"/>
        <v>12.202130943625759</v>
      </c>
    </row>
    <row r="53" spans="1:19" x14ac:dyDescent="0.3">
      <c r="A53" s="4">
        <v>43946</v>
      </c>
      <c r="B53" s="3">
        <v>55</v>
      </c>
      <c r="C53">
        <v>20200425</v>
      </c>
      <c r="D53">
        <v>55</v>
      </c>
      <c r="E53" s="8">
        <v>30924.497545058508</v>
      </c>
      <c r="F53" s="3">
        <f t="shared" si="7"/>
        <v>1654.5155514964463</v>
      </c>
      <c r="G53">
        <v>241</v>
      </c>
      <c r="H53" s="2">
        <v>841</v>
      </c>
      <c r="I53" s="2">
        <f t="shared" si="4"/>
        <v>0</v>
      </c>
      <c r="J53" s="6">
        <v>29</v>
      </c>
      <c r="K53">
        <f t="shared" si="0"/>
        <v>571</v>
      </c>
      <c r="L53">
        <f t="shared" si="2"/>
        <v>0</v>
      </c>
      <c r="M53">
        <f t="shared" si="3"/>
        <v>0</v>
      </c>
      <c r="R53">
        <f t="shared" si="5"/>
        <v>11.22339547010225</v>
      </c>
      <c r="S53">
        <f t="shared" si="6"/>
        <v>12.314619326751819</v>
      </c>
    </row>
    <row r="54" spans="1:19" x14ac:dyDescent="0.3">
      <c r="A54" s="4">
        <v>43947</v>
      </c>
      <c r="B54" s="3">
        <v>56</v>
      </c>
      <c r="C54">
        <v>20200426</v>
      </c>
      <c r="D54">
        <v>56</v>
      </c>
      <c r="E54" s="8">
        <v>32391.7420653605</v>
      </c>
      <c r="F54" s="3">
        <f t="shared" si="7"/>
        <v>1467.2445203019925</v>
      </c>
      <c r="G54">
        <v>241</v>
      </c>
      <c r="H54" s="2">
        <v>863</v>
      </c>
      <c r="I54" s="2">
        <f t="shared" si="4"/>
        <v>22</v>
      </c>
      <c r="J54" s="6">
        <v>29</v>
      </c>
      <c r="K54">
        <f t="shared" si="0"/>
        <v>593</v>
      </c>
      <c r="L54">
        <f t="shared" si="2"/>
        <v>0</v>
      </c>
      <c r="M54">
        <f t="shared" si="3"/>
        <v>0</v>
      </c>
      <c r="R54">
        <f t="shared" si="5"/>
        <v>12.91888861004445</v>
      </c>
      <c r="S54">
        <f t="shared" si="6"/>
        <v>12.199293943331881</v>
      </c>
    </row>
    <row r="55" spans="1:19" x14ac:dyDescent="0.3">
      <c r="A55" s="4">
        <v>43948</v>
      </c>
      <c r="B55" s="3">
        <v>57</v>
      </c>
      <c r="C55">
        <v>20200427</v>
      </c>
      <c r="D55">
        <v>57</v>
      </c>
      <c r="E55" s="8">
        <v>34279.241986948102</v>
      </c>
      <c r="F55" s="3">
        <f t="shared" si="7"/>
        <v>1887.4999215876014</v>
      </c>
      <c r="G55">
        <v>241</v>
      </c>
      <c r="H55" s="2">
        <v>902</v>
      </c>
      <c r="I55" s="2">
        <f t="shared" si="4"/>
        <v>39</v>
      </c>
      <c r="J55" s="6">
        <v>30</v>
      </c>
      <c r="K55">
        <f t="shared" si="0"/>
        <v>631</v>
      </c>
      <c r="L55">
        <f t="shared" si="2"/>
        <v>0</v>
      </c>
      <c r="M55">
        <f t="shared" si="3"/>
        <v>1</v>
      </c>
      <c r="R55">
        <f t="shared" si="5"/>
        <v>13.162897219258863</v>
      </c>
      <c r="S55">
        <f t="shared" si="6"/>
        <v>12.022587827492542</v>
      </c>
    </row>
    <row r="56" spans="1:19" x14ac:dyDescent="0.3">
      <c r="A56" s="4">
        <v>43949</v>
      </c>
      <c r="B56" s="3">
        <v>58</v>
      </c>
      <c r="C56">
        <v>20200428</v>
      </c>
      <c r="D56">
        <v>58</v>
      </c>
      <c r="E56" s="8">
        <v>35628.937921515724</v>
      </c>
      <c r="F56" s="3">
        <f t="shared" si="7"/>
        <v>1349.6959345676223</v>
      </c>
      <c r="G56">
        <v>241</v>
      </c>
      <c r="H56" s="2">
        <v>919</v>
      </c>
      <c r="I56" s="2">
        <f t="shared" si="4"/>
        <v>17</v>
      </c>
      <c r="J56" s="6">
        <v>30</v>
      </c>
      <c r="K56">
        <f t="shared" ref="K56:K63" si="8">H56-J56-G59</f>
        <v>648</v>
      </c>
      <c r="L56">
        <f>G59-G55</f>
        <v>0</v>
      </c>
      <c r="M56">
        <f t="shared" si="3"/>
        <v>0</v>
      </c>
      <c r="R56">
        <f t="shared" si="5"/>
        <v>14.684336410289731</v>
      </c>
      <c r="S56">
        <f t="shared" si="6"/>
        <v>13.526618375970111</v>
      </c>
    </row>
    <row r="57" spans="1:19" x14ac:dyDescent="0.3">
      <c r="A57" s="4">
        <v>43950</v>
      </c>
      <c r="B57" s="3">
        <v>59</v>
      </c>
      <c r="C57">
        <v>20200429</v>
      </c>
      <c r="D57">
        <v>59</v>
      </c>
      <c r="E57" s="8">
        <v>37862.745196173688</v>
      </c>
      <c r="F57" s="3">
        <f t="shared" si="7"/>
        <v>2233.8072746579637</v>
      </c>
      <c r="G57" s="1">
        <v>241</v>
      </c>
      <c r="H57" s="2">
        <v>956</v>
      </c>
      <c r="I57" s="2">
        <f t="shared" si="4"/>
        <v>37</v>
      </c>
      <c r="J57" s="6">
        <v>32</v>
      </c>
      <c r="K57">
        <f t="shared" si="8"/>
        <v>549</v>
      </c>
      <c r="L57">
        <f t="shared" ref="L57:L63" si="9">G60-G59</f>
        <v>134</v>
      </c>
      <c r="M57">
        <f t="shared" si="3"/>
        <v>2</v>
      </c>
      <c r="R57">
        <f t="shared" si="5"/>
        <v>13.324275413935567</v>
      </c>
      <c r="S57">
        <f t="shared" si="6"/>
        <v>13.464127152367849</v>
      </c>
    </row>
    <row r="58" spans="1:19" x14ac:dyDescent="0.3">
      <c r="A58" s="4">
        <v>43951</v>
      </c>
      <c r="B58" s="3">
        <v>60</v>
      </c>
      <c r="C58">
        <v>20200430</v>
      </c>
      <c r="D58">
        <v>60</v>
      </c>
      <c r="E58" s="8">
        <v>39860.879080805396</v>
      </c>
      <c r="F58" s="3">
        <f t="shared" si="7"/>
        <v>1998.1338846317085</v>
      </c>
      <c r="G58" s="1">
        <v>241</v>
      </c>
      <c r="H58" s="2">
        <v>980</v>
      </c>
      <c r="I58" s="2">
        <f t="shared" si="4"/>
        <v>24</v>
      </c>
      <c r="J58" s="6">
        <v>32</v>
      </c>
      <c r="K58">
        <f t="shared" si="8"/>
        <v>573</v>
      </c>
      <c r="L58">
        <f t="shared" si="9"/>
        <v>0</v>
      </c>
      <c r="M58">
        <f t="shared" si="3"/>
        <v>0</v>
      </c>
      <c r="R58">
        <f t="shared" si="5"/>
        <v>13.784337233629872</v>
      </c>
      <c r="S58">
        <f t="shared" si="6"/>
        <v>13.652869706746088</v>
      </c>
    </row>
    <row r="59" spans="1:19" x14ac:dyDescent="0.3">
      <c r="A59" s="4">
        <v>43952</v>
      </c>
      <c r="B59" s="3">
        <v>61</v>
      </c>
      <c r="C59">
        <v>20200501</v>
      </c>
      <c r="D59">
        <v>61</v>
      </c>
      <c r="E59" s="8">
        <v>41780.071023056676</v>
      </c>
      <c r="F59" s="3">
        <f t="shared" si="7"/>
        <v>1919.1919422512801</v>
      </c>
      <c r="G59" s="1">
        <v>241</v>
      </c>
      <c r="H59" s="2">
        <v>1006</v>
      </c>
      <c r="I59" s="2">
        <f t="shared" si="4"/>
        <v>26</v>
      </c>
      <c r="J59" s="6">
        <v>32</v>
      </c>
      <c r="K59">
        <f t="shared" si="8"/>
        <v>559</v>
      </c>
      <c r="L59">
        <f t="shared" si="9"/>
        <v>40</v>
      </c>
      <c r="M59">
        <f t="shared" si="3"/>
        <v>0</v>
      </c>
      <c r="R59">
        <f t="shared" si="5"/>
        <v>13.056792374207907</v>
      </c>
      <c r="S59">
        <f t="shared" si="6"/>
        <v>13.616969889886869</v>
      </c>
    </row>
    <row r="60" spans="1:19" x14ac:dyDescent="0.3">
      <c r="A60" s="4">
        <v>43953</v>
      </c>
      <c r="B60" s="3">
        <v>62</v>
      </c>
      <c r="C60">
        <v>20200502</v>
      </c>
      <c r="D60">
        <v>62</v>
      </c>
      <c r="E60" s="8">
        <v>44308.518053460575</v>
      </c>
      <c r="F60" s="3">
        <f t="shared" si="7"/>
        <v>2528.4470304038987</v>
      </c>
      <c r="G60">
        <v>375</v>
      </c>
      <c r="H60" s="2">
        <v>1051</v>
      </c>
      <c r="I60" s="2">
        <f t="shared" si="4"/>
        <v>45</v>
      </c>
      <c r="J60" s="6">
        <v>34</v>
      </c>
      <c r="K60">
        <f t="shared" si="8"/>
        <v>602</v>
      </c>
      <c r="L60">
        <f t="shared" si="9"/>
        <v>0</v>
      </c>
      <c r="M60">
        <f t="shared" si="3"/>
        <v>2</v>
      </c>
      <c r="R60">
        <f t="shared" si="5"/>
        <v>13.227218134780884</v>
      </c>
      <c r="S60">
        <f t="shared" si="6"/>
        <v>13.50443020399376</v>
      </c>
    </row>
    <row r="61" spans="1:19" x14ac:dyDescent="0.3">
      <c r="A61" s="4">
        <v>43954</v>
      </c>
      <c r="B61" s="3">
        <v>63</v>
      </c>
      <c r="C61">
        <v>20200503</v>
      </c>
      <c r="D61">
        <v>63</v>
      </c>
      <c r="E61" s="8">
        <v>47201.327285070511</v>
      </c>
      <c r="F61" s="3">
        <f t="shared" si="7"/>
        <v>2892.8092316099355</v>
      </c>
      <c r="G61">
        <v>375</v>
      </c>
      <c r="H61" s="2">
        <v>1076</v>
      </c>
      <c r="I61" s="2">
        <f t="shared" si="4"/>
        <v>25</v>
      </c>
      <c r="J61" s="6">
        <v>34</v>
      </c>
      <c r="K61">
        <f t="shared" si="8"/>
        <v>622</v>
      </c>
      <c r="L61">
        <f t="shared" si="9"/>
        <v>5</v>
      </c>
      <c r="M61">
        <f t="shared" si="3"/>
        <v>0</v>
      </c>
      <c r="R61">
        <f t="shared" si="5"/>
        <v>12.302448236690365</v>
      </c>
      <c r="S61">
        <f t="shared" si="6"/>
        <v>12.322010075411097</v>
      </c>
    </row>
    <row r="62" spans="1:19" x14ac:dyDescent="0.3">
      <c r="A62" s="4">
        <v>43955</v>
      </c>
      <c r="B62" s="3">
        <v>64</v>
      </c>
      <c r="C62">
        <v>20200504</v>
      </c>
      <c r="D62">
        <v>64</v>
      </c>
      <c r="E62" s="8">
        <v>49466.634507539646</v>
      </c>
      <c r="F62" s="3">
        <f t="shared" si="7"/>
        <v>2265.307222469135</v>
      </c>
      <c r="G62">
        <v>415</v>
      </c>
      <c r="H62" s="2">
        <v>1106</v>
      </c>
      <c r="I62" s="2">
        <f t="shared" si="4"/>
        <v>30</v>
      </c>
      <c r="J62" s="6">
        <v>35</v>
      </c>
      <c r="K62">
        <f t="shared" si="8"/>
        <v>651</v>
      </c>
      <c r="L62">
        <f t="shared" si="9"/>
        <v>0</v>
      </c>
      <c r="M62">
        <f t="shared" si="3"/>
        <v>1</v>
      </c>
      <c r="R62">
        <f t="shared" si="5"/>
        <v>12.313208430159392</v>
      </c>
      <c r="S62">
        <f t="shared" si="6"/>
        <v>12.964225138005114</v>
      </c>
    </row>
    <row r="63" spans="1:19" x14ac:dyDescent="0.3">
      <c r="A63" s="4">
        <v>43956</v>
      </c>
      <c r="B63" s="3">
        <v>65</v>
      </c>
      <c r="C63">
        <v>20200505</v>
      </c>
      <c r="D63">
        <v>65</v>
      </c>
      <c r="E63" s="8">
        <v>51487.817134472207</v>
      </c>
      <c r="F63" s="3">
        <f t="shared" si="7"/>
        <v>2021.1826269325611</v>
      </c>
      <c r="G63">
        <v>415</v>
      </c>
      <c r="H63" s="2">
        <v>1142</v>
      </c>
      <c r="I63" s="2">
        <f t="shared" si="4"/>
        <v>36</v>
      </c>
      <c r="J63" s="6">
        <v>36</v>
      </c>
      <c r="K63">
        <f t="shared" si="8"/>
        <v>686</v>
      </c>
      <c r="L63">
        <f t="shared" si="9"/>
        <v>0</v>
      </c>
      <c r="M63">
        <f t="shared" si="3"/>
        <v>1</v>
      </c>
      <c r="R63">
        <f t="shared" si="5"/>
        <v>13.847408680079626</v>
      </c>
      <c r="S63">
        <f t="shared" si="6"/>
        <v>13.540683416016238</v>
      </c>
    </row>
    <row r="64" spans="1:19" x14ac:dyDescent="0.3">
      <c r="A64" s="4">
        <v>43957</v>
      </c>
      <c r="B64" s="3">
        <v>66</v>
      </c>
      <c r="C64">
        <v>20200506</v>
      </c>
      <c r="D64">
        <v>66</v>
      </c>
      <c r="E64" s="8">
        <v>53661.121460590424</v>
      </c>
      <c r="F64" s="3">
        <f t="shared" si="7"/>
        <v>2173.3043261182174</v>
      </c>
      <c r="G64">
        <v>420</v>
      </c>
      <c r="H64" s="2">
        <v>1149</v>
      </c>
      <c r="I64" s="2">
        <f t="shared" si="4"/>
        <v>7</v>
      </c>
      <c r="J64" s="6">
        <v>38</v>
      </c>
      <c r="K64">
        <f>H64-J64-G69</f>
        <v>505</v>
      </c>
      <c r="L64">
        <f>G69-G66</f>
        <v>186</v>
      </c>
      <c r="M64">
        <f t="shared" ref="M64:M128" si="10">J64-J63</f>
        <v>2</v>
      </c>
      <c r="R64">
        <f t="shared" si="5"/>
        <v>16.211854099263768</v>
      </c>
      <c r="S64">
        <f t="shared" si="6"/>
        <v>13.848027144949961</v>
      </c>
    </row>
    <row r="65" spans="1:19" x14ac:dyDescent="0.3">
      <c r="A65" s="4">
        <v>43958</v>
      </c>
      <c r="B65" s="3">
        <v>67</v>
      </c>
      <c r="C65">
        <v>20200507</v>
      </c>
      <c r="D65">
        <v>67</v>
      </c>
      <c r="E65" s="8">
        <v>56114.660078516543</v>
      </c>
      <c r="F65" s="3">
        <f t="shared" si="7"/>
        <v>2453.5386179261186</v>
      </c>
      <c r="G65" s="1">
        <v>420</v>
      </c>
      <c r="H65" s="2">
        <v>1204</v>
      </c>
      <c r="I65" s="2">
        <f t="shared" si="4"/>
        <v>55</v>
      </c>
      <c r="J65" s="6">
        <v>40</v>
      </c>
      <c r="K65">
        <f t="shared" ref="K65:K128" si="11">H65-J65-G71</f>
        <v>546</v>
      </c>
      <c r="L65">
        <f>G71-G69</f>
        <v>12</v>
      </c>
      <c r="M65">
        <f t="shared" si="10"/>
        <v>2</v>
      </c>
      <c r="R65">
        <f t="shared" si="5"/>
        <v>16.490585732104901</v>
      </c>
      <c r="S65">
        <f t="shared" si="6"/>
        <v>14.671634746157308</v>
      </c>
    </row>
    <row r="66" spans="1:19" x14ac:dyDescent="0.3">
      <c r="A66" s="4">
        <v>43959</v>
      </c>
      <c r="B66" s="3">
        <v>68</v>
      </c>
      <c r="C66">
        <v>20200508</v>
      </c>
      <c r="D66">
        <v>68</v>
      </c>
      <c r="E66" s="8">
        <v>59110.804504775318</v>
      </c>
      <c r="F66" s="3">
        <f t="shared" si="7"/>
        <v>2996.1444262587756</v>
      </c>
      <c r="G66" s="1">
        <v>420</v>
      </c>
      <c r="H66" s="2">
        <v>1253</v>
      </c>
      <c r="I66" s="2">
        <f t="shared" si="4"/>
        <v>49</v>
      </c>
      <c r="J66" s="6">
        <v>42</v>
      </c>
      <c r="K66">
        <f t="shared" si="11"/>
        <v>522</v>
      </c>
      <c r="L66">
        <f t="shared" ref="L66:L129" si="12">G72-G71</f>
        <v>71</v>
      </c>
      <c r="M66">
        <f t="shared" si="10"/>
        <v>2</v>
      </c>
      <c r="R66">
        <f t="shared" ref="R66:R77" si="13">IF((E66/E63)&gt;1,3*0.301029995/LOG(E66/E63),0)</f>
        <v>15.060940395047524</v>
      </c>
      <c r="S66">
        <f t="shared" si="6"/>
        <v>15.403838026672384</v>
      </c>
    </row>
    <row r="67" spans="1:19" x14ac:dyDescent="0.3">
      <c r="A67" s="4">
        <v>43960</v>
      </c>
      <c r="B67" s="3">
        <v>69</v>
      </c>
      <c r="C67">
        <v>20200509</v>
      </c>
      <c r="D67">
        <v>69</v>
      </c>
      <c r="E67" s="8">
        <v>62246.777967659291</v>
      </c>
      <c r="F67" s="3">
        <f t="shared" si="7"/>
        <v>3135.9734628839724</v>
      </c>
      <c r="G67" s="1">
        <v>420</v>
      </c>
      <c r="H67" s="2">
        <v>1308</v>
      </c>
      <c r="I67" s="2">
        <f t="shared" si="4"/>
        <v>55</v>
      </c>
      <c r="J67" s="6">
        <v>42</v>
      </c>
      <c r="K67">
        <f t="shared" si="11"/>
        <v>471</v>
      </c>
      <c r="L67">
        <f t="shared" si="12"/>
        <v>106</v>
      </c>
      <c r="M67">
        <f t="shared" si="10"/>
        <v>0</v>
      </c>
      <c r="R67">
        <f t="shared" si="13"/>
        <v>14.010707007677633</v>
      </c>
      <c r="S67">
        <f t="shared" si="6"/>
        <v>15.080981195841265</v>
      </c>
    </row>
    <row r="68" spans="1:19" x14ac:dyDescent="0.3">
      <c r="A68" s="4">
        <v>43961</v>
      </c>
      <c r="B68" s="3">
        <v>70</v>
      </c>
      <c r="C68">
        <v>20200510</v>
      </c>
      <c r="D68">
        <v>70</v>
      </c>
      <c r="E68" s="8">
        <v>65561.379183374884</v>
      </c>
      <c r="F68" s="3">
        <f t="shared" si="7"/>
        <v>3314.6012157155928</v>
      </c>
      <c r="G68">
        <v>606</v>
      </c>
      <c r="H68" s="2">
        <v>1353</v>
      </c>
      <c r="I68" s="2">
        <f t="shared" ref="I68:I131" si="14">H68-H67</f>
        <v>45</v>
      </c>
      <c r="J68" s="6">
        <v>43</v>
      </c>
      <c r="K68">
        <f t="shared" si="11"/>
        <v>504</v>
      </c>
      <c r="L68">
        <f t="shared" si="12"/>
        <v>11</v>
      </c>
      <c r="M68">
        <f t="shared" si="10"/>
        <v>1</v>
      </c>
      <c r="R68">
        <f t="shared" si="13"/>
        <v>13.364905564314144</v>
      </c>
      <c r="S68">
        <f t="shared" ref="S68:S77" si="15">IF((E68/E63)&gt;1,5*0.301029995/LOG(E68/E63),0)</f>
        <v>14.342465473361449</v>
      </c>
    </row>
    <row r="69" spans="1:19" x14ac:dyDescent="0.3">
      <c r="A69" s="4">
        <v>43962</v>
      </c>
      <c r="B69" s="3">
        <v>71</v>
      </c>
      <c r="C69">
        <v>20200511</v>
      </c>
      <c r="D69">
        <v>71</v>
      </c>
      <c r="E69" s="8">
        <v>68390.804373657476</v>
      </c>
      <c r="F69" s="3">
        <f t="shared" si="7"/>
        <v>2829.4251902825927</v>
      </c>
      <c r="G69" s="1">
        <v>606</v>
      </c>
      <c r="H69" s="2">
        <v>1372</v>
      </c>
      <c r="I69" s="2">
        <f t="shared" si="14"/>
        <v>19</v>
      </c>
      <c r="J69" s="6">
        <v>44</v>
      </c>
      <c r="K69">
        <f t="shared" si="11"/>
        <v>511</v>
      </c>
      <c r="L69">
        <f t="shared" si="12"/>
        <v>11</v>
      </c>
      <c r="M69">
        <f t="shared" si="10"/>
        <v>1</v>
      </c>
      <c r="R69">
        <f t="shared" si="13"/>
        <v>14.259876603547211</v>
      </c>
      <c r="S69">
        <f t="shared" si="15"/>
        <v>14.288769931784669</v>
      </c>
    </row>
    <row r="70" spans="1:19" x14ac:dyDescent="0.3">
      <c r="A70" s="4">
        <v>43963</v>
      </c>
      <c r="B70" s="3">
        <v>72</v>
      </c>
      <c r="C70">
        <v>20200512</v>
      </c>
      <c r="D70">
        <v>72</v>
      </c>
      <c r="E70" s="8">
        <v>71008.757353329696</v>
      </c>
      <c r="F70" s="3">
        <f t="shared" si="7"/>
        <v>2617.95297967222</v>
      </c>
      <c r="G70" s="1">
        <v>606</v>
      </c>
      <c r="H70" s="2">
        <v>1394</v>
      </c>
      <c r="I70" s="2">
        <f t="shared" si="14"/>
        <v>22</v>
      </c>
      <c r="J70" s="6">
        <v>44</v>
      </c>
      <c r="K70">
        <f t="shared" si="11"/>
        <v>532</v>
      </c>
      <c r="L70">
        <f t="shared" si="12"/>
        <v>1</v>
      </c>
      <c r="M70">
        <f t="shared" si="10"/>
        <v>0</v>
      </c>
      <c r="R70">
        <f t="shared" si="13"/>
        <v>15.789656643917166</v>
      </c>
      <c r="S70">
        <f t="shared" si="15"/>
        <v>14.722369960987285</v>
      </c>
    </row>
    <row r="71" spans="1:19" x14ac:dyDescent="0.3">
      <c r="A71" s="4">
        <v>43964</v>
      </c>
      <c r="B71" s="3">
        <v>73</v>
      </c>
      <c r="C71">
        <v>20200513</v>
      </c>
      <c r="D71">
        <v>73</v>
      </c>
      <c r="E71" s="8">
        <v>74207.730711836004</v>
      </c>
      <c r="F71" s="3">
        <f t="shared" si="7"/>
        <v>3198.9733585063077</v>
      </c>
      <c r="G71">
        <v>618</v>
      </c>
      <c r="H71" s="2">
        <v>1413</v>
      </c>
      <c r="I71" s="2">
        <f t="shared" si="14"/>
        <v>19</v>
      </c>
      <c r="J71" s="6">
        <v>44</v>
      </c>
      <c r="K71">
        <f t="shared" si="11"/>
        <v>551</v>
      </c>
      <c r="L71">
        <f t="shared" si="12"/>
        <v>0</v>
      </c>
      <c r="M71">
        <f t="shared" si="10"/>
        <v>0</v>
      </c>
      <c r="R71">
        <f t="shared" si="13"/>
        <v>16.785725378638357</v>
      </c>
      <c r="S71">
        <f t="shared" si="15"/>
        <v>15.23704416411662</v>
      </c>
    </row>
    <row r="72" spans="1:19" x14ac:dyDescent="0.3">
      <c r="A72" s="4">
        <v>43965</v>
      </c>
      <c r="B72" s="3">
        <v>74</v>
      </c>
      <c r="C72">
        <v>20200514</v>
      </c>
      <c r="D72">
        <v>74</v>
      </c>
      <c r="E72" s="8">
        <v>77408.816871719886</v>
      </c>
      <c r="F72" s="3">
        <f t="shared" si="7"/>
        <v>3201.0861598838819</v>
      </c>
      <c r="G72">
        <v>689</v>
      </c>
      <c r="H72" s="2">
        <v>1444</v>
      </c>
      <c r="I72" s="2">
        <f t="shared" si="14"/>
        <v>31</v>
      </c>
      <c r="J72" s="6">
        <v>44</v>
      </c>
      <c r="K72">
        <f t="shared" si="11"/>
        <v>558</v>
      </c>
      <c r="L72">
        <f t="shared" si="12"/>
        <v>24</v>
      </c>
      <c r="M72">
        <f t="shared" si="10"/>
        <v>0</v>
      </c>
      <c r="R72">
        <f t="shared" si="13"/>
        <v>16.788331555578768</v>
      </c>
      <c r="S72">
        <f t="shared" si="15"/>
        <v>15.89831501144106</v>
      </c>
    </row>
    <row r="73" spans="1:19" x14ac:dyDescent="0.3">
      <c r="A73" s="4">
        <v>43966</v>
      </c>
      <c r="B73" s="3">
        <v>75</v>
      </c>
      <c r="C73">
        <v>20200515</v>
      </c>
      <c r="D73">
        <v>75</v>
      </c>
      <c r="E73" s="8">
        <v>80969.271338644627</v>
      </c>
      <c r="F73" s="3">
        <f t="shared" si="7"/>
        <v>3560.4544669247407</v>
      </c>
      <c r="G73">
        <v>795</v>
      </c>
      <c r="H73" s="2">
        <v>1482</v>
      </c>
      <c r="I73" s="2">
        <f t="shared" si="14"/>
        <v>38</v>
      </c>
      <c r="J73" s="6">
        <v>45</v>
      </c>
      <c r="K73">
        <f t="shared" si="11"/>
        <v>595</v>
      </c>
      <c r="L73">
        <f t="shared" si="12"/>
        <v>0</v>
      </c>
      <c r="M73">
        <f t="shared" si="10"/>
        <v>1</v>
      </c>
      <c r="R73">
        <f t="shared" si="13"/>
        <v>15.841372114671682</v>
      </c>
      <c r="S73">
        <f t="shared" si="15"/>
        <v>16.418835775543567</v>
      </c>
    </row>
    <row r="74" spans="1:19" x14ac:dyDescent="0.3">
      <c r="A74" s="4">
        <v>43967</v>
      </c>
      <c r="B74" s="3">
        <v>76</v>
      </c>
      <c r="C74">
        <v>20200516</v>
      </c>
      <c r="D74">
        <v>76</v>
      </c>
      <c r="E74" s="8">
        <v>84427.350975183057</v>
      </c>
      <c r="F74" s="3">
        <f t="shared" si="7"/>
        <v>3458.0796365384303</v>
      </c>
      <c r="G74">
        <v>806</v>
      </c>
      <c r="H74" s="2">
        <v>1498</v>
      </c>
      <c r="I74" s="2">
        <f t="shared" si="14"/>
        <v>16</v>
      </c>
      <c r="J74" s="6">
        <v>45</v>
      </c>
      <c r="K74">
        <f t="shared" si="11"/>
        <v>573</v>
      </c>
      <c r="L74">
        <f t="shared" si="12"/>
        <v>38</v>
      </c>
      <c r="M74">
        <f t="shared" si="10"/>
        <v>0</v>
      </c>
      <c r="R74">
        <f t="shared" si="13"/>
        <v>16.116818232509175</v>
      </c>
      <c r="S74">
        <f t="shared" si="15"/>
        <v>16.452342477292678</v>
      </c>
    </row>
    <row r="75" spans="1:19" x14ac:dyDescent="0.3">
      <c r="A75" s="4">
        <v>43968</v>
      </c>
      <c r="B75" s="3">
        <v>77</v>
      </c>
      <c r="C75">
        <v>20200517</v>
      </c>
      <c r="D75">
        <v>77</v>
      </c>
      <c r="E75" s="8">
        <v>88521.191753520092</v>
      </c>
      <c r="F75" s="3">
        <f t="shared" si="7"/>
        <v>4093.8407783370349</v>
      </c>
      <c r="G75">
        <v>817</v>
      </c>
      <c r="H75" s="2">
        <v>1543</v>
      </c>
      <c r="I75" s="2">
        <f t="shared" si="14"/>
        <v>45</v>
      </c>
      <c r="J75" s="6">
        <v>45</v>
      </c>
      <c r="K75">
        <f t="shared" si="11"/>
        <v>618</v>
      </c>
      <c r="L75">
        <f t="shared" si="12"/>
        <v>0</v>
      </c>
      <c r="M75">
        <f t="shared" si="10"/>
        <v>0</v>
      </c>
      <c r="R75">
        <f t="shared" si="13"/>
        <v>15.501875085654948</v>
      </c>
      <c r="S75">
        <f t="shared" si="15"/>
        <v>15.721989203408384</v>
      </c>
    </row>
    <row r="76" spans="1:19" x14ac:dyDescent="0.3">
      <c r="A76" s="4">
        <v>43969</v>
      </c>
      <c r="B76" s="3">
        <v>78</v>
      </c>
      <c r="C76">
        <v>20200518</v>
      </c>
      <c r="D76">
        <v>78</v>
      </c>
      <c r="E76" s="8">
        <v>91248.242113416374</v>
      </c>
      <c r="F76" s="3">
        <f t="shared" si="7"/>
        <v>2727.0503598962823</v>
      </c>
      <c r="G76">
        <v>818</v>
      </c>
      <c r="H76" s="2">
        <v>1567</v>
      </c>
      <c r="I76" s="2">
        <f t="shared" si="14"/>
        <v>24</v>
      </c>
      <c r="J76" s="6">
        <v>45</v>
      </c>
      <c r="K76">
        <f t="shared" si="11"/>
        <v>411</v>
      </c>
      <c r="L76">
        <f t="shared" si="12"/>
        <v>231</v>
      </c>
      <c r="M76">
        <f t="shared" si="10"/>
        <v>0</v>
      </c>
      <c r="R76">
        <f t="shared" si="13"/>
        <v>17.399144377709408</v>
      </c>
      <c r="S76">
        <f t="shared" si="15"/>
        <v>16.765736709070417</v>
      </c>
    </row>
    <row r="77" spans="1:19" x14ac:dyDescent="0.3">
      <c r="A77" s="4">
        <v>43970</v>
      </c>
      <c r="B77" s="3">
        <v>79</v>
      </c>
      <c r="C77">
        <v>20200519</v>
      </c>
      <c r="D77">
        <v>79</v>
      </c>
      <c r="E77" s="8">
        <v>93848.524390657942</v>
      </c>
      <c r="F77" s="3">
        <f t="shared" si="7"/>
        <v>2600.2822772415675</v>
      </c>
      <c r="G77">
        <v>818</v>
      </c>
      <c r="H77" s="2">
        <v>1616</v>
      </c>
      <c r="I77" s="2">
        <f t="shared" si="14"/>
        <v>49</v>
      </c>
      <c r="J77" s="6">
        <v>46</v>
      </c>
      <c r="K77">
        <f t="shared" si="11"/>
        <v>402</v>
      </c>
      <c r="L77">
        <f t="shared" si="12"/>
        <v>57</v>
      </c>
      <c r="M77">
        <f t="shared" si="10"/>
        <v>1</v>
      </c>
      <c r="R77">
        <f t="shared" si="13"/>
        <v>19.656198237683636</v>
      </c>
      <c r="S77">
        <f t="shared" si="15"/>
        <v>17.996217427830441</v>
      </c>
    </row>
    <row r="78" spans="1:19" x14ac:dyDescent="0.3">
      <c r="A78" s="4">
        <v>43971</v>
      </c>
      <c r="B78" s="3">
        <v>80</v>
      </c>
      <c r="C78">
        <v>20200520</v>
      </c>
      <c r="D78">
        <v>80</v>
      </c>
      <c r="E78" s="8">
        <v>97162.165242111019</v>
      </c>
      <c r="F78" s="3">
        <f t="shared" si="7"/>
        <v>3313.6408514530776</v>
      </c>
      <c r="G78">
        <v>842</v>
      </c>
      <c r="H78" s="2">
        <v>1650</v>
      </c>
      <c r="I78" s="2">
        <f t="shared" si="14"/>
        <v>34</v>
      </c>
      <c r="J78" s="6">
        <v>46</v>
      </c>
      <c r="K78">
        <f t="shared" si="11"/>
        <v>424</v>
      </c>
      <c r="L78">
        <f t="shared" si="12"/>
        <v>12</v>
      </c>
      <c r="M78">
        <f t="shared" si="10"/>
        <v>0</v>
      </c>
      <c r="R78">
        <f t="shared" ref="R78:R111" si="16">IF((E78/E75)&gt;1,3*0.301029995/LOG(E78/E75),0)</f>
        <v>22.326118603794967</v>
      </c>
      <c r="S78">
        <f t="shared" ref="S78:S111" si="17">IF((E78/E73)&gt;1,5*0.301029995/LOG(E78/E73),0)</f>
        <v>19.009950617751052</v>
      </c>
    </row>
    <row r="79" spans="1:19" x14ac:dyDescent="0.3">
      <c r="A79" s="4">
        <v>43972</v>
      </c>
      <c r="B79" s="3">
        <v>81</v>
      </c>
      <c r="C79">
        <v>20200521</v>
      </c>
      <c r="D79">
        <v>81</v>
      </c>
      <c r="E79" s="8">
        <v>100921.41511138063</v>
      </c>
      <c r="F79" s="3">
        <f t="shared" si="7"/>
        <v>3759.2498692696099</v>
      </c>
      <c r="G79">
        <v>842</v>
      </c>
      <c r="H79" s="2">
        <v>1693</v>
      </c>
      <c r="I79" s="2">
        <f t="shared" si="14"/>
        <v>43</v>
      </c>
      <c r="J79" s="6">
        <v>46</v>
      </c>
      <c r="K79">
        <f t="shared" si="11"/>
        <v>467</v>
      </c>
      <c r="L79">
        <f t="shared" si="12"/>
        <v>0</v>
      </c>
      <c r="M79">
        <f t="shared" si="10"/>
        <v>0</v>
      </c>
      <c r="R79">
        <f t="shared" si="16"/>
        <v>20.637893865238574</v>
      </c>
      <c r="S79">
        <f t="shared" si="17"/>
        <v>19.421247741723199</v>
      </c>
    </row>
    <row r="80" spans="1:19" x14ac:dyDescent="0.3">
      <c r="A80" s="4">
        <v>43973</v>
      </c>
      <c r="B80" s="3">
        <v>82</v>
      </c>
      <c r="C80">
        <v>20200522</v>
      </c>
      <c r="D80">
        <v>82</v>
      </c>
      <c r="E80" s="8">
        <v>104301.70524265367</v>
      </c>
      <c r="F80" s="3">
        <f t="shared" si="7"/>
        <v>3380.2901312730392</v>
      </c>
      <c r="G80">
        <v>880</v>
      </c>
      <c r="H80" s="2">
        <v>1735</v>
      </c>
      <c r="I80" s="2">
        <f t="shared" si="14"/>
        <v>42</v>
      </c>
      <c r="J80" s="6">
        <v>47</v>
      </c>
      <c r="K80">
        <f t="shared" si="11"/>
        <v>508</v>
      </c>
      <c r="L80">
        <f t="shared" si="12"/>
        <v>0</v>
      </c>
      <c r="M80">
        <f t="shared" si="10"/>
        <v>1</v>
      </c>
      <c r="R80">
        <f t="shared" si="16"/>
        <v>19.690623703940918</v>
      </c>
      <c r="S80">
        <f t="shared" si="17"/>
        <v>21.126644564280809</v>
      </c>
    </row>
    <row r="81" spans="1:19" x14ac:dyDescent="0.3">
      <c r="A81" s="4">
        <v>43974</v>
      </c>
      <c r="B81" s="3">
        <v>83</v>
      </c>
      <c r="C81">
        <v>20200523</v>
      </c>
      <c r="D81">
        <v>83</v>
      </c>
      <c r="E81" s="8">
        <v>108400.15576945088</v>
      </c>
      <c r="F81" s="3">
        <f t="shared" si="7"/>
        <v>4098.4505267972127</v>
      </c>
      <c r="G81">
        <v>880</v>
      </c>
      <c r="H81" s="2">
        <v>1777</v>
      </c>
      <c r="I81" s="2">
        <f t="shared" si="14"/>
        <v>42</v>
      </c>
      <c r="J81" s="6">
        <v>48</v>
      </c>
      <c r="K81">
        <f t="shared" si="11"/>
        <v>549</v>
      </c>
      <c r="L81">
        <f t="shared" si="12"/>
        <v>0</v>
      </c>
      <c r="M81">
        <f t="shared" si="10"/>
        <v>1</v>
      </c>
      <c r="R81">
        <f t="shared" si="16"/>
        <v>18.999332453081209</v>
      </c>
      <c r="S81">
        <f t="shared" si="17"/>
        <v>20.12087337316289</v>
      </c>
    </row>
    <row r="82" spans="1:19" x14ac:dyDescent="0.3">
      <c r="A82" s="4">
        <v>43975</v>
      </c>
      <c r="B82" s="3">
        <v>84</v>
      </c>
      <c r="C82">
        <v>20200524</v>
      </c>
      <c r="D82">
        <v>84</v>
      </c>
      <c r="E82" s="8">
        <v>112142.69530055237</v>
      </c>
      <c r="F82" s="3">
        <f t="shared" si="7"/>
        <v>3742.5395311014872</v>
      </c>
      <c r="G82">
        <v>1111</v>
      </c>
      <c r="H82" s="2">
        <v>1815</v>
      </c>
      <c r="I82" s="2">
        <f t="shared" si="14"/>
        <v>38</v>
      </c>
      <c r="J82" s="6">
        <v>49</v>
      </c>
      <c r="K82">
        <f t="shared" si="11"/>
        <v>586</v>
      </c>
      <c r="L82">
        <f t="shared" si="12"/>
        <v>0</v>
      </c>
      <c r="M82">
        <f t="shared" si="10"/>
        <v>1</v>
      </c>
      <c r="R82">
        <f t="shared" si="16"/>
        <v>19.723436747314803</v>
      </c>
      <c r="S82">
        <f t="shared" si="17"/>
        <v>19.460577390094457</v>
      </c>
    </row>
    <row r="83" spans="1:19" x14ac:dyDescent="0.3">
      <c r="A83" s="4">
        <v>43976</v>
      </c>
      <c r="B83" s="3">
        <v>85</v>
      </c>
      <c r="C83">
        <v>20200525</v>
      </c>
      <c r="D83">
        <v>85</v>
      </c>
      <c r="E83" s="8">
        <v>114624.66070064955</v>
      </c>
      <c r="F83" s="3">
        <f t="shared" si="7"/>
        <v>2481.9654000971786</v>
      </c>
      <c r="G83">
        <v>1168</v>
      </c>
      <c r="H83" s="2">
        <v>1882</v>
      </c>
      <c r="I83" s="2">
        <f t="shared" si="14"/>
        <v>67</v>
      </c>
      <c r="J83" s="6">
        <v>49</v>
      </c>
      <c r="K83">
        <f t="shared" si="11"/>
        <v>585</v>
      </c>
      <c r="L83">
        <f t="shared" si="12"/>
        <v>68</v>
      </c>
      <c r="M83">
        <f t="shared" si="10"/>
        <v>0</v>
      </c>
      <c r="R83">
        <f t="shared" si="16"/>
        <v>22.03375709250351</v>
      </c>
      <c r="S83">
        <f t="shared" si="17"/>
        <v>20.9686758094936</v>
      </c>
    </row>
    <row r="84" spans="1:19" x14ac:dyDescent="0.3">
      <c r="A84" s="4">
        <v>43977</v>
      </c>
      <c r="B84" s="3">
        <v>86</v>
      </c>
      <c r="C84">
        <v>20200526</v>
      </c>
      <c r="D84">
        <v>86</v>
      </c>
      <c r="E84" s="8">
        <v>116394.41996365027</v>
      </c>
      <c r="F84" s="3">
        <f t="shared" si="7"/>
        <v>1769.7592630007275</v>
      </c>
      <c r="G84">
        <v>1180</v>
      </c>
      <c r="H84" s="2">
        <v>1927</v>
      </c>
      <c r="I84" s="2">
        <f t="shared" si="14"/>
        <v>45</v>
      </c>
      <c r="J84" s="6">
        <v>49</v>
      </c>
      <c r="K84">
        <f t="shared" si="11"/>
        <v>630</v>
      </c>
      <c r="L84">
        <f t="shared" si="12"/>
        <v>0</v>
      </c>
      <c r="M84">
        <f t="shared" si="10"/>
        <v>0</v>
      </c>
      <c r="R84">
        <f t="shared" si="16"/>
        <v>29.224081233746674</v>
      </c>
      <c r="S84">
        <f t="shared" si="17"/>
        <v>24.296665525740821</v>
      </c>
    </row>
    <row r="85" spans="1:19" x14ac:dyDescent="0.3">
      <c r="A85" s="4">
        <v>43978</v>
      </c>
      <c r="B85" s="3">
        <v>87</v>
      </c>
      <c r="C85">
        <v>20200527</v>
      </c>
      <c r="D85">
        <v>87</v>
      </c>
      <c r="E85" s="8">
        <v>121965.49305061968</v>
      </c>
      <c r="F85" s="3">
        <f t="shared" si="7"/>
        <v>5571.0730869694089</v>
      </c>
      <c r="G85">
        <v>1180</v>
      </c>
      <c r="H85" s="2">
        <v>2186</v>
      </c>
      <c r="I85" s="2">
        <f t="shared" si="14"/>
        <v>259</v>
      </c>
      <c r="J85" s="6">
        <v>49</v>
      </c>
      <c r="K85">
        <f t="shared" si="11"/>
        <v>889</v>
      </c>
      <c r="L85">
        <f t="shared" si="12"/>
        <v>0</v>
      </c>
      <c r="M85">
        <f t="shared" si="10"/>
        <v>0</v>
      </c>
      <c r="R85">
        <f t="shared" si="16"/>
        <v>24.765270015160805</v>
      </c>
      <c r="S85">
        <f t="shared" si="17"/>
        <v>22.152291054174555</v>
      </c>
    </row>
    <row r="86" spans="1:19" x14ac:dyDescent="0.3">
      <c r="A86" s="4">
        <v>43979</v>
      </c>
      <c r="B86" s="3">
        <v>88</v>
      </c>
      <c r="C86">
        <v>20200528</v>
      </c>
      <c r="D86">
        <v>88</v>
      </c>
      <c r="E86" s="8">
        <v>125946.58706453504</v>
      </c>
      <c r="F86" s="3">
        <f t="shared" si="7"/>
        <v>3981.0940139153536</v>
      </c>
      <c r="G86">
        <v>1180</v>
      </c>
      <c r="H86" s="2">
        <v>2349</v>
      </c>
      <c r="I86" s="2">
        <f t="shared" si="14"/>
        <v>163</v>
      </c>
      <c r="J86" s="6">
        <v>50</v>
      </c>
      <c r="K86">
        <f t="shared" si="11"/>
        <v>1051</v>
      </c>
      <c r="L86">
        <f t="shared" si="12"/>
        <v>0</v>
      </c>
      <c r="M86">
        <f t="shared" si="10"/>
        <v>1</v>
      </c>
      <c r="R86">
        <f t="shared" si="16"/>
        <v>22.075938057327949</v>
      </c>
      <c r="S86">
        <f t="shared" si="17"/>
        <v>23.100535516247259</v>
      </c>
    </row>
    <row r="87" spans="1:19" x14ac:dyDescent="0.3">
      <c r="A87" s="4">
        <v>43980</v>
      </c>
      <c r="B87" s="3">
        <v>89</v>
      </c>
      <c r="C87">
        <v>20200529</v>
      </c>
      <c r="D87">
        <v>89</v>
      </c>
      <c r="E87" s="8">
        <v>130643.15245403946</v>
      </c>
      <c r="F87" s="3">
        <f t="shared" si="7"/>
        <v>4696.5653895044234</v>
      </c>
      <c r="G87">
        <v>1180</v>
      </c>
      <c r="H87" s="2">
        <v>2428</v>
      </c>
      <c r="I87" s="2">
        <f t="shared" si="14"/>
        <v>79</v>
      </c>
      <c r="J87" s="6">
        <v>50</v>
      </c>
      <c r="K87">
        <f t="shared" si="11"/>
        <v>1118</v>
      </c>
      <c r="L87">
        <f t="shared" si="12"/>
        <v>12</v>
      </c>
      <c r="M87">
        <f t="shared" si="10"/>
        <v>0</v>
      </c>
      <c r="R87">
        <f t="shared" si="16"/>
        <v>18.006163862781097</v>
      </c>
      <c r="S87">
        <f t="shared" si="17"/>
        <v>22.696749760948137</v>
      </c>
    </row>
    <row r="88" spans="1:19" x14ac:dyDescent="0.3">
      <c r="A88" s="4">
        <v>43981</v>
      </c>
      <c r="B88" s="3">
        <v>90</v>
      </c>
      <c r="C88">
        <v>20200530</v>
      </c>
      <c r="D88">
        <v>90</v>
      </c>
      <c r="E88" s="8">
        <v>134812.66993626431</v>
      </c>
      <c r="F88" s="3">
        <f t="shared" si="7"/>
        <v>4169.5174822248518</v>
      </c>
      <c r="G88">
        <v>1180</v>
      </c>
      <c r="H88" s="2">
        <v>2476</v>
      </c>
      <c r="I88" s="2">
        <f t="shared" si="14"/>
        <v>48</v>
      </c>
      <c r="J88" s="6">
        <v>52</v>
      </c>
      <c r="K88">
        <f t="shared" si="11"/>
        <v>1046</v>
      </c>
      <c r="L88">
        <f t="shared" si="12"/>
        <v>118</v>
      </c>
      <c r="M88">
        <f t="shared" si="10"/>
        <v>2</v>
      </c>
      <c r="R88">
        <f t="shared" si="16"/>
        <v>20.763680180752363</v>
      </c>
      <c r="S88">
        <f t="shared" si="17"/>
        <v>21.363994742283619</v>
      </c>
    </row>
    <row r="89" spans="1:19" x14ac:dyDescent="0.3">
      <c r="A89" s="4">
        <v>43982</v>
      </c>
      <c r="B89" s="3">
        <v>91</v>
      </c>
      <c r="C89">
        <v>20200531</v>
      </c>
      <c r="D89">
        <v>91</v>
      </c>
      <c r="E89" s="8">
        <v>139276.82717423511</v>
      </c>
      <c r="F89" s="3">
        <f t="shared" si="7"/>
        <v>4464.1572379707941</v>
      </c>
      <c r="G89">
        <v>1248</v>
      </c>
      <c r="H89" s="2">
        <v>2545</v>
      </c>
      <c r="I89" s="2">
        <f t="shared" si="14"/>
        <v>69</v>
      </c>
      <c r="J89" s="6">
        <v>52</v>
      </c>
      <c r="K89">
        <f t="shared" si="11"/>
        <v>1115</v>
      </c>
      <c r="L89">
        <f t="shared" si="12"/>
        <v>0</v>
      </c>
      <c r="M89">
        <f t="shared" si="10"/>
        <v>0</v>
      </c>
      <c r="R89">
        <f t="shared" si="16"/>
        <v>20.669240360633054</v>
      </c>
      <c r="S89">
        <f t="shared" si="17"/>
        <v>19.309988651781136</v>
      </c>
    </row>
    <row r="90" spans="1:19" x14ac:dyDescent="0.3">
      <c r="A90" s="4">
        <v>43983</v>
      </c>
      <c r="B90" s="3">
        <v>92</v>
      </c>
      <c r="C90">
        <v>20200601</v>
      </c>
      <c r="D90">
        <v>92</v>
      </c>
      <c r="E90" s="8">
        <v>142660.57461685329</v>
      </c>
      <c r="F90" s="3">
        <f t="shared" si="7"/>
        <v>3383.7474426181871</v>
      </c>
      <c r="G90">
        <v>1248</v>
      </c>
      <c r="H90" s="2">
        <v>2565</v>
      </c>
      <c r="I90" s="2">
        <f t="shared" si="14"/>
        <v>20</v>
      </c>
      <c r="J90" s="6">
        <v>52</v>
      </c>
      <c r="K90">
        <f t="shared" si="11"/>
        <v>1135</v>
      </c>
      <c r="L90">
        <f t="shared" si="12"/>
        <v>0</v>
      </c>
      <c r="M90">
        <f t="shared" si="10"/>
        <v>0</v>
      </c>
      <c r="R90">
        <f t="shared" si="16"/>
        <v>23.630386557837692</v>
      </c>
      <c r="S90">
        <f t="shared" si="17"/>
        <v>22.112773085731646</v>
      </c>
    </row>
    <row r="91" spans="1:19" x14ac:dyDescent="0.3">
      <c r="A91" s="4">
        <v>43984</v>
      </c>
      <c r="B91" s="3">
        <v>93</v>
      </c>
      <c r="C91">
        <v>20200602</v>
      </c>
      <c r="D91">
        <v>93</v>
      </c>
      <c r="E91" s="8">
        <v>146270.00766116733</v>
      </c>
      <c r="F91" s="3">
        <f t="shared" si="7"/>
        <v>3609.4330443140352</v>
      </c>
      <c r="G91">
        <v>1248</v>
      </c>
      <c r="H91" s="2">
        <v>2637</v>
      </c>
      <c r="I91" s="2">
        <f t="shared" si="14"/>
        <v>72</v>
      </c>
      <c r="J91" s="6">
        <v>53</v>
      </c>
      <c r="K91">
        <f t="shared" si="11"/>
        <v>1206</v>
      </c>
      <c r="L91">
        <f t="shared" si="12"/>
        <v>0</v>
      </c>
      <c r="M91">
        <f t="shared" si="10"/>
        <v>1</v>
      </c>
      <c r="R91">
        <f t="shared" si="16"/>
        <v>25.493319374123189</v>
      </c>
      <c r="S91">
        <f t="shared" si="17"/>
        <v>23.167244948461342</v>
      </c>
    </row>
    <row r="92" spans="1:19" x14ac:dyDescent="0.3">
      <c r="A92" s="4">
        <v>43985</v>
      </c>
      <c r="B92" s="3">
        <v>94</v>
      </c>
      <c r="C92">
        <v>20200603</v>
      </c>
      <c r="D92">
        <v>94</v>
      </c>
      <c r="E92" s="8">
        <v>150965.22854070421</v>
      </c>
      <c r="F92" s="3">
        <f t="shared" si="7"/>
        <v>4695.2208795368788</v>
      </c>
      <c r="G92">
        <v>1248</v>
      </c>
      <c r="H92" s="2">
        <v>2707</v>
      </c>
      <c r="I92" s="2">
        <f t="shared" si="14"/>
        <v>70</v>
      </c>
      <c r="J92" s="6">
        <v>54</v>
      </c>
      <c r="K92">
        <f t="shared" si="11"/>
        <v>1087</v>
      </c>
      <c r="L92">
        <f t="shared" si="12"/>
        <v>188</v>
      </c>
      <c r="M92">
        <f t="shared" si="10"/>
        <v>1</v>
      </c>
      <c r="R92">
        <f t="shared" si="16"/>
        <v>25.803998240477789</v>
      </c>
      <c r="S92">
        <f t="shared" si="17"/>
        <v>23.97106748912811</v>
      </c>
    </row>
    <row r="93" spans="1:19" x14ac:dyDescent="0.3">
      <c r="A93" s="4">
        <v>43986</v>
      </c>
      <c r="B93" s="3">
        <v>95</v>
      </c>
      <c r="C93">
        <v>20200604</v>
      </c>
      <c r="D93">
        <v>95</v>
      </c>
      <c r="E93" s="8">
        <v>157629.3882312917</v>
      </c>
      <c r="F93" s="3">
        <f t="shared" si="7"/>
        <v>6664.1596905874903</v>
      </c>
      <c r="G93">
        <v>1260</v>
      </c>
      <c r="H93" s="2">
        <v>2869</v>
      </c>
      <c r="I93" s="2">
        <f t="shared" si="14"/>
        <v>162</v>
      </c>
      <c r="J93" s="6">
        <v>55</v>
      </c>
      <c r="K93">
        <f t="shared" si="11"/>
        <v>1242</v>
      </c>
      <c r="L93">
        <f t="shared" si="12"/>
        <v>6</v>
      </c>
      <c r="M93">
        <f t="shared" si="10"/>
        <v>1</v>
      </c>
      <c r="R93">
        <f t="shared" si="16"/>
        <v>20.840592106291986</v>
      </c>
      <c r="S93">
        <f t="shared" si="17"/>
        <v>22.165041859950882</v>
      </c>
    </row>
    <row r="94" spans="1:19" x14ac:dyDescent="0.3">
      <c r="A94" s="4">
        <v>43987</v>
      </c>
      <c r="B94" s="3">
        <v>96</v>
      </c>
      <c r="C94">
        <v>20200605</v>
      </c>
      <c r="D94">
        <v>96</v>
      </c>
      <c r="E94" s="8">
        <v>163429.2200855971</v>
      </c>
      <c r="F94" s="3">
        <f t="shared" si="7"/>
        <v>5799.8318543054047</v>
      </c>
      <c r="G94">
        <v>1378</v>
      </c>
      <c r="H94" s="2">
        <v>2936</v>
      </c>
      <c r="I94" s="2">
        <f t="shared" si="14"/>
        <v>67</v>
      </c>
      <c r="J94" s="6">
        <v>55</v>
      </c>
      <c r="K94">
        <f t="shared" si="11"/>
        <v>1309</v>
      </c>
      <c r="L94">
        <f t="shared" si="12"/>
        <v>0</v>
      </c>
      <c r="M94">
        <f t="shared" si="10"/>
        <v>0</v>
      </c>
      <c r="R94">
        <f t="shared" si="16"/>
        <v>18.746253909915012</v>
      </c>
      <c r="S94">
        <f t="shared" si="17"/>
        <v>21.672162629747262</v>
      </c>
    </row>
    <row r="95" spans="1:19" x14ac:dyDescent="0.3">
      <c r="A95" s="4">
        <v>43988</v>
      </c>
      <c r="B95" s="3">
        <v>97</v>
      </c>
      <c r="C95">
        <v>20200606</v>
      </c>
      <c r="D95">
        <v>97</v>
      </c>
      <c r="E95" s="8">
        <v>171265.21624933064</v>
      </c>
      <c r="F95" s="3">
        <f t="shared" si="7"/>
        <v>7835.9961637335364</v>
      </c>
      <c r="G95">
        <v>1378</v>
      </c>
      <c r="H95" s="2">
        <v>3016</v>
      </c>
      <c r="I95" s="2">
        <f t="shared" si="14"/>
        <v>80</v>
      </c>
      <c r="J95" s="6">
        <v>61</v>
      </c>
      <c r="K95">
        <f t="shared" si="11"/>
        <v>1383</v>
      </c>
      <c r="L95">
        <f t="shared" si="12"/>
        <v>0</v>
      </c>
      <c r="M95">
        <f t="shared" si="10"/>
        <v>6</v>
      </c>
      <c r="R95">
        <f t="shared" si="16"/>
        <v>16.482078675791008</v>
      </c>
      <c r="S95">
        <f t="shared" si="17"/>
        <v>18.964861266773781</v>
      </c>
    </row>
    <row r="96" spans="1:19" x14ac:dyDescent="0.3">
      <c r="A96" s="4">
        <v>43989</v>
      </c>
      <c r="B96" s="3">
        <v>98</v>
      </c>
      <c r="C96">
        <v>20200607</v>
      </c>
      <c r="D96">
        <v>98</v>
      </c>
      <c r="E96" s="8">
        <v>176719.3169691232</v>
      </c>
      <c r="F96" s="3">
        <f t="shared" si="7"/>
        <v>5454.1007197925646</v>
      </c>
      <c r="G96">
        <v>1378</v>
      </c>
      <c r="H96" s="2">
        <v>3108</v>
      </c>
      <c r="I96" s="2">
        <f t="shared" si="14"/>
        <v>92</v>
      </c>
      <c r="J96" s="6">
        <v>61</v>
      </c>
      <c r="K96">
        <f t="shared" si="11"/>
        <v>1237</v>
      </c>
      <c r="L96">
        <f t="shared" si="12"/>
        <v>238</v>
      </c>
      <c r="M96">
        <f t="shared" si="10"/>
        <v>0</v>
      </c>
      <c r="R96">
        <f t="shared" si="16"/>
        <v>18.190283399736781</v>
      </c>
      <c r="S96">
        <f t="shared" si="17"/>
        <v>18.32671452399012</v>
      </c>
    </row>
    <row r="97" spans="1:19" x14ac:dyDescent="0.3">
      <c r="A97" s="4">
        <v>43990</v>
      </c>
      <c r="B97" s="3">
        <v>99</v>
      </c>
      <c r="C97">
        <v>20200608</v>
      </c>
      <c r="D97">
        <v>99</v>
      </c>
      <c r="E97" s="8">
        <v>181136.03221252473</v>
      </c>
      <c r="F97" s="3">
        <f t="shared" si="7"/>
        <v>4416.7152434015297</v>
      </c>
      <c r="G97">
        <v>1378</v>
      </c>
      <c r="H97" s="2">
        <v>3175</v>
      </c>
      <c r="I97" s="2">
        <f t="shared" si="14"/>
        <v>67</v>
      </c>
      <c r="J97" s="6">
        <v>62</v>
      </c>
      <c r="K97">
        <f t="shared" si="11"/>
        <v>1303</v>
      </c>
      <c r="L97">
        <f t="shared" si="12"/>
        <v>0</v>
      </c>
      <c r="M97">
        <f t="shared" si="10"/>
        <v>1</v>
      </c>
      <c r="R97">
        <f t="shared" si="16"/>
        <v>20.214596807825636</v>
      </c>
      <c r="S97">
        <f t="shared" si="17"/>
        <v>19.02173021672974</v>
      </c>
    </row>
    <row r="98" spans="1:19" x14ac:dyDescent="0.3">
      <c r="A98" s="4">
        <v>43991</v>
      </c>
      <c r="B98" s="3">
        <v>100</v>
      </c>
      <c r="C98">
        <v>20200609</v>
      </c>
      <c r="D98">
        <v>100</v>
      </c>
      <c r="E98" s="8">
        <v>185939.96632658064</v>
      </c>
      <c r="F98" s="3">
        <f t="shared" si="7"/>
        <v>4803.9341140559118</v>
      </c>
      <c r="G98">
        <v>1566</v>
      </c>
      <c r="H98" s="2">
        <v>3255</v>
      </c>
      <c r="I98" s="2">
        <f t="shared" si="14"/>
        <v>80</v>
      </c>
      <c r="J98" s="6">
        <v>62</v>
      </c>
      <c r="K98">
        <f t="shared" si="11"/>
        <v>1383</v>
      </c>
      <c r="L98">
        <f t="shared" si="12"/>
        <v>0</v>
      </c>
      <c r="M98">
        <f t="shared" si="10"/>
        <v>0</v>
      </c>
      <c r="R98">
        <f t="shared" si="16"/>
        <v>25.294101232543031</v>
      </c>
      <c r="S98">
        <f t="shared" si="17"/>
        <v>20.981923307054391</v>
      </c>
    </row>
    <row r="99" spans="1:19" x14ac:dyDescent="0.3">
      <c r="A99" s="4">
        <v>43992</v>
      </c>
      <c r="B99" s="3">
        <v>101</v>
      </c>
      <c r="C99">
        <v>20200610</v>
      </c>
      <c r="D99">
        <v>101</v>
      </c>
      <c r="E99" s="8">
        <v>191765.535943122</v>
      </c>
      <c r="F99" s="3">
        <f t="shared" si="7"/>
        <v>5825.5696165413538</v>
      </c>
      <c r="G99">
        <v>1572</v>
      </c>
      <c r="H99" s="2">
        <v>3347</v>
      </c>
      <c r="I99" s="2">
        <f t="shared" si="14"/>
        <v>92</v>
      </c>
      <c r="J99" s="6">
        <v>64</v>
      </c>
      <c r="K99">
        <f t="shared" si="11"/>
        <v>1150</v>
      </c>
      <c r="L99">
        <f t="shared" si="12"/>
        <v>323</v>
      </c>
      <c r="M99">
        <f t="shared" si="10"/>
        <v>2</v>
      </c>
      <c r="R99">
        <f t="shared" si="16"/>
        <v>25.448807667370499</v>
      </c>
      <c r="S99">
        <f t="shared" si="17"/>
        <v>21.67528143784725</v>
      </c>
    </row>
    <row r="100" spans="1:19" x14ac:dyDescent="0.3">
      <c r="A100" s="4">
        <v>43993</v>
      </c>
      <c r="B100" s="3">
        <v>102</v>
      </c>
      <c r="C100">
        <v>20200611</v>
      </c>
      <c r="D100">
        <v>102</v>
      </c>
      <c r="E100" s="8">
        <v>197527.52944548349</v>
      </c>
      <c r="F100" s="3">
        <f t="shared" si="7"/>
        <v>5761.9935023614962</v>
      </c>
      <c r="G100">
        <v>1572</v>
      </c>
      <c r="H100" s="2">
        <v>3472</v>
      </c>
      <c r="I100" s="2">
        <f t="shared" si="14"/>
        <v>125</v>
      </c>
      <c r="J100" s="6">
        <v>64</v>
      </c>
      <c r="K100">
        <f t="shared" si="11"/>
        <v>1275</v>
      </c>
      <c r="L100">
        <f t="shared" si="12"/>
        <v>0</v>
      </c>
      <c r="M100">
        <f t="shared" si="10"/>
        <v>0</v>
      </c>
      <c r="R100">
        <f t="shared" si="16"/>
        <v>24.003806916007566</v>
      </c>
      <c r="S100">
        <f t="shared" si="17"/>
        <v>24.292886923996154</v>
      </c>
    </row>
    <row r="101" spans="1:19" x14ac:dyDescent="0.3">
      <c r="A101" s="4">
        <v>43994</v>
      </c>
      <c r="B101" s="3">
        <v>103</v>
      </c>
      <c r="C101">
        <v>20200612</v>
      </c>
      <c r="D101">
        <v>103</v>
      </c>
      <c r="E101" s="8">
        <v>203678.85461987695</v>
      </c>
      <c r="F101" s="3">
        <f t="shared" si="7"/>
        <v>6151.3251743934525</v>
      </c>
      <c r="G101">
        <v>1572</v>
      </c>
      <c r="H101" s="2">
        <v>3573</v>
      </c>
      <c r="I101" s="2">
        <f t="shared" si="14"/>
        <v>101</v>
      </c>
      <c r="J101" s="6">
        <v>64</v>
      </c>
      <c r="K101">
        <f t="shared" si="11"/>
        <v>1376</v>
      </c>
      <c r="L101">
        <f t="shared" si="12"/>
        <v>0</v>
      </c>
      <c r="M101">
        <f t="shared" si="10"/>
        <v>0</v>
      </c>
      <c r="R101">
        <f t="shared" si="16"/>
        <v>22.820749241357198</v>
      </c>
      <c r="S101">
        <f t="shared" si="17"/>
        <v>24.409716405505261</v>
      </c>
    </row>
    <row r="102" spans="1:19" x14ac:dyDescent="0.3">
      <c r="A102" s="4">
        <v>43995</v>
      </c>
      <c r="B102" s="3">
        <v>104</v>
      </c>
      <c r="C102">
        <v>20200613</v>
      </c>
      <c r="D102">
        <v>104</v>
      </c>
      <c r="E102" s="8">
        <v>208953.55929542784</v>
      </c>
      <c r="F102" s="3">
        <f t="shared" si="7"/>
        <v>5274.7046755508927</v>
      </c>
      <c r="G102">
        <v>1810</v>
      </c>
      <c r="H102" s="2">
        <v>3763</v>
      </c>
      <c r="I102" s="2">
        <f t="shared" si="14"/>
        <v>190</v>
      </c>
      <c r="J102" s="6">
        <v>64</v>
      </c>
      <c r="K102">
        <f t="shared" si="11"/>
        <v>1172</v>
      </c>
      <c r="L102">
        <f t="shared" si="12"/>
        <v>394</v>
      </c>
      <c r="M102">
        <f t="shared" si="10"/>
        <v>0</v>
      </c>
      <c r="R102">
        <f t="shared" si="16"/>
        <v>24.225027044508398</v>
      </c>
      <c r="S102">
        <f t="shared" si="17"/>
        <v>24.259035267580085</v>
      </c>
    </row>
    <row r="103" spans="1:19" x14ac:dyDescent="0.3">
      <c r="A103" s="4">
        <v>43996</v>
      </c>
      <c r="B103" s="3">
        <v>105</v>
      </c>
      <c r="C103">
        <v>20200614</v>
      </c>
      <c r="D103">
        <v>105</v>
      </c>
      <c r="E103" s="8">
        <v>215497.6734531984</v>
      </c>
      <c r="F103" s="3">
        <f t="shared" si="7"/>
        <v>6544.1141577705566</v>
      </c>
      <c r="G103">
        <v>1810</v>
      </c>
      <c r="H103" s="2">
        <v>3874</v>
      </c>
      <c r="I103" s="2">
        <f t="shared" si="14"/>
        <v>111</v>
      </c>
      <c r="J103" s="6">
        <v>69</v>
      </c>
      <c r="K103">
        <f t="shared" si="11"/>
        <v>1278</v>
      </c>
      <c r="L103">
        <f t="shared" si="12"/>
        <v>0</v>
      </c>
      <c r="M103">
        <f t="shared" si="10"/>
        <v>5</v>
      </c>
      <c r="R103">
        <f t="shared" si="16"/>
        <v>23.881821635531892</v>
      </c>
      <c r="S103">
        <f t="shared" si="17"/>
        <v>23.49233314459557</v>
      </c>
    </row>
    <row r="104" spans="1:19" x14ac:dyDescent="0.3">
      <c r="A104" s="4">
        <v>43997</v>
      </c>
      <c r="B104" s="3">
        <v>106</v>
      </c>
      <c r="C104">
        <v>20200615</v>
      </c>
      <c r="D104">
        <v>106</v>
      </c>
      <c r="E104" s="8">
        <v>220678.83864957831</v>
      </c>
      <c r="F104" s="3">
        <f t="shared" si="7"/>
        <v>5181.1651963799086</v>
      </c>
      <c r="G104">
        <v>1810</v>
      </c>
      <c r="H104" s="2">
        <v>3959</v>
      </c>
      <c r="I104" s="2">
        <f t="shared" si="14"/>
        <v>85</v>
      </c>
      <c r="J104" s="6">
        <v>69</v>
      </c>
      <c r="K104">
        <f t="shared" si="11"/>
        <v>1296</v>
      </c>
      <c r="L104">
        <f t="shared" si="12"/>
        <v>67</v>
      </c>
      <c r="M104">
        <f t="shared" si="10"/>
        <v>0</v>
      </c>
      <c r="R104">
        <f t="shared" si="16"/>
        <v>25.939870226518817</v>
      </c>
      <c r="S104">
        <f t="shared" si="17"/>
        <v>24.678582337608354</v>
      </c>
    </row>
    <row r="105" spans="1:19" x14ac:dyDescent="0.3">
      <c r="A105" s="4">
        <v>43998</v>
      </c>
      <c r="B105" s="3">
        <v>107</v>
      </c>
      <c r="C105">
        <v>20200616</v>
      </c>
      <c r="D105">
        <v>107</v>
      </c>
      <c r="E105" s="8">
        <v>225207.9165116965</v>
      </c>
      <c r="F105" s="3">
        <f t="shared" si="7"/>
        <v>4529.0778621181962</v>
      </c>
      <c r="G105">
        <v>2133</v>
      </c>
      <c r="H105" s="2">
        <v>4048</v>
      </c>
      <c r="I105" s="2">
        <f t="shared" si="14"/>
        <v>89</v>
      </c>
      <c r="J105" s="6">
        <v>73</v>
      </c>
      <c r="K105">
        <f t="shared" si="11"/>
        <v>1206</v>
      </c>
      <c r="L105">
        <f t="shared" si="12"/>
        <v>175</v>
      </c>
      <c r="M105">
        <f t="shared" si="10"/>
        <v>4</v>
      </c>
      <c r="R105">
        <f t="shared" si="16"/>
        <v>27.758447468110511</v>
      </c>
      <c r="S105">
        <f t="shared" si="17"/>
        <v>26.426529650673853</v>
      </c>
    </row>
    <row r="106" spans="1:19" x14ac:dyDescent="0.3">
      <c r="A106" s="4">
        <v>43999</v>
      </c>
      <c r="B106" s="3">
        <v>108</v>
      </c>
      <c r="C106">
        <v>20200617</v>
      </c>
      <c r="D106">
        <v>108</v>
      </c>
      <c r="E106" s="8">
        <v>231901.0792030126</v>
      </c>
      <c r="F106" s="3">
        <f t="shared" ref="F106:F170" si="18">E106-E105</f>
        <v>6693.1626913161017</v>
      </c>
      <c r="G106">
        <v>2133</v>
      </c>
      <c r="H106" s="2">
        <v>4238</v>
      </c>
      <c r="I106" s="2">
        <f t="shared" si="14"/>
        <v>190</v>
      </c>
      <c r="J106" s="6">
        <v>73</v>
      </c>
      <c r="K106">
        <f t="shared" si="11"/>
        <v>1316</v>
      </c>
      <c r="L106">
        <f t="shared" si="12"/>
        <v>80</v>
      </c>
      <c r="M106">
        <f t="shared" si="10"/>
        <v>0</v>
      </c>
      <c r="R106">
        <f t="shared" si="16"/>
        <v>28.34541028802191</v>
      </c>
      <c r="S106">
        <f t="shared" si="17"/>
        <v>26.707500957385516</v>
      </c>
    </row>
    <row r="107" spans="1:19" x14ac:dyDescent="0.3">
      <c r="A107" s="4">
        <v>44000</v>
      </c>
      <c r="B107" s="3">
        <v>109</v>
      </c>
      <c r="C107">
        <v>20200618</v>
      </c>
      <c r="D107">
        <v>109</v>
      </c>
      <c r="E107" s="8">
        <v>235884.28601830552</v>
      </c>
      <c r="F107" s="3">
        <f t="shared" si="18"/>
        <v>3983.2068152929132</v>
      </c>
      <c r="G107">
        <v>2133</v>
      </c>
      <c r="H107" s="2">
        <v>4360</v>
      </c>
      <c r="I107" s="2">
        <f t="shared" si="14"/>
        <v>122</v>
      </c>
      <c r="J107" s="6">
        <v>73</v>
      </c>
      <c r="K107">
        <f t="shared" si="11"/>
        <v>1340</v>
      </c>
      <c r="L107">
        <f t="shared" si="12"/>
        <v>98</v>
      </c>
      <c r="M107">
        <f t="shared" si="10"/>
        <v>0</v>
      </c>
      <c r="R107">
        <f t="shared" si="16"/>
        <v>31.207408305039102</v>
      </c>
      <c r="S107">
        <f t="shared" si="17"/>
        <v>28.588258059428938</v>
      </c>
    </row>
    <row r="108" spans="1:19" x14ac:dyDescent="0.3">
      <c r="A108" s="4">
        <v>44001</v>
      </c>
      <c r="B108" s="3">
        <v>110</v>
      </c>
      <c r="C108">
        <v>20200619</v>
      </c>
      <c r="D108">
        <v>110</v>
      </c>
      <c r="E108" s="8">
        <v>242095.15377697619</v>
      </c>
      <c r="F108" s="3">
        <f t="shared" si="18"/>
        <v>6210.8677586706763</v>
      </c>
      <c r="G108">
        <v>2527</v>
      </c>
      <c r="H108" s="2">
        <v>4548</v>
      </c>
      <c r="I108" s="2">
        <f t="shared" si="14"/>
        <v>188</v>
      </c>
      <c r="J108" s="6">
        <v>80</v>
      </c>
      <c r="K108">
        <f t="shared" si="11"/>
        <v>1521</v>
      </c>
      <c r="L108">
        <f t="shared" si="12"/>
        <v>0</v>
      </c>
      <c r="M108">
        <f t="shared" si="10"/>
        <v>7</v>
      </c>
      <c r="R108">
        <f t="shared" si="16"/>
        <v>28.758589949526179</v>
      </c>
      <c r="S108">
        <f t="shared" si="17"/>
        <v>29.779292586628117</v>
      </c>
    </row>
    <row r="109" spans="1:19" x14ac:dyDescent="0.3">
      <c r="A109" s="4">
        <v>44002</v>
      </c>
      <c r="B109" s="3">
        <v>111</v>
      </c>
      <c r="C109">
        <v>20200620</v>
      </c>
      <c r="D109">
        <v>111</v>
      </c>
      <c r="E109" s="8">
        <v>248466.97858604783</v>
      </c>
      <c r="F109" s="3">
        <f t="shared" si="18"/>
        <v>6371.824809071637</v>
      </c>
      <c r="G109">
        <v>2527</v>
      </c>
      <c r="H109" s="2">
        <v>4806</v>
      </c>
      <c r="I109" s="2">
        <f t="shared" si="14"/>
        <v>258</v>
      </c>
      <c r="J109" s="6">
        <v>83</v>
      </c>
      <c r="K109">
        <f t="shared" si="11"/>
        <v>1526</v>
      </c>
      <c r="L109">
        <f t="shared" si="12"/>
        <v>250</v>
      </c>
      <c r="M109">
        <f t="shared" si="10"/>
        <v>3</v>
      </c>
      <c r="R109">
        <f t="shared" si="16"/>
        <v>30.137246288331443</v>
      </c>
      <c r="S109">
        <f t="shared" si="17"/>
        <v>29.221679979152537</v>
      </c>
    </row>
    <row r="110" spans="1:19" x14ac:dyDescent="0.3">
      <c r="A110" s="4">
        <v>44003</v>
      </c>
      <c r="B110" s="3">
        <v>112</v>
      </c>
      <c r="C110">
        <v>20200621</v>
      </c>
      <c r="D110">
        <v>112</v>
      </c>
      <c r="E110" s="8">
        <v>255084.2725006236</v>
      </c>
      <c r="F110" s="3">
        <f t="shared" si="18"/>
        <v>6617.29391457577</v>
      </c>
      <c r="G110">
        <v>2594</v>
      </c>
      <c r="H110" s="2">
        <v>5030</v>
      </c>
      <c r="I110" s="2">
        <f t="shared" si="14"/>
        <v>224</v>
      </c>
      <c r="J110" s="6">
        <v>84</v>
      </c>
      <c r="K110">
        <f t="shared" si="11"/>
        <v>1529</v>
      </c>
      <c r="L110">
        <f t="shared" si="12"/>
        <v>220</v>
      </c>
      <c r="M110">
        <f t="shared" si="10"/>
        <v>1</v>
      </c>
      <c r="R110">
        <f t="shared" si="16"/>
        <v>26.573449907699832</v>
      </c>
      <c r="S110">
        <f t="shared" si="17"/>
        <v>27.821610849977581</v>
      </c>
    </row>
    <row r="111" spans="1:19" x14ac:dyDescent="0.3">
      <c r="A111" s="4">
        <v>44004</v>
      </c>
      <c r="B111" s="3">
        <v>113</v>
      </c>
      <c r="C111">
        <v>20200622</v>
      </c>
      <c r="D111">
        <v>113</v>
      </c>
      <c r="E111" s="8">
        <v>259908.37426419277</v>
      </c>
      <c r="F111" s="3">
        <f t="shared" si="18"/>
        <v>4824.1017635691678</v>
      </c>
      <c r="G111">
        <v>2769</v>
      </c>
      <c r="H111" s="2">
        <v>5278</v>
      </c>
      <c r="I111" s="2">
        <f t="shared" si="14"/>
        <v>248</v>
      </c>
      <c r="J111" s="6">
        <v>87</v>
      </c>
      <c r="K111">
        <f t="shared" si="11"/>
        <v>1774</v>
      </c>
      <c r="L111">
        <f t="shared" si="12"/>
        <v>0</v>
      </c>
      <c r="M111">
        <f t="shared" si="10"/>
        <v>3</v>
      </c>
      <c r="R111">
        <f t="shared" si="16"/>
        <v>29.28860367854244</v>
      </c>
      <c r="S111">
        <f t="shared" si="17"/>
        <v>30.39632218911353</v>
      </c>
    </row>
    <row r="112" spans="1:19" x14ac:dyDescent="0.3">
      <c r="A112" s="4">
        <v>44005</v>
      </c>
      <c r="B112" s="3">
        <v>114</v>
      </c>
      <c r="C112">
        <v>20200623</v>
      </c>
      <c r="D112">
        <v>114</v>
      </c>
      <c r="E112" s="8">
        <v>265592.9624069939</v>
      </c>
      <c r="F112" s="3">
        <f t="shared" si="18"/>
        <v>5684.5881428011344</v>
      </c>
      <c r="G112">
        <v>2849</v>
      </c>
      <c r="H112" s="2">
        <v>5625</v>
      </c>
      <c r="I112" s="2">
        <f t="shared" si="14"/>
        <v>347</v>
      </c>
      <c r="J112" s="6">
        <v>91</v>
      </c>
      <c r="K112">
        <f t="shared" si="11"/>
        <v>1932</v>
      </c>
      <c r="L112">
        <f t="shared" si="12"/>
        <v>185</v>
      </c>
      <c r="M112">
        <f t="shared" si="10"/>
        <v>4</v>
      </c>
    </row>
    <row r="113" spans="1:13" x14ac:dyDescent="0.3">
      <c r="A113" s="4">
        <v>44006</v>
      </c>
      <c r="B113" s="3">
        <v>115</v>
      </c>
      <c r="C113">
        <v>20200624</v>
      </c>
      <c r="D113">
        <v>115</v>
      </c>
      <c r="E113" s="8">
        <v>272146.87228024227</v>
      </c>
      <c r="F113" s="3">
        <f t="shared" si="18"/>
        <v>6553.909873248369</v>
      </c>
      <c r="G113">
        <v>2947</v>
      </c>
      <c r="H113" s="2">
        <v>6075</v>
      </c>
      <c r="I113" s="2">
        <f t="shared" si="14"/>
        <v>450</v>
      </c>
      <c r="J113" s="6">
        <v>91</v>
      </c>
      <c r="K113">
        <f t="shared" si="11"/>
        <v>2382</v>
      </c>
      <c r="L113">
        <f t="shared" si="12"/>
        <v>0</v>
      </c>
      <c r="M113">
        <f t="shared" si="10"/>
        <v>0</v>
      </c>
    </row>
    <row r="114" spans="1:13" x14ac:dyDescent="0.3">
      <c r="A114" s="4">
        <v>44007</v>
      </c>
      <c r="B114" s="3">
        <v>116</v>
      </c>
      <c r="C114">
        <v>20200625</v>
      </c>
      <c r="D114">
        <v>116</v>
      </c>
      <c r="E114" s="8">
        <v>280428.66953464487</v>
      </c>
      <c r="F114" s="3">
        <f t="shared" si="18"/>
        <v>8281.7972544025979</v>
      </c>
      <c r="G114">
        <v>2947</v>
      </c>
      <c r="H114" s="2">
        <v>6590</v>
      </c>
      <c r="I114" s="2">
        <f t="shared" si="14"/>
        <v>515</v>
      </c>
      <c r="J114" s="6">
        <v>106</v>
      </c>
      <c r="K114">
        <f t="shared" si="11"/>
        <v>2714</v>
      </c>
      <c r="L114">
        <f t="shared" si="12"/>
        <v>168</v>
      </c>
      <c r="M114">
        <f t="shared" si="10"/>
        <v>15</v>
      </c>
    </row>
    <row r="115" spans="1:13" x14ac:dyDescent="0.3">
      <c r="A115" s="4">
        <v>44008</v>
      </c>
      <c r="B115" s="3">
        <v>117</v>
      </c>
      <c r="C115">
        <v>20200626</v>
      </c>
      <c r="D115">
        <v>117</v>
      </c>
      <c r="E115" s="8">
        <v>286784.74436981091</v>
      </c>
      <c r="F115" s="3">
        <f t="shared" si="18"/>
        <v>6356.0748351660441</v>
      </c>
      <c r="G115">
        <v>3197</v>
      </c>
      <c r="H115" s="2">
        <v>7090</v>
      </c>
      <c r="I115" s="2">
        <f t="shared" si="14"/>
        <v>500</v>
      </c>
      <c r="J115" s="6">
        <v>106</v>
      </c>
      <c r="K115">
        <f t="shared" si="11"/>
        <v>2873</v>
      </c>
      <c r="L115">
        <f t="shared" si="12"/>
        <v>341</v>
      </c>
      <c r="M115">
        <f t="shared" si="10"/>
        <v>0</v>
      </c>
    </row>
    <row r="116" spans="1:13" x14ac:dyDescent="0.3">
      <c r="A116" s="4">
        <v>44009</v>
      </c>
      <c r="B116" s="3">
        <v>118</v>
      </c>
      <c r="C116">
        <v>20200627</v>
      </c>
      <c r="D116">
        <v>118</v>
      </c>
      <c r="E116" s="8">
        <v>293681.12013907952</v>
      </c>
      <c r="F116" s="3">
        <f t="shared" si="18"/>
        <v>6896.3757692686049</v>
      </c>
      <c r="G116">
        <v>3417</v>
      </c>
      <c r="H116" s="2">
        <v>7786</v>
      </c>
      <c r="I116" s="2">
        <f t="shared" si="14"/>
        <v>696</v>
      </c>
      <c r="J116" s="6">
        <v>109</v>
      </c>
      <c r="K116">
        <f t="shared" si="11"/>
        <v>3480</v>
      </c>
      <c r="L116">
        <f t="shared" si="12"/>
        <v>86</v>
      </c>
      <c r="M116">
        <f t="shared" si="10"/>
        <v>3</v>
      </c>
    </row>
    <row r="117" spans="1:13" x14ac:dyDescent="0.3">
      <c r="A117" s="4">
        <v>44010</v>
      </c>
      <c r="B117" s="3">
        <v>119</v>
      </c>
      <c r="C117">
        <v>20200628</v>
      </c>
      <c r="D117">
        <v>119</v>
      </c>
      <c r="E117" s="8">
        <v>300994.29399828863</v>
      </c>
      <c r="F117" s="3">
        <f t="shared" si="18"/>
        <v>7313.1738592091133</v>
      </c>
      <c r="G117">
        <v>3417</v>
      </c>
      <c r="H117" s="2">
        <v>8433</v>
      </c>
      <c r="I117" s="2">
        <f t="shared" si="14"/>
        <v>647</v>
      </c>
      <c r="J117" s="6">
        <v>109</v>
      </c>
      <c r="K117">
        <f t="shared" si="11"/>
        <v>4127</v>
      </c>
      <c r="L117">
        <f t="shared" si="12"/>
        <v>0</v>
      </c>
      <c r="M117">
        <f t="shared" si="10"/>
        <v>0</v>
      </c>
    </row>
    <row r="118" spans="1:13" x14ac:dyDescent="0.3">
      <c r="A118" s="4">
        <v>44011</v>
      </c>
      <c r="B118" s="3">
        <v>120</v>
      </c>
      <c r="C118">
        <v>20200629</v>
      </c>
      <c r="D118">
        <v>120</v>
      </c>
      <c r="E118" s="8">
        <v>306739.3850896295</v>
      </c>
      <c r="F118" s="3">
        <f t="shared" si="18"/>
        <v>5745.0910913408734</v>
      </c>
      <c r="G118">
        <v>3602</v>
      </c>
      <c r="H118" s="2">
        <v>9041</v>
      </c>
      <c r="I118" s="2">
        <f t="shared" si="14"/>
        <v>608</v>
      </c>
      <c r="J118" s="6">
        <v>115</v>
      </c>
      <c r="K118">
        <f t="shared" si="11"/>
        <v>4729</v>
      </c>
      <c r="L118">
        <f t="shared" si="12"/>
        <v>0</v>
      </c>
      <c r="M118">
        <f t="shared" si="10"/>
        <v>6</v>
      </c>
    </row>
    <row r="119" spans="1:13" x14ac:dyDescent="0.3">
      <c r="A119" s="4">
        <v>44012</v>
      </c>
      <c r="B119" s="3">
        <v>121</v>
      </c>
      <c r="C119">
        <v>20200630</v>
      </c>
      <c r="D119">
        <v>121</v>
      </c>
      <c r="E119" s="8">
        <v>313080.28616944753</v>
      </c>
      <c r="F119" s="3">
        <f t="shared" si="18"/>
        <v>6340.9010798180243</v>
      </c>
      <c r="G119">
        <v>3602</v>
      </c>
      <c r="H119" s="2">
        <v>9674</v>
      </c>
      <c r="I119" s="2">
        <f t="shared" si="14"/>
        <v>633</v>
      </c>
      <c r="J119" s="6">
        <v>126</v>
      </c>
      <c r="K119">
        <f t="shared" si="11"/>
        <v>4737</v>
      </c>
      <c r="L119">
        <f t="shared" si="12"/>
        <v>614</v>
      </c>
      <c r="M119">
        <f t="shared" si="10"/>
        <v>11</v>
      </c>
    </row>
    <row r="120" spans="1:13" x14ac:dyDescent="0.3">
      <c r="A120" s="4">
        <v>44013</v>
      </c>
      <c r="B120" s="3">
        <v>122</v>
      </c>
      <c r="C120">
        <v>20200701</v>
      </c>
      <c r="D120">
        <v>122</v>
      </c>
      <c r="E120" s="8">
        <v>320173.72868538846</v>
      </c>
      <c r="F120" s="3">
        <f t="shared" si="18"/>
        <v>7093.4425159409293</v>
      </c>
      <c r="G120">
        <v>3770</v>
      </c>
      <c r="H120" s="2">
        <v>10632</v>
      </c>
      <c r="I120" s="2">
        <f t="shared" si="14"/>
        <v>958</v>
      </c>
      <c r="J120" s="6">
        <v>136</v>
      </c>
      <c r="K120">
        <f t="shared" si="11"/>
        <v>5606</v>
      </c>
      <c r="L120">
        <f t="shared" si="12"/>
        <v>79</v>
      </c>
      <c r="M120">
        <f t="shared" si="10"/>
        <v>10</v>
      </c>
    </row>
    <row r="121" spans="1:13" x14ac:dyDescent="0.3">
      <c r="A121" s="4">
        <v>44014</v>
      </c>
      <c r="B121" s="3">
        <v>123</v>
      </c>
      <c r="C121">
        <v>20200702</v>
      </c>
      <c r="D121">
        <v>123</v>
      </c>
      <c r="E121" s="8">
        <v>327700.67962943797</v>
      </c>
      <c r="F121" s="3">
        <f t="shared" si="18"/>
        <v>7526.9509440495167</v>
      </c>
      <c r="G121">
        <v>4111</v>
      </c>
      <c r="H121" s="2">
        <v>11669</v>
      </c>
      <c r="I121" s="2">
        <f t="shared" si="14"/>
        <v>1037</v>
      </c>
      <c r="J121" s="6">
        <v>152</v>
      </c>
      <c r="K121">
        <f t="shared" si="11"/>
        <v>6210</v>
      </c>
      <c r="L121">
        <f t="shared" si="12"/>
        <v>417</v>
      </c>
      <c r="M121">
        <f t="shared" si="10"/>
        <v>16</v>
      </c>
    </row>
    <row r="122" spans="1:13" x14ac:dyDescent="0.3">
      <c r="A122" s="4">
        <v>44015</v>
      </c>
      <c r="B122" s="3">
        <v>124</v>
      </c>
      <c r="C122">
        <v>20200703</v>
      </c>
      <c r="D122">
        <v>124</v>
      </c>
      <c r="E122" s="8">
        <v>335196.51477138139</v>
      </c>
      <c r="F122" s="3">
        <f t="shared" si="18"/>
        <v>7495.8351419434184</v>
      </c>
      <c r="G122">
        <v>4197</v>
      </c>
      <c r="H122" s="2">
        <v>12757</v>
      </c>
      <c r="I122" s="2">
        <f t="shared" si="14"/>
        <v>1088</v>
      </c>
      <c r="J122" s="6">
        <v>162</v>
      </c>
      <c r="K122">
        <f t="shared" si="11"/>
        <v>7090</v>
      </c>
      <c r="L122">
        <f t="shared" si="12"/>
        <v>198</v>
      </c>
      <c r="M122">
        <f t="shared" si="10"/>
        <v>10</v>
      </c>
    </row>
    <row r="123" spans="1:13" x14ac:dyDescent="0.3">
      <c r="A123" s="4">
        <v>44016</v>
      </c>
      <c r="B123" s="3">
        <v>125</v>
      </c>
      <c r="C123">
        <v>20200704</v>
      </c>
      <c r="D123">
        <v>125</v>
      </c>
      <c r="E123" s="8">
        <v>344209.53337527864</v>
      </c>
      <c r="F123" s="3">
        <f t="shared" si="18"/>
        <v>9013.0186038972461</v>
      </c>
      <c r="G123">
        <v>4197</v>
      </c>
      <c r="H123" s="2">
        <v>13984</v>
      </c>
      <c r="I123" s="2">
        <f t="shared" si="14"/>
        <v>1227</v>
      </c>
      <c r="J123" s="6">
        <v>162</v>
      </c>
      <c r="K123">
        <f t="shared" si="11"/>
        <v>7869</v>
      </c>
      <c r="L123">
        <f t="shared" si="12"/>
        <v>448</v>
      </c>
      <c r="M123">
        <f t="shared" si="10"/>
        <v>0</v>
      </c>
    </row>
    <row r="124" spans="1:13" x14ac:dyDescent="0.3">
      <c r="A124" s="4">
        <v>44017</v>
      </c>
      <c r="B124" s="3">
        <v>126</v>
      </c>
      <c r="C124">
        <v>20200705</v>
      </c>
      <c r="D124">
        <v>126</v>
      </c>
      <c r="E124" s="8">
        <v>351524.24381730781</v>
      </c>
      <c r="F124" s="3">
        <f t="shared" si="18"/>
        <v>7314.7104420291726</v>
      </c>
      <c r="G124">
        <v>4197</v>
      </c>
      <c r="H124" s="2">
        <v>15146</v>
      </c>
      <c r="I124" s="2">
        <f t="shared" si="14"/>
        <v>1162</v>
      </c>
      <c r="J124" s="6">
        <v>183</v>
      </c>
      <c r="K124">
        <f t="shared" si="11"/>
        <v>8942</v>
      </c>
      <c r="L124">
        <f t="shared" si="12"/>
        <v>68</v>
      </c>
      <c r="M124">
        <f t="shared" si="10"/>
        <v>21</v>
      </c>
    </row>
    <row r="125" spans="1:13" x14ac:dyDescent="0.3">
      <c r="A125" s="4">
        <v>44018</v>
      </c>
      <c r="B125" s="3">
        <v>127</v>
      </c>
      <c r="C125">
        <v>20200706</v>
      </c>
      <c r="D125">
        <v>127</v>
      </c>
      <c r="E125" s="8">
        <v>358045.11715992494</v>
      </c>
      <c r="F125" s="3">
        <f t="shared" si="18"/>
        <v>6520.8733426171239</v>
      </c>
      <c r="G125">
        <v>4811</v>
      </c>
      <c r="H125" s="2">
        <v>15819</v>
      </c>
      <c r="I125" s="2">
        <f t="shared" si="14"/>
        <v>673</v>
      </c>
      <c r="J125" s="6">
        <v>183</v>
      </c>
      <c r="K125">
        <f t="shared" si="11"/>
        <v>9615</v>
      </c>
      <c r="L125">
        <f t="shared" si="12"/>
        <v>0</v>
      </c>
      <c r="M125">
        <f t="shared" si="10"/>
        <v>0</v>
      </c>
    </row>
    <row r="126" spans="1:13" x14ac:dyDescent="0.3">
      <c r="A126" s="4">
        <v>44019</v>
      </c>
      <c r="B126" s="3">
        <v>128</v>
      </c>
      <c r="C126">
        <v>20200707</v>
      </c>
      <c r="D126">
        <v>128</v>
      </c>
      <c r="E126" s="8">
        <v>366385.11248863721</v>
      </c>
      <c r="F126" s="3">
        <f t="shared" si="18"/>
        <v>8339.9953287122771</v>
      </c>
      <c r="G126">
        <v>4890</v>
      </c>
      <c r="H126" s="2">
        <v>16743</v>
      </c>
      <c r="I126" s="2">
        <f t="shared" si="14"/>
        <v>924</v>
      </c>
      <c r="J126" s="6">
        <v>205</v>
      </c>
      <c r="K126">
        <f t="shared" si="11"/>
        <v>9017</v>
      </c>
      <c r="L126">
        <f t="shared" si="12"/>
        <v>1500</v>
      </c>
      <c r="M126">
        <f t="shared" si="10"/>
        <v>22</v>
      </c>
    </row>
    <row r="127" spans="1:13" x14ac:dyDescent="0.3">
      <c r="A127" s="4">
        <v>44020</v>
      </c>
      <c r="B127" s="3">
        <v>129</v>
      </c>
      <c r="C127">
        <v>20200708</v>
      </c>
      <c r="D127">
        <v>129</v>
      </c>
      <c r="E127" s="8">
        <v>373466.26234201767</v>
      </c>
      <c r="F127" s="3">
        <f t="shared" si="18"/>
        <v>7081.1498533804552</v>
      </c>
      <c r="G127">
        <v>5307</v>
      </c>
      <c r="H127" s="2">
        <v>17962</v>
      </c>
      <c r="I127" s="2">
        <f t="shared" si="14"/>
        <v>1219</v>
      </c>
      <c r="J127" s="6">
        <v>223</v>
      </c>
      <c r="K127">
        <f t="shared" si="11"/>
        <v>10218</v>
      </c>
      <c r="L127">
        <f t="shared" si="12"/>
        <v>0</v>
      </c>
      <c r="M127">
        <f t="shared" si="10"/>
        <v>18</v>
      </c>
    </row>
    <row r="128" spans="1:13" x14ac:dyDescent="0.3">
      <c r="A128" s="4">
        <v>44021</v>
      </c>
      <c r="B128" s="3">
        <v>130</v>
      </c>
      <c r="C128">
        <v>20200709</v>
      </c>
      <c r="D128">
        <v>130</v>
      </c>
      <c r="E128" s="8">
        <v>384254.99446734338</v>
      </c>
      <c r="F128" s="3">
        <f t="shared" si="18"/>
        <v>10788.732125325711</v>
      </c>
      <c r="G128">
        <v>5505</v>
      </c>
      <c r="H128" s="2">
        <v>19630</v>
      </c>
      <c r="I128" s="2">
        <f t="shared" si="14"/>
        <v>1668</v>
      </c>
      <c r="J128" s="6">
        <v>249</v>
      </c>
      <c r="K128">
        <f t="shared" si="11"/>
        <v>10413</v>
      </c>
      <c r="L128">
        <f t="shared" si="12"/>
        <v>1447</v>
      </c>
      <c r="M128">
        <f t="shared" si="10"/>
        <v>26</v>
      </c>
    </row>
    <row r="129" spans="1:13" x14ac:dyDescent="0.3">
      <c r="A129" s="4">
        <v>44022</v>
      </c>
      <c r="B129" s="3">
        <v>131</v>
      </c>
      <c r="C129">
        <v>20200710</v>
      </c>
      <c r="D129">
        <v>131</v>
      </c>
      <c r="E129" s="8">
        <v>395138.41850895504</v>
      </c>
      <c r="F129" s="3">
        <f t="shared" si="18"/>
        <v>10883.424041611666</v>
      </c>
      <c r="G129">
        <v>5953</v>
      </c>
      <c r="H129" s="2">
        <v>21386</v>
      </c>
      <c r="I129" s="2">
        <f t="shared" si="14"/>
        <v>1756</v>
      </c>
      <c r="J129" s="6">
        <v>260</v>
      </c>
      <c r="K129">
        <f t="shared" ref="K129:K192" si="19">H129-J129-G135</f>
        <v>12158</v>
      </c>
      <c r="L129">
        <f t="shared" si="12"/>
        <v>0</v>
      </c>
      <c r="M129">
        <f t="shared" ref="M129:M180" si="20">J129-J128</f>
        <v>11</v>
      </c>
    </row>
    <row r="130" spans="1:13" x14ac:dyDescent="0.3">
      <c r="A130" s="4">
        <v>44023</v>
      </c>
      <c r="B130" s="3">
        <v>132</v>
      </c>
      <c r="C130">
        <v>20200711</v>
      </c>
      <c r="D130">
        <v>132</v>
      </c>
      <c r="E130" s="8">
        <v>404999.0546109663</v>
      </c>
      <c r="F130" s="3">
        <f t="shared" si="18"/>
        <v>9860.6361020112527</v>
      </c>
      <c r="G130">
        <v>6021</v>
      </c>
      <c r="H130" s="2">
        <v>23753</v>
      </c>
      <c r="I130" s="2">
        <f t="shared" si="14"/>
        <v>2367</v>
      </c>
      <c r="J130" s="6">
        <v>273</v>
      </c>
      <c r="K130">
        <f t="shared" si="19"/>
        <v>13077</v>
      </c>
      <c r="L130">
        <f t="shared" ref="L130:L193" si="21">G136-G135</f>
        <v>1435</v>
      </c>
      <c r="M130">
        <f t="shared" si="20"/>
        <v>13</v>
      </c>
    </row>
    <row r="131" spans="1:13" x14ac:dyDescent="0.3">
      <c r="A131" s="4">
        <v>44024</v>
      </c>
      <c r="B131" s="3">
        <v>133</v>
      </c>
      <c r="C131">
        <v>20200712</v>
      </c>
      <c r="D131">
        <v>133</v>
      </c>
      <c r="E131" s="8">
        <v>413800.02478569566</v>
      </c>
      <c r="F131" s="3">
        <f t="shared" si="18"/>
        <v>8800.9701747293584</v>
      </c>
      <c r="G131">
        <v>6021</v>
      </c>
      <c r="H131" s="2">
        <v>25572</v>
      </c>
      <c r="I131" s="2">
        <f t="shared" si="14"/>
        <v>1819</v>
      </c>
      <c r="J131" s="6">
        <v>280</v>
      </c>
      <c r="K131">
        <f t="shared" si="19"/>
        <v>14668</v>
      </c>
      <c r="L131">
        <f t="shared" si="21"/>
        <v>221</v>
      </c>
      <c r="M131">
        <f t="shared" si="20"/>
        <v>7</v>
      </c>
    </row>
    <row r="132" spans="1:13" x14ac:dyDescent="0.3">
      <c r="A132" s="4">
        <v>44025</v>
      </c>
      <c r="B132" s="3">
        <v>134</v>
      </c>
      <c r="C132">
        <v>20200713</v>
      </c>
      <c r="D132">
        <v>134</v>
      </c>
      <c r="E132" s="8">
        <v>421527.69186061516</v>
      </c>
      <c r="F132" s="3">
        <f t="shared" si="18"/>
        <v>7727.6670749195036</v>
      </c>
      <c r="G132">
        <v>7521</v>
      </c>
      <c r="H132" s="2">
        <v>27387</v>
      </c>
      <c r="I132" s="2">
        <f t="shared" ref="I132:I195" si="22">H132-H131</f>
        <v>1815</v>
      </c>
      <c r="J132" s="6">
        <v>286</v>
      </c>
      <c r="K132">
        <f t="shared" si="19"/>
        <v>16046</v>
      </c>
      <c r="L132">
        <f t="shared" si="21"/>
        <v>431</v>
      </c>
      <c r="M132">
        <f t="shared" si="20"/>
        <v>6</v>
      </c>
    </row>
    <row r="133" spans="1:13" x14ac:dyDescent="0.3">
      <c r="A133" s="4">
        <v>44026</v>
      </c>
      <c r="B133" s="3">
        <v>135</v>
      </c>
      <c r="C133">
        <v>20200714</v>
      </c>
      <c r="D133">
        <v>135</v>
      </c>
      <c r="E133" s="8">
        <v>428848.35656107205</v>
      </c>
      <c r="F133" s="3">
        <f t="shared" si="18"/>
        <v>7320.6647004568949</v>
      </c>
      <c r="G133">
        <v>7521</v>
      </c>
      <c r="H133" s="2">
        <v>30587</v>
      </c>
      <c r="I133" s="2">
        <f t="shared" si="22"/>
        <v>3200</v>
      </c>
      <c r="J133" s="6">
        <v>313</v>
      </c>
      <c r="K133">
        <f t="shared" si="19"/>
        <v>16780</v>
      </c>
      <c r="L133">
        <f t="shared" si="21"/>
        <v>2439</v>
      </c>
      <c r="M133">
        <f t="shared" si="20"/>
        <v>27</v>
      </c>
    </row>
    <row r="134" spans="1:13" x14ac:dyDescent="0.3">
      <c r="A134" s="4">
        <v>44027</v>
      </c>
      <c r="B134" s="3">
        <v>136</v>
      </c>
      <c r="C134">
        <v>20200715</v>
      </c>
      <c r="D134">
        <v>136</v>
      </c>
      <c r="E134" s="8">
        <v>437566.35126351833</v>
      </c>
      <c r="F134" s="3">
        <f t="shared" si="18"/>
        <v>8717.9947024462745</v>
      </c>
      <c r="G134">
        <v>8968</v>
      </c>
      <c r="H134" s="2">
        <v>32939</v>
      </c>
      <c r="I134" s="2">
        <f t="shared" si="22"/>
        <v>2352</v>
      </c>
      <c r="J134">
        <v>317</v>
      </c>
      <c r="K134">
        <f t="shared" si="19"/>
        <v>18702</v>
      </c>
      <c r="L134">
        <f t="shared" si="21"/>
        <v>426</v>
      </c>
      <c r="M134">
        <f t="shared" si="20"/>
        <v>4</v>
      </c>
    </row>
    <row r="135" spans="1:13" x14ac:dyDescent="0.3">
      <c r="A135" s="4">
        <v>44028</v>
      </c>
      <c r="B135" s="3">
        <v>137</v>
      </c>
      <c r="C135">
        <v>20200716</v>
      </c>
      <c r="D135">
        <v>137</v>
      </c>
      <c r="E135" s="8">
        <v>446554.59246944211</v>
      </c>
      <c r="F135" s="3">
        <f t="shared" si="18"/>
        <v>8988.2412059237831</v>
      </c>
      <c r="G135">
        <v>8968</v>
      </c>
      <c r="H135" s="2">
        <v>35604</v>
      </c>
      <c r="I135" s="2">
        <f t="shared" si="22"/>
        <v>2665</v>
      </c>
      <c r="J135">
        <v>358</v>
      </c>
      <c r="K135">
        <f t="shared" si="19"/>
        <v>17179</v>
      </c>
      <c r="L135">
        <f t="shared" si="21"/>
        <v>4147</v>
      </c>
      <c r="M135">
        <f t="shared" si="20"/>
        <v>41</v>
      </c>
    </row>
    <row r="136" spans="1:13" x14ac:dyDescent="0.3">
      <c r="A136" s="4">
        <v>44029</v>
      </c>
      <c r="B136" s="3">
        <v>138</v>
      </c>
      <c r="C136">
        <v>20200717</v>
      </c>
      <c r="D136">
        <v>138</v>
      </c>
      <c r="E136" s="8">
        <v>455799.05886061047</v>
      </c>
      <c r="F136" s="3">
        <f t="shared" si="18"/>
        <v>9244.4663911683601</v>
      </c>
      <c r="G136">
        <v>10403</v>
      </c>
      <c r="H136" s="2">
        <v>37722</v>
      </c>
      <c r="I136" s="2">
        <f t="shared" si="22"/>
        <v>2118</v>
      </c>
      <c r="J136">
        <v>378</v>
      </c>
      <c r="K136">
        <f t="shared" si="19"/>
        <v>18558</v>
      </c>
      <c r="L136">
        <f t="shared" si="21"/>
        <v>719</v>
      </c>
      <c r="M136">
        <f t="shared" si="20"/>
        <v>20</v>
      </c>
    </row>
    <row r="137" spans="1:13" x14ac:dyDescent="0.3">
      <c r="A137" s="4">
        <v>44030</v>
      </c>
      <c r="B137" s="3">
        <v>139</v>
      </c>
      <c r="C137">
        <v>20200718</v>
      </c>
      <c r="D137">
        <v>139</v>
      </c>
      <c r="E137" s="8">
        <v>465342.77475598489</v>
      </c>
      <c r="F137" s="3">
        <f t="shared" si="18"/>
        <v>9543.715895374422</v>
      </c>
      <c r="G137">
        <v>10624</v>
      </c>
      <c r="H137" s="2">
        <v>40086</v>
      </c>
      <c r="I137" s="2">
        <f t="shared" si="22"/>
        <v>2364</v>
      </c>
      <c r="J137">
        <v>401</v>
      </c>
      <c r="K137">
        <f t="shared" si="19"/>
        <v>20899</v>
      </c>
      <c r="L137">
        <f t="shared" si="21"/>
        <v>0</v>
      </c>
      <c r="M137">
        <f t="shared" si="20"/>
        <v>23</v>
      </c>
    </row>
    <row r="138" spans="1:13" x14ac:dyDescent="0.3">
      <c r="A138" s="4">
        <v>44031</v>
      </c>
      <c r="B138" s="3">
        <v>140</v>
      </c>
      <c r="C138">
        <v>20200719</v>
      </c>
      <c r="D138">
        <v>140</v>
      </c>
      <c r="E138" s="8">
        <v>474755.49696594948</v>
      </c>
      <c r="F138" s="3">
        <f t="shared" si="18"/>
        <v>9412.7222099645878</v>
      </c>
      <c r="G138">
        <v>11055</v>
      </c>
      <c r="H138" s="2">
        <v>43215</v>
      </c>
      <c r="I138" s="2">
        <f t="shared" si="22"/>
        <v>3129</v>
      </c>
      <c r="J138">
        <v>416</v>
      </c>
      <c r="K138">
        <f t="shared" si="19"/>
        <v>21548</v>
      </c>
      <c r="L138">
        <f t="shared" si="21"/>
        <v>2465</v>
      </c>
      <c r="M138">
        <f t="shared" si="20"/>
        <v>15</v>
      </c>
    </row>
    <row r="139" spans="1:13" x14ac:dyDescent="0.3">
      <c r="A139" s="4">
        <v>44032</v>
      </c>
      <c r="B139" s="3">
        <v>141</v>
      </c>
      <c r="C139">
        <v>20200720</v>
      </c>
      <c r="D139">
        <v>141</v>
      </c>
      <c r="E139" s="8">
        <v>481266.57459308876</v>
      </c>
      <c r="F139" s="3">
        <f t="shared" si="18"/>
        <v>6511.0776271392824</v>
      </c>
      <c r="G139">
        <v>13494</v>
      </c>
      <c r="H139" s="2">
        <v>45614</v>
      </c>
      <c r="I139" s="2">
        <f t="shared" si="22"/>
        <v>2399</v>
      </c>
      <c r="J139">
        <v>429</v>
      </c>
      <c r="K139">
        <f t="shared" si="19"/>
        <v>23934</v>
      </c>
      <c r="L139">
        <f t="shared" si="21"/>
        <v>0</v>
      </c>
      <c r="M139">
        <f t="shared" si="20"/>
        <v>13</v>
      </c>
    </row>
    <row r="140" spans="1:13" x14ac:dyDescent="0.3">
      <c r="A140" s="4">
        <v>44033</v>
      </c>
      <c r="B140" s="3">
        <v>142</v>
      </c>
      <c r="C140">
        <v>20200721</v>
      </c>
      <c r="D140">
        <v>142</v>
      </c>
      <c r="E140" s="8">
        <v>487273.65305524936</v>
      </c>
      <c r="F140" s="3">
        <f t="shared" si="18"/>
        <v>6007.0784621605999</v>
      </c>
      <c r="G140">
        <v>13920</v>
      </c>
      <c r="H140" s="2">
        <v>47685</v>
      </c>
      <c r="I140" s="2">
        <f t="shared" si="22"/>
        <v>2071</v>
      </c>
      <c r="J140">
        <v>459</v>
      </c>
      <c r="K140">
        <f t="shared" si="19"/>
        <v>22876</v>
      </c>
      <c r="L140">
        <f t="shared" si="21"/>
        <v>3099</v>
      </c>
      <c r="M140">
        <f t="shared" si="20"/>
        <v>30</v>
      </c>
    </row>
    <row r="141" spans="1:13" x14ac:dyDescent="0.3">
      <c r="A141" s="4">
        <v>44034</v>
      </c>
      <c r="B141" s="3">
        <v>143</v>
      </c>
      <c r="C141">
        <v>20200722</v>
      </c>
      <c r="D141">
        <v>143</v>
      </c>
      <c r="E141" s="8">
        <v>496599.36626302823</v>
      </c>
      <c r="F141" s="3">
        <f t="shared" si="18"/>
        <v>9325.7132077788701</v>
      </c>
      <c r="G141">
        <v>18067</v>
      </c>
      <c r="H141" s="2">
        <v>50521</v>
      </c>
      <c r="I141" s="2">
        <f t="shared" si="22"/>
        <v>2836</v>
      </c>
      <c r="J141">
        <v>477</v>
      </c>
      <c r="K141">
        <f t="shared" si="19"/>
        <v>22362</v>
      </c>
      <c r="L141">
        <f t="shared" si="21"/>
        <v>3332</v>
      </c>
      <c r="M141">
        <f t="shared" si="20"/>
        <v>18</v>
      </c>
    </row>
    <row r="142" spans="1:13" x14ac:dyDescent="0.3">
      <c r="A142" s="4">
        <v>44035</v>
      </c>
      <c r="B142" s="3">
        <v>144</v>
      </c>
      <c r="C142">
        <v>20200723</v>
      </c>
      <c r="D142">
        <v>144</v>
      </c>
      <c r="E142" s="8">
        <v>505556.10752114089</v>
      </c>
      <c r="F142" s="3">
        <f t="shared" si="18"/>
        <v>8956.7412581126555</v>
      </c>
      <c r="G142">
        <v>18786</v>
      </c>
      <c r="H142" s="2">
        <v>53406</v>
      </c>
      <c r="I142" s="2">
        <f t="shared" si="22"/>
        <v>2885</v>
      </c>
      <c r="J142">
        <v>515</v>
      </c>
      <c r="K142">
        <f t="shared" si="19"/>
        <v>20408</v>
      </c>
      <c r="L142">
        <f t="shared" si="21"/>
        <v>4801</v>
      </c>
      <c r="M142">
        <f t="shared" si="20"/>
        <v>38</v>
      </c>
    </row>
    <row r="143" spans="1:13" x14ac:dyDescent="0.3">
      <c r="A143" s="4">
        <v>44036</v>
      </c>
      <c r="B143" s="3">
        <v>145</v>
      </c>
      <c r="C143">
        <v>20200724</v>
      </c>
      <c r="D143">
        <v>145</v>
      </c>
      <c r="E143" s="8">
        <v>515617.26768116956</v>
      </c>
      <c r="F143" s="3">
        <f t="shared" si="18"/>
        <v>10061.160160028667</v>
      </c>
      <c r="G143">
        <v>18786</v>
      </c>
      <c r="H143" s="2">
        <v>57162</v>
      </c>
      <c r="I143" s="2">
        <f t="shared" si="22"/>
        <v>3756</v>
      </c>
      <c r="J143">
        <v>565</v>
      </c>
      <c r="K143">
        <f t="shared" si="19"/>
        <v>24114</v>
      </c>
      <c r="L143">
        <f t="shared" si="21"/>
        <v>0</v>
      </c>
      <c r="M143">
        <f t="shared" si="20"/>
        <v>50</v>
      </c>
    </row>
    <row r="144" spans="1:13" x14ac:dyDescent="0.3">
      <c r="A144" s="4">
        <v>44037</v>
      </c>
      <c r="B144" s="3">
        <v>146</v>
      </c>
      <c r="C144">
        <v>20200725</v>
      </c>
      <c r="D144">
        <v>146</v>
      </c>
      <c r="E144" s="8">
        <v>524514.85050070996</v>
      </c>
      <c r="F144" s="3">
        <f t="shared" si="18"/>
        <v>8897.5828195404029</v>
      </c>
      <c r="G144">
        <v>21251</v>
      </c>
      <c r="H144" s="2">
        <v>60532</v>
      </c>
      <c r="I144" s="2">
        <f t="shared" si="22"/>
        <v>3370</v>
      </c>
      <c r="J144">
        <v>602</v>
      </c>
      <c r="K144">
        <f t="shared" si="19"/>
        <v>24817</v>
      </c>
      <c r="L144">
        <f t="shared" si="21"/>
        <v>2630</v>
      </c>
      <c r="M144">
        <f t="shared" si="20"/>
        <v>37</v>
      </c>
    </row>
    <row r="145" spans="1:13" x14ac:dyDescent="0.3">
      <c r="A145" s="4">
        <v>44038</v>
      </c>
      <c r="B145" s="3">
        <v>147</v>
      </c>
      <c r="C145">
        <v>20200726</v>
      </c>
      <c r="D145">
        <v>147</v>
      </c>
      <c r="E145" s="8">
        <v>532767.45268153143</v>
      </c>
      <c r="F145" s="3">
        <f t="shared" si="18"/>
        <v>8252.6021808214718</v>
      </c>
      <c r="G145">
        <v>21251</v>
      </c>
      <c r="H145" s="2">
        <v>64061</v>
      </c>
      <c r="I145" s="2">
        <f t="shared" si="22"/>
        <v>3529</v>
      </c>
      <c r="J145">
        <v>614</v>
      </c>
      <c r="K145">
        <f t="shared" si="19"/>
        <v>27089</v>
      </c>
      <c r="L145">
        <f t="shared" si="21"/>
        <v>1245</v>
      </c>
      <c r="M145">
        <f t="shared" si="20"/>
        <v>12</v>
      </c>
    </row>
    <row r="146" spans="1:13" x14ac:dyDescent="0.3">
      <c r="A146" s="4">
        <v>44039</v>
      </c>
      <c r="B146" s="3">
        <v>148</v>
      </c>
      <c r="C146">
        <v>20200727</v>
      </c>
      <c r="D146">
        <v>148</v>
      </c>
      <c r="E146" s="8">
        <v>538228.66009686678</v>
      </c>
      <c r="F146" s="3">
        <f t="shared" si="18"/>
        <v>5461.207415335346</v>
      </c>
      <c r="G146">
        <v>24350</v>
      </c>
      <c r="H146" s="2">
        <v>65982</v>
      </c>
      <c r="I146" s="2">
        <f t="shared" si="22"/>
        <v>1921</v>
      </c>
      <c r="J146">
        <v>623</v>
      </c>
      <c r="K146">
        <f t="shared" si="19"/>
        <v>28232</v>
      </c>
      <c r="L146">
        <f t="shared" si="21"/>
        <v>769</v>
      </c>
      <c r="M146">
        <f t="shared" si="20"/>
        <v>9</v>
      </c>
    </row>
    <row r="147" spans="1:13" x14ac:dyDescent="0.3">
      <c r="A147" s="4">
        <v>44040</v>
      </c>
      <c r="B147" s="3">
        <v>149</v>
      </c>
      <c r="C147">
        <v>20200728</v>
      </c>
      <c r="D147">
        <v>149</v>
      </c>
      <c r="E147" s="8">
        <v>543688.13885652961</v>
      </c>
      <c r="F147" s="3">
        <f t="shared" si="18"/>
        <v>5459.4787596628303</v>
      </c>
      <c r="G147">
        <v>27682</v>
      </c>
      <c r="H147" s="2">
        <v>68101</v>
      </c>
      <c r="I147" s="2">
        <f t="shared" si="22"/>
        <v>2119</v>
      </c>
      <c r="J147">
        <v>685</v>
      </c>
      <c r="K147">
        <f t="shared" si="19"/>
        <v>23150</v>
      </c>
      <c r="L147">
        <f t="shared" si="21"/>
        <v>7139</v>
      </c>
      <c r="M147">
        <f t="shared" si="20"/>
        <v>62</v>
      </c>
    </row>
    <row r="148" spans="1:13" x14ac:dyDescent="0.3">
      <c r="A148" s="4">
        <v>44041</v>
      </c>
      <c r="B148" s="3">
        <v>150</v>
      </c>
      <c r="C148">
        <v>20200729</v>
      </c>
      <c r="D148">
        <v>150</v>
      </c>
      <c r="E148" s="8">
        <v>551856.61312795291</v>
      </c>
      <c r="F148" s="3">
        <f t="shared" si="18"/>
        <v>8168.4742714232998</v>
      </c>
      <c r="G148">
        <v>32483</v>
      </c>
      <c r="H148" s="2">
        <v>71240</v>
      </c>
      <c r="I148" s="2">
        <f t="shared" si="22"/>
        <v>3139</v>
      </c>
      <c r="J148">
        <v>712</v>
      </c>
      <c r="K148">
        <f t="shared" si="19"/>
        <v>25864</v>
      </c>
      <c r="L148">
        <f t="shared" si="21"/>
        <v>398</v>
      </c>
      <c r="M148">
        <f t="shared" si="20"/>
        <v>27</v>
      </c>
    </row>
    <row r="149" spans="1:13" x14ac:dyDescent="0.3">
      <c r="A149" s="4">
        <v>44042</v>
      </c>
      <c r="B149" s="3">
        <v>151</v>
      </c>
      <c r="C149">
        <v>20200730</v>
      </c>
      <c r="D149">
        <v>151</v>
      </c>
      <c r="E149" s="8">
        <v>560477.99518558814</v>
      </c>
      <c r="F149" s="3">
        <f t="shared" si="18"/>
        <v>8621.38205763523</v>
      </c>
      <c r="G149">
        <v>32483</v>
      </c>
      <c r="H149" s="2">
        <v>73919</v>
      </c>
      <c r="I149" s="2">
        <f t="shared" si="22"/>
        <v>2679</v>
      </c>
      <c r="J149">
        <v>767</v>
      </c>
      <c r="K149">
        <f t="shared" si="19"/>
        <v>21295</v>
      </c>
      <c r="L149">
        <f t="shared" si="21"/>
        <v>7193</v>
      </c>
      <c r="M149">
        <f t="shared" si="20"/>
        <v>55</v>
      </c>
    </row>
    <row r="150" spans="1:13" x14ac:dyDescent="0.3">
      <c r="A150" s="4">
        <v>44043</v>
      </c>
      <c r="B150" s="3">
        <v>152</v>
      </c>
      <c r="C150">
        <v>20200731</v>
      </c>
      <c r="D150">
        <v>152</v>
      </c>
      <c r="E150" s="8">
        <v>568446.32954469905</v>
      </c>
      <c r="F150" s="3">
        <f t="shared" si="18"/>
        <v>7968.3343591109151</v>
      </c>
      <c r="G150">
        <v>35113</v>
      </c>
      <c r="H150" s="2">
        <v>76706</v>
      </c>
      <c r="I150" s="2">
        <f t="shared" si="22"/>
        <v>2787</v>
      </c>
      <c r="J150">
        <v>803</v>
      </c>
      <c r="K150">
        <f t="shared" si="19"/>
        <v>22459</v>
      </c>
      <c r="L150">
        <f t="shared" si="21"/>
        <v>1587</v>
      </c>
      <c r="M150">
        <f t="shared" si="20"/>
        <v>36</v>
      </c>
    </row>
    <row r="151" spans="1:13" x14ac:dyDescent="0.3">
      <c r="A151" s="4">
        <v>44044</v>
      </c>
      <c r="B151" s="3">
        <v>153</v>
      </c>
      <c r="C151">
        <v>20200801</v>
      </c>
      <c r="D151">
        <v>153</v>
      </c>
      <c r="E151" s="8">
        <v>576599.82213362691</v>
      </c>
      <c r="F151" s="3">
        <f t="shared" si="18"/>
        <v>8153.4925889278529</v>
      </c>
      <c r="G151">
        <v>36358</v>
      </c>
      <c r="H151" s="2">
        <v>79607</v>
      </c>
      <c r="I151" s="2">
        <f t="shared" si="22"/>
        <v>2901</v>
      </c>
      <c r="J151">
        <v>844</v>
      </c>
      <c r="K151">
        <f t="shared" si="19"/>
        <v>25254</v>
      </c>
      <c r="L151">
        <f t="shared" si="21"/>
        <v>65</v>
      </c>
      <c r="M151">
        <f t="shared" si="20"/>
        <v>41</v>
      </c>
    </row>
    <row r="152" spans="1:13" x14ac:dyDescent="0.3">
      <c r="A152" s="4">
        <v>44045</v>
      </c>
      <c r="B152" s="3">
        <v>154</v>
      </c>
      <c r="C152">
        <v>20200802</v>
      </c>
      <c r="D152">
        <v>154</v>
      </c>
      <c r="E152" s="8">
        <v>583282.80496376008</v>
      </c>
      <c r="F152" s="3">
        <f t="shared" si="18"/>
        <v>6682.9828301331727</v>
      </c>
      <c r="G152">
        <v>37127</v>
      </c>
      <c r="H152" s="2">
        <v>82300</v>
      </c>
      <c r="I152" s="2">
        <f t="shared" si="22"/>
        <v>2693</v>
      </c>
      <c r="J152">
        <v>875</v>
      </c>
      <c r="K152">
        <f t="shared" si="19"/>
        <v>27264</v>
      </c>
      <c r="L152">
        <f t="shared" si="21"/>
        <v>652</v>
      </c>
      <c r="M152">
        <f t="shared" si="20"/>
        <v>31</v>
      </c>
    </row>
    <row r="153" spans="1:13" x14ac:dyDescent="0.3">
      <c r="A153" s="4">
        <v>44046</v>
      </c>
      <c r="B153" s="3">
        <v>155</v>
      </c>
      <c r="C153">
        <v>20200803</v>
      </c>
      <c r="D153">
        <v>155</v>
      </c>
      <c r="E153" s="8">
        <v>587492.27359930647</v>
      </c>
      <c r="F153" s="3">
        <f t="shared" si="18"/>
        <v>4209.4686355463928</v>
      </c>
      <c r="G153">
        <v>44266</v>
      </c>
      <c r="H153" s="2">
        <v>84361</v>
      </c>
      <c r="I153" s="2">
        <f t="shared" si="22"/>
        <v>2061</v>
      </c>
      <c r="J153">
        <v>887</v>
      </c>
      <c r="K153">
        <f t="shared" si="19"/>
        <v>28409</v>
      </c>
      <c r="L153">
        <f t="shared" si="21"/>
        <v>904</v>
      </c>
      <c r="M153">
        <f t="shared" si="20"/>
        <v>12</v>
      </c>
    </row>
    <row r="154" spans="1:13" x14ac:dyDescent="0.3">
      <c r="A154" s="4">
        <v>44047</v>
      </c>
      <c r="B154" s="3">
        <v>156</v>
      </c>
      <c r="C154">
        <v>20200804</v>
      </c>
      <c r="D154">
        <v>156</v>
      </c>
      <c r="E154" s="8">
        <v>591239.03873316303</v>
      </c>
      <c r="F154" s="3">
        <f t="shared" si="18"/>
        <v>3746.7651338565629</v>
      </c>
      <c r="G154">
        <v>44664</v>
      </c>
      <c r="H154" s="2">
        <v>85986</v>
      </c>
      <c r="I154" s="2">
        <f t="shared" si="22"/>
        <v>1625</v>
      </c>
      <c r="J154">
        <v>976</v>
      </c>
      <c r="K154">
        <f t="shared" si="19"/>
        <v>29855</v>
      </c>
      <c r="L154">
        <f t="shared" si="21"/>
        <v>90</v>
      </c>
      <c r="M154">
        <f t="shared" si="20"/>
        <v>89</v>
      </c>
    </row>
    <row r="155" spans="1:13" x14ac:dyDescent="0.3">
      <c r="A155" s="4">
        <v>44048</v>
      </c>
      <c r="B155" s="3">
        <v>157</v>
      </c>
      <c r="C155">
        <v>20200805</v>
      </c>
      <c r="D155">
        <v>157</v>
      </c>
      <c r="E155" s="8">
        <v>597959.47576953517</v>
      </c>
      <c r="F155" s="3">
        <f t="shared" si="18"/>
        <v>6720.4370363721391</v>
      </c>
      <c r="G155">
        <v>51857</v>
      </c>
      <c r="H155" s="2">
        <v>87798</v>
      </c>
      <c r="I155" s="2">
        <f t="shared" si="22"/>
        <v>1812</v>
      </c>
      <c r="J155">
        <v>1038</v>
      </c>
      <c r="K155">
        <f t="shared" si="19"/>
        <v>30002</v>
      </c>
      <c r="L155">
        <f t="shared" si="21"/>
        <v>1603</v>
      </c>
      <c r="M155">
        <f t="shared" si="20"/>
        <v>62</v>
      </c>
    </row>
    <row r="156" spans="1:13" x14ac:dyDescent="0.3">
      <c r="A156" s="4">
        <v>44049</v>
      </c>
      <c r="B156" s="3">
        <v>158</v>
      </c>
      <c r="C156">
        <v>20200806</v>
      </c>
      <c r="D156">
        <v>158</v>
      </c>
      <c r="E156" s="8">
        <v>604992.41533693636</v>
      </c>
      <c r="F156" s="3">
        <f t="shared" si="18"/>
        <v>7032.9395674011903</v>
      </c>
      <c r="G156">
        <v>53444</v>
      </c>
      <c r="H156" s="2">
        <v>90115</v>
      </c>
      <c r="I156" s="2">
        <f t="shared" si="22"/>
        <v>2317</v>
      </c>
      <c r="J156">
        <v>1116</v>
      </c>
      <c r="K156">
        <f t="shared" si="19"/>
        <v>32241</v>
      </c>
      <c r="L156">
        <f t="shared" si="21"/>
        <v>0</v>
      </c>
      <c r="M156">
        <f t="shared" si="20"/>
        <v>78</v>
      </c>
    </row>
    <row r="157" spans="1:13" x14ac:dyDescent="0.3">
      <c r="A157" s="4">
        <v>44050</v>
      </c>
      <c r="B157" s="3">
        <v>159</v>
      </c>
      <c r="C157">
        <v>20200807</v>
      </c>
      <c r="D157">
        <v>159</v>
      </c>
      <c r="E157" s="8">
        <v>611494.27346715529</v>
      </c>
      <c r="F157" s="3">
        <f t="shared" si="18"/>
        <v>6501.8581302189268</v>
      </c>
      <c r="G157">
        <v>53509</v>
      </c>
      <c r="H157" s="2">
        <v>92444</v>
      </c>
      <c r="I157" s="2">
        <f t="shared" si="22"/>
        <v>2329</v>
      </c>
      <c r="J157">
        <v>1192</v>
      </c>
      <c r="K157">
        <f t="shared" si="19"/>
        <v>33727</v>
      </c>
      <c r="L157">
        <f t="shared" si="21"/>
        <v>767</v>
      </c>
      <c r="M157">
        <f t="shared" si="20"/>
        <v>76</v>
      </c>
    </row>
    <row r="158" spans="1:13" x14ac:dyDescent="0.3">
      <c r="A158" s="4">
        <v>44051</v>
      </c>
      <c r="B158" s="3">
        <v>160</v>
      </c>
      <c r="C158">
        <v>20200808</v>
      </c>
      <c r="D158">
        <v>160</v>
      </c>
      <c r="E158" s="8">
        <v>618525.48437888396</v>
      </c>
      <c r="F158" s="3">
        <f t="shared" si="18"/>
        <v>7031.2109117286745</v>
      </c>
      <c r="G158">
        <v>54161</v>
      </c>
      <c r="H158" s="2">
        <v>95648</v>
      </c>
      <c r="I158" s="2">
        <f t="shared" si="22"/>
        <v>3204</v>
      </c>
      <c r="J158">
        <v>1346</v>
      </c>
      <c r="K158">
        <f t="shared" si="19"/>
        <v>17001</v>
      </c>
      <c r="L158">
        <f t="shared" si="21"/>
        <v>19776</v>
      </c>
      <c r="M158">
        <f t="shared" si="20"/>
        <v>154</v>
      </c>
    </row>
    <row r="159" spans="1:13" x14ac:dyDescent="0.3">
      <c r="A159" s="4">
        <v>44052</v>
      </c>
      <c r="B159" s="3">
        <v>161</v>
      </c>
      <c r="C159">
        <v>20200809</v>
      </c>
      <c r="D159">
        <v>161</v>
      </c>
      <c r="E159" s="8">
        <v>624348.74912119529</v>
      </c>
      <c r="F159" s="3">
        <f t="shared" si="18"/>
        <v>5823.2647423113231</v>
      </c>
      <c r="G159">
        <v>55065</v>
      </c>
      <c r="H159" s="2">
        <v>98068</v>
      </c>
      <c r="I159" s="2">
        <f t="shared" si="22"/>
        <v>2420</v>
      </c>
      <c r="J159">
        <v>1409</v>
      </c>
      <c r="K159">
        <f t="shared" si="19"/>
        <v>18821</v>
      </c>
      <c r="L159">
        <f t="shared" si="21"/>
        <v>537</v>
      </c>
      <c r="M159">
        <f t="shared" si="20"/>
        <v>63</v>
      </c>
    </row>
    <row r="160" spans="1:13" x14ac:dyDescent="0.3">
      <c r="A160" s="4">
        <v>44053</v>
      </c>
      <c r="B160" s="3">
        <v>162</v>
      </c>
      <c r="C160">
        <v>20200810</v>
      </c>
      <c r="D160">
        <v>162</v>
      </c>
      <c r="E160" s="8">
        <v>627596.8931299434</v>
      </c>
      <c r="F160" s="3">
        <f t="shared" si="18"/>
        <v>3248.1440087481169</v>
      </c>
      <c r="G160">
        <v>55155</v>
      </c>
      <c r="H160" s="2">
        <v>99386</v>
      </c>
      <c r="I160" s="2">
        <f t="shared" si="22"/>
        <v>1318</v>
      </c>
      <c r="J160">
        <v>1420</v>
      </c>
      <c r="K160">
        <f t="shared" si="19"/>
        <v>19057</v>
      </c>
      <c r="L160">
        <f t="shared" si="21"/>
        <v>1071</v>
      </c>
      <c r="M160">
        <f t="shared" si="20"/>
        <v>11</v>
      </c>
    </row>
    <row r="161" spans="1:14" x14ac:dyDescent="0.3">
      <c r="A161" s="4">
        <v>44054</v>
      </c>
      <c r="B161" s="3">
        <v>163</v>
      </c>
      <c r="C161">
        <v>20200811</v>
      </c>
      <c r="D161">
        <v>163</v>
      </c>
      <c r="E161" s="8">
        <v>629802.46569528279</v>
      </c>
      <c r="F161" s="3">
        <f t="shared" si="18"/>
        <v>2205.5725653393893</v>
      </c>
      <c r="G161">
        <v>56758</v>
      </c>
      <c r="H161" s="2">
        <v>100494</v>
      </c>
      <c r="I161" s="2">
        <f t="shared" si="22"/>
        <v>1108</v>
      </c>
      <c r="J161">
        <v>1450</v>
      </c>
      <c r="K161">
        <f t="shared" si="19"/>
        <v>19089</v>
      </c>
      <c r="L161">
        <f t="shared" si="21"/>
        <v>1046</v>
      </c>
      <c r="M161">
        <f t="shared" si="20"/>
        <v>30</v>
      </c>
    </row>
    <row r="162" spans="1:14" x14ac:dyDescent="0.3">
      <c r="A162" s="4">
        <v>44055</v>
      </c>
      <c r="B162" s="3">
        <v>164</v>
      </c>
      <c r="C162">
        <v>20200812</v>
      </c>
      <c r="D162">
        <v>164</v>
      </c>
      <c r="E162" s="8">
        <v>632963.40862899262</v>
      </c>
      <c r="F162" s="3">
        <f t="shared" si="18"/>
        <v>3160.9429337098263</v>
      </c>
      <c r="G162">
        <v>56758</v>
      </c>
      <c r="H162" s="2">
        <v>101499</v>
      </c>
      <c r="I162" s="2">
        <f t="shared" si="22"/>
        <v>1005</v>
      </c>
      <c r="J162">
        <v>1524</v>
      </c>
      <c r="K162">
        <f t="shared" si="19"/>
        <v>19291</v>
      </c>
      <c r="L162">
        <f t="shared" si="21"/>
        <v>729</v>
      </c>
      <c r="M162">
        <f t="shared" si="20"/>
        <v>74</v>
      </c>
    </row>
    <row r="163" spans="1:14" x14ac:dyDescent="0.3">
      <c r="A163" s="4">
        <v>44056</v>
      </c>
      <c r="B163" s="3">
        <v>165</v>
      </c>
      <c r="C163">
        <v>20200813</v>
      </c>
      <c r="D163">
        <v>165</v>
      </c>
      <c r="E163" s="8">
        <v>636816.96626884327</v>
      </c>
      <c r="F163" s="3">
        <f t="shared" si="18"/>
        <v>3853.5576398506528</v>
      </c>
      <c r="G163">
        <v>57525</v>
      </c>
      <c r="H163" s="2">
        <v>102233</v>
      </c>
      <c r="I163" s="2">
        <f t="shared" si="22"/>
        <v>734</v>
      </c>
      <c r="J163">
        <v>1563</v>
      </c>
      <c r="K163">
        <f t="shared" si="19"/>
        <v>18071</v>
      </c>
      <c r="L163">
        <f t="shared" si="21"/>
        <v>1915</v>
      </c>
      <c r="M163">
        <f t="shared" si="20"/>
        <v>39</v>
      </c>
    </row>
    <row r="164" spans="1:14" x14ac:dyDescent="0.3">
      <c r="A164" s="4">
        <v>44057</v>
      </c>
      <c r="B164" s="3">
        <v>166</v>
      </c>
      <c r="C164">
        <v>20200814</v>
      </c>
      <c r="D164">
        <v>166</v>
      </c>
      <c r="E164" s="8">
        <v>643657.44883803232</v>
      </c>
      <c r="F164" s="3">
        <f t="shared" si="18"/>
        <v>6840.4825691890437</v>
      </c>
      <c r="G164">
        <v>77301</v>
      </c>
      <c r="H164" s="2">
        <v>103744</v>
      </c>
      <c r="I164" s="2">
        <f t="shared" si="22"/>
        <v>1511</v>
      </c>
      <c r="J164">
        <v>1617</v>
      </c>
      <c r="K164">
        <f t="shared" si="19"/>
        <v>19033</v>
      </c>
      <c r="L164">
        <f t="shared" si="21"/>
        <v>495</v>
      </c>
      <c r="M164">
        <f t="shared" si="20"/>
        <v>54</v>
      </c>
    </row>
    <row r="165" spans="1:14" x14ac:dyDescent="0.3">
      <c r="A165" s="4">
        <v>44058</v>
      </c>
      <c r="B165" s="3">
        <v>167</v>
      </c>
      <c r="C165">
        <v>20200815</v>
      </c>
      <c r="D165">
        <v>167</v>
      </c>
      <c r="E165" s="8">
        <v>648827.66588181932</v>
      </c>
      <c r="F165" s="3">
        <f t="shared" si="18"/>
        <v>5170.2170437870082</v>
      </c>
      <c r="G165">
        <v>77838</v>
      </c>
      <c r="H165" s="2">
        <v>104619</v>
      </c>
      <c r="I165" s="2">
        <f t="shared" si="22"/>
        <v>875</v>
      </c>
      <c r="J165">
        <v>1651</v>
      </c>
      <c r="K165">
        <f t="shared" si="19"/>
        <v>19486</v>
      </c>
      <c r="L165">
        <f t="shared" si="21"/>
        <v>388</v>
      </c>
      <c r="M165">
        <f t="shared" si="20"/>
        <v>34</v>
      </c>
    </row>
    <row r="166" spans="1:14" x14ac:dyDescent="0.3">
      <c r="A166" s="4">
        <v>44059</v>
      </c>
      <c r="B166" s="3">
        <v>168</v>
      </c>
      <c r="C166">
        <v>20200816</v>
      </c>
      <c r="D166">
        <v>168</v>
      </c>
      <c r="E166" s="8">
        <v>653170.24100415315</v>
      </c>
      <c r="F166" s="3">
        <f t="shared" si="18"/>
        <v>4342.5751223338302</v>
      </c>
      <c r="G166">
        <v>78909</v>
      </c>
      <c r="H166" s="2">
        <v>105383</v>
      </c>
      <c r="I166" s="2">
        <f t="shared" si="22"/>
        <v>764</v>
      </c>
      <c r="J166">
        <v>1672</v>
      </c>
      <c r="K166">
        <f t="shared" si="19"/>
        <v>19181</v>
      </c>
      <c r="L166">
        <f t="shared" si="21"/>
        <v>1048</v>
      </c>
      <c r="M166">
        <f t="shared" si="20"/>
        <v>21</v>
      </c>
    </row>
    <row r="167" spans="1:14" x14ac:dyDescent="0.3">
      <c r="A167" s="4">
        <v>44060</v>
      </c>
      <c r="B167" s="3">
        <v>169</v>
      </c>
      <c r="C167">
        <v>20200817</v>
      </c>
      <c r="D167">
        <v>169</v>
      </c>
      <c r="E167" s="8">
        <v>656057.48012304038</v>
      </c>
      <c r="F167" s="3">
        <f t="shared" si="18"/>
        <v>2887.239118887228</v>
      </c>
      <c r="G167">
        <v>79955</v>
      </c>
      <c r="H167" s="2">
        <v>106037</v>
      </c>
      <c r="I167" s="2">
        <f t="shared" si="22"/>
        <v>654</v>
      </c>
      <c r="J167">
        <v>1686</v>
      </c>
      <c r="K167">
        <f t="shared" si="19"/>
        <v>19296</v>
      </c>
      <c r="L167">
        <f t="shared" si="21"/>
        <v>525</v>
      </c>
      <c r="M167">
        <f t="shared" si="20"/>
        <v>14</v>
      </c>
    </row>
    <row r="168" spans="1:14" x14ac:dyDescent="0.3">
      <c r="A168" s="4">
        <v>44061</v>
      </c>
      <c r="B168" s="3">
        <v>170</v>
      </c>
      <c r="C168">
        <v>20200818</v>
      </c>
      <c r="D168">
        <v>170</v>
      </c>
      <c r="E168" s="8">
        <v>658876.53337928758</v>
      </c>
      <c r="F168" s="3">
        <f t="shared" si="18"/>
        <v>2819.0532562471926</v>
      </c>
      <c r="G168">
        <v>80684</v>
      </c>
      <c r="H168" s="2">
        <v>106565</v>
      </c>
      <c r="I168" s="2">
        <f t="shared" si="22"/>
        <v>528</v>
      </c>
      <c r="J168">
        <v>1743</v>
      </c>
      <c r="K168">
        <f t="shared" si="19"/>
        <v>12480</v>
      </c>
      <c r="L168">
        <f t="shared" si="21"/>
        <v>7287</v>
      </c>
      <c r="M168">
        <f t="shared" si="20"/>
        <v>57</v>
      </c>
    </row>
    <row r="169" spans="1:14" x14ac:dyDescent="0.3">
      <c r="A169" s="4">
        <v>44062</v>
      </c>
      <c r="B169" s="3">
        <v>171</v>
      </c>
      <c r="C169">
        <v>20200819</v>
      </c>
      <c r="D169">
        <v>171</v>
      </c>
      <c r="E169" s="8">
        <v>663740.58629617817</v>
      </c>
      <c r="F169" s="3">
        <f t="shared" si="18"/>
        <v>4864.0529168905923</v>
      </c>
      <c r="G169">
        <v>82599</v>
      </c>
      <c r="H169" s="2">
        <v>107271</v>
      </c>
      <c r="I169" s="2">
        <f t="shared" si="22"/>
        <v>706</v>
      </c>
      <c r="J169">
        <v>1788</v>
      </c>
      <c r="K169">
        <f t="shared" si="19"/>
        <v>12464</v>
      </c>
      <c r="L169">
        <f t="shared" si="21"/>
        <v>677</v>
      </c>
      <c r="M169">
        <f t="shared" si="20"/>
        <v>45</v>
      </c>
    </row>
    <row r="170" spans="1:14" x14ac:dyDescent="0.3">
      <c r="A170" s="4">
        <v>44063</v>
      </c>
      <c r="B170" s="3">
        <v>172</v>
      </c>
      <c r="C170">
        <v>20200820</v>
      </c>
      <c r="D170">
        <v>172</v>
      </c>
      <c r="E170" s="8">
        <v>668467.88334208378</v>
      </c>
      <c r="F170" s="3">
        <f t="shared" si="18"/>
        <v>4727.2970459056087</v>
      </c>
      <c r="G170">
        <v>83094</v>
      </c>
      <c r="H170" s="2">
        <v>108080</v>
      </c>
      <c r="I170" s="2">
        <f t="shared" si="22"/>
        <v>809</v>
      </c>
      <c r="J170">
        <v>1824</v>
      </c>
      <c r="K170">
        <f t="shared" si="19"/>
        <v>12442</v>
      </c>
      <c r="L170">
        <f t="shared" si="21"/>
        <v>795</v>
      </c>
      <c r="M170">
        <f t="shared" si="20"/>
        <v>36</v>
      </c>
      <c r="N170" s="2"/>
    </row>
    <row r="171" spans="1:14" x14ac:dyDescent="0.3">
      <c r="A171" s="4">
        <v>44064</v>
      </c>
      <c r="B171" s="3">
        <v>173</v>
      </c>
      <c r="C171">
        <v>20200821</v>
      </c>
      <c r="D171">
        <v>173</v>
      </c>
      <c r="E171" s="8">
        <v>673120.6561212166</v>
      </c>
      <c r="F171" s="3">
        <f t="shared" ref="F171:F234" si="23">E171-E170</f>
        <v>4652.7727791328216</v>
      </c>
      <c r="G171">
        <v>83482</v>
      </c>
      <c r="H171" s="2">
        <v>108788</v>
      </c>
      <c r="I171" s="2">
        <f t="shared" si="22"/>
        <v>708</v>
      </c>
      <c r="J171">
        <v>1905</v>
      </c>
      <c r="K171">
        <f t="shared" si="19"/>
        <v>12203</v>
      </c>
      <c r="L171">
        <f t="shared" si="21"/>
        <v>866</v>
      </c>
      <c r="M171">
        <f t="shared" si="20"/>
        <v>81</v>
      </c>
      <c r="N171" s="2"/>
    </row>
    <row r="172" spans="1:14" x14ac:dyDescent="0.3">
      <c r="A172" s="4">
        <v>44065</v>
      </c>
      <c r="B172" s="3">
        <v>174</v>
      </c>
      <c r="C172">
        <v>20200822</v>
      </c>
      <c r="D172">
        <v>174</v>
      </c>
      <c r="E172" s="8">
        <v>678990.40249383461</v>
      </c>
      <c r="F172" s="3">
        <f t="shared" si="23"/>
        <v>5869.746372618014</v>
      </c>
      <c r="G172">
        <v>84530</v>
      </c>
      <c r="H172" s="2">
        <v>109332</v>
      </c>
      <c r="I172" s="2">
        <f t="shared" si="22"/>
        <v>544</v>
      </c>
      <c r="J172">
        <v>1936</v>
      </c>
      <c r="K172">
        <f t="shared" si="19"/>
        <v>12385</v>
      </c>
      <c r="L172">
        <f t="shared" si="21"/>
        <v>331</v>
      </c>
      <c r="M172">
        <f t="shared" si="20"/>
        <v>31</v>
      </c>
      <c r="N172" s="2"/>
    </row>
    <row r="173" spans="1:14" x14ac:dyDescent="0.3">
      <c r="A173" s="4">
        <v>44066</v>
      </c>
      <c r="B173" s="3">
        <v>175</v>
      </c>
      <c r="C173">
        <v>20200823</v>
      </c>
      <c r="D173">
        <v>175</v>
      </c>
      <c r="E173" s="8">
        <v>682516.47592016053</v>
      </c>
      <c r="F173" s="3">
        <f t="shared" si="23"/>
        <v>3526.0734263259219</v>
      </c>
      <c r="G173">
        <v>85055</v>
      </c>
      <c r="H173" s="2">
        <v>109841</v>
      </c>
      <c r="I173" s="2">
        <f t="shared" si="22"/>
        <v>509</v>
      </c>
      <c r="J173">
        <v>1948</v>
      </c>
      <c r="K173">
        <f t="shared" si="19"/>
        <v>12461</v>
      </c>
      <c r="L173">
        <f t="shared" si="21"/>
        <v>421</v>
      </c>
      <c r="M173">
        <f t="shared" si="20"/>
        <v>12</v>
      </c>
      <c r="N173" s="2"/>
    </row>
    <row r="174" spans="1:14" x14ac:dyDescent="0.3">
      <c r="A174" s="4">
        <v>44067</v>
      </c>
      <c r="B174" s="3">
        <v>176</v>
      </c>
      <c r="C174">
        <v>20200824</v>
      </c>
      <c r="D174">
        <v>176</v>
      </c>
      <c r="E174" s="8">
        <v>684560.13107083645</v>
      </c>
      <c r="F174" s="3">
        <f t="shared" si="23"/>
        <v>2043.6551506759133</v>
      </c>
      <c r="G174">
        <v>92342</v>
      </c>
      <c r="H174" s="2">
        <v>110102</v>
      </c>
      <c r="I174" s="2">
        <f t="shared" si="22"/>
        <v>261</v>
      </c>
      <c r="J174">
        <v>1962</v>
      </c>
      <c r="K174">
        <f t="shared" si="19"/>
        <v>12487</v>
      </c>
      <c r="L174">
        <f t="shared" si="21"/>
        <v>221</v>
      </c>
      <c r="M174">
        <f t="shared" si="20"/>
        <v>14</v>
      </c>
      <c r="N174" s="2"/>
    </row>
    <row r="175" spans="1:14" x14ac:dyDescent="0.3">
      <c r="A175" s="4">
        <v>44068</v>
      </c>
      <c r="B175" s="3">
        <v>177</v>
      </c>
      <c r="C175">
        <v>20200825</v>
      </c>
      <c r="D175">
        <v>177</v>
      </c>
      <c r="E175" s="8">
        <v>687397.23917521932</v>
      </c>
      <c r="F175" s="3">
        <f t="shared" si="23"/>
        <v>2837.1081043828744</v>
      </c>
      <c r="G175">
        <v>93019</v>
      </c>
      <c r="H175" s="2">
        <v>110521</v>
      </c>
      <c r="I175" s="2">
        <f t="shared" si="22"/>
        <v>419</v>
      </c>
      <c r="J175">
        <v>1997</v>
      </c>
      <c r="K175">
        <f t="shared" si="19"/>
        <v>12531</v>
      </c>
      <c r="L175">
        <f t="shared" si="21"/>
        <v>340</v>
      </c>
      <c r="M175">
        <f t="shared" si="20"/>
        <v>35</v>
      </c>
      <c r="N175" s="2"/>
    </row>
    <row r="176" spans="1:14" x14ac:dyDescent="0.3">
      <c r="A176" s="4">
        <v>44069</v>
      </c>
      <c r="B176" s="3">
        <v>178</v>
      </c>
      <c r="C176">
        <v>20200826</v>
      </c>
      <c r="D176">
        <v>178</v>
      </c>
      <c r="E176" s="8">
        <v>691265.01020615548</v>
      </c>
      <c r="F176" s="3">
        <f t="shared" si="23"/>
        <v>3867.7710309361573</v>
      </c>
      <c r="G176">
        <v>93814</v>
      </c>
      <c r="H176" s="2">
        <v>111096</v>
      </c>
      <c r="I176" s="2">
        <f t="shared" si="22"/>
        <v>575</v>
      </c>
      <c r="J176">
        <v>2054</v>
      </c>
      <c r="K176">
        <f t="shared" si="19"/>
        <v>8658</v>
      </c>
      <c r="L176">
        <f t="shared" si="21"/>
        <v>4391</v>
      </c>
      <c r="M176">
        <f t="shared" si="20"/>
        <v>57</v>
      </c>
      <c r="N176" s="2"/>
    </row>
    <row r="177" spans="1:14" x14ac:dyDescent="0.3">
      <c r="A177" s="4">
        <v>44070</v>
      </c>
      <c r="B177" s="3">
        <v>179</v>
      </c>
      <c r="C177">
        <v>20200827</v>
      </c>
      <c r="D177">
        <v>179</v>
      </c>
      <c r="E177" s="8">
        <v>694916.12305946357</v>
      </c>
      <c r="F177" s="3">
        <f t="shared" si="23"/>
        <v>3651.1128533080919</v>
      </c>
      <c r="G177">
        <v>94680</v>
      </c>
      <c r="H177" s="2">
        <v>111585</v>
      </c>
      <c r="I177" s="2">
        <f t="shared" si="22"/>
        <v>489</v>
      </c>
      <c r="J177">
        <v>2102</v>
      </c>
      <c r="K177">
        <f t="shared" si="19"/>
        <v>8878</v>
      </c>
      <c r="L177">
        <f t="shared" si="21"/>
        <v>221</v>
      </c>
      <c r="M177">
        <f t="shared" si="20"/>
        <v>48</v>
      </c>
      <c r="N177" s="2"/>
    </row>
    <row r="178" spans="1:14" x14ac:dyDescent="0.3">
      <c r="A178" s="4">
        <v>44071</v>
      </c>
      <c r="B178" s="3">
        <v>180</v>
      </c>
      <c r="C178">
        <v>20200828</v>
      </c>
      <c r="D178">
        <v>180</v>
      </c>
      <c r="E178" s="8">
        <v>697668.33496303821</v>
      </c>
      <c r="F178" s="3">
        <f t="shared" si="23"/>
        <v>2752.2119035746437</v>
      </c>
      <c r="G178">
        <v>95011</v>
      </c>
      <c r="H178" s="2">
        <v>111863</v>
      </c>
      <c r="I178" s="2">
        <f t="shared" si="22"/>
        <v>278</v>
      </c>
      <c r="J178">
        <v>2116</v>
      </c>
      <c r="K178">
        <f t="shared" si="19"/>
        <v>8981</v>
      </c>
      <c r="L178">
        <f t="shared" si="21"/>
        <v>161</v>
      </c>
      <c r="M178">
        <f t="shared" si="20"/>
        <v>14</v>
      </c>
      <c r="N178" s="2"/>
    </row>
    <row r="179" spans="1:14" x14ac:dyDescent="0.3">
      <c r="A179" s="4">
        <v>44072</v>
      </c>
      <c r="B179" s="3">
        <v>181</v>
      </c>
      <c r="C179">
        <v>20200829</v>
      </c>
      <c r="D179">
        <v>181</v>
      </c>
      <c r="E179" s="8">
        <v>701636.36802298308</v>
      </c>
      <c r="F179" s="3">
        <f t="shared" si="23"/>
        <v>3968.0330599448644</v>
      </c>
      <c r="G179">
        <v>95432</v>
      </c>
      <c r="H179" s="2">
        <v>112291</v>
      </c>
      <c r="I179" s="2">
        <f t="shared" si="22"/>
        <v>428</v>
      </c>
      <c r="J179">
        <v>2135</v>
      </c>
      <c r="K179">
        <f t="shared" si="19"/>
        <v>9122</v>
      </c>
      <c r="L179">
        <f t="shared" si="21"/>
        <v>268</v>
      </c>
      <c r="M179">
        <f t="shared" si="20"/>
        <v>19</v>
      </c>
      <c r="N179" s="2"/>
    </row>
    <row r="180" spans="1:14" x14ac:dyDescent="0.3">
      <c r="A180" s="4">
        <v>44073</v>
      </c>
      <c r="B180" s="3">
        <v>182</v>
      </c>
      <c r="C180">
        <v>20200830</v>
      </c>
      <c r="D180">
        <v>182</v>
      </c>
      <c r="E180" s="8">
        <v>705843.14763859438</v>
      </c>
      <c r="F180" s="3">
        <f t="shared" si="23"/>
        <v>4206.7796156113036</v>
      </c>
      <c r="G180">
        <v>95653</v>
      </c>
      <c r="H180" s="2">
        <v>112726</v>
      </c>
      <c r="I180" s="2">
        <f t="shared" si="22"/>
        <v>435</v>
      </c>
      <c r="J180">
        <v>2138</v>
      </c>
      <c r="K180">
        <f t="shared" si="19"/>
        <v>8791</v>
      </c>
      <c r="L180">
        <f t="shared" si="21"/>
        <v>763</v>
      </c>
      <c r="M180">
        <f t="shared" si="20"/>
        <v>3</v>
      </c>
      <c r="N180" s="2"/>
    </row>
    <row r="181" spans="1:14" x14ac:dyDescent="0.3">
      <c r="A181" s="4">
        <v>44074</v>
      </c>
      <c r="B181" s="3">
        <v>183</v>
      </c>
      <c r="C181">
        <v>20200831</v>
      </c>
      <c r="D181">
        <v>183</v>
      </c>
      <c r="E181" s="8">
        <v>709463.52883550129</v>
      </c>
      <c r="F181" s="3">
        <f t="shared" si="23"/>
        <v>3620.3811969069066</v>
      </c>
      <c r="G181">
        <v>95993</v>
      </c>
      <c r="H181" s="2">
        <v>113006</v>
      </c>
      <c r="I181" s="2">
        <f t="shared" si="22"/>
        <v>280</v>
      </c>
      <c r="J181">
        <v>2139</v>
      </c>
      <c r="K181">
        <f t="shared" si="19"/>
        <v>8878</v>
      </c>
      <c r="L181">
        <f t="shared" si="21"/>
        <v>192</v>
      </c>
      <c r="M181">
        <f t="shared" ref="M181:M244" si="24">J181-J180</f>
        <v>1</v>
      </c>
      <c r="N181" s="2"/>
    </row>
    <row r="182" spans="1:14" x14ac:dyDescent="0.3">
      <c r="A182" s="4">
        <v>44075</v>
      </c>
      <c r="B182" s="3">
        <v>184</v>
      </c>
      <c r="C182">
        <v>20200901</v>
      </c>
      <c r="D182">
        <v>184</v>
      </c>
      <c r="E182" s="8">
        <v>711708.28426275216</v>
      </c>
      <c r="F182" s="3">
        <f t="shared" si="23"/>
        <v>2244.7554272508714</v>
      </c>
      <c r="G182">
        <v>100384</v>
      </c>
      <c r="H182" s="2">
        <v>113237</v>
      </c>
      <c r="I182" s="2">
        <f t="shared" si="22"/>
        <v>231</v>
      </c>
      <c r="J182">
        <v>2152</v>
      </c>
      <c r="K182">
        <f t="shared" si="19"/>
        <v>8767</v>
      </c>
      <c r="L182">
        <f t="shared" si="21"/>
        <v>329</v>
      </c>
      <c r="M182">
        <f t="shared" si="24"/>
        <v>13</v>
      </c>
    </row>
    <row r="183" spans="1:14" x14ac:dyDescent="0.3">
      <c r="A183" s="4">
        <v>44076</v>
      </c>
      <c r="B183" s="3">
        <v>185</v>
      </c>
      <c r="C183">
        <v>20200902</v>
      </c>
      <c r="D183">
        <v>185</v>
      </c>
      <c r="E183" s="8">
        <v>715801.93296823674</v>
      </c>
      <c r="F183" s="3">
        <f t="shared" si="23"/>
        <v>4093.6487054845784</v>
      </c>
      <c r="G183">
        <v>100605</v>
      </c>
      <c r="H183" s="2">
        <v>113661</v>
      </c>
      <c r="I183" s="2">
        <f t="shared" si="22"/>
        <v>424</v>
      </c>
      <c r="J183">
        <v>2164</v>
      </c>
      <c r="K183">
        <f t="shared" si="19"/>
        <v>9023</v>
      </c>
      <c r="L183">
        <f t="shared" si="21"/>
        <v>156</v>
      </c>
      <c r="M183">
        <f t="shared" si="24"/>
        <v>12</v>
      </c>
    </row>
    <row r="184" spans="1:14" x14ac:dyDescent="0.3">
      <c r="A184" s="4">
        <v>44077</v>
      </c>
      <c r="B184" s="3">
        <v>186</v>
      </c>
      <c r="C184">
        <v>20200903</v>
      </c>
      <c r="D184">
        <v>186</v>
      </c>
      <c r="E184" s="8">
        <v>719716.3777023321</v>
      </c>
      <c r="F184" s="3">
        <f t="shared" si="23"/>
        <v>3914.4447340953629</v>
      </c>
      <c r="G184">
        <v>100766</v>
      </c>
      <c r="H184" s="2">
        <v>114034</v>
      </c>
      <c r="I184" s="2">
        <f t="shared" si="22"/>
        <v>373</v>
      </c>
      <c r="J184">
        <v>2203</v>
      </c>
      <c r="K184">
        <f t="shared" si="19"/>
        <v>8394</v>
      </c>
      <c r="L184">
        <f t="shared" si="21"/>
        <v>963</v>
      </c>
      <c r="M184">
        <f t="shared" si="24"/>
        <v>39</v>
      </c>
    </row>
    <row r="185" spans="1:14" x14ac:dyDescent="0.3">
      <c r="A185" s="4">
        <v>44078</v>
      </c>
      <c r="B185" s="3">
        <v>187</v>
      </c>
      <c r="C185">
        <v>20200904</v>
      </c>
      <c r="D185">
        <v>187</v>
      </c>
      <c r="E185" s="8">
        <v>723288.74068611232</v>
      </c>
      <c r="F185" s="3">
        <f t="shared" si="23"/>
        <v>3572.3629837802146</v>
      </c>
      <c r="G185">
        <v>101034</v>
      </c>
      <c r="H185" s="2">
        <v>114360</v>
      </c>
      <c r="I185" s="2">
        <f t="shared" si="22"/>
        <v>326</v>
      </c>
      <c r="J185">
        <v>2218</v>
      </c>
      <c r="K185">
        <f t="shared" si="19"/>
        <v>6748</v>
      </c>
      <c r="L185">
        <f t="shared" si="21"/>
        <v>1957</v>
      </c>
      <c r="M185">
        <f t="shared" si="24"/>
        <v>15</v>
      </c>
    </row>
    <row r="186" spans="1:14" x14ac:dyDescent="0.3">
      <c r="A186" s="4">
        <v>44079</v>
      </c>
      <c r="B186" s="3">
        <v>188</v>
      </c>
      <c r="C186">
        <v>20200905</v>
      </c>
      <c r="D186">
        <v>188</v>
      </c>
      <c r="E186" s="8">
        <v>726769.67699209903</v>
      </c>
      <c r="F186" s="3">
        <f t="shared" si="23"/>
        <v>3480.9363059867173</v>
      </c>
      <c r="G186">
        <v>101797</v>
      </c>
      <c r="H186" s="2">
        <v>114646</v>
      </c>
      <c r="I186" s="2">
        <f t="shared" si="22"/>
        <v>286</v>
      </c>
      <c r="J186">
        <v>2263</v>
      </c>
      <c r="K186">
        <f t="shared" si="19"/>
        <v>6853</v>
      </c>
      <c r="L186">
        <f t="shared" si="21"/>
        <v>136</v>
      </c>
      <c r="M186">
        <f t="shared" si="24"/>
        <v>45</v>
      </c>
    </row>
    <row r="187" spans="1:14" x14ac:dyDescent="0.3">
      <c r="A187" s="4">
        <v>44080</v>
      </c>
      <c r="B187" s="3">
        <v>189</v>
      </c>
      <c r="C187">
        <v>20200906</v>
      </c>
      <c r="D187">
        <v>189</v>
      </c>
      <c r="E187" s="8">
        <v>729913.33336908335</v>
      </c>
      <c r="F187" s="3">
        <f t="shared" si="23"/>
        <v>3143.6563769843196</v>
      </c>
      <c r="G187">
        <v>101989</v>
      </c>
      <c r="H187" s="2">
        <v>114824</v>
      </c>
      <c r="I187" s="2">
        <f t="shared" si="22"/>
        <v>178</v>
      </c>
      <c r="J187">
        <v>2294</v>
      </c>
      <c r="K187">
        <f t="shared" si="19"/>
        <v>6186</v>
      </c>
      <c r="L187">
        <f t="shared" si="21"/>
        <v>814</v>
      </c>
      <c r="M187">
        <f t="shared" si="24"/>
        <v>31</v>
      </c>
    </row>
    <row r="188" spans="1:14" x14ac:dyDescent="0.3">
      <c r="A188" s="4">
        <v>44081</v>
      </c>
      <c r="B188" s="3">
        <v>190</v>
      </c>
      <c r="C188">
        <v>20200907</v>
      </c>
      <c r="D188">
        <v>190</v>
      </c>
      <c r="E188" s="8">
        <v>731595.69948419323</v>
      </c>
      <c r="F188" s="3">
        <f t="shared" si="23"/>
        <v>1682.3661151098786</v>
      </c>
      <c r="G188">
        <v>102318</v>
      </c>
      <c r="H188" s="2">
        <v>114904</v>
      </c>
      <c r="I188" s="2">
        <f t="shared" si="22"/>
        <v>80</v>
      </c>
      <c r="J188">
        <v>2319</v>
      </c>
      <c r="K188">
        <f t="shared" si="19"/>
        <v>6186</v>
      </c>
      <c r="L188">
        <f t="shared" si="21"/>
        <v>55</v>
      </c>
      <c r="M188">
        <f t="shared" si="24"/>
        <v>25</v>
      </c>
    </row>
    <row r="189" spans="1:14" x14ac:dyDescent="0.3">
      <c r="A189" s="4">
        <v>44082</v>
      </c>
      <c r="B189" s="3">
        <v>191</v>
      </c>
      <c r="C189">
        <v>20200908</v>
      </c>
      <c r="D189">
        <v>191</v>
      </c>
      <c r="E189" s="8">
        <v>733941.48523186287</v>
      </c>
      <c r="F189" s="3">
        <f t="shared" si="23"/>
        <v>2345.7857476696372</v>
      </c>
      <c r="G189">
        <v>102474</v>
      </c>
      <c r="H189" s="2">
        <v>115081</v>
      </c>
      <c r="I189" s="2">
        <f t="shared" si="22"/>
        <v>177</v>
      </c>
      <c r="J189">
        <v>2346</v>
      </c>
      <c r="K189">
        <f t="shared" si="19"/>
        <v>6195</v>
      </c>
      <c r="L189">
        <f t="shared" si="21"/>
        <v>141</v>
      </c>
      <c r="M189">
        <f t="shared" si="24"/>
        <v>27</v>
      </c>
    </row>
    <row r="190" spans="1:14" x14ac:dyDescent="0.3">
      <c r="A190" s="4">
        <v>44083</v>
      </c>
      <c r="B190" s="3">
        <v>192</v>
      </c>
      <c r="C190">
        <v>20200909</v>
      </c>
      <c r="D190">
        <v>192</v>
      </c>
      <c r="E190" s="8">
        <v>738116.3807539579</v>
      </c>
      <c r="F190" s="3">
        <f t="shared" si="23"/>
        <v>4174.8955220950302</v>
      </c>
      <c r="G190">
        <v>103437</v>
      </c>
      <c r="H190" s="2">
        <v>115372</v>
      </c>
      <c r="I190" s="2">
        <f t="shared" si="22"/>
        <v>291</v>
      </c>
      <c r="J190">
        <v>2356</v>
      </c>
      <c r="K190">
        <f t="shared" si="19"/>
        <v>5867</v>
      </c>
      <c r="L190">
        <f t="shared" si="21"/>
        <v>609</v>
      </c>
      <c r="M190">
        <f t="shared" si="24"/>
        <v>10</v>
      </c>
    </row>
    <row r="191" spans="1:14" x14ac:dyDescent="0.3">
      <c r="A191" s="4">
        <v>44084</v>
      </c>
      <c r="B191" s="3">
        <v>193</v>
      </c>
      <c r="C191">
        <v>20200910</v>
      </c>
      <c r="D191">
        <v>193</v>
      </c>
      <c r="E191" s="8">
        <v>742064.43823724205</v>
      </c>
      <c r="F191" s="3">
        <f t="shared" si="23"/>
        <v>3948.0574832841521</v>
      </c>
      <c r="G191">
        <v>105394</v>
      </c>
      <c r="H191" s="2">
        <v>115658</v>
      </c>
      <c r="I191" s="2">
        <f t="shared" si="22"/>
        <v>286</v>
      </c>
      <c r="J191">
        <v>2373</v>
      </c>
      <c r="K191">
        <f t="shared" si="19"/>
        <v>6003</v>
      </c>
      <c r="L191">
        <f t="shared" si="21"/>
        <v>133</v>
      </c>
      <c r="M191">
        <f t="shared" si="24"/>
        <v>17</v>
      </c>
    </row>
    <row r="192" spans="1:14" x14ac:dyDescent="0.3">
      <c r="A192" s="4">
        <v>44085</v>
      </c>
      <c r="B192" s="3">
        <v>194</v>
      </c>
      <c r="C192">
        <v>20200911</v>
      </c>
      <c r="D192">
        <v>194</v>
      </c>
      <c r="E192" s="8">
        <v>746042.84323122236</v>
      </c>
      <c r="F192" s="3">
        <f t="shared" si="23"/>
        <v>3978.4049939803081</v>
      </c>
      <c r="G192">
        <v>105530</v>
      </c>
      <c r="H192" s="2">
        <v>115939</v>
      </c>
      <c r="I192" s="2">
        <f t="shared" si="22"/>
        <v>281</v>
      </c>
      <c r="J192">
        <v>2392</v>
      </c>
      <c r="K192">
        <f t="shared" si="19"/>
        <v>5815</v>
      </c>
      <c r="L192">
        <f t="shared" si="21"/>
        <v>450</v>
      </c>
      <c r="M192">
        <f t="shared" si="24"/>
        <v>19</v>
      </c>
    </row>
    <row r="193" spans="1:13" x14ac:dyDescent="0.3">
      <c r="A193" s="4">
        <v>44086</v>
      </c>
      <c r="B193" s="3">
        <v>195</v>
      </c>
      <c r="C193">
        <v>20200912</v>
      </c>
      <c r="D193">
        <v>195</v>
      </c>
      <c r="E193" s="8">
        <v>749619.23974490515</v>
      </c>
      <c r="F193" s="3">
        <f t="shared" si="23"/>
        <v>3576.3965136827901</v>
      </c>
      <c r="G193">
        <v>106344</v>
      </c>
      <c r="H193" s="2">
        <v>116167</v>
      </c>
      <c r="I193" s="2">
        <f t="shared" si="22"/>
        <v>228</v>
      </c>
      <c r="J193">
        <v>2403</v>
      </c>
      <c r="K193">
        <f t="shared" ref="K193:K256" si="25">H193-J193-G199</f>
        <v>5987</v>
      </c>
      <c r="L193">
        <f t="shared" si="21"/>
        <v>45</v>
      </c>
      <c r="M193">
        <f t="shared" si="24"/>
        <v>11</v>
      </c>
    </row>
    <row r="194" spans="1:13" x14ac:dyDescent="0.3">
      <c r="A194" s="4">
        <v>44087</v>
      </c>
      <c r="B194" s="3">
        <v>196</v>
      </c>
      <c r="C194">
        <v>20200913</v>
      </c>
      <c r="D194">
        <v>196</v>
      </c>
      <c r="E194" s="8">
        <v>752633.24694644706</v>
      </c>
      <c r="F194" s="3">
        <f t="shared" si="23"/>
        <v>3014.0072015419137</v>
      </c>
      <c r="G194">
        <v>106399</v>
      </c>
      <c r="H194" s="2">
        <v>116389</v>
      </c>
      <c r="I194" s="2">
        <f t="shared" si="22"/>
        <v>222</v>
      </c>
      <c r="J194">
        <v>2407</v>
      </c>
      <c r="K194">
        <f t="shared" si="25"/>
        <v>6033</v>
      </c>
      <c r="L194">
        <f t="shared" ref="L194:L257" si="26">G200-G199</f>
        <v>172</v>
      </c>
      <c r="M194">
        <f t="shared" si="24"/>
        <v>4</v>
      </c>
    </row>
    <row r="195" spans="1:13" x14ac:dyDescent="0.3">
      <c r="A195" s="4">
        <v>44088</v>
      </c>
      <c r="B195" s="3">
        <v>197</v>
      </c>
      <c r="C195">
        <v>20200914</v>
      </c>
      <c r="D195">
        <v>197</v>
      </c>
      <c r="E195" s="8">
        <v>754580.09737945942</v>
      </c>
      <c r="F195" s="3">
        <f t="shared" si="23"/>
        <v>1946.8504330123542</v>
      </c>
      <c r="G195">
        <v>106540</v>
      </c>
      <c r="H195" s="2">
        <v>116513</v>
      </c>
      <c r="I195" s="2">
        <f t="shared" si="22"/>
        <v>124</v>
      </c>
      <c r="J195">
        <v>2409</v>
      </c>
      <c r="K195">
        <f t="shared" si="25"/>
        <v>6100</v>
      </c>
      <c r="L195">
        <f t="shared" si="26"/>
        <v>55</v>
      </c>
      <c r="M195">
        <f t="shared" si="24"/>
        <v>2</v>
      </c>
    </row>
    <row r="196" spans="1:13" x14ac:dyDescent="0.3">
      <c r="A196" s="4">
        <v>44089</v>
      </c>
      <c r="B196" s="3">
        <v>198</v>
      </c>
      <c r="C196">
        <v>20200915</v>
      </c>
      <c r="D196">
        <v>198</v>
      </c>
      <c r="E196" s="8">
        <v>756808.71868709964</v>
      </c>
      <c r="F196" s="3">
        <f t="shared" si="23"/>
        <v>2228.62130764022</v>
      </c>
      <c r="G196">
        <v>107149</v>
      </c>
      <c r="H196" s="2">
        <v>116674</v>
      </c>
      <c r="I196" s="2">
        <f t="shared" ref="I196:I259" si="27">H196-H195</f>
        <v>161</v>
      </c>
      <c r="J196">
        <v>2425</v>
      </c>
      <c r="K196">
        <f t="shared" si="25"/>
        <v>6186</v>
      </c>
      <c r="L196">
        <f t="shared" si="26"/>
        <v>59</v>
      </c>
      <c r="M196">
        <f t="shared" si="24"/>
        <v>16</v>
      </c>
    </row>
    <row r="197" spans="1:13" x14ac:dyDescent="0.3">
      <c r="A197" s="4">
        <v>44090</v>
      </c>
      <c r="B197" s="3">
        <v>199</v>
      </c>
      <c r="C197">
        <v>20200916</v>
      </c>
      <c r="D197">
        <v>199</v>
      </c>
      <c r="E197" s="8">
        <v>760834.94982135424</v>
      </c>
      <c r="F197" s="3">
        <f t="shared" si="23"/>
        <v>4026.2311342546018</v>
      </c>
      <c r="G197">
        <v>107282</v>
      </c>
      <c r="H197" s="2">
        <v>116910</v>
      </c>
      <c r="I197" s="2">
        <f t="shared" si="27"/>
        <v>236</v>
      </c>
      <c r="J197">
        <v>2449</v>
      </c>
      <c r="K197">
        <f t="shared" si="25"/>
        <v>5777</v>
      </c>
      <c r="L197">
        <f t="shared" si="26"/>
        <v>621</v>
      </c>
      <c r="M197">
        <f t="shared" si="24"/>
        <v>24</v>
      </c>
    </row>
    <row r="198" spans="1:13" x14ac:dyDescent="0.3">
      <c r="A198" s="4">
        <v>44091</v>
      </c>
      <c r="B198" s="3">
        <v>200</v>
      </c>
      <c r="C198">
        <v>20200917</v>
      </c>
      <c r="D198">
        <v>200</v>
      </c>
      <c r="E198" s="8">
        <v>765128.54636629869</v>
      </c>
      <c r="F198" s="3">
        <f t="shared" si="23"/>
        <v>4293.5965449444484</v>
      </c>
      <c r="G198">
        <v>107732</v>
      </c>
      <c r="H198" s="2">
        <v>117147</v>
      </c>
      <c r="I198" s="2">
        <f t="shared" si="27"/>
        <v>237</v>
      </c>
      <c r="J198">
        <v>2469</v>
      </c>
      <c r="K198">
        <f t="shared" si="25"/>
        <v>5839</v>
      </c>
      <c r="L198">
        <f t="shared" si="26"/>
        <v>155</v>
      </c>
      <c r="M198">
        <f t="shared" si="24"/>
        <v>20</v>
      </c>
    </row>
    <row r="199" spans="1:13" x14ac:dyDescent="0.3">
      <c r="A199" s="4">
        <v>44092</v>
      </c>
      <c r="B199" s="3">
        <v>201</v>
      </c>
      <c r="C199">
        <v>20200918</v>
      </c>
      <c r="D199">
        <v>201</v>
      </c>
      <c r="E199" s="8">
        <v>768980.95156903425</v>
      </c>
      <c r="F199" s="3">
        <f t="shared" si="23"/>
        <v>3852.4052027355647</v>
      </c>
      <c r="G199">
        <v>107777</v>
      </c>
      <c r="H199" s="2">
        <v>117360</v>
      </c>
      <c r="I199" s="2">
        <f t="shared" si="27"/>
        <v>213</v>
      </c>
      <c r="J199">
        <v>2478</v>
      </c>
      <c r="K199">
        <f t="shared" si="25"/>
        <v>5916</v>
      </c>
      <c r="L199">
        <f t="shared" si="26"/>
        <v>127</v>
      </c>
      <c r="M199">
        <f t="shared" si="24"/>
        <v>9</v>
      </c>
    </row>
    <row r="200" spans="1:13" x14ac:dyDescent="0.3">
      <c r="A200" s="4">
        <v>44093</v>
      </c>
      <c r="B200" s="3">
        <v>202</v>
      </c>
      <c r="C200">
        <v>20200919</v>
      </c>
      <c r="D200">
        <v>202</v>
      </c>
      <c r="E200" s="8">
        <v>773027.73449850699</v>
      </c>
      <c r="F200" s="3">
        <f t="shared" si="23"/>
        <v>4046.7829294727417</v>
      </c>
      <c r="G200">
        <v>107949</v>
      </c>
      <c r="H200" s="2">
        <v>117569</v>
      </c>
      <c r="I200" s="2">
        <f t="shared" si="27"/>
        <v>209</v>
      </c>
      <c r="J200">
        <v>2530</v>
      </c>
      <c r="K200">
        <f t="shared" si="25"/>
        <v>6046</v>
      </c>
      <c r="L200">
        <f t="shared" si="26"/>
        <v>27</v>
      </c>
      <c r="M200">
        <f t="shared" si="24"/>
        <v>52</v>
      </c>
    </row>
    <row r="201" spans="1:13" x14ac:dyDescent="0.3">
      <c r="A201" s="4">
        <v>44094</v>
      </c>
      <c r="B201" s="3">
        <v>203</v>
      </c>
      <c r="C201">
        <v>20200920</v>
      </c>
      <c r="D201">
        <v>203</v>
      </c>
      <c r="E201" s="8">
        <v>776270.69254023745</v>
      </c>
      <c r="F201" s="3">
        <f t="shared" si="23"/>
        <v>3242.9580417304533</v>
      </c>
      <c r="G201">
        <v>108004</v>
      </c>
      <c r="H201" s="2">
        <v>117743</v>
      </c>
      <c r="I201" s="2">
        <f t="shared" si="27"/>
        <v>174</v>
      </c>
      <c r="J201">
        <v>2531</v>
      </c>
      <c r="K201">
        <f t="shared" si="25"/>
        <v>5608</v>
      </c>
      <c r="L201">
        <f t="shared" si="26"/>
        <v>611</v>
      </c>
      <c r="M201">
        <f t="shared" si="24"/>
        <v>1</v>
      </c>
    </row>
    <row r="202" spans="1:13" x14ac:dyDescent="0.3">
      <c r="A202" s="4">
        <v>44095</v>
      </c>
      <c r="B202" s="3">
        <v>204</v>
      </c>
      <c r="C202">
        <v>20200921</v>
      </c>
      <c r="D202">
        <v>204</v>
      </c>
      <c r="E202" s="8">
        <v>777457.70276873151</v>
      </c>
      <c r="F202" s="3">
        <f t="shared" si="23"/>
        <v>1187.0102284940658</v>
      </c>
      <c r="G202">
        <v>108063</v>
      </c>
      <c r="H202" s="2">
        <v>117833</v>
      </c>
      <c r="I202" s="2">
        <f t="shared" si="27"/>
        <v>90</v>
      </c>
      <c r="J202">
        <v>2532</v>
      </c>
      <c r="K202">
        <f t="shared" si="25"/>
        <v>5341</v>
      </c>
      <c r="L202">
        <f t="shared" si="26"/>
        <v>356</v>
      </c>
      <c r="M202">
        <f t="shared" si="24"/>
        <v>1</v>
      </c>
    </row>
    <row r="203" spans="1:13" x14ac:dyDescent="0.3">
      <c r="A203" s="4">
        <v>44096</v>
      </c>
      <c r="B203" s="3">
        <v>205</v>
      </c>
      <c r="C203">
        <v>20200922</v>
      </c>
      <c r="D203">
        <v>205</v>
      </c>
      <c r="E203" s="8">
        <v>780606.5451127335</v>
      </c>
      <c r="F203" s="3">
        <f t="shared" si="23"/>
        <v>3148.8423440019833</v>
      </c>
      <c r="G203">
        <v>108684</v>
      </c>
      <c r="H203" s="2">
        <v>117972</v>
      </c>
      <c r="I203" s="2">
        <f t="shared" si="27"/>
        <v>139</v>
      </c>
      <c r="J203">
        <v>2586</v>
      </c>
      <c r="K203">
        <f t="shared" si="25"/>
        <v>5426</v>
      </c>
      <c r="L203">
        <f t="shared" si="26"/>
        <v>0</v>
      </c>
      <c r="M203">
        <f t="shared" si="24"/>
        <v>54</v>
      </c>
    </row>
    <row r="204" spans="1:13" x14ac:dyDescent="0.3">
      <c r="A204" s="4">
        <v>44097</v>
      </c>
      <c r="B204" s="3">
        <v>206</v>
      </c>
      <c r="C204">
        <v>20200923</v>
      </c>
      <c r="D204">
        <v>206</v>
      </c>
      <c r="E204" s="8">
        <v>784378.85593597358</v>
      </c>
      <c r="F204" s="3">
        <f t="shared" si="23"/>
        <v>3772.3108232400846</v>
      </c>
      <c r="G204">
        <v>108839</v>
      </c>
      <c r="H204" s="2">
        <v>118174</v>
      </c>
      <c r="I204" s="2">
        <f t="shared" si="27"/>
        <v>202</v>
      </c>
      <c r="J204">
        <v>2604</v>
      </c>
      <c r="K204">
        <f t="shared" si="25"/>
        <v>5102</v>
      </c>
      <c r="L204">
        <f t="shared" si="26"/>
        <v>508</v>
      </c>
      <c r="M204">
        <f t="shared" si="24"/>
        <v>18</v>
      </c>
    </row>
    <row r="205" spans="1:13" x14ac:dyDescent="0.3">
      <c r="A205" s="4">
        <v>44098</v>
      </c>
      <c r="B205" s="3">
        <v>207</v>
      </c>
      <c r="C205">
        <v>20200924</v>
      </c>
      <c r="D205">
        <v>207</v>
      </c>
      <c r="E205" s="8">
        <v>787913.95678636734</v>
      </c>
      <c r="F205" s="3">
        <f t="shared" si="23"/>
        <v>3535.1008503937628</v>
      </c>
      <c r="G205">
        <v>108966</v>
      </c>
      <c r="H205" s="2">
        <v>118350</v>
      </c>
      <c r="I205" s="2">
        <f t="shared" si="27"/>
        <v>176</v>
      </c>
      <c r="J205">
        <v>2612</v>
      </c>
      <c r="K205">
        <f t="shared" si="25"/>
        <v>5239</v>
      </c>
      <c r="L205">
        <f t="shared" si="26"/>
        <v>31</v>
      </c>
      <c r="M205">
        <f t="shared" si="24"/>
        <v>8</v>
      </c>
    </row>
    <row r="206" spans="1:13" x14ac:dyDescent="0.3">
      <c r="A206" s="4">
        <v>44099</v>
      </c>
      <c r="B206" s="3">
        <v>208</v>
      </c>
      <c r="C206">
        <v>20200925</v>
      </c>
      <c r="D206">
        <v>208</v>
      </c>
      <c r="E206" s="8">
        <v>790779.10752721631</v>
      </c>
      <c r="F206" s="3">
        <f t="shared" si="23"/>
        <v>2865.1507408489706</v>
      </c>
      <c r="G206">
        <v>108993</v>
      </c>
      <c r="H206" s="2">
        <v>118489</v>
      </c>
      <c r="I206" s="2">
        <f t="shared" si="27"/>
        <v>139</v>
      </c>
      <c r="J206">
        <v>2617</v>
      </c>
      <c r="K206">
        <f t="shared" si="25"/>
        <v>5237</v>
      </c>
      <c r="L206">
        <f t="shared" si="26"/>
        <v>136</v>
      </c>
      <c r="M206">
        <f t="shared" si="24"/>
        <v>5</v>
      </c>
    </row>
    <row r="207" spans="1:13" x14ac:dyDescent="0.3">
      <c r="A207" s="4">
        <v>44100</v>
      </c>
      <c r="B207" s="3">
        <v>209</v>
      </c>
      <c r="C207">
        <v>20200926</v>
      </c>
      <c r="D207">
        <v>209</v>
      </c>
      <c r="E207" s="8">
        <v>792960.86305884481</v>
      </c>
      <c r="F207" s="3">
        <f t="shared" si="23"/>
        <v>2181.7555316284997</v>
      </c>
      <c r="G207">
        <v>109604</v>
      </c>
      <c r="H207" s="2">
        <v>118608</v>
      </c>
      <c r="I207" s="2">
        <f t="shared" si="27"/>
        <v>119</v>
      </c>
      <c r="J207">
        <v>2621</v>
      </c>
      <c r="K207">
        <f t="shared" si="25"/>
        <v>5314</v>
      </c>
      <c r="L207">
        <f t="shared" si="26"/>
        <v>38</v>
      </c>
      <c r="M207">
        <f t="shared" si="24"/>
        <v>4</v>
      </c>
    </row>
    <row r="208" spans="1:13" x14ac:dyDescent="0.3">
      <c r="A208" s="4">
        <v>44101</v>
      </c>
      <c r="B208" s="3">
        <v>210</v>
      </c>
      <c r="C208">
        <v>20200927</v>
      </c>
      <c r="D208">
        <v>210</v>
      </c>
      <c r="E208" s="8">
        <v>795847.33388632198</v>
      </c>
      <c r="F208" s="3">
        <f t="shared" si="23"/>
        <v>2886.4708274771692</v>
      </c>
      <c r="G208">
        <v>109960</v>
      </c>
      <c r="H208" s="2">
        <v>118731</v>
      </c>
      <c r="I208" s="2">
        <f t="shared" si="27"/>
        <v>123</v>
      </c>
      <c r="J208">
        <v>2626</v>
      </c>
      <c r="K208">
        <f t="shared" si="25"/>
        <v>5216</v>
      </c>
      <c r="L208">
        <f t="shared" si="26"/>
        <v>216</v>
      </c>
      <c r="M208">
        <f t="shared" si="24"/>
        <v>5</v>
      </c>
    </row>
    <row r="209" spans="1:13" x14ac:dyDescent="0.3">
      <c r="A209" s="4">
        <v>44102</v>
      </c>
      <c r="B209" s="3">
        <v>211</v>
      </c>
      <c r="C209">
        <v>20200928</v>
      </c>
      <c r="D209">
        <v>211</v>
      </c>
      <c r="E209" s="8">
        <v>797578.67857882136</v>
      </c>
      <c r="F209" s="3">
        <f t="shared" si="23"/>
        <v>1731.3446924993768</v>
      </c>
      <c r="G209">
        <v>109960</v>
      </c>
      <c r="H209" s="2">
        <v>118797</v>
      </c>
      <c r="I209" s="2">
        <f t="shared" si="27"/>
        <v>66</v>
      </c>
      <c r="J209">
        <v>2627</v>
      </c>
      <c r="K209">
        <f t="shared" si="25"/>
        <v>5254</v>
      </c>
      <c r="L209">
        <f t="shared" si="26"/>
        <v>27</v>
      </c>
      <c r="M209">
        <f t="shared" si="24"/>
        <v>1</v>
      </c>
    </row>
    <row r="210" spans="1:13" x14ac:dyDescent="0.3">
      <c r="A210" s="4">
        <v>44103</v>
      </c>
      <c r="B210" s="3">
        <v>212</v>
      </c>
      <c r="C210">
        <v>20200929</v>
      </c>
      <c r="D210">
        <v>212</v>
      </c>
      <c r="E210" s="8">
        <v>799885.66561028454</v>
      </c>
      <c r="F210" s="3">
        <f t="shared" si="23"/>
        <v>2306.9870314631844</v>
      </c>
      <c r="G210">
        <v>110468</v>
      </c>
      <c r="H210" s="2">
        <v>118889</v>
      </c>
      <c r="I210" s="2">
        <f t="shared" si="27"/>
        <v>92</v>
      </c>
      <c r="J210">
        <v>2638</v>
      </c>
      <c r="K210">
        <f t="shared" si="25"/>
        <v>5313</v>
      </c>
      <c r="L210">
        <f t="shared" si="26"/>
        <v>22</v>
      </c>
      <c r="M210">
        <f t="shared" si="24"/>
        <v>11</v>
      </c>
    </row>
    <row r="211" spans="1:13" x14ac:dyDescent="0.3">
      <c r="A211" s="4">
        <v>44104</v>
      </c>
      <c r="B211" s="3">
        <v>213</v>
      </c>
      <c r="C211">
        <v>20200930</v>
      </c>
      <c r="D211">
        <v>213</v>
      </c>
      <c r="E211" s="8">
        <v>804385.16425311659</v>
      </c>
      <c r="F211" s="3">
        <f t="shared" si="23"/>
        <v>4499.4986428320408</v>
      </c>
      <c r="G211">
        <v>110499</v>
      </c>
      <c r="H211" s="2">
        <v>119072</v>
      </c>
      <c r="I211" s="2">
        <f t="shared" si="27"/>
        <v>183</v>
      </c>
      <c r="J211">
        <v>2675</v>
      </c>
      <c r="K211">
        <f t="shared" si="25"/>
        <v>5113</v>
      </c>
      <c r="L211">
        <f t="shared" si="26"/>
        <v>346</v>
      </c>
      <c r="M211">
        <f t="shared" si="24"/>
        <v>37</v>
      </c>
    </row>
    <row r="212" spans="1:13" x14ac:dyDescent="0.3">
      <c r="A212" s="4">
        <v>44105</v>
      </c>
      <c r="B212" s="3">
        <v>214</v>
      </c>
      <c r="C212">
        <v>20201001</v>
      </c>
      <c r="D212">
        <v>214</v>
      </c>
      <c r="E212" s="8">
        <v>808444.0477722974</v>
      </c>
      <c r="F212" s="3">
        <f t="shared" si="23"/>
        <v>4058.8835191808175</v>
      </c>
      <c r="G212">
        <v>110635</v>
      </c>
      <c r="H212" s="2">
        <v>119212</v>
      </c>
      <c r="I212" s="2">
        <f t="shared" si="27"/>
        <v>140</v>
      </c>
      <c r="J212">
        <v>2724</v>
      </c>
      <c r="K212">
        <f t="shared" si="25"/>
        <v>5170</v>
      </c>
      <c r="L212">
        <f t="shared" si="26"/>
        <v>34</v>
      </c>
      <c r="M212">
        <f t="shared" si="24"/>
        <v>49</v>
      </c>
    </row>
    <row r="213" spans="1:13" x14ac:dyDescent="0.3">
      <c r="A213" s="4">
        <v>44106</v>
      </c>
      <c r="B213" s="3">
        <v>215</v>
      </c>
      <c r="C213">
        <v>20201002</v>
      </c>
      <c r="D213">
        <v>215</v>
      </c>
      <c r="E213" s="8">
        <v>812412.27290509478</v>
      </c>
      <c r="F213" s="3">
        <f t="shared" si="23"/>
        <v>3968.225132797379</v>
      </c>
      <c r="G213">
        <v>110673</v>
      </c>
      <c r="H213" s="2">
        <v>119346</v>
      </c>
      <c r="I213" s="2">
        <f t="shared" si="27"/>
        <v>134</v>
      </c>
      <c r="J213">
        <v>2732</v>
      </c>
      <c r="K213">
        <f t="shared" si="25"/>
        <v>5211</v>
      </c>
      <c r="L213">
        <f t="shared" si="26"/>
        <v>85</v>
      </c>
      <c r="M213">
        <f t="shared" si="24"/>
        <v>8</v>
      </c>
    </row>
    <row r="214" spans="1:13" x14ac:dyDescent="0.3">
      <c r="A214" s="4">
        <v>44107</v>
      </c>
      <c r="B214" s="3">
        <v>216</v>
      </c>
      <c r="C214">
        <v>20201003</v>
      </c>
      <c r="D214">
        <v>216</v>
      </c>
      <c r="E214" s="8">
        <v>816600.22938116023</v>
      </c>
      <c r="F214" s="3">
        <f t="shared" si="23"/>
        <v>4187.9564760654466</v>
      </c>
      <c r="G214">
        <v>110889</v>
      </c>
      <c r="H214" s="2">
        <v>119489</v>
      </c>
      <c r="I214" s="2">
        <f t="shared" si="27"/>
        <v>143</v>
      </c>
      <c r="J214">
        <v>2743</v>
      </c>
      <c r="K214">
        <f t="shared" si="25"/>
        <v>5237</v>
      </c>
      <c r="L214">
        <f t="shared" si="26"/>
        <v>106</v>
      </c>
      <c r="M214">
        <f t="shared" si="24"/>
        <v>11</v>
      </c>
    </row>
    <row r="215" spans="1:13" x14ac:dyDescent="0.3">
      <c r="A215" s="4">
        <v>44108</v>
      </c>
      <c r="B215" s="3">
        <v>217</v>
      </c>
      <c r="C215">
        <v>20201004</v>
      </c>
      <c r="D215">
        <v>217</v>
      </c>
      <c r="E215" s="8">
        <v>820079.24495862203</v>
      </c>
      <c r="F215" s="3">
        <f t="shared" si="23"/>
        <v>3479.0155774618033</v>
      </c>
      <c r="G215">
        <v>110916</v>
      </c>
      <c r="H215" s="2">
        <v>119608</v>
      </c>
      <c r="I215" s="2">
        <f t="shared" si="27"/>
        <v>119</v>
      </c>
      <c r="J215">
        <v>2743</v>
      </c>
      <c r="K215">
        <f t="shared" si="25"/>
        <v>5280</v>
      </c>
      <c r="L215">
        <f t="shared" si="26"/>
        <v>76</v>
      </c>
      <c r="M215">
        <f t="shared" si="24"/>
        <v>0</v>
      </c>
    </row>
    <row r="216" spans="1:13" x14ac:dyDescent="0.3">
      <c r="A216" s="4">
        <v>44109</v>
      </c>
      <c r="B216" s="3">
        <v>218</v>
      </c>
      <c r="C216">
        <v>20201005</v>
      </c>
      <c r="D216">
        <v>218</v>
      </c>
      <c r="E216" s="8">
        <v>822137.11350038345</v>
      </c>
      <c r="F216" s="3">
        <f t="shared" si="23"/>
        <v>2057.8685417614179</v>
      </c>
      <c r="G216">
        <v>110938</v>
      </c>
      <c r="H216" s="2">
        <v>119694</v>
      </c>
      <c r="I216" s="2">
        <f t="shared" si="27"/>
        <v>86</v>
      </c>
      <c r="J216">
        <v>2743</v>
      </c>
      <c r="K216">
        <f t="shared" si="25"/>
        <v>5243</v>
      </c>
      <c r="L216">
        <f t="shared" si="26"/>
        <v>123</v>
      </c>
      <c r="M216">
        <f t="shared" si="24"/>
        <v>0</v>
      </c>
    </row>
    <row r="217" spans="1:13" x14ac:dyDescent="0.3">
      <c r="A217" s="4">
        <v>44110</v>
      </c>
      <c r="B217" s="3">
        <v>219</v>
      </c>
      <c r="C217">
        <v>20201006</v>
      </c>
      <c r="D217">
        <v>219</v>
      </c>
      <c r="E217" s="8">
        <v>824939.64849131496</v>
      </c>
      <c r="F217" s="3">
        <f t="shared" si="23"/>
        <v>2802.5349909315119</v>
      </c>
      <c r="G217">
        <v>111284</v>
      </c>
      <c r="H217" s="2">
        <v>119769</v>
      </c>
      <c r="I217" s="2">
        <f t="shared" si="27"/>
        <v>75</v>
      </c>
      <c r="J217">
        <v>2778</v>
      </c>
      <c r="K217">
        <f t="shared" si="25"/>
        <v>5248</v>
      </c>
      <c r="L217">
        <f t="shared" si="26"/>
        <v>35</v>
      </c>
      <c r="M217">
        <f t="shared" si="24"/>
        <v>35</v>
      </c>
    </row>
    <row r="218" spans="1:13" x14ac:dyDescent="0.3">
      <c r="A218" s="4">
        <v>44111</v>
      </c>
      <c r="B218" s="3">
        <v>220</v>
      </c>
      <c r="C218">
        <v>20201007</v>
      </c>
      <c r="D218">
        <v>220</v>
      </c>
      <c r="E218" s="8">
        <v>829469.30257199076</v>
      </c>
      <c r="F218" s="3">
        <f t="shared" si="23"/>
        <v>4529.6540806757985</v>
      </c>
      <c r="G218">
        <v>111318</v>
      </c>
      <c r="H218" s="2">
        <v>119930</v>
      </c>
      <c r="I218" s="2">
        <f t="shared" si="27"/>
        <v>161</v>
      </c>
      <c r="J218">
        <v>2820</v>
      </c>
      <c r="K218">
        <f t="shared" si="25"/>
        <v>5279</v>
      </c>
      <c r="L218">
        <f t="shared" si="26"/>
        <v>88</v>
      </c>
      <c r="M218">
        <f t="shared" si="24"/>
        <v>42</v>
      </c>
    </row>
    <row r="219" spans="1:13" x14ac:dyDescent="0.3">
      <c r="A219" s="4">
        <v>44112</v>
      </c>
      <c r="B219" s="3">
        <v>221</v>
      </c>
      <c r="C219">
        <v>20201008</v>
      </c>
      <c r="D219">
        <v>221</v>
      </c>
      <c r="E219" s="8">
        <v>833535.8690052717</v>
      </c>
      <c r="F219" s="3">
        <f t="shared" si="23"/>
        <v>4066.5664332809392</v>
      </c>
      <c r="G219">
        <v>111403</v>
      </c>
      <c r="H219" s="2">
        <v>120044</v>
      </c>
      <c r="I219" s="2">
        <f t="shared" si="27"/>
        <v>114</v>
      </c>
      <c r="J219">
        <v>2925</v>
      </c>
      <c r="K219">
        <f t="shared" si="25"/>
        <v>5198</v>
      </c>
      <c r="L219">
        <f t="shared" si="26"/>
        <v>90</v>
      </c>
      <c r="M219">
        <f t="shared" si="24"/>
        <v>105</v>
      </c>
    </row>
    <row r="220" spans="1:13" x14ac:dyDescent="0.3">
      <c r="A220" s="4">
        <v>44113</v>
      </c>
      <c r="B220" s="3">
        <v>222</v>
      </c>
      <c r="C220">
        <v>20201009</v>
      </c>
      <c r="D220">
        <v>222</v>
      </c>
      <c r="E220" s="8">
        <v>837457.8045806149</v>
      </c>
      <c r="F220" s="3">
        <f t="shared" si="23"/>
        <v>3921.9355753432028</v>
      </c>
      <c r="G220">
        <v>111509</v>
      </c>
      <c r="H220" s="2">
        <v>120160</v>
      </c>
      <c r="I220" s="2">
        <f t="shared" si="27"/>
        <v>116</v>
      </c>
      <c r="J220">
        <v>2990</v>
      </c>
      <c r="K220">
        <f t="shared" si="25"/>
        <v>5217</v>
      </c>
      <c r="L220">
        <f t="shared" si="26"/>
        <v>32</v>
      </c>
      <c r="M220">
        <f t="shared" si="24"/>
        <v>65</v>
      </c>
    </row>
    <row r="221" spans="1:13" x14ac:dyDescent="0.3">
      <c r="A221" s="4">
        <v>44114</v>
      </c>
      <c r="B221" s="3">
        <v>223</v>
      </c>
      <c r="C221">
        <v>20201010</v>
      </c>
      <c r="D221">
        <v>223</v>
      </c>
      <c r="E221" s="8">
        <v>842848.52125908015</v>
      </c>
      <c r="F221" s="3">
        <f t="shared" si="23"/>
        <v>5390.7166784652509</v>
      </c>
      <c r="G221">
        <v>111585</v>
      </c>
      <c r="H221" s="2">
        <v>120295</v>
      </c>
      <c r="I221" s="2">
        <f t="shared" si="27"/>
        <v>135</v>
      </c>
      <c r="J221">
        <v>3000</v>
      </c>
      <c r="K221">
        <f t="shared" si="25"/>
        <v>5296</v>
      </c>
      <c r="L221">
        <f t="shared" si="26"/>
        <v>46</v>
      </c>
      <c r="M221">
        <f t="shared" si="24"/>
        <v>10</v>
      </c>
    </row>
    <row r="222" spans="1:13" x14ac:dyDescent="0.3">
      <c r="A222" s="4">
        <v>44115</v>
      </c>
      <c r="B222" s="3">
        <v>224</v>
      </c>
      <c r="C222">
        <v>20201011</v>
      </c>
      <c r="D222">
        <v>224</v>
      </c>
      <c r="E222" s="8">
        <v>846549.7651268926</v>
      </c>
      <c r="F222" s="3">
        <f t="shared" si="23"/>
        <v>3701.2438678124454</v>
      </c>
      <c r="G222">
        <v>111708</v>
      </c>
      <c r="H222" s="2">
        <v>120418</v>
      </c>
      <c r="I222" s="2">
        <f t="shared" si="27"/>
        <v>123</v>
      </c>
      <c r="J222">
        <v>3004</v>
      </c>
      <c r="K222">
        <f t="shared" si="25"/>
        <v>5350</v>
      </c>
      <c r="L222">
        <f t="shared" si="26"/>
        <v>65</v>
      </c>
      <c r="M222">
        <f t="shared" si="24"/>
        <v>4</v>
      </c>
    </row>
    <row r="223" spans="1:13" x14ac:dyDescent="0.3">
      <c r="A223" s="4">
        <v>44116</v>
      </c>
      <c r="B223" s="3">
        <v>225</v>
      </c>
      <c r="C223">
        <v>20201012</v>
      </c>
      <c r="D223">
        <v>225</v>
      </c>
      <c r="E223" s="8">
        <v>848658.1488288634</v>
      </c>
      <c r="F223" s="3">
        <f t="shared" si="23"/>
        <v>2108.3837019708008</v>
      </c>
      <c r="G223">
        <v>111743</v>
      </c>
      <c r="H223" s="2">
        <v>120477</v>
      </c>
      <c r="I223" s="2">
        <f t="shared" si="27"/>
        <v>59</v>
      </c>
      <c r="J223">
        <v>3006</v>
      </c>
      <c r="K223">
        <f t="shared" si="25"/>
        <v>5349</v>
      </c>
      <c r="L223">
        <f t="shared" si="26"/>
        <v>58</v>
      </c>
      <c r="M223">
        <f t="shared" si="24"/>
        <v>2</v>
      </c>
    </row>
    <row r="224" spans="1:13" x14ac:dyDescent="0.3">
      <c r="A224" s="4">
        <v>44117</v>
      </c>
      <c r="B224" s="3">
        <v>226</v>
      </c>
      <c r="C224">
        <v>20201013</v>
      </c>
      <c r="D224">
        <v>226</v>
      </c>
      <c r="E224" s="8">
        <v>851641.80851970916</v>
      </c>
      <c r="F224" s="3">
        <f t="shared" si="23"/>
        <v>2983.6596908457577</v>
      </c>
      <c r="G224">
        <v>111831</v>
      </c>
      <c r="H224" s="2">
        <v>120566</v>
      </c>
      <c r="I224" s="2">
        <f t="shared" si="27"/>
        <v>89</v>
      </c>
      <c r="J224">
        <v>3056</v>
      </c>
      <c r="K224">
        <f t="shared" si="25"/>
        <v>5305</v>
      </c>
      <c r="L224">
        <f t="shared" si="26"/>
        <v>83</v>
      </c>
      <c r="M224">
        <f t="shared" si="24"/>
        <v>50</v>
      </c>
    </row>
    <row r="225" spans="1:13" x14ac:dyDescent="0.3">
      <c r="A225" s="4">
        <v>44118</v>
      </c>
      <c r="B225" s="3">
        <v>227</v>
      </c>
      <c r="C225">
        <v>20201014</v>
      </c>
      <c r="D225">
        <v>227</v>
      </c>
      <c r="E225" s="8">
        <v>856403.87075191853</v>
      </c>
      <c r="F225" s="3">
        <f t="shared" si="23"/>
        <v>4762.0622322093695</v>
      </c>
      <c r="G225">
        <v>111921</v>
      </c>
      <c r="H225" s="2">
        <v>120720</v>
      </c>
      <c r="I225" s="2">
        <f t="shared" si="27"/>
        <v>154</v>
      </c>
      <c r="J225">
        <v>3073</v>
      </c>
      <c r="K225">
        <f t="shared" si="25"/>
        <v>5411</v>
      </c>
      <c r="L225">
        <f t="shared" si="26"/>
        <v>31</v>
      </c>
      <c r="M225">
        <f t="shared" si="24"/>
        <v>17</v>
      </c>
    </row>
    <row r="226" spans="1:13" x14ac:dyDescent="0.3">
      <c r="A226" s="4">
        <v>44119</v>
      </c>
      <c r="B226" s="3">
        <v>228</v>
      </c>
      <c r="C226">
        <v>20201015</v>
      </c>
      <c r="D226">
        <v>228</v>
      </c>
      <c r="E226" s="8">
        <v>860746.44587425236</v>
      </c>
      <c r="F226" s="3">
        <f t="shared" si="23"/>
        <v>4342.5751223338302</v>
      </c>
      <c r="G226">
        <v>111953</v>
      </c>
      <c r="H226" s="2">
        <v>120859</v>
      </c>
      <c r="I226" s="2">
        <f t="shared" si="27"/>
        <v>139</v>
      </c>
      <c r="J226">
        <v>3111</v>
      </c>
      <c r="K226">
        <f t="shared" si="25"/>
        <v>5452</v>
      </c>
      <c r="L226">
        <f t="shared" si="26"/>
        <v>60</v>
      </c>
      <c r="M226">
        <f t="shared" si="24"/>
        <v>38</v>
      </c>
    </row>
    <row r="227" spans="1:13" x14ac:dyDescent="0.3">
      <c r="A227" s="4">
        <v>44120</v>
      </c>
      <c r="B227" s="3">
        <v>229</v>
      </c>
      <c r="C227">
        <v>20201016</v>
      </c>
      <c r="D227">
        <v>229</v>
      </c>
      <c r="E227" s="8">
        <v>865390.57537502225</v>
      </c>
      <c r="F227" s="3">
        <f t="shared" si="23"/>
        <v>4644.1295007698936</v>
      </c>
      <c r="G227">
        <v>111999</v>
      </c>
      <c r="H227" s="2">
        <v>121049</v>
      </c>
      <c r="I227" s="2">
        <f t="shared" si="27"/>
        <v>190</v>
      </c>
      <c r="J227">
        <v>3122</v>
      </c>
      <c r="K227">
        <f t="shared" si="25"/>
        <v>5507</v>
      </c>
      <c r="L227">
        <f t="shared" si="26"/>
        <v>124</v>
      </c>
      <c r="M227">
        <f t="shared" si="24"/>
        <v>11</v>
      </c>
    </row>
    <row r="228" spans="1:13" x14ac:dyDescent="0.3">
      <c r="A228" s="4">
        <v>44121</v>
      </c>
      <c r="B228" s="3">
        <v>230</v>
      </c>
      <c r="C228">
        <v>20201017</v>
      </c>
      <c r="D228">
        <v>230</v>
      </c>
      <c r="E228" s="8">
        <v>869732.95842450357</v>
      </c>
      <c r="F228" s="3">
        <f t="shared" si="23"/>
        <v>4342.3830494813155</v>
      </c>
      <c r="G228">
        <v>112064</v>
      </c>
      <c r="H228" s="2">
        <v>121174</v>
      </c>
      <c r="I228" s="2">
        <f t="shared" si="27"/>
        <v>125</v>
      </c>
      <c r="J228">
        <v>3122</v>
      </c>
      <c r="K228">
        <f t="shared" si="25"/>
        <v>5597</v>
      </c>
      <c r="L228">
        <f t="shared" si="26"/>
        <v>35</v>
      </c>
      <c r="M228">
        <f t="shared" si="24"/>
        <v>0</v>
      </c>
    </row>
    <row r="229" spans="1:13" x14ac:dyDescent="0.3">
      <c r="A229" s="4">
        <v>44122</v>
      </c>
      <c r="B229" s="3">
        <v>231</v>
      </c>
      <c r="C229">
        <v>20201018</v>
      </c>
      <c r="D229">
        <v>231</v>
      </c>
      <c r="E229" s="8">
        <v>873831.21687844826</v>
      </c>
      <c r="F229" s="3">
        <f t="shared" si="23"/>
        <v>4098.258453944698</v>
      </c>
      <c r="G229">
        <v>112122</v>
      </c>
      <c r="H229" s="2">
        <v>121344</v>
      </c>
      <c r="I229" s="2">
        <f t="shared" si="27"/>
        <v>170</v>
      </c>
      <c r="J229">
        <v>3176</v>
      </c>
      <c r="K229">
        <f t="shared" si="25"/>
        <v>5709</v>
      </c>
      <c r="L229">
        <f t="shared" si="26"/>
        <v>4</v>
      </c>
      <c r="M229">
        <f t="shared" si="24"/>
        <v>54</v>
      </c>
    </row>
    <row r="230" spans="1:13" x14ac:dyDescent="0.3">
      <c r="A230" s="4">
        <v>44123</v>
      </c>
      <c r="B230" s="3">
        <v>232</v>
      </c>
      <c r="C230">
        <v>20201019</v>
      </c>
      <c r="D230">
        <v>232</v>
      </c>
      <c r="E230" s="8">
        <v>877000.80309052102</v>
      </c>
      <c r="F230" s="3">
        <f t="shared" si="23"/>
        <v>3169.5862120727543</v>
      </c>
      <c r="G230">
        <v>112205</v>
      </c>
      <c r="H230" s="2">
        <v>121436</v>
      </c>
      <c r="I230" s="2">
        <f t="shared" si="27"/>
        <v>92</v>
      </c>
      <c r="J230">
        <v>3139</v>
      </c>
      <c r="K230">
        <f t="shared" si="25"/>
        <v>5829</v>
      </c>
      <c r="L230">
        <f t="shared" si="26"/>
        <v>9</v>
      </c>
      <c r="M230">
        <f t="shared" si="24"/>
        <v>-37</v>
      </c>
    </row>
    <row r="231" spans="1:13" x14ac:dyDescent="0.3">
      <c r="A231" s="4">
        <v>44124</v>
      </c>
      <c r="B231" s="3">
        <v>233</v>
      </c>
      <c r="C231">
        <v>20201020</v>
      </c>
      <c r="D231">
        <v>233</v>
      </c>
      <c r="E231" s="8">
        <v>879952.19454214559</v>
      </c>
      <c r="F231" s="3">
        <f t="shared" si="23"/>
        <v>2951.3914516245713</v>
      </c>
      <c r="G231">
        <v>112236</v>
      </c>
      <c r="H231" s="2">
        <v>121528</v>
      </c>
      <c r="I231" s="2">
        <f t="shared" si="27"/>
        <v>92</v>
      </c>
      <c r="J231">
        <v>3148</v>
      </c>
      <c r="K231">
        <f t="shared" si="25"/>
        <v>5912</v>
      </c>
      <c r="L231">
        <f t="shared" si="26"/>
        <v>0</v>
      </c>
      <c r="M231">
        <f t="shared" si="24"/>
        <v>9</v>
      </c>
    </row>
    <row r="232" spans="1:13" x14ac:dyDescent="0.3">
      <c r="A232" s="4">
        <v>44125</v>
      </c>
      <c r="B232" s="3">
        <v>234</v>
      </c>
      <c r="C232">
        <v>20201021</v>
      </c>
      <c r="D232">
        <v>234</v>
      </c>
      <c r="E232" s="8">
        <v>885049.23182912741</v>
      </c>
      <c r="F232" s="3">
        <f t="shared" si="23"/>
        <v>5097.0372869818239</v>
      </c>
      <c r="G232">
        <v>112296</v>
      </c>
      <c r="H232" s="2">
        <v>121647</v>
      </c>
      <c r="I232" s="2">
        <f t="shared" si="27"/>
        <v>119</v>
      </c>
      <c r="J232">
        <v>3160</v>
      </c>
      <c r="K232">
        <f t="shared" si="25"/>
        <v>5896</v>
      </c>
      <c r="L232">
        <f t="shared" si="26"/>
        <v>123</v>
      </c>
      <c r="M232">
        <f t="shared" si="24"/>
        <v>12</v>
      </c>
    </row>
    <row r="233" spans="1:13" x14ac:dyDescent="0.3">
      <c r="A233" s="4">
        <v>44126</v>
      </c>
      <c r="B233" s="3">
        <v>235</v>
      </c>
      <c r="C233">
        <v>20201022</v>
      </c>
      <c r="D233">
        <v>235</v>
      </c>
      <c r="E233" s="8">
        <v>890002.40654958133</v>
      </c>
      <c r="F233" s="3">
        <f t="shared" si="23"/>
        <v>4953.1747204539133</v>
      </c>
      <c r="G233">
        <v>112420</v>
      </c>
      <c r="H233" s="2">
        <v>121802</v>
      </c>
      <c r="I233" s="2">
        <f t="shared" si="27"/>
        <v>155</v>
      </c>
      <c r="J233">
        <v>3177</v>
      </c>
      <c r="K233">
        <f t="shared" si="25"/>
        <v>5982</v>
      </c>
      <c r="L233">
        <f t="shared" si="26"/>
        <v>52</v>
      </c>
      <c r="M233">
        <f t="shared" si="24"/>
        <v>17</v>
      </c>
    </row>
    <row r="234" spans="1:13" x14ac:dyDescent="0.3">
      <c r="A234" s="4">
        <v>44127</v>
      </c>
      <c r="B234" s="3">
        <v>236</v>
      </c>
      <c r="C234">
        <v>20201023</v>
      </c>
      <c r="D234">
        <v>236</v>
      </c>
      <c r="E234" s="8">
        <v>894505.55457661115</v>
      </c>
      <c r="F234" s="3">
        <f t="shared" si="23"/>
        <v>4503.1480270298198</v>
      </c>
      <c r="G234">
        <v>112455</v>
      </c>
      <c r="H234" s="2">
        <v>121970</v>
      </c>
      <c r="I234" s="2">
        <f t="shared" si="27"/>
        <v>168</v>
      </c>
      <c r="J234">
        <v>3183</v>
      </c>
      <c r="K234">
        <f t="shared" si="25"/>
        <v>6015</v>
      </c>
      <c r="L234">
        <f t="shared" si="26"/>
        <v>129</v>
      </c>
      <c r="M234">
        <f t="shared" si="24"/>
        <v>6</v>
      </c>
    </row>
    <row r="235" spans="1:13" x14ac:dyDescent="0.3">
      <c r="A235" s="4">
        <v>44128</v>
      </c>
      <c r="B235" s="3">
        <v>237</v>
      </c>
      <c r="C235">
        <v>20201024</v>
      </c>
      <c r="D235">
        <v>237</v>
      </c>
      <c r="E235" s="8">
        <v>898505.66380292468</v>
      </c>
      <c r="F235" s="3">
        <f t="shared" ref="F235:F298" si="28">E235-E234</f>
        <v>4000.1092263135361</v>
      </c>
      <c r="G235">
        <v>112459</v>
      </c>
      <c r="H235" s="2">
        <v>122138</v>
      </c>
      <c r="I235" s="2">
        <f t="shared" si="27"/>
        <v>168</v>
      </c>
      <c r="J235">
        <v>3190</v>
      </c>
      <c r="K235">
        <f t="shared" si="25"/>
        <v>6108</v>
      </c>
      <c r="L235">
        <f t="shared" si="26"/>
        <v>68</v>
      </c>
      <c r="M235">
        <f t="shared" si="24"/>
        <v>7</v>
      </c>
    </row>
    <row r="236" spans="1:13" x14ac:dyDescent="0.3">
      <c r="A236" s="4">
        <v>44129</v>
      </c>
      <c r="B236" s="3">
        <v>238</v>
      </c>
      <c r="C236">
        <v>20201025</v>
      </c>
      <c r="D236">
        <v>238</v>
      </c>
      <c r="E236" s="8">
        <v>902346.54463450983</v>
      </c>
      <c r="F236" s="3">
        <f t="shared" si="28"/>
        <v>3840.8808315851493</v>
      </c>
      <c r="G236">
        <v>112468</v>
      </c>
      <c r="H236" s="2">
        <v>122263</v>
      </c>
      <c r="I236" s="2">
        <f t="shared" si="27"/>
        <v>125</v>
      </c>
      <c r="J236">
        <v>3191</v>
      </c>
      <c r="K236">
        <f t="shared" si="25"/>
        <v>6203</v>
      </c>
      <c r="L236">
        <f t="shared" si="26"/>
        <v>29</v>
      </c>
      <c r="M236">
        <f t="shared" si="24"/>
        <v>1</v>
      </c>
    </row>
    <row r="237" spans="1:13" x14ac:dyDescent="0.3">
      <c r="A237" s="4">
        <v>44130</v>
      </c>
      <c r="B237" s="3">
        <v>239</v>
      </c>
      <c r="C237">
        <v>20201026</v>
      </c>
      <c r="D237">
        <v>239</v>
      </c>
      <c r="E237" s="8">
        <v>904548.46781565156</v>
      </c>
      <c r="F237" s="3">
        <f t="shared" si="28"/>
        <v>2201.9231811417267</v>
      </c>
      <c r="G237">
        <v>112468</v>
      </c>
      <c r="H237" s="2">
        <v>122342</v>
      </c>
      <c r="I237" s="2">
        <f t="shared" si="27"/>
        <v>79</v>
      </c>
      <c r="J237">
        <v>3192</v>
      </c>
      <c r="K237">
        <f t="shared" si="25"/>
        <v>6230</v>
      </c>
      <c r="L237">
        <f t="shared" si="26"/>
        <v>51</v>
      </c>
      <c r="M237">
        <f t="shared" si="24"/>
        <v>1</v>
      </c>
    </row>
    <row r="238" spans="1:13" x14ac:dyDescent="0.3">
      <c r="A238" s="4">
        <v>44131</v>
      </c>
      <c r="B238" s="3">
        <v>240</v>
      </c>
      <c r="C238">
        <v>20201027</v>
      </c>
      <c r="D238">
        <v>240</v>
      </c>
      <c r="E238" s="8">
        <v>907904.36469465622</v>
      </c>
      <c r="F238" s="3">
        <f t="shared" si="28"/>
        <v>3355.8968790046638</v>
      </c>
      <c r="G238">
        <v>112591</v>
      </c>
      <c r="H238" s="2">
        <v>122447</v>
      </c>
      <c r="I238" s="2">
        <f t="shared" si="27"/>
        <v>105</v>
      </c>
      <c r="J238">
        <v>3197</v>
      </c>
      <c r="K238">
        <f t="shared" si="25"/>
        <v>6249</v>
      </c>
      <c r="L238">
        <f t="shared" si="26"/>
        <v>81</v>
      </c>
      <c r="M238">
        <f t="shared" si="24"/>
        <v>5</v>
      </c>
    </row>
    <row r="239" spans="1:13" x14ac:dyDescent="0.3">
      <c r="A239" s="4">
        <v>44132</v>
      </c>
      <c r="B239" s="3">
        <v>241</v>
      </c>
      <c r="C239">
        <v>20201028</v>
      </c>
      <c r="D239">
        <v>241</v>
      </c>
      <c r="E239" s="8">
        <v>912844.67053399223</v>
      </c>
      <c r="F239" s="3">
        <f t="shared" si="28"/>
        <v>4940.3058393360116</v>
      </c>
      <c r="G239">
        <v>112643</v>
      </c>
      <c r="H239" s="2">
        <v>122624</v>
      </c>
      <c r="I239" s="2">
        <f t="shared" si="27"/>
        <v>177</v>
      </c>
      <c r="J239">
        <v>3209</v>
      </c>
      <c r="K239">
        <f t="shared" si="25"/>
        <v>6379</v>
      </c>
      <c r="L239">
        <f t="shared" si="26"/>
        <v>35</v>
      </c>
      <c r="M239">
        <f t="shared" si="24"/>
        <v>12</v>
      </c>
    </row>
    <row r="240" spans="1:13" x14ac:dyDescent="0.3">
      <c r="A240" s="4">
        <v>44133</v>
      </c>
      <c r="B240" s="3">
        <v>242</v>
      </c>
      <c r="C240">
        <v>20201029</v>
      </c>
      <c r="D240">
        <v>242</v>
      </c>
      <c r="E240" s="8">
        <v>917648.98879375309</v>
      </c>
      <c r="F240" s="3">
        <f t="shared" si="28"/>
        <v>4804.3182597608538</v>
      </c>
      <c r="G240">
        <v>112772</v>
      </c>
      <c r="H240" s="2">
        <v>122807</v>
      </c>
      <c r="I240" s="2">
        <f t="shared" si="27"/>
        <v>183</v>
      </c>
      <c r="J240">
        <v>3214</v>
      </c>
      <c r="K240">
        <f t="shared" si="25"/>
        <v>6390</v>
      </c>
      <c r="L240">
        <f t="shared" si="26"/>
        <v>167</v>
      </c>
      <c r="M240">
        <f t="shared" si="24"/>
        <v>5</v>
      </c>
    </row>
    <row r="241" spans="1:13" x14ac:dyDescent="0.3">
      <c r="A241" s="4">
        <v>44134</v>
      </c>
      <c r="B241" s="3">
        <v>243</v>
      </c>
      <c r="C241">
        <v>20201030</v>
      </c>
      <c r="D241">
        <v>243</v>
      </c>
      <c r="E241" s="8">
        <v>922107.76799185376</v>
      </c>
      <c r="F241" s="3">
        <f t="shared" si="28"/>
        <v>4458.779198100674</v>
      </c>
      <c r="G241">
        <v>112840</v>
      </c>
      <c r="H241" s="2">
        <v>122954</v>
      </c>
      <c r="I241" s="2">
        <f t="shared" si="27"/>
        <v>147</v>
      </c>
      <c r="J241">
        <v>3222</v>
      </c>
      <c r="K241">
        <f t="shared" si="25"/>
        <v>6501</v>
      </c>
      <c r="L241">
        <f t="shared" si="26"/>
        <v>28</v>
      </c>
      <c r="M241">
        <f t="shared" si="24"/>
        <v>8</v>
      </c>
    </row>
    <row r="242" spans="1:13" x14ac:dyDescent="0.3">
      <c r="A242" s="4">
        <v>44135</v>
      </c>
      <c r="B242" s="3">
        <v>244</v>
      </c>
      <c r="C242">
        <v>20201031</v>
      </c>
      <c r="D242">
        <v>244</v>
      </c>
      <c r="E242" s="8">
        <v>926362.18167488673</v>
      </c>
      <c r="F242" s="3">
        <f t="shared" si="28"/>
        <v>4254.4136830329662</v>
      </c>
      <c r="G242">
        <v>112869</v>
      </c>
      <c r="H242" s="2">
        <v>123124</v>
      </c>
      <c r="I242" s="2">
        <f t="shared" si="27"/>
        <v>170</v>
      </c>
      <c r="J242">
        <v>3225</v>
      </c>
      <c r="K242">
        <f t="shared" si="25"/>
        <v>4673</v>
      </c>
      <c r="L242">
        <f t="shared" si="26"/>
        <v>1995</v>
      </c>
      <c r="M242">
        <f t="shared" si="24"/>
        <v>3</v>
      </c>
    </row>
    <row r="243" spans="1:13" x14ac:dyDescent="0.3">
      <c r="A243" s="4">
        <v>44136</v>
      </c>
      <c r="B243" s="3">
        <v>245</v>
      </c>
      <c r="C243">
        <v>20201101</v>
      </c>
      <c r="D243">
        <v>245</v>
      </c>
      <c r="E243" s="8">
        <v>930115.86143143359</v>
      </c>
      <c r="F243" s="3">
        <f t="shared" si="28"/>
        <v>3753.6797565468587</v>
      </c>
      <c r="G243">
        <v>112920</v>
      </c>
      <c r="H243" s="2">
        <v>123257</v>
      </c>
      <c r="I243" s="2">
        <f t="shared" si="27"/>
        <v>133</v>
      </c>
      <c r="J243">
        <v>3225</v>
      </c>
      <c r="K243">
        <f t="shared" si="25"/>
        <v>4751</v>
      </c>
      <c r="L243">
        <f t="shared" si="26"/>
        <v>55</v>
      </c>
      <c r="M243">
        <f t="shared" si="24"/>
        <v>0</v>
      </c>
    </row>
    <row r="244" spans="1:13" x14ac:dyDescent="0.3">
      <c r="A244" s="4">
        <v>44137</v>
      </c>
      <c r="B244" s="3">
        <v>246</v>
      </c>
      <c r="C244">
        <v>20201102</v>
      </c>
      <c r="D244">
        <v>246</v>
      </c>
      <c r="E244" s="8">
        <v>932113.80324321287</v>
      </c>
      <c r="F244" s="3">
        <f t="shared" si="28"/>
        <v>1997.9418117792811</v>
      </c>
      <c r="G244">
        <v>113001</v>
      </c>
      <c r="H244" s="2">
        <v>123310</v>
      </c>
      <c r="I244" s="2">
        <f t="shared" si="27"/>
        <v>53</v>
      </c>
      <c r="J244">
        <v>3226</v>
      </c>
      <c r="K244">
        <f t="shared" si="25"/>
        <v>4740</v>
      </c>
      <c r="L244">
        <f t="shared" si="26"/>
        <v>63</v>
      </c>
      <c r="M244">
        <f t="shared" si="24"/>
        <v>1</v>
      </c>
    </row>
    <row r="245" spans="1:13" x14ac:dyDescent="0.3">
      <c r="A245" s="4">
        <v>44138</v>
      </c>
      <c r="B245" s="3">
        <v>247</v>
      </c>
      <c r="C245">
        <v>20201103</v>
      </c>
      <c r="D245">
        <v>247</v>
      </c>
      <c r="E245" s="8">
        <v>935127.81044475478</v>
      </c>
      <c r="F245" s="3">
        <f t="shared" si="28"/>
        <v>3014.0072015419137</v>
      </c>
      <c r="G245">
        <v>113036</v>
      </c>
      <c r="H245" s="2">
        <v>123387</v>
      </c>
      <c r="I245" s="2">
        <f t="shared" si="27"/>
        <v>77</v>
      </c>
      <c r="J245">
        <v>3232</v>
      </c>
      <c r="K245">
        <f t="shared" si="25"/>
        <v>4803</v>
      </c>
      <c r="L245">
        <f t="shared" si="26"/>
        <v>8</v>
      </c>
      <c r="M245">
        <f t="shared" ref="M245:M308" si="29">J245-J244</f>
        <v>6</v>
      </c>
    </row>
    <row r="246" spans="1:13" x14ac:dyDescent="0.3">
      <c r="A246" s="4">
        <v>44139</v>
      </c>
      <c r="B246" s="3">
        <v>248</v>
      </c>
      <c r="C246">
        <v>20201104</v>
      </c>
      <c r="D246">
        <v>248</v>
      </c>
      <c r="E246" s="8">
        <v>939943.65307566617</v>
      </c>
      <c r="F246" s="3">
        <f t="shared" si="28"/>
        <v>4815.8426309113856</v>
      </c>
      <c r="G246">
        <v>113203</v>
      </c>
      <c r="H246" s="2">
        <v>123497</v>
      </c>
      <c r="I246" s="2">
        <f t="shared" si="27"/>
        <v>110</v>
      </c>
      <c r="J246">
        <v>3237</v>
      </c>
      <c r="K246">
        <f t="shared" si="25"/>
        <v>4716</v>
      </c>
      <c r="L246">
        <f t="shared" si="26"/>
        <v>192</v>
      </c>
      <c r="M246">
        <f t="shared" si="29"/>
        <v>5</v>
      </c>
    </row>
    <row r="247" spans="1:13" x14ac:dyDescent="0.3">
      <c r="A247" s="4">
        <v>44140</v>
      </c>
      <c r="B247" s="3">
        <v>249</v>
      </c>
      <c r="C247">
        <v>20201105</v>
      </c>
      <c r="D247">
        <v>249</v>
      </c>
      <c r="E247" s="8">
        <v>944542.26131039194</v>
      </c>
      <c r="F247" s="3">
        <f t="shared" si="28"/>
        <v>4598.6082347257761</v>
      </c>
      <c r="G247">
        <v>113231</v>
      </c>
      <c r="H247" s="14">
        <v>123617</v>
      </c>
      <c r="I247" s="2">
        <f t="shared" si="27"/>
        <v>120</v>
      </c>
      <c r="J247" s="11">
        <v>3241</v>
      </c>
      <c r="K247">
        <f t="shared" si="25"/>
        <v>4821</v>
      </c>
      <c r="L247">
        <f t="shared" si="26"/>
        <v>11</v>
      </c>
      <c r="M247">
        <f t="shared" si="29"/>
        <v>4</v>
      </c>
    </row>
    <row r="248" spans="1:13" x14ac:dyDescent="0.3">
      <c r="A248" s="4">
        <v>44141</v>
      </c>
      <c r="B248" s="3">
        <v>250</v>
      </c>
      <c r="C248">
        <v>20201106</v>
      </c>
      <c r="D248">
        <v>250</v>
      </c>
      <c r="E248" s="8">
        <v>948977.99176619167</v>
      </c>
      <c r="F248" s="3">
        <f t="shared" si="28"/>
        <v>4435.7304557997268</v>
      </c>
      <c r="G248">
        <v>115226</v>
      </c>
      <c r="H248" s="14">
        <v>123737</v>
      </c>
      <c r="I248" s="2">
        <f t="shared" si="27"/>
        <v>120</v>
      </c>
      <c r="J248" s="12">
        <v>3249</v>
      </c>
      <c r="K248">
        <f t="shared" si="25"/>
        <v>4301</v>
      </c>
      <c r="L248">
        <f t="shared" si="26"/>
        <v>632</v>
      </c>
      <c r="M248">
        <f t="shared" si="29"/>
        <v>8</v>
      </c>
    </row>
    <row r="249" spans="1:13" x14ac:dyDescent="0.3">
      <c r="A249" s="4">
        <v>44142</v>
      </c>
      <c r="B249" s="3">
        <v>251</v>
      </c>
      <c r="C249">
        <v>20201107</v>
      </c>
      <c r="D249">
        <v>251</v>
      </c>
      <c r="E249" s="8">
        <v>953290.98766923929</v>
      </c>
      <c r="F249" s="3">
        <f t="shared" si="28"/>
        <v>4312.9959030476166</v>
      </c>
      <c r="G249">
        <v>115281</v>
      </c>
      <c r="H249" s="14">
        <v>123886</v>
      </c>
      <c r="I249" s="2">
        <f t="shared" si="27"/>
        <v>149</v>
      </c>
      <c r="J249" s="11">
        <v>3255</v>
      </c>
      <c r="K249">
        <f t="shared" si="25"/>
        <v>4300</v>
      </c>
      <c r="L249">
        <f t="shared" si="26"/>
        <v>144</v>
      </c>
      <c r="M249">
        <f t="shared" si="29"/>
        <v>6</v>
      </c>
    </row>
    <row r="250" spans="1:13" x14ac:dyDescent="0.3">
      <c r="A250" s="4">
        <v>44143</v>
      </c>
      <c r="B250" s="3">
        <v>252</v>
      </c>
      <c r="C250">
        <v>20201108</v>
      </c>
      <c r="D250">
        <v>252</v>
      </c>
      <c r="E250" s="8">
        <v>956607.31754062755</v>
      </c>
      <c r="F250" s="3">
        <f t="shared" si="28"/>
        <v>3316.3298713882687</v>
      </c>
      <c r="G250">
        <v>115344</v>
      </c>
      <c r="H250" s="14">
        <v>124011</v>
      </c>
      <c r="I250" s="2">
        <f t="shared" si="27"/>
        <v>125</v>
      </c>
      <c r="J250" s="13">
        <v>3255</v>
      </c>
      <c r="K250">
        <f t="shared" si="25"/>
        <v>4405</v>
      </c>
      <c r="L250">
        <f t="shared" si="26"/>
        <v>20</v>
      </c>
      <c r="M250">
        <f t="shared" si="29"/>
        <v>0</v>
      </c>
    </row>
    <row r="251" spans="1:13" x14ac:dyDescent="0.3">
      <c r="A251" s="4">
        <v>44144</v>
      </c>
      <c r="B251" s="3">
        <v>253</v>
      </c>
      <c r="C251">
        <v>20201109</v>
      </c>
      <c r="D251">
        <v>253</v>
      </c>
      <c r="E251" s="8">
        <v>959035.31046917022</v>
      </c>
      <c r="F251" s="3">
        <f t="shared" si="28"/>
        <v>2427.9929285426624</v>
      </c>
      <c r="G251">
        <v>115352</v>
      </c>
      <c r="H251" s="14">
        <v>124094</v>
      </c>
      <c r="I251" s="2">
        <f t="shared" si="27"/>
        <v>83</v>
      </c>
      <c r="J251" s="13">
        <v>3255</v>
      </c>
      <c r="K251">
        <f t="shared" si="25"/>
        <v>4488</v>
      </c>
      <c r="L251">
        <f t="shared" si="26"/>
        <v>0</v>
      </c>
      <c r="M251">
        <f t="shared" si="29"/>
        <v>0</v>
      </c>
    </row>
    <row r="252" spans="1:13" x14ac:dyDescent="0.3">
      <c r="A252" s="4">
        <v>44145</v>
      </c>
      <c r="B252" s="3">
        <v>254</v>
      </c>
      <c r="C252">
        <v>20201110</v>
      </c>
      <c r="D252">
        <v>254</v>
      </c>
      <c r="E252" s="8">
        <v>962352.21655911591</v>
      </c>
      <c r="F252" s="3">
        <f t="shared" si="28"/>
        <v>3316.9060899456963</v>
      </c>
      <c r="G252">
        <v>115544</v>
      </c>
      <c r="H252" s="14">
        <v>124196</v>
      </c>
      <c r="I252" s="2">
        <f t="shared" si="27"/>
        <v>102</v>
      </c>
      <c r="J252" s="13">
        <v>3267</v>
      </c>
      <c r="K252">
        <f t="shared" si="25"/>
        <v>4432</v>
      </c>
      <c r="L252">
        <f t="shared" si="26"/>
        <v>146</v>
      </c>
      <c r="M252">
        <f t="shared" si="29"/>
        <v>12</v>
      </c>
    </row>
    <row r="253" spans="1:13" x14ac:dyDescent="0.3">
      <c r="A253" s="4">
        <v>44146</v>
      </c>
      <c r="B253" s="3">
        <v>255</v>
      </c>
      <c r="C253">
        <v>20201111</v>
      </c>
      <c r="D253">
        <v>255</v>
      </c>
      <c r="E253" s="8">
        <v>967621.15904909151</v>
      </c>
      <c r="F253" s="3">
        <f t="shared" si="28"/>
        <v>5268.9424899755977</v>
      </c>
      <c r="G253" s="10">
        <v>115555</v>
      </c>
      <c r="H253" s="14">
        <v>124325</v>
      </c>
      <c r="I253" s="2">
        <f t="shared" si="27"/>
        <v>129</v>
      </c>
      <c r="J253" s="13">
        <v>3268</v>
      </c>
      <c r="K253">
        <f t="shared" si="25"/>
        <v>4539</v>
      </c>
      <c r="L253">
        <f t="shared" si="26"/>
        <v>21</v>
      </c>
      <c r="M253">
        <f t="shared" si="29"/>
        <v>1</v>
      </c>
    </row>
    <row r="254" spans="1:13" x14ac:dyDescent="0.3">
      <c r="A254" s="4">
        <v>44147</v>
      </c>
      <c r="B254" s="3">
        <v>256</v>
      </c>
      <c r="C254">
        <v>20201112</v>
      </c>
      <c r="D254">
        <v>256</v>
      </c>
      <c r="E254" s="17">
        <v>972552.6295372122</v>
      </c>
      <c r="F254" s="3">
        <f t="shared" si="28"/>
        <v>4931.4704881206853</v>
      </c>
      <c r="G254" s="10">
        <v>116187</v>
      </c>
      <c r="H254" s="9">
        <v>124453</v>
      </c>
      <c r="I254" s="2">
        <f t="shared" si="27"/>
        <v>128</v>
      </c>
      <c r="J254">
        <v>3269</v>
      </c>
      <c r="K254">
        <f t="shared" si="25"/>
        <v>4648</v>
      </c>
      <c r="L254">
        <f t="shared" si="26"/>
        <v>18</v>
      </c>
      <c r="M254">
        <f t="shared" si="29"/>
        <v>1</v>
      </c>
    </row>
    <row r="255" spans="1:13" x14ac:dyDescent="0.3">
      <c r="A255" s="4">
        <v>44148</v>
      </c>
      <c r="B255" s="3">
        <v>257</v>
      </c>
      <c r="C255">
        <v>20201113</v>
      </c>
      <c r="D255">
        <v>257</v>
      </c>
      <c r="E255" s="17">
        <v>977052.8964714543</v>
      </c>
      <c r="F255" s="3">
        <f t="shared" si="28"/>
        <v>4500.2669342420995</v>
      </c>
      <c r="G255" s="10">
        <v>116331</v>
      </c>
      <c r="H255" s="9">
        <v>124592</v>
      </c>
      <c r="I255" s="2">
        <f t="shared" si="27"/>
        <v>139</v>
      </c>
      <c r="J255">
        <v>3276</v>
      </c>
      <c r="K255">
        <f t="shared" si="25"/>
        <v>4758</v>
      </c>
      <c r="L255">
        <f t="shared" si="26"/>
        <v>22</v>
      </c>
      <c r="M255">
        <f t="shared" si="29"/>
        <v>7</v>
      </c>
    </row>
    <row r="256" spans="1:13" x14ac:dyDescent="0.3">
      <c r="A256" s="4">
        <v>44149</v>
      </c>
      <c r="B256" s="3">
        <v>258</v>
      </c>
      <c r="C256">
        <v>20201114</v>
      </c>
      <c r="D256">
        <v>258</v>
      </c>
      <c r="E256" s="17">
        <v>981566.03228681441</v>
      </c>
      <c r="F256" s="3">
        <f t="shared" si="28"/>
        <v>4513.1358153601177</v>
      </c>
      <c r="G256" s="10">
        <v>116351</v>
      </c>
      <c r="H256" s="9">
        <v>124774</v>
      </c>
      <c r="I256" s="2">
        <f t="shared" si="27"/>
        <v>182</v>
      </c>
      <c r="J256">
        <v>3281</v>
      </c>
      <c r="K256">
        <f t="shared" si="25"/>
        <v>4935</v>
      </c>
      <c r="L256">
        <f t="shared" si="26"/>
        <v>0</v>
      </c>
      <c r="M256">
        <f t="shared" si="29"/>
        <v>5</v>
      </c>
    </row>
    <row r="257" spans="1:19" x14ac:dyDescent="0.3">
      <c r="A257" s="4">
        <v>44150</v>
      </c>
      <c r="B257" s="3">
        <v>259</v>
      </c>
      <c r="C257">
        <v>20201115</v>
      </c>
      <c r="D257">
        <v>259</v>
      </c>
      <c r="E257" s="17">
        <v>985370.6113492758</v>
      </c>
      <c r="F257" s="3">
        <f t="shared" si="28"/>
        <v>3804.5790624613874</v>
      </c>
      <c r="G257" s="10">
        <v>116351</v>
      </c>
      <c r="H257" s="2">
        <v>124897</v>
      </c>
      <c r="I257" s="2">
        <f t="shared" si="27"/>
        <v>123</v>
      </c>
      <c r="J257">
        <v>3287</v>
      </c>
      <c r="K257">
        <f t="shared" ref="K257:K300" si="30">H257-J257-G263</f>
        <v>5039</v>
      </c>
      <c r="L257">
        <f t="shared" si="26"/>
        <v>13</v>
      </c>
      <c r="M257">
        <f t="shared" si="29"/>
        <v>6</v>
      </c>
    </row>
    <row r="258" spans="1:19" x14ac:dyDescent="0.3">
      <c r="A258" s="4">
        <v>44151</v>
      </c>
      <c r="B258" s="3">
        <v>260</v>
      </c>
      <c r="C258">
        <v>20201116</v>
      </c>
      <c r="D258">
        <v>260</v>
      </c>
      <c r="E258" s="17">
        <v>987820.50058300421</v>
      </c>
      <c r="F258" s="3">
        <f t="shared" si="28"/>
        <v>2449.8892337284051</v>
      </c>
      <c r="G258" s="10">
        <v>116497</v>
      </c>
      <c r="H258" s="2">
        <v>124958</v>
      </c>
      <c r="I258" s="2">
        <f t="shared" si="27"/>
        <v>61</v>
      </c>
      <c r="J258">
        <v>3287</v>
      </c>
      <c r="K258">
        <f t="shared" si="30"/>
        <v>5080</v>
      </c>
      <c r="L258">
        <f t="shared" ref="L258:L300" si="31">G264-G263</f>
        <v>20</v>
      </c>
      <c r="M258">
        <f t="shared" si="29"/>
        <v>0</v>
      </c>
    </row>
    <row r="259" spans="1:19" x14ac:dyDescent="0.3">
      <c r="A259" s="4">
        <v>44152</v>
      </c>
      <c r="B259" s="3">
        <v>261</v>
      </c>
      <c r="C259">
        <v>20201117</v>
      </c>
      <c r="D259">
        <v>261</v>
      </c>
      <c r="E259" s="17">
        <v>991264.3668284571</v>
      </c>
      <c r="F259" s="3">
        <f t="shared" si="28"/>
        <v>3443.8662454528967</v>
      </c>
      <c r="G259" s="10">
        <v>116518</v>
      </c>
      <c r="H259" s="2">
        <v>125102</v>
      </c>
      <c r="I259" s="2">
        <f t="shared" si="27"/>
        <v>144</v>
      </c>
      <c r="J259">
        <v>3294</v>
      </c>
      <c r="K259">
        <f t="shared" si="30"/>
        <v>4570</v>
      </c>
      <c r="L259">
        <f t="shared" si="31"/>
        <v>647</v>
      </c>
      <c r="M259">
        <f t="shared" si="29"/>
        <v>7</v>
      </c>
    </row>
    <row r="260" spans="1:19" x14ac:dyDescent="0.3">
      <c r="A260" s="4">
        <v>44153</v>
      </c>
      <c r="B260" s="3">
        <v>262</v>
      </c>
      <c r="C260">
        <v>20201118</v>
      </c>
      <c r="D260">
        <v>262</v>
      </c>
      <c r="E260" s="17">
        <v>996777.43391396943</v>
      </c>
      <c r="F260" s="3">
        <f t="shared" si="28"/>
        <v>5513.0670855123317</v>
      </c>
      <c r="G260" s="6">
        <v>116536</v>
      </c>
      <c r="H260" s="2">
        <v>125282</v>
      </c>
      <c r="I260" s="2">
        <f t="shared" ref="I260:I324" si="32">H260-H259</f>
        <v>180</v>
      </c>
      <c r="J260">
        <v>3297</v>
      </c>
      <c r="K260">
        <f t="shared" si="30"/>
        <v>4659</v>
      </c>
      <c r="L260">
        <f t="shared" si="31"/>
        <v>88</v>
      </c>
      <c r="M260">
        <f t="shared" si="29"/>
        <v>3</v>
      </c>
    </row>
    <row r="261" spans="1:19" x14ac:dyDescent="0.3">
      <c r="A261" s="4">
        <v>44154</v>
      </c>
      <c r="B261" s="3">
        <v>263</v>
      </c>
      <c r="C261">
        <v>20201119</v>
      </c>
      <c r="D261">
        <v>263</v>
      </c>
      <c r="E261" s="17">
        <v>1001474.7675948838</v>
      </c>
      <c r="F261" s="3">
        <f t="shared" si="28"/>
        <v>4697.3336809143657</v>
      </c>
      <c r="G261" s="6">
        <v>116558</v>
      </c>
      <c r="H261" s="2">
        <v>125438</v>
      </c>
      <c r="I261" s="2">
        <f t="shared" si="32"/>
        <v>156</v>
      </c>
      <c r="J261">
        <v>3306</v>
      </c>
      <c r="K261">
        <f t="shared" si="30"/>
        <v>4803</v>
      </c>
      <c r="L261">
        <f t="shared" si="31"/>
        <v>3</v>
      </c>
      <c r="M261">
        <f t="shared" si="29"/>
        <v>9</v>
      </c>
    </row>
    <row r="262" spans="1:19" x14ac:dyDescent="0.3">
      <c r="A262" s="4">
        <v>44155</v>
      </c>
      <c r="B262" s="3">
        <v>264</v>
      </c>
      <c r="C262">
        <v>20201120</v>
      </c>
      <c r="D262">
        <v>264</v>
      </c>
      <c r="E262" s="17">
        <v>1007048.5297017883</v>
      </c>
      <c r="F262" s="3">
        <f t="shared" si="28"/>
        <v>5573.7621069045272</v>
      </c>
      <c r="G262" s="6">
        <v>116558</v>
      </c>
      <c r="H262" s="2">
        <v>125721</v>
      </c>
      <c r="I262" s="2">
        <f t="shared" si="32"/>
        <v>283</v>
      </c>
      <c r="J262">
        <v>3307</v>
      </c>
      <c r="K262">
        <f t="shared" si="30"/>
        <v>5038</v>
      </c>
      <c r="L262">
        <f t="shared" si="31"/>
        <v>47</v>
      </c>
      <c r="M262">
        <f t="shared" si="29"/>
        <v>1</v>
      </c>
    </row>
    <row r="263" spans="1:19" x14ac:dyDescent="0.3">
      <c r="A263" s="4">
        <v>44156</v>
      </c>
      <c r="B263" s="3">
        <v>265</v>
      </c>
      <c r="C263">
        <v>20201121</v>
      </c>
      <c r="D263">
        <v>265</v>
      </c>
      <c r="E263" s="17">
        <v>1012043.7683769413</v>
      </c>
      <c r="F263" s="3">
        <f t="shared" si="28"/>
        <v>4995.2386751529993</v>
      </c>
      <c r="G263">
        <v>116571</v>
      </c>
      <c r="H263" s="2">
        <v>125901</v>
      </c>
      <c r="I263" s="2">
        <f t="shared" si="32"/>
        <v>180</v>
      </c>
      <c r="J263">
        <v>3309</v>
      </c>
      <c r="K263">
        <f t="shared" si="30"/>
        <v>5187</v>
      </c>
      <c r="L263">
        <f t="shared" si="31"/>
        <v>29</v>
      </c>
      <c r="M263">
        <f t="shared" si="29"/>
        <v>2</v>
      </c>
    </row>
    <row r="264" spans="1:19" x14ac:dyDescent="0.3">
      <c r="A264" s="4">
        <v>44157</v>
      </c>
      <c r="B264" s="3">
        <v>266</v>
      </c>
      <c r="C264">
        <v>20201122</v>
      </c>
      <c r="D264">
        <v>266</v>
      </c>
      <c r="E264" s="17">
        <v>1016250.9321382577</v>
      </c>
      <c r="F264" s="3">
        <f t="shared" si="28"/>
        <v>4207.163761316333</v>
      </c>
      <c r="G264">
        <v>116591</v>
      </c>
      <c r="H264" s="2">
        <v>126034</v>
      </c>
      <c r="I264" s="2">
        <f t="shared" si="32"/>
        <v>133</v>
      </c>
      <c r="J264">
        <v>3309</v>
      </c>
      <c r="K264">
        <f t="shared" si="30"/>
        <v>5264</v>
      </c>
      <c r="L264">
        <f t="shared" si="31"/>
        <v>56</v>
      </c>
      <c r="M264">
        <f t="shared" si="29"/>
        <v>0</v>
      </c>
    </row>
    <row r="265" spans="1:19" x14ac:dyDescent="0.3">
      <c r="A265" s="4">
        <v>44158</v>
      </c>
      <c r="B265" s="3">
        <v>267</v>
      </c>
      <c r="C265">
        <v>20201123</v>
      </c>
      <c r="D265">
        <v>267</v>
      </c>
      <c r="E265" s="17">
        <v>1019012.3635387527</v>
      </c>
      <c r="F265" s="3">
        <f t="shared" si="28"/>
        <v>2761.4314004949993</v>
      </c>
      <c r="G265">
        <v>117238</v>
      </c>
      <c r="H265" s="2">
        <v>126130</v>
      </c>
      <c r="I265" s="2">
        <f t="shared" si="32"/>
        <v>96</v>
      </c>
      <c r="J265">
        <v>3309</v>
      </c>
      <c r="K265">
        <f t="shared" si="30"/>
        <v>4867</v>
      </c>
      <c r="L265">
        <f t="shared" si="31"/>
        <v>493</v>
      </c>
      <c r="M265">
        <f t="shared" si="29"/>
        <v>0</v>
      </c>
    </row>
    <row r="266" spans="1:19" x14ac:dyDescent="0.3">
      <c r="A266" s="4">
        <v>44159</v>
      </c>
      <c r="B266" s="3">
        <v>268</v>
      </c>
      <c r="C266">
        <v>20201124</v>
      </c>
      <c r="D266">
        <v>268</v>
      </c>
      <c r="E266" s="17">
        <v>1022909.1375704174</v>
      </c>
      <c r="F266" s="3">
        <f t="shared" si="28"/>
        <v>3896.7740316647105</v>
      </c>
      <c r="G266">
        <v>117326</v>
      </c>
      <c r="H266" s="2">
        <v>126290</v>
      </c>
      <c r="I266" s="2">
        <f t="shared" si="32"/>
        <v>160</v>
      </c>
      <c r="J266">
        <v>3319</v>
      </c>
      <c r="K266">
        <f t="shared" si="30"/>
        <v>5003</v>
      </c>
      <c r="L266">
        <f t="shared" si="31"/>
        <v>14</v>
      </c>
      <c r="M266">
        <f t="shared" si="29"/>
        <v>10</v>
      </c>
    </row>
    <row r="267" spans="1:19" x14ac:dyDescent="0.3">
      <c r="A267" s="4">
        <v>44160</v>
      </c>
      <c r="B267" s="3">
        <v>269</v>
      </c>
      <c r="C267">
        <v>20201125</v>
      </c>
      <c r="D267">
        <v>269</v>
      </c>
      <c r="E267" s="17">
        <v>1028563.1861296699</v>
      </c>
      <c r="F267" s="3">
        <f t="shared" si="28"/>
        <v>5654.048559252522</v>
      </c>
      <c r="G267">
        <v>117329</v>
      </c>
      <c r="H267" s="2">
        <v>126635</v>
      </c>
      <c r="I267" s="2">
        <f t="shared" si="32"/>
        <v>345</v>
      </c>
      <c r="J267">
        <v>3321</v>
      </c>
      <c r="K267">
        <f t="shared" si="30"/>
        <v>5002</v>
      </c>
      <c r="L267">
        <f t="shared" si="31"/>
        <v>344</v>
      </c>
      <c r="M267">
        <f t="shared" si="29"/>
        <v>2</v>
      </c>
      <c r="P267">
        <f>G275-G272</f>
        <v>541</v>
      </c>
      <c r="Q267">
        <f>P267/3</f>
        <v>180.33333333333334</v>
      </c>
      <c r="R267">
        <f>G272+Q267</f>
        <v>118148.33333333333</v>
      </c>
      <c r="S267" t="s">
        <v>17</v>
      </c>
    </row>
    <row r="268" spans="1:19" x14ac:dyDescent="0.3">
      <c r="A268" s="4">
        <v>44161</v>
      </c>
      <c r="B268" s="3">
        <v>270</v>
      </c>
      <c r="C268">
        <v>20201126</v>
      </c>
      <c r="D268">
        <v>270</v>
      </c>
      <c r="E268" s="17">
        <v>1033943.1467283947</v>
      </c>
      <c r="F268" s="3">
        <f t="shared" si="28"/>
        <v>5379.9605987247778</v>
      </c>
      <c r="G268">
        <v>117376</v>
      </c>
      <c r="H268" s="2">
        <v>126866</v>
      </c>
      <c r="I268" s="2">
        <f t="shared" si="32"/>
        <v>231</v>
      </c>
      <c r="J268">
        <v>3323</v>
      </c>
      <c r="K268">
        <f t="shared" si="30"/>
        <v>5188</v>
      </c>
      <c r="L268">
        <f t="shared" si="31"/>
        <v>43</v>
      </c>
      <c r="M268">
        <f t="shared" si="29"/>
        <v>2</v>
      </c>
      <c r="R268">
        <f>R267+Q267</f>
        <v>118328.66666666666</v>
      </c>
    </row>
    <row r="269" spans="1:19" x14ac:dyDescent="0.3">
      <c r="A269" s="4">
        <v>44162</v>
      </c>
      <c r="B269" s="3">
        <v>271</v>
      </c>
      <c r="C269">
        <v>20201127</v>
      </c>
      <c r="D269">
        <v>271</v>
      </c>
      <c r="E269" s="17">
        <v>1037169.7236997042</v>
      </c>
      <c r="F269" s="3">
        <f t="shared" si="28"/>
        <v>3226.5769713094924</v>
      </c>
      <c r="G269">
        <v>117405</v>
      </c>
      <c r="H269" s="2">
        <v>127219</v>
      </c>
      <c r="I269" s="2">
        <f t="shared" si="32"/>
        <v>353</v>
      </c>
      <c r="J269">
        <v>3328</v>
      </c>
      <c r="K269">
        <f t="shared" si="30"/>
        <v>5382</v>
      </c>
      <c r="L269">
        <f t="shared" si="31"/>
        <v>154</v>
      </c>
      <c r="M269">
        <f t="shared" si="29"/>
        <v>5</v>
      </c>
      <c r="R269">
        <f>R268+Q267</f>
        <v>118508.99999999999</v>
      </c>
    </row>
    <row r="270" spans="1:19" x14ac:dyDescent="0.3">
      <c r="A270" s="4">
        <v>44163</v>
      </c>
      <c r="B270" s="3">
        <v>272</v>
      </c>
      <c r="C270">
        <v>20201128</v>
      </c>
      <c r="D270">
        <v>272</v>
      </c>
      <c r="E270" s="17">
        <v>1040396.3006710138</v>
      </c>
      <c r="F270" s="3">
        <f t="shared" si="28"/>
        <v>3226.5769713096088</v>
      </c>
      <c r="G270">
        <v>117461</v>
      </c>
      <c r="H270" s="2">
        <v>127506</v>
      </c>
      <c r="I270" s="2">
        <f t="shared" si="32"/>
        <v>287</v>
      </c>
      <c r="J270">
        <v>3340</v>
      </c>
      <c r="K270">
        <f t="shared" si="30"/>
        <v>5577</v>
      </c>
      <c r="L270">
        <f t="shared" si="31"/>
        <v>80</v>
      </c>
      <c r="M270">
        <f t="shared" si="29"/>
        <v>12</v>
      </c>
    </row>
    <row r="271" spans="1:19" x14ac:dyDescent="0.3">
      <c r="A271" s="4">
        <v>44164</v>
      </c>
      <c r="B271" s="3">
        <v>273</v>
      </c>
      <c r="C271">
        <v>20201129</v>
      </c>
      <c r="D271">
        <v>273</v>
      </c>
      <c r="E271" s="17">
        <v>1043622.8776423233</v>
      </c>
      <c r="F271" s="3">
        <f t="shared" si="28"/>
        <v>3226.5769713094924</v>
      </c>
      <c r="G271">
        <v>117954</v>
      </c>
      <c r="H271" s="2">
        <v>127670</v>
      </c>
      <c r="I271" s="2">
        <f t="shared" si="32"/>
        <v>164</v>
      </c>
      <c r="J271">
        <v>3340</v>
      </c>
      <c r="K271">
        <f t="shared" si="30"/>
        <v>5659</v>
      </c>
      <c r="L271">
        <f t="shared" si="31"/>
        <v>82</v>
      </c>
      <c r="M271">
        <f t="shared" si="29"/>
        <v>0</v>
      </c>
    </row>
    <row r="272" spans="1:19" x14ac:dyDescent="0.3">
      <c r="A272" s="4">
        <v>44165</v>
      </c>
      <c r="B272" s="3">
        <v>274</v>
      </c>
      <c r="C272">
        <v>20201130</v>
      </c>
      <c r="D272">
        <v>274</v>
      </c>
      <c r="E272" s="17">
        <v>1046849.4546136328</v>
      </c>
      <c r="F272" s="3">
        <f t="shared" si="28"/>
        <v>3226.5769713094924</v>
      </c>
      <c r="G272">
        <v>117968</v>
      </c>
      <c r="H272" s="2">
        <v>127842</v>
      </c>
      <c r="I272" s="2">
        <f t="shared" si="32"/>
        <v>172</v>
      </c>
      <c r="J272">
        <v>3343</v>
      </c>
      <c r="K272">
        <f t="shared" si="30"/>
        <v>5622</v>
      </c>
      <c r="L272">
        <f t="shared" si="31"/>
        <v>206</v>
      </c>
      <c r="M272">
        <f t="shared" si="29"/>
        <v>3</v>
      </c>
    </row>
    <row r="273" spans="1:13" x14ac:dyDescent="0.3">
      <c r="A273" s="4">
        <v>44166</v>
      </c>
      <c r="B273" s="3">
        <v>275</v>
      </c>
      <c r="C273">
        <v>20201201</v>
      </c>
      <c r="D273">
        <v>275</v>
      </c>
      <c r="E273" s="17">
        <v>1050076.0315849422</v>
      </c>
      <c r="F273" s="3">
        <f t="shared" si="28"/>
        <v>3226.5769713094924</v>
      </c>
      <c r="G273" s="3">
        <v>118312</v>
      </c>
      <c r="H273" s="2">
        <v>128152</v>
      </c>
      <c r="I273" s="2">
        <f t="shared" si="32"/>
        <v>310</v>
      </c>
      <c r="J273">
        <v>3355</v>
      </c>
      <c r="K273">
        <f t="shared" si="30"/>
        <v>5659</v>
      </c>
      <c r="L273">
        <f t="shared" si="31"/>
        <v>261</v>
      </c>
      <c r="M273">
        <f t="shared" si="29"/>
        <v>12</v>
      </c>
    </row>
    <row r="274" spans="1:13" x14ac:dyDescent="0.3">
      <c r="A274" s="4">
        <v>44167</v>
      </c>
      <c r="B274" s="3">
        <v>276</v>
      </c>
      <c r="C274">
        <v>20201202</v>
      </c>
      <c r="D274">
        <v>276</v>
      </c>
      <c r="E274" s="17">
        <v>1053302.6085562517</v>
      </c>
      <c r="F274" s="3">
        <f t="shared" si="28"/>
        <v>3226.5769713094924</v>
      </c>
      <c r="G274" s="3">
        <v>118355</v>
      </c>
      <c r="H274" s="2">
        <v>128697</v>
      </c>
      <c r="I274" s="2">
        <f t="shared" si="32"/>
        <v>545</v>
      </c>
      <c r="J274">
        <v>3367</v>
      </c>
      <c r="K274">
        <f t="shared" si="30"/>
        <v>5917</v>
      </c>
      <c r="L274">
        <f t="shared" si="31"/>
        <v>275</v>
      </c>
      <c r="M274">
        <f t="shared" si="29"/>
        <v>12</v>
      </c>
    </row>
    <row r="275" spans="1:13" x14ac:dyDescent="0.3">
      <c r="A275" s="4">
        <v>44168</v>
      </c>
      <c r="B275" s="3">
        <v>277</v>
      </c>
      <c r="C275">
        <v>20201203</v>
      </c>
      <c r="D275">
        <v>277</v>
      </c>
      <c r="E275" s="17">
        <v>1056529.185527561</v>
      </c>
      <c r="F275" s="3">
        <f t="shared" si="28"/>
        <v>3226.5769713092595</v>
      </c>
      <c r="G275">
        <v>118509</v>
      </c>
      <c r="H275" s="2">
        <v>129276</v>
      </c>
      <c r="I275" s="2">
        <f t="shared" si="32"/>
        <v>579</v>
      </c>
      <c r="J275">
        <v>3372</v>
      </c>
      <c r="K275">
        <f t="shared" si="30"/>
        <v>6288</v>
      </c>
      <c r="L275">
        <f t="shared" si="31"/>
        <v>203</v>
      </c>
      <c r="M275">
        <f t="shared" si="29"/>
        <v>5</v>
      </c>
    </row>
    <row r="276" spans="1:13" x14ac:dyDescent="0.3">
      <c r="A276" s="4">
        <v>44169</v>
      </c>
      <c r="B276" s="3">
        <v>278</v>
      </c>
      <c r="C276">
        <v>20201204</v>
      </c>
      <c r="D276">
        <v>278</v>
      </c>
      <c r="E276" s="17">
        <v>1062947.2998940868</v>
      </c>
      <c r="F276" s="3">
        <f t="shared" si="28"/>
        <v>6418.1143665257841</v>
      </c>
      <c r="G276">
        <v>118589</v>
      </c>
      <c r="H276" s="2">
        <v>129889</v>
      </c>
      <c r="I276" s="2">
        <f t="shared" si="32"/>
        <v>613</v>
      </c>
      <c r="J276">
        <v>3382</v>
      </c>
      <c r="K276">
        <f t="shared" si="30"/>
        <v>6731</v>
      </c>
      <c r="L276">
        <f t="shared" si="31"/>
        <v>160</v>
      </c>
      <c r="M276">
        <f t="shared" si="29"/>
        <v>10</v>
      </c>
    </row>
    <row r="277" spans="1:13" x14ac:dyDescent="0.3">
      <c r="A277" s="4">
        <v>44170</v>
      </c>
      <c r="B277" s="3">
        <v>279</v>
      </c>
      <c r="C277">
        <v>20201205</v>
      </c>
      <c r="D277">
        <v>279</v>
      </c>
      <c r="E277" s="17">
        <v>1069063.6678093241</v>
      </c>
      <c r="F277" s="3">
        <f t="shared" si="28"/>
        <v>6116.3679152373224</v>
      </c>
      <c r="G277">
        <v>118671</v>
      </c>
      <c r="H277" s="2">
        <v>130560</v>
      </c>
      <c r="I277" s="2">
        <f t="shared" si="32"/>
        <v>671</v>
      </c>
      <c r="J277">
        <v>3388</v>
      </c>
      <c r="K277">
        <f t="shared" si="30"/>
        <v>7193</v>
      </c>
      <c r="L277">
        <f t="shared" si="31"/>
        <v>203</v>
      </c>
      <c r="M277">
        <f t="shared" si="29"/>
        <v>6</v>
      </c>
    </row>
    <row r="278" spans="1:13" x14ac:dyDescent="0.3">
      <c r="A278" s="4">
        <v>44171</v>
      </c>
      <c r="B278" s="3">
        <v>280</v>
      </c>
      <c r="C278">
        <v>20201206</v>
      </c>
      <c r="D278">
        <v>280</v>
      </c>
      <c r="E278" s="17">
        <v>1074198.7355211023</v>
      </c>
      <c r="F278" s="3">
        <f t="shared" si="28"/>
        <v>5135.0677117782179</v>
      </c>
      <c r="G278">
        <v>118877</v>
      </c>
      <c r="H278" s="2">
        <v>131350</v>
      </c>
      <c r="I278" s="2">
        <f t="shared" si="32"/>
        <v>790</v>
      </c>
      <c r="J278">
        <v>3388</v>
      </c>
      <c r="K278">
        <f t="shared" si="30"/>
        <v>7786</v>
      </c>
      <c r="L278">
        <f t="shared" si="31"/>
        <v>197</v>
      </c>
      <c r="M278">
        <f t="shared" si="29"/>
        <v>0</v>
      </c>
    </row>
    <row r="279" spans="1:13" x14ac:dyDescent="0.3">
      <c r="A279" s="4">
        <v>44172</v>
      </c>
      <c r="B279" s="3">
        <v>281</v>
      </c>
      <c r="C279">
        <v>20201207</v>
      </c>
      <c r="D279">
        <v>281</v>
      </c>
      <c r="E279" s="17">
        <v>1077896.5220775695</v>
      </c>
      <c r="F279" s="3">
        <f t="shared" si="28"/>
        <v>3697.7865564671811</v>
      </c>
      <c r="G279">
        <v>119138</v>
      </c>
      <c r="H279" s="2">
        <v>131725</v>
      </c>
      <c r="I279" s="2">
        <f t="shared" si="32"/>
        <v>375</v>
      </c>
      <c r="J279">
        <v>3393</v>
      </c>
      <c r="K279">
        <f t="shared" si="30"/>
        <v>8125</v>
      </c>
      <c r="L279">
        <f t="shared" si="31"/>
        <v>31</v>
      </c>
      <c r="M279">
        <f t="shared" si="29"/>
        <v>5</v>
      </c>
    </row>
    <row r="280" spans="1:13" x14ac:dyDescent="0.3">
      <c r="A280" s="4">
        <v>44173</v>
      </c>
      <c r="B280" s="3">
        <v>282</v>
      </c>
      <c r="C280">
        <v>20201208</v>
      </c>
      <c r="D280">
        <v>282</v>
      </c>
      <c r="E280" s="17">
        <v>1083298.9552000377</v>
      </c>
      <c r="F280" s="3">
        <f t="shared" si="28"/>
        <v>5402.433122468181</v>
      </c>
      <c r="G280">
        <v>119413</v>
      </c>
      <c r="H280" s="2">
        <v>132607</v>
      </c>
      <c r="I280" s="2">
        <f t="shared" si="32"/>
        <v>882</v>
      </c>
      <c r="J280">
        <v>3406</v>
      </c>
      <c r="K280">
        <f t="shared" si="30"/>
        <v>8959</v>
      </c>
      <c r="L280">
        <f t="shared" si="31"/>
        <v>35</v>
      </c>
      <c r="M280">
        <f t="shared" si="29"/>
        <v>13</v>
      </c>
    </row>
    <row r="281" spans="1:13" x14ac:dyDescent="0.3">
      <c r="A281" s="4">
        <v>44174</v>
      </c>
      <c r="B281" s="3">
        <v>283</v>
      </c>
      <c r="C281">
        <v>20201209</v>
      </c>
      <c r="D281">
        <v>283</v>
      </c>
      <c r="E281" s="17">
        <v>1092945.0459257984</v>
      </c>
      <c r="F281" s="3">
        <f t="shared" si="28"/>
        <v>9646.0907257606741</v>
      </c>
      <c r="G281">
        <v>119616</v>
      </c>
      <c r="H281" s="2">
        <v>134184</v>
      </c>
      <c r="I281" s="2">
        <f t="shared" si="32"/>
        <v>1577</v>
      </c>
      <c r="J281">
        <v>3413</v>
      </c>
      <c r="K281">
        <f t="shared" si="30"/>
        <v>10409</v>
      </c>
      <c r="L281">
        <f t="shared" si="31"/>
        <v>120</v>
      </c>
      <c r="M281">
        <f t="shared" si="29"/>
        <v>7</v>
      </c>
    </row>
    <row r="282" spans="1:13" x14ac:dyDescent="0.3">
      <c r="A282" s="4">
        <v>44175</v>
      </c>
      <c r="B282" s="3">
        <v>284</v>
      </c>
      <c r="C282">
        <v>20201210</v>
      </c>
      <c r="D282">
        <v>284</v>
      </c>
      <c r="E282" s="17">
        <v>1101628.0833690884</v>
      </c>
      <c r="F282" s="3">
        <f t="shared" si="28"/>
        <v>8683.0374432899989</v>
      </c>
      <c r="G282">
        <v>119776</v>
      </c>
      <c r="H282" s="2">
        <v>135853</v>
      </c>
      <c r="I282" s="2">
        <f t="shared" si="32"/>
        <v>1669</v>
      </c>
      <c r="J282">
        <v>3423</v>
      </c>
      <c r="K282">
        <f t="shared" si="30"/>
        <v>10684</v>
      </c>
      <c r="L282">
        <f t="shared" si="31"/>
        <v>1384</v>
      </c>
      <c r="M282">
        <f t="shared" si="29"/>
        <v>10</v>
      </c>
    </row>
    <row r="283" spans="1:13" x14ac:dyDescent="0.3">
      <c r="A283" s="4">
        <v>44176</v>
      </c>
      <c r="B283" s="3">
        <v>285</v>
      </c>
      <c r="C283">
        <v>20201211</v>
      </c>
      <c r="D283">
        <v>285</v>
      </c>
      <c r="E283" s="17">
        <v>1110093.5022704878</v>
      </c>
      <c r="F283" s="3">
        <f t="shared" si="28"/>
        <v>8465.4189013994765</v>
      </c>
      <c r="G283">
        <v>119979</v>
      </c>
      <c r="H283" s="2">
        <v>137752</v>
      </c>
      <c r="I283" s="2">
        <f t="shared" si="32"/>
        <v>1899</v>
      </c>
      <c r="J283">
        <v>3443</v>
      </c>
      <c r="K283">
        <f t="shared" si="30"/>
        <v>12470</v>
      </c>
      <c r="L283">
        <f t="shared" si="31"/>
        <v>93</v>
      </c>
      <c r="M283">
        <f t="shared" si="29"/>
        <v>20</v>
      </c>
    </row>
    <row r="284" spans="1:13" x14ac:dyDescent="0.3">
      <c r="A284" s="4">
        <v>44177</v>
      </c>
      <c r="B284" s="3">
        <v>286</v>
      </c>
      <c r="C284">
        <v>20201212</v>
      </c>
      <c r="D284">
        <v>286</v>
      </c>
      <c r="E284" s="17">
        <v>1117816.9437426522</v>
      </c>
      <c r="F284" s="3">
        <f t="shared" si="28"/>
        <v>7723.4414721643552</v>
      </c>
      <c r="G284">
        <v>120176</v>
      </c>
      <c r="H284" s="2">
        <v>139366</v>
      </c>
      <c r="I284" s="2">
        <f t="shared" si="32"/>
        <v>1614</v>
      </c>
      <c r="J284">
        <v>3453</v>
      </c>
      <c r="K284">
        <f t="shared" si="30"/>
        <v>13022</v>
      </c>
      <c r="L284">
        <f t="shared" si="31"/>
        <v>1052</v>
      </c>
      <c r="M284">
        <f t="shared" si="29"/>
        <v>10</v>
      </c>
    </row>
    <row r="285" spans="1:13" x14ac:dyDescent="0.3">
      <c r="A285" s="4">
        <v>44178</v>
      </c>
      <c r="B285" s="3">
        <v>287</v>
      </c>
      <c r="C285">
        <v>20201213</v>
      </c>
      <c r="D285">
        <v>287</v>
      </c>
      <c r="E285" s="17">
        <v>1125389.0318070408</v>
      </c>
      <c r="F285" s="3">
        <f t="shared" si="28"/>
        <v>7572.0880643886048</v>
      </c>
      <c r="G285">
        <v>120207</v>
      </c>
      <c r="H285" s="2">
        <v>141372</v>
      </c>
      <c r="I285" s="2">
        <f t="shared" si="32"/>
        <v>2006</v>
      </c>
      <c r="J285">
        <v>3457</v>
      </c>
      <c r="K285">
        <f t="shared" si="30"/>
        <v>14446</v>
      </c>
      <c r="L285">
        <f t="shared" si="31"/>
        <v>578</v>
      </c>
      <c r="M285">
        <f t="shared" si="29"/>
        <v>4</v>
      </c>
    </row>
    <row r="286" spans="1:13" x14ac:dyDescent="0.3">
      <c r="A286" s="4">
        <v>44179</v>
      </c>
      <c r="B286" s="3">
        <v>288</v>
      </c>
      <c r="C286">
        <v>20201214</v>
      </c>
      <c r="D286">
        <v>288</v>
      </c>
      <c r="E286" s="17">
        <v>1130200.2646894921</v>
      </c>
      <c r="F286" s="3">
        <f t="shared" si="28"/>
        <v>4811.2328824512661</v>
      </c>
      <c r="G286">
        <v>120242</v>
      </c>
      <c r="H286" s="2">
        <v>142924</v>
      </c>
      <c r="I286" s="2">
        <f t="shared" si="32"/>
        <v>1552</v>
      </c>
      <c r="J286">
        <v>3462</v>
      </c>
      <c r="K286">
        <f t="shared" si="30"/>
        <v>15200</v>
      </c>
      <c r="L286">
        <f t="shared" si="31"/>
        <v>793</v>
      </c>
      <c r="M286">
        <f t="shared" si="29"/>
        <v>5</v>
      </c>
    </row>
    <row r="287" spans="1:13" x14ac:dyDescent="0.3">
      <c r="A287" s="4">
        <v>44180</v>
      </c>
      <c r="B287" s="3">
        <v>289</v>
      </c>
      <c r="C287">
        <v>20201215</v>
      </c>
      <c r="D287">
        <v>289</v>
      </c>
      <c r="E287" s="17">
        <v>1137181.5366595688</v>
      </c>
      <c r="F287" s="3">
        <f t="shared" si="28"/>
        <v>6981.2719700767193</v>
      </c>
      <c r="G287">
        <v>120362</v>
      </c>
      <c r="H287" s="2">
        <v>144076</v>
      </c>
      <c r="I287" s="2">
        <f t="shared" si="32"/>
        <v>1152</v>
      </c>
      <c r="J287">
        <v>3485</v>
      </c>
      <c r="K287">
        <f t="shared" si="30"/>
        <v>15971</v>
      </c>
      <c r="L287">
        <f t="shared" si="31"/>
        <v>358</v>
      </c>
      <c r="M287">
        <f t="shared" si="29"/>
        <v>23</v>
      </c>
    </row>
    <row r="288" spans="1:13" x14ac:dyDescent="0.3">
      <c r="A288" s="4">
        <v>44181</v>
      </c>
      <c r="B288" s="3">
        <v>290</v>
      </c>
      <c r="C288">
        <v>20201216</v>
      </c>
      <c r="D288">
        <v>290</v>
      </c>
      <c r="E288" s="17">
        <v>1146423.6981765071</v>
      </c>
      <c r="F288" s="3">
        <f t="shared" si="28"/>
        <v>9242.1615169383585</v>
      </c>
      <c r="G288">
        <v>121746</v>
      </c>
      <c r="H288" s="2">
        <v>146819</v>
      </c>
      <c r="I288" s="2">
        <f t="shared" si="32"/>
        <v>2743</v>
      </c>
      <c r="J288">
        <v>3510</v>
      </c>
      <c r="K288">
        <f t="shared" si="30"/>
        <v>15880</v>
      </c>
      <c r="L288">
        <f t="shared" si="31"/>
        <v>2809</v>
      </c>
      <c r="M288">
        <f t="shared" si="29"/>
        <v>25</v>
      </c>
    </row>
    <row r="289" spans="1:13" x14ac:dyDescent="0.3">
      <c r="A289" s="4">
        <v>44182</v>
      </c>
      <c r="B289" s="3">
        <v>291</v>
      </c>
      <c r="C289">
        <v>20201217</v>
      </c>
      <c r="D289">
        <v>291</v>
      </c>
      <c r="E289" s="17">
        <v>1154595.053540718</v>
      </c>
      <c r="F289" s="3">
        <f t="shared" si="28"/>
        <v>8171.3553642109036</v>
      </c>
      <c r="G289">
        <v>121839</v>
      </c>
      <c r="H289" s="2">
        <v>149182</v>
      </c>
      <c r="I289" s="2">
        <f t="shared" si="32"/>
        <v>2363</v>
      </c>
      <c r="J289">
        <v>3518</v>
      </c>
      <c r="K289">
        <f t="shared" si="30"/>
        <v>16665</v>
      </c>
      <c r="L289">
        <f t="shared" si="31"/>
        <v>1570</v>
      </c>
      <c r="M289">
        <f t="shared" si="29"/>
        <v>8</v>
      </c>
    </row>
    <row r="290" spans="1:13" x14ac:dyDescent="0.3">
      <c r="A290" s="4">
        <v>44183</v>
      </c>
      <c r="B290" s="3">
        <v>292</v>
      </c>
      <c r="C290">
        <v>20201218</v>
      </c>
      <c r="D290">
        <v>292</v>
      </c>
      <c r="E290" s="17">
        <v>1162422.2143532364</v>
      </c>
      <c r="F290" s="3">
        <f t="shared" si="28"/>
        <v>7827.1608125183266</v>
      </c>
      <c r="G290">
        <v>122891</v>
      </c>
      <c r="H290" s="2">
        <v>151622</v>
      </c>
      <c r="I290" s="2">
        <f t="shared" si="32"/>
        <v>2440</v>
      </c>
      <c r="J290">
        <v>3574</v>
      </c>
      <c r="K290">
        <f t="shared" si="30"/>
        <v>18590</v>
      </c>
      <c r="L290">
        <f t="shared" si="31"/>
        <v>459</v>
      </c>
      <c r="M290">
        <f t="shared" si="29"/>
        <v>56</v>
      </c>
    </row>
    <row r="291" spans="1:13" x14ac:dyDescent="0.3">
      <c r="A291" s="4">
        <v>44184</v>
      </c>
      <c r="B291" s="3">
        <v>293</v>
      </c>
      <c r="C291">
        <v>20201219</v>
      </c>
      <c r="D291">
        <v>293</v>
      </c>
      <c r="E291" s="17">
        <v>1171716.0434674989</v>
      </c>
      <c r="F291" s="3">
        <f t="shared" si="28"/>
        <v>9293.8291142624803</v>
      </c>
      <c r="G291">
        <v>123469</v>
      </c>
      <c r="H291" s="2">
        <v>154535</v>
      </c>
      <c r="I291" s="2">
        <f t="shared" si="32"/>
        <v>2913</v>
      </c>
      <c r="J291">
        <v>3635</v>
      </c>
      <c r="K291">
        <f t="shared" si="30"/>
        <v>18867</v>
      </c>
      <c r="L291">
        <f t="shared" si="31"/>
        <v>2575</v>
      </c>
      <c r="M291">
        <f t="shared" si="29"/>
        <v>61</v>
      </c>
    </row>
    <row r="292" spans="1:13" x14ac:dyDescent="0.3">
      <c r="A292" s="4">
        <v>44185</v>
      </c>
      <c r="B292" s="3">
        <v>294</v>
      </c>
      <c r="C292">
        <v>20201220</v>
      </c>
      <c r="D292">
        <v>294</v>
      </c>
      <c r="E292" s="17">
        <v>1179488.4635170526</v>
      </c>
      <c r="F292" s="3">
        <f t="shared" si="28"/>
        <v>7772.420049553737</v>
      </c>
      <c r="G292">
        <v>124262</v>
      </c>
      <c r="H292" s="2">
        <v>157432</v>
      </c>
      <c r="I292" s="2">
        <f t="shared" si="32"/>
        <v>2897</v>
      </c>
      <c r="J292">
        <v>3643</v>
      </c>
      <c r="K292">
        <f t="shared" si="30"/>
        <v>21151</v>
      </c>
      <c r="L292">
        <f t="shared" si="31"/>
        <v>605</v>
      </c>
      <c r="M292">
        <f t="shared" si="29"/>
        <v>8</v>
      </c>
    </row>
    <row r="293" spans="1:13" x14ac:dyDescent="0.3">
      <c r="A293" s="4">
        <v>44186</v>
      </c>
      <c r="B293" s="3">
        <v>295</v>
      </c>
      <c r="C293">
        <v>20201221</v>
      </c>
      <c r="D293">
        <v>295</v>
      </c>
      <c r="E293" s="17">
        <v>1186373.1228423184</v>
      </c>
      <c r="F293" s="3">
        <f t="shared" si="28"/>
        <v>6884.6593252657913</v>
      </c>
      <c r="G293">
        <v>124620</v>
      </c>
      <c r="H293" s="2">
        <v>160261</v>
      </c>
      <c r="I293" s="2">
        <f t="shared" si="32"/>
        <v>2829</v>
      </c>
      <c r="J293">
        <v>3658</v>
      </c>
      <c r="K293">
        <f t="shared" si="30"/>
        <v>23631</v>
      </c>
      <c r="L293">
        <f t="shared" si="31"/>
        <v>334</v>
      </c>
      <c r="M293">
        <f t="shared" si="29"/>
        <v>15</v>
      </c>
    </row>
    <row r="294" spans="1:13" x14ac:dyDescent="0.3">
      <c r="A294" s="4">
        <v>44187</v>
      </c>
      <c r="B294" s="3">
        <v>296</v>
      </c>
      <c r="C294">
        <v>20201222</v>
      </c>
      <c r="D294">
        <v>296</v>
      </c>
      <c r="E294" s="17">
        <v>1193872.6073684592</v>
      </c>
      <c r="F294" s="3">
        <f t="shared" si="28"/>
        <v>7499.4845261408482</v>
      </c>
      <c r="G294">
        <v>127429</v>
      </c>
      <c r="H294" s="2">
        <v>162680</v>
      </c>
      <c r="I294" s="2">
        <f t="shared" si="32"/>
        <v>2419</v>
      </c>
      <c r="J294">
        <v>3703</v>
      </c>
      <c r="K294">
        <f t="shared" si="30"/>
        <v>25691</v>
      </c>
      <c r="L294">
        <f t="shared" si="31"/>
        <v>314</v>
      </c>
      <c r="M294">
        <f t="shared" si="29"/>
        <v>45</v>
      </c>
    </row>
    <row r="295" spans="1:13" x14ac:dyDescent="0.3">
      <c r="A295" s="4">
        <v>44188</v>
      </c>
      <c r="B295" s="3">
        <v>297</v>
      </c>
      <c r="C295">
        <v>20201223</v>
      </c>
      <c r="D295">
        <v>297</v>
      </c>
      <c r="E295" s="17">
        <v>1204253.760900765</v>
      </c>
      <c r="F295" s="3">
        <f t="shared" si="28"/>
        <v>10381.153532305732</v>
      </c>
      <c r="G295">
        <v>128999</v>
      </c>
      <c r="H295" s="2">
        <v>166877</v>
      </c>
      <c r="I295" s="2">
        <f t="shared" si="32"/>
        <v>4197</v>
      </c>
      <c r="J295">
        <v>3793</v>
      </c>
      <c r="K295">
        <f t="shared" si="30"/>
        <v>28469</v>
      </c>
      <c r="L295">
        <f t="shared" si="31"/>
        <v>1329</v>
      </c>
      <c r="M295">
        <f t="shared" si="29"/>
        <v>90</v>
      </c>
    </row>
    <row r="296" spans="1:13" x14ac:dyDescent="0.3">
      <c r="A296" s="4">
        <v>44189</v>
      </c>
      <c r="B296" s="3">
        <v>298</v>
      </c>
      <c r="C296">
        <v>20201224</v>
      </c>
      <c r="D296">
        <v>298</v>
      </c>
      <c r="E296" s="17">
        <v>1215011.3772239843</v>
      </c>
      <c r="F296" s="3">
        <f t="shared" si="28"/>
        <v>10757.616323219379</v>
      </c>
      <c r="G296">
        <v>129458</v>
      </c>
      <c r="H296" s="2">
        <v>171455</v>
      </c>
      <c r="I296" s="2">
        <f t="shared" si="32"/>
        <v>4578</v>
      </c>
      <c r="J296">
        <v>3874</v>
      </c>
      <c r="K296">
        <f t="shared" si="30"/>
        <v>32211</v>
      </c>
      <c r="L296">
        <f t="shared" si="31"/>
        <v>755</v>
      </c>
      <c r="M296">
        <f t="shared" si="29"/>
        <v>81</v>
      </c>
    </row>
    <row r="297" spans="1:13" x14ac:dyDescent="0.3">
      <c r="A297" s="4">
        <v>44190</v>
      </c>
      <c r="B297" s="3">
        <v>299</v>
      </c>
      <c r="C297">
        <v>20201225</v>
      </c>
      <c r="D297">
        <v>299</v>
      </c>
      <c r="E297" s="17">
        <v>1225041.9978004645</v>
      </c>
      <c r="F297" s="3">
        <f t="shared" si="28"/>
        <v>10030.620576480171</v>
      </c>
      <c r="G297">
        <v>132033</v>
      </c>
      <c r="H297" s="2">
        <v>176131</v>
      </c>
      <c r="I297" s="2">
        <f t="shared" si="32"/>
        <v>4676</v>
      </c>
      <c r="J297">
        <v>3901</v>
      </c>
      <c r="K297">
        <f t="shared" si="30"/>
        <v>28706</v>
      </c>
      <c r="L297">
        <f t="shared" si="31"/>
        <v>8154</v>
      </c>
      <c r="M297">
        <f t="shared" si="29"/>
        <v>27</v>
      </c>
    </row>
    <row r="298" spans="1:13" x14ac:dyDescent="0.3">
      <c r="A298" s="4">
        <v>44191</v>
      </c>
      <c r="B298" s="3">
        <v>300</v>
      </c>
      <c r="C298">
        <v>20201226</v>
      </c>
      <c r="D298">
        <v>300</v>
      </c>
      <c r="E298" s="17">
        <v>1232305.6168637266</v>
      </c>
      <c r="F298" s="3">
        <f t="shared" si="28"/>
        <v>7263.6190632621292</v>
      </c>
      <c r="G298">
        <v>132638</v>
      </c>
      <c r="H298" s="2">
        <v>180250</v>
      </c>
      <c r="I298" s="2">
        <f t="shared" si="32"/>
        <v>4119</v>
      </c>
      <c r="J298">
        <v>3958</v>
      </c>
      <c r="K298">
        <f t="shared" si="30"/>
        <v>31743</v>
      </c>
      <c r="L298">
        <f t="shared" si="31"/>
        <v>1025</v>
      </c>
      <c r="M298">
        <f t="shared" si="29"/>
        <v>57</v>
      </c>
    </row>
    <row r="299" spans="1:13" x14ac:dyDescent="0.3">
      <c r="A299" s="4">
        <v>44192</v>
      </c>
      <c r="B299" s="3">
        <v>301</v>
      </c>
      <c r="C299">
        <v>20201227</v>
      </c>
      <c r="D299">
        <v>301</v>
      </c>
      <c r="E299" s="17">
        <v>1237970.6135755721</v>
      </c>
      <c r="F299" s="3">
        <f t="shared" ref="F299:F362" si="33">E299-E298</f>
        <v>5664.9967118455097</v>
      </c>
      <c r="G299">
        <v>132972</v>
      </c>
      <c r="H299" s="2">
        <v>183653</v>
      </c>
      <c r="I299" s="2">
        <f t="shared" si="32"/>
        <v>3403</v>
      </c>
      <c r="J299">
        <v>3971</v>
      </c>
      <c r="K299">
        <f t="shared" si="30"/>
        <v>34903</v>
      </c>
      <c r="L299">
        <f t="shared" si="31"/>
        <v>230</v>
      </c>
      <c r="M299">
        <f t="shared" si="29"/>
        <v>13</v>
      </c>
    </row>
    <row r="300" spans="1:13" x14ac:dyDescent="0.3">
      <c r="A300" s="4">
        <v>44193</v>
      </c>
      <c r="B300" s="3">
        <v>302</v>
      </c>
      <c r="C300">
        <v>20201228</v>
      </c>
      <c r="D300">
        <v>302</v>
      </c>
      <c r="E300" s="17">
        <v>1242524.0846899587</v>
      </c>
      <c r="F300" s="3">
        <f t="shared" si="33"/>
        <v>4553.4711143865716</v>
      </c>
      <c r="G300">
        <v>133286</v>
      </c>
      <c r="H300" s="2">
        <v>185946</v>
      </c>
      <c r="I300" s="2">
        <f t="shared" si="32"/>
        <v>2293</v>
      </c>
      <c r="J300">
        <v>4020</v>
      </c>
      <c r="K300">
        <f t="shared" si="30"/>
        <v>36785</v>
      </c>
      <c r="L300">
        <f t="shared" si="31"/>
        <v>362</v>
      </c>
      <c r="M300">
        <f t="shared" si="29"/>
        <v>49</v>
      </c>
    </row>
    <row r="301" spans="1:13" x14ac:dyDescent="0.3">
      <c r="A301" s="4">
        <v>44194</v>
      </c>
      <c r="B301" s="3">
        <v>303</v>
      </c>
      <c r="C301">
        <v>20201229</v>
      </c>
      <c r="D301">
        <v>303</v>
      </c>
      <c r="E301" s="17">
        <v>1248566.1204112757</v>
      </c>
      <c r="F301" s="3">
        <f t="shared" si="33"/>
        <v>6042.0357213169336</v>
      </c>
      <c r="G301">
        <v>134615</v>
      </c>
      <c r="H301" s="2">
        <v>188782</v>
      </c>
      <c r="I301" s="2">
        <f t="shared" si="32"/>
        <v>2836</v>
      </c>
      <c r="J301">
        <v>4134</v>
      </c>
      <c r="K301">
        <f t="shared" ref="K301:K306" si="34">H301-J301-G307</f>
        <v>38829</v>
      </c>
      <c r="L301">
        <f t="shared" ref="L301:L307" si="35">G307-G306</f>
        <v>678</v>
      </c>
      <c r="M301">
        <f t="shared" si="29"/>
        <v>114</v>
      </c>
    </row>
    <row r="302" spans="1:13" x14ac:dyDescent="0.3">
      <c r="A302" s="4">
        <v>44195</v>
      </c>
      <c r="B302" s="3">
        <v>304</v>
      </c>
      <c r="C302">
        <v>20201230</v>
      </c>
      <c r="D302">
        <v>304</v>
      </c>
      <c r="E302" s="17">
        <v>1258799.5699200032</v>
      </c>
      <c r="F302" s="3">
        <f t="shared" si="33"/>
        <v>10233.449508727528</v>
      </c>
      <c r="G302">
        <v>135370</v>
      </c>
      <c r="H302" s="2">
        <v>194629</v>
      </c>
      <c r="I302" s="2">
        <f t="shared" si="32"/>
        <v>5847</v>
      </c>
      <c r="J302">
        <v>4278</v>
      </c>
      <c r="K302">
        <f t="shared" si="34"/>
        <v>42847</v>
      </c>
      <c r="L302">
        <f t="shared" si="35"/>
        <v>1685</v>
      </c>
      <c r="M302">
        <f t="shared" si="29"/>
        <v>144</v>
      </c>
    </row>
    <row r="303" spans="1:13" x14ac:dyDescent="0.3">
      <c r="A303" s="4">
        <v>44196</v>
      </c>
      <c r="B303" s="3">
        <v>305</v>
      </c>
      <c r="C303">
        <v>20201231</v>
      </c>
      <c r="D303">
        <v>305</v>
      </c>
      <c r="E303" s="17">
        <v>1269449.4333729662</v>
      </c>
      <c r="F303" s="3">
        <f t="shared" si="33"/>
        <v>10649.863452963065</v>
      </c>
      <c r="G303">
        <v>143524</v>
      </c>
      <c r="H303" s="2">
        <v>199983</v>
      </c>
      <c r="I303" s="2">
        <f t="shared" si="32"/>
        <v>5354</v>
      </c>
      <c r="J303">
        <v>4394</v>
      </c>
      <c r="K303">
        <f t="shared" si="34"/>
        <v>47169</v>
      </c>
      <c r="L303">
        <f t="shared" si="35"/>
        <v>916</v>
      </c>
      <c r="M303">
        <f t="shared" si="29"/>
        <v>116</v>
      </c>
    </row>
    <row r="304" spans="1:13" x14ac:dyDescent="0.3">
      <c r="A304" s="4">
        <v>44197</v>
      </c>
      <c r="B304" s="3">
        <v>306</v>
      </c>
      <c r="C304">
        <v>20210101</v>
      </c>
      <c r="D304">
        <v>306</v>
      </c>
      <c r="E304" s="17">
        <v>1279074.2040120987</v>
      </c>
      <c r="F304" s="3">
        <f t="shared" si="33"/>
        <v>9624.7706391324755</v>
      </c>
      <c r="G304">
        <v>144549</v>
      </c>
      <c r="H304" s="2">
        <v>204959</v>
      </c>
      <c r="I304" s="2">
        <f t="shared" si="32"/>
        <v>4976</v>
      </c>
      <c r="J304">
        <v>4528</v>
      </c>
      <c r="K304">
        <f t="shared" si="34"/>
        <v>49912</v>
      </c>
      <c r="L304">
        <f t="shared" si="35"/>
        <v>2099</v>
      </c>
      <c r="M304">
        <f t="shared" si="29"/>
        <v>134</v>
      </c>
    </row>
    <row r="305" spans="1:13" x14ac:dyDescent="0.3">
      <c r="A305" s="4">
        <v>44198</v>
      </c>
      <c r="B305" s="3">
        <v>307</v>
      </c>
      <c r="C305">
        <v>20210102</v>
      </c>
      <c r="D305">
        <v>307</v>
      </c>
      <c r="E305" s="17">
        <v>1288084.9177417657</v>
      </c>
      <c r="F305" s="3">
        <f t="shared" si="33"/>
        <v>9010.7137296670116</v>
      </c>
      <c r="G305">
        <v>144779</v>
      </c>
      <c r="H305" s="2">
        <v>209691</v>
      </c>
      <c r="I305" s="2">
        <f t="shared" si="32"/>
        <v>4732</v>
      </c>
      <c r="J305">
        <v>4557</v>
      </c>
      <c r="K305">
        <f t="shared" si="34"/>
        <v>53533</v>
      </c>
      <c r="L305">
        <f t="shared" si="35"/>
        <v>1082</v>
      </c>
      <c r="M305">
        <f t="shared" si="29"/>
        <v>29</v>
      </c>
    </row>
    <row r="306" spans="1:13" x14ac:dyDescent="0.3">
      <c r="A306" s="4">
        <v>44199</v>
      </c>
      <c r="B306" s="3">
        <v>308</v>
      </c>
      <c r="C306">
        <v>20210103</v>
      </c>
      <c r="D306">
        <v>308</v>
      </c>
      <c r="E306" s="17">
        <v>1295119.0097462821</v>
      </c>
      <c r="F306" s="3">
        <f t="shared" si="33"/>
        <v>7034.0920045163948</v>
      </c>
      <c r="G306">
        <v>145141</v>
      </c>
      <c r="H306" s="15">
        <v>213473</v>
      </c>
      <c r="I306" s="2">
        <f t="shared" si="32"/>
        <v>3782</v>
      </c>
      <c r="J306">
        <v>4642</v>
      </c>
      <c r="K306">
        <f t="shared" si="34"/>
        <v>55557</v>
      </c>
      <c r="L306">
        <f t="shared" si="35"/>
        <v>1673</v>
      </c>
      <c r="M306">
        <f t="shared" si="29"/>
        <v>85</v>
      </c>
    </row>
    <row r="307" spans="1:13" x14ac:dyDescent="0.3">
      <c r="A307" s="4">
        <v>44200</v>
      </c>
      <c r="B307" s="3">
        <v>309</v>
      </c>
      <c r="C307">
        <v>20210104</v>
      </c>
      <c r="D307">
        <v>309</v>
      </c>
      <c r="E307" s="17">
        <v>1302306.1838142464</v>
      </c>
      <c r="F307" s="3">
        <f t="shared" si="33"/>
        <v>7187.1740679643117</v>
      </c>
      <c r="G307">
        <v>145819</v>
      </c>
      <c r="H307" s="16">
        <v>217432</v>
      </c>
      <c r="I307" s="2">
        <f t="shared" si="32"/>
        <v>3959</v>
      </c>
      <c r="J307">
        <v>4713</v>
      </c>
      <c r="K307">
        <f t="shared" ref="K307:K308" si="36">H307-J307-G307</f>
        <v>66900</v>
      </c>
      <c r="L307">
        <f t="shared" si="35"/>
        <v>966</v>
      </c>
      <c r="M307">
        <f t="shared" si="29"/>
        <v>71</v>
      </c>
    </row>
    <row r="308" spans="1:13" x14ac:dyDescent="0.3">
      <c r="A308" s="4">
        <v>44201</v>
      </c>
      <c r="B308" s="3">
        <v>310</v>
      </c>
      <c r="C308">
        <v>20210105</v>
      </c>
      <c r="D308">
        <v>310</v>
      </c>
      <c r="E308" s="17">
        <v>1311501.6716280254</v>
      </c>
      <c r="F308" s="3">
        <f t="shared" si="33"/>
        <v>9195.4878137789201</v>
      </c>
      <c r="G308">
        <v>147504</v>
      </c>
      <c r="H308" s="16">
        <v>223487</v>
      </c>
      <c r="I308" s="2">
        <f t="shared" si="32"/>
        <v>6055</v>
      </c>
      <c r="J308">
        <v>4805</v>
      </c>
      <c r="K308">
        <f t="shared" si="36"/>
        <v>71178</v>
      </c>
      <c r="L308">
        <f t="shared" ref="L308" si="37">G308-G307</f>
        <v>1685</v>
      </c>
      <c r="M308">
        <f t="shared" si="29"/>
        <v>92</v>
      </c>
    </row>
    <row r="309" spans="1:13" x14ac:dyDescent="0.3">
      <c r="A309" s="4">
        <v>44202</v>
      </c>
      <c r="B309" s="3">
        <v>311</v>
      </c>
      <c r="C309">
        <v>20210106</v>
      </c>
      <c r="D309">
        <v>311</v>
      </c>
      <c r="E309" s="17">
        <v>1324958.2956746751</v>
      </c>
      <c r="F309" s="3">
        <f t="shared" si="33"/>
        <v>13456.624046649784</v>
      </c>
      <c r="G309">
        <v>148420</v>
      </c>
      <c r="H309" s="16">
        <v>230283</v>
      </c>
      <c r="I309" s="2">
        <f t="shared" si="32"/>
        <v>6796</v>
      </c>
      <c r="J309">
        <v>4870</v>
      </c>
      <c r="K309">
        <f t="shared" ref="K309:K340" si="38">H309-J309-G309</f>
        <v>76993</v>
      </c>
      <c r="L309">
        <f t="shared" ref="L309:L340" si="39">G309-G308</f>
        <v>916</v>
      </c>
      <c r="M309">
        <f t="shared" ref="M309:M340" si="40">J309-J308</f>
        <v>65</v>
      </c>
    </row>
    <row r="310" spans="1:13" x14ac:dyDescent="0.3">
      <c r="A310" s="4">
        <v>44203</v>
      </c>
      <c r="B310" s="3">
        <v>312</v>
      </c>
      <c r="C310">
        <v>20210107</v>
      </c>
      <c r="D310">
        <v>312</v>
      </c>
      <c r="E310" s="17">
        <v>1338263.3742406969</v>
      </c>
      <c r="F310" s="3">
        <f t="shared" si="33"/>
        <v>13305.078566021752</v>
      </c>
      <c r="G310">
        <v>150519</v>
      </c>
      <c r="H310" s="16">
        <v>236177</v>
      </c>
      <c r="I310" s="2">
        <f t="shared" si="32"/>
        <v>5894</v>
      </c>
      <c r="J310">
        <v>5002</v>
      </c>
      <c r="K310">
        <f t="shared" si="38"/>
        <v>80656</v>
      </c>
      <c r="L310">
        <f t="shared" si="39"/>
        <v>2099</v>
      </c>
      <c r="M310">
        <f t="shared" si="40"/>
        <v>132</v>
      </c>
    </row>
    <row r="311" spans="1:13" x14ac:dyDescent="0.3">
      <c r="A311" s="4">
        <v>44204</v>
      </c>
      <c r="B311" s="3">
        <v>313</v>
      </c>
      <c r="C311">
        <v>20210108</v>
      </c>
      <c r="D311">
        <v>313</v>
      </c>
      <c r="E311" s="17">
        <v>1352899.7097474455</v>
      </c>
      <c r="F311" s="3">
        <f t="shared" si="33"/>
        <v>14636.335506748641</v>
      </c>
      <c r="G311">
        <v>151601</v>
      </c>
      <c r="H311" s="16">
        <v>241740</v>
      </c>
      <c r="I311" s="2">
        <f t="shared" si="32"/>
        <v>5563</v>
      </c>
      <c r="J311">
        <v>5074</v>
      </c>
      <c r="K311">
        <f t="shared" si="38"/>
        <v>85065</v>
      </c>
      <c r="L311">
        <f t="shared" si="39"/>
        <v>1082</v>
      </c>
      <c r="M311">
        <f t="shared" si="40"/>
        <v>72</v>
      </c>
    </row>
    <row r="312" spans="1:13" x14ac:dyDescent="0.3">
      <c r="A312" s="4">
        <v>44205</v>
      </c>
      <c r="B312" s="3">
        <v>314</v>
      </c>
      <c r="C312">
        <v>20210109</v>
      </c>
      <c r="D312">
        <v>314</v>
      </c>
      <c r="E312" s="17">
        <v>1367721.3955568634</v>
      </c>
      <c r="F312" s="3">
        <f t="shared" si="33"/>
        <v>14821.685809417861</v>
      </c>
      <c r="G312">
        <v>153274</v>
      </c>
      <c r="H312" s="16">
        <v>247647</v>
      </c>
      <c r="I312" s="2">
        <f t="shared" si="32"/>
        <v>5907</v>
      </c>
      <c r="J312">
        <v>5170</v>
      </c>
      <c r="K312">
        <f t="shared" si="38"/>
        <v>89203</v>
      </c>
      <c r="L312">
        <f t="shared" si="39"/>
        <v>1673</v>
      </c>
      <c r="M312">
        <f t="shared" si="40"/>
        <v>96</v>
      </c>
    </row>
    <row r="313" spans="1:13" x14ac:dyDescent="0.3">
      <c r="A313" s="4">
        <v>44206</v>
      </c>
      <c r="B313" s="3">
        <v>315</v>
      </c>
      <c r="C313">
        <v>20210110</v>
      </c>
      <c r="D313">
        <v>315</v>
      </c>
      <c r="E313" s="17">
        <v>1379830.820616028</v>
      </c>
      <c r="F313" s="3">
        <f t="shared" si="33"/>
        <v>12109.425059164641</v>
      </c>
      <c r="G313">
        <v>154240</v>
      </c>
      <c r="H313" s="16">
        <v>252115</v>
      </c>
      <c r="I313" s="2">
        <f t="shared" si="32"/>
        <v>4468</v>
      </c>
      <c r="J313">
        <v>5241</v>
      </c>
      <c r="K313">
        <f t="shared" si="38"/>
        <v>92634</v>
      </c>
      <c r="L313">
        <f t="shared" si="39"/>
        <v>966</v>
      </c>
      <c r="M313">
        <f t="shared" si="40"/>
        <v>71</v>
      </c>
    </row>
    <row r="314" spans="1:13" x14ac:dyDescent="0.3">
      <c r="A314" s="4">
        <v>44207</v>
      </c>
      <c r="B314" s="3">
        <v>316</v>
      </c>
      <c r="C314">
        <v>20210111</v>
      </c>
      <c r="D314">
        <v>316</v>
      </c>
      <c r="E314" s="17">
        <v>1389913.8770812426</v>
      </c>
      <c r="F314" s="3">
        <f t="shared" si="33"/>
        <v>10083.056465214584</v>
      </c>
      <c r="G314">
        <v>157164</v>
      </c>
      <c r="H314" s="16">
        <v>255819</v>
      </c>
      <c r="I314" s="2">
        <f t="shared" si="32"/>
        <v>3704</v>
      </c>
      <c r="J314">
        <v>5279</v>
      </c>
      <c r="K314">
        <f t="shared" si="38"/>
        <v>93376</v>
      </c>
      <c r="L314">
        <f t="shared" si="39"/>
        <v>2924</v>
      </c>
      <c r="M314">
        <f t="shared" si="40"/>
        <v>38</v>
      </c>
    </row>
    <row r="315" spans="1:13" x14ac:dyDescent="0.3">
      <c r="A315" s="4">
        <v>44208</v>
      </c>
      <c r="B315" s="3">
        <v>317</v>
      </c>
      <c r="C315">
        <v>20210112</v>
      </c>
      <c r="D315">
        <v>317</v>
      </c>
      <c r="E315" s="17">
        <v>1399646.4005906316</v>
      </c>
      <c r="F315" s="3">
        <f t="shared" si="33"/>
        <v>9732.5235093890224</v>
      </c>
      <c r="G315">
        <v>187266</v>
      </c>
      <c r="H315" s="16">
        <v>259100</v>
      </c>
      <c r="I315" s="2">
        <f t="shared" si="32"/>
        <v>3281</v>
      </c>
      <c r="J315">
        <v>5497</v>
      </c>
      <c r="K315">
        <f t="shared" si="38"/>
        <v>66337</v>
      </c>
      <c r="L315">
        <f t="shared" si="39"/>
        <v>30102</v>
      </c>
      <c r="M315">
        <f t="shared" si="40"/>
        <v>218</v>
      </c>
    </row>
    <row r="316" spans="1:13" x14ac:dyDescent="0.3">
      <c r="A316" s="4">
        <v>44209</v>
      </c>
      <c r="B316" s="3">
        <v>318</v>
      </c>
      <c r="C316">
        <v>20210113</v>
      </c>
      <c r="D316">
        <v>318</v>
      </c>
      <c r="E316" s="17">
        <v>1413414.3747311954</v>
      </c>
      <c r="F316" s="3">
        <f t="shared" si="33"/>
        <v>13767.974140563747</v>
      </c>
      <c r="G316">
        <v>189201</v>
      </c>
      <c r="H316" s="16">
        <v>264532</v>
      </c>
      <c r="I316" s="2">
        <f t="shared" si="32"/>
        <v>5432</v>
      </c>
      <c r="J316">
        <v>5732</v>
      </c>
      <c r="K316">
        <f t="shared" si="38"/>
        <v>69599</v>
      </c>
      <c r="L316">
        <f t="shared" si="39"/>
        <v>1935</v>
      </c>
      <c r="M316">
        <f t="shared" si="40"/>
        <v>235</v>
      </c>
    </row>
    <row r="317" spans="1:13" x14ac:dyDescent="0.3">
      <c r="A317" s="4">
        <v>44210</v>
      </c>
      <c r="B317" s="3">
        <v>319</v>
      </c>
      <c r="C317">
        <v>20210114</v>
      </c>
      <c r="D317">
        <v>319</v>
      </c>
      <c r="E317" s="17">
        <v>1427787.1862843041</v>
      </c>
      <c r="F317" s="3">
        <f t="shared" si="33"/>
        <v>14372.811553108739</v>
      </c>
      <c r="G317">
        <v>196085</v>
      </c>
      <c r="H317" s="16">
        <v>269632</v>
      </c>
      <c r="I317" s="2">
        <f t="shared" si="32"/>
        <v>5100</v>
      </c>
      <c r="J317">
        <v>5964</v>
      </c>
      <c r="K317">
        <f t="shared" si="38"/>
        <v>67583</v>
      </c>
      <c r="L317">
        <f t="shared" si="39"/>
        <v>6884</v>
      </c>
      <c r="M317">
        <f t="shared" si="40"/>
        <v>232</v>
      </c>
    </row>
    <row r="318" spans="1:13" x14ac:dyDescent="0.3">
      <c r="A318" s="4">
        <v>44211</v>
      </c>
      <c r="B318" s="3">
        <v>320</v>
      </c>
      <c r="C318">
        <v>20210115</v>
      </c>
      <c r="D318">
        <v>320</v>
      </c>
      <c r="E318" s="17">
        <v>1440312.0649234417</v>
      </c>
      <c r="F318" s="3">
        <f t="shared" si="33"/>
        <v>12524.878639137605</v>
      </c>
      <c r="G318">
        <v>197649</v>
      </c>
      <c r="H318" s="16">
        <v>273452</v>
      </c>
      <c r="I318" s="2">
        <f t="shared" si="32"/>
        <v>3820</v>
      </c>
      <c r="J318">
        <v>6153</v>
      </c>
      <c r="K318">
        <f t="shared" si="38"/>
        <v>69650</v>
      </c>
      <c r="L318">
        <f t="shared" si="39"/>
        <v>1564</v>
      </c>
      <c r="M318">
        <f t="shared" si="40"/>
        <v>189</v>
      </c>
    </row>
    <row r="319" spans="1:13" x14ac:dyDescent="0.3">
      <c r="A319" s="4">
        <v>44212</v>
      </c>
      <c r="B319" s="3">
        <v>321</v>
      </c>
      <c r="C319">
        <v>20210116</v>
      </c>
      <c r="D319">
        <v>321</v>
      </c>
      <c r="E319" s="17">
        <v>1451835.2836367548</v>
      </c>
      <c r="F319" s="3">
        <f t="shared" si="33"/>
        <v>11523.218713313108</v>
      </c>
      <c r="G319">
        <v>208038</v>
      </c>
      <c r="H319" s="16">
        <v>276794</v>
      </c>
      <c r="I319" s="2">
        <f t="shared" si="32"/>
        <v>3342</v>
      </c>
      <c r="J319">
        <v>6278</v>
      </c>
      <c r="K319">
        <f t="shared" si="38"/>
        <v>62478</v>
      </c>
      <c r="L319">
        <f t="shared" si="39"/>
        <v>10389</v>
      </c>
      <c r="M319">
        <f t="shared" si="40"/>
        <v>125</v>
      </c>
    </row>
    <row r="320" spans="1:13" x14ac:dyDescent="0.3">
      <c r="A320" s="4">
        <v>44213</v>
      </c>
      <c r="B320" s="3">
        <v>322</v>
      </c>
      <c r="C320">
        <v>20210117</v>
      </c>
      <c r="D320">
        <v>322</v>
      </c>
      <c r="E320" s="17">
        <v>1462340.900377485</v>
      </c>
      <c r="F320" s="3">
        <f t="shared" si="33"/>
        <v>10505.616740730125</v>
      </c>
      <c r="G320">
        <v>209640</v>
      </c>
      <c r="H320" s="16">
        <v>279974</v>
      </c>
      <c r="I320" s="2">
        <f t="shared" si="32"/>
        <v>3180</v>
      </c>
      <c r="J320">
        <v>6318</v>
      </c>
      <c r="K320">
        <f t="shared" si="38"/>
        <v>64016</v>
      </c>
      <c r="L320">
        <f t="shared" si="39"/>
        <v>1602</v>
      </c>
      <c r="M320">
        <f t="shared" si="40"/>
        <v>40</v>
      </c>
    </row>
    <row r="321" spans="1:13" x14ac:dyDescent="0.3">
      <c r="A321" s="4">
        <v>44214</v>
      </c>
      <c r="B321" s="3">
        <v>323</v>
      </c>
      <c r="C321">
        <v>20210118</v>
      </c>
      <c r="D321">
        <v>323</v>
      </c>
      <c r="E321" s="3">
        <v>1470004.7992653721</v>
      </c>
      <c r="F321" s="3">
        <f t="shared" si="33"/>
        <v>7663.8988878871314</v>
      </c>
      <c r="G321">
        <v>214798</v>
      </c>
      <c r="H321" s="15">
        <v>283176</v>
      </c>
      <c r="I321" s="2">
        <f t="shared" si="32"/>
        <v>3202</v>
      </c>
      <c r="J321">
        <v>6409</v>
      </c>
      <c r="K321">
        <f t="shared" si="38"/>
        <v>61969</v>
      </c>
      <c r="L321">
        <f t="shared" si="39"/>
        <v>5158</v>
      </c>
      <c r="M321">
        <f t="shared" si="40"/>
        <v>91</v>
      </c>
    </row>
    <row r="322" spans="1:13" x14ac:dyDescent="0.3">
      <c r="A322" s="4">
        <v>44215</v>
      </c>
      <c r="B322" s="3">
        <v>324</v>
      </c>
      <c r="C322">
        <v>20210119</v>
      </c>
      <c r="D322">
        <v>324</v>
      </c>
      <c r="E322" s="3">
        <v>1478964.6136891248</v>
      </c>
      <c r="F322" s="3">
        <f t="shared" si="33"/>
        <v>8959.8144237527158</v>
      </c>
      <c r="G322">
        <v>226342</v>
      </c>
      <c r="H322" s="2">
        <v>287042</v>
      </c>
      <c r="I322" s="2">
        <f t="shared" si="32"/>
        <v>3866</v>
      </c>
      <c r="J322">
        <v>6672</v>
      </c>
      <c r="K322">
        <f t="shared" si="38"/>
        <v>54028</v>
      </c>
      <c r="L322">
        <f t="shared" si="39"/>
        <v>11544</v>
      </c>
      <c r="M322">
        <f t="shared" si="40"/>
        <v>263</v>
      </c>
    </row>
    <row r="323" spans="1:13" x14ac:dyDescent="0.3">
      <c r="A323" s="4">
        <v>44216</v>
      </c>
      <c r="B323" s="3">
        <v>325</v>
      </c>
      <c r="C323">
        <v>20210120</v>
      </c>
      <c r="D323">
        <v>325</v>
      </c>
      <c r="E323" s="3">
        <v>1490883.5024786026</v>
      </c>
      <c r="F323" s="3">
        <f t="shared" si="33"/>
        <v>11918.888789477758</v>
      </c>
      <c r="G323">
        <v>230024</v>
      </c>
      <c r="H323" s="2">
        <v>290356</v>
      </c>
      <c r="I323" s="2">
        <f t="shared" si="32"/>
        <v>3314</v>
      </c>
      <c r="J323">
        <v>6890</v>
      </c>
      <c r="K323">
        <f t="shared" si="38"/>
        <v>53442</v>
      </c>
      <c r="L323">
        <f t="shared" si="39"/>
        <v>3682</v>
      </c>
      <c r="M323">
        <f t="shared" si="40"/>
        <v>218</v>
      </c>
    </row>
    <row r="324" spans="1:13" x14ac:dyDescent="0.3">
      <c r="A324" s="4">
        <v>44217</v>
      </c>
      <c r="B324" s="3">
        <v>326</v>
      </c>
      <c r="C324">
        <v>20210121</v>
      </c>
      <c r="D324">
        <v>326</v>
      </c>
      <c r="E324" s="3">
        <v>1502127.44726437</v>
      </c>
      <c r="F324" s="3">
        <f t="shared" si="33"/>
        <v>11243.944785767468</v>
      </c>
      <c r="G324">
        <v>241179</v>
      </c>
      <c r="H324" s="2">
        <v>293013</v>
      </c>
      <c r="I324" s="2">
        <f t="shared" si="32"/>
        <v>2657</v>
      </c>
      <c r="J324">
        <v>7044</v>
      </c>
      <c r="K324">
        <f t="shared" si="38"/>
        <v>44790</v>
      </c>
      <c r="L324">
        <f t="shared" si="39"/>
        <v>11155</v>
      </c>
      <c r="M324">
        <f t="shared" si="40"/>
        <v>154</v>
      </c>
    </row>
    <row r="325" spans="1:13" x14ac:dyDescent="0.3">
      <c r="A325" s="4">
        <v>44218</v>
      </c>
      <c r="B325" s="3">
        <v>327</v>
      </c>
      <c r="C325">
        <v>20210122</v>
      </c>
      <c r="D325">
        <v>327</v>
      </c>
      <c r="E325" s="3">
        <v>1514084.1744057916</v>
      </c>
      <c r="F325" s="3">
        <f t="shared" si="33"/>
        <v>11956.727141421521</v>
      </c>
      <c r="G325">
        <v>242404</v>
      </c>
      <c r="H325" s="2">
        <v>295949</v>
      </c>
      <c r="I325" s="2">
        <f t="shared" ref="I325:I381" si="41">H325-H324</f>
        <v>2936</v>
      </c>
      <c r="J325">
        <v>7177</v>
      </c>
      <c r="K325">
        <f t="shared" si="38"/>
        <v>46368</v>
      </c>
      <c r="L325">
        <f t="shared" si="39"/>
        <v>1225</v>
      </c>
      <c r="M325">
        <f t="shared" si="40"/>
        <v>133</v>
      </c>
    </row>
    <row r="326" spans="1:13" x14ac:dyDescent="0.3">
      <c r="A326" s="4">
        <v>44219</v>
      </c>
      <c r="B326" s="3">
        <v>328</v>
      </c>
      <c r="C326">
        <v>20210123</v>
      </c>
      <c r="D326">
        <v>328</v>
      </c>
      <c r="E326" s="3">
        <v>1526404.3033841567</v>
      </c>
      <c r="F326" s="3">
        <f t="shared" si="33"/>
        <v>12320.128978365101</v>
      </c>
      <c r="G326">
        <v>245896</v>
      </c>
      <c r="H326" s="2">
        <v>299740</v>
      </c>
      <c r="I326" s="2">
        <f t="shared" si="41"/>
        <v>3791</v>
      </c>
      <c r="J326">
        <v>7302</v>
      </c>
      <c r="K326">
        <f t="shared" si="38"/>
        <v>46542</v>
      </c>
      <c r="L326">
        <f t="shared" si="39"/>
        <v>3492</v>
      </c>
      <c r="M326">
        <f t="shared" si="40"/>
        <v>125</v>
      </c>
    </row>
    <row r="327" spans="1:13" x14ac:dyDescent="0.3">
      <c r="A327" s="4">
        <v>44220</v>
      </c>
      <c r="B327" s="3">
        <v>329</v>
      </c>
      <c r="C327">
        <v>20210124</v>
      </c>
      <c r="D327">
        <v>329</v>
      </c>
      <c r="E327" s="3">
        <v>1535262.5112689333</v>
      </c>
      <c r="F327" s="3">
        <f t="shared" si="33"/>
        <v>8858.2078847766388</v>
      </c>
      <c r="G327">
        <v>246728</v>
      </c>
      <c r="H327" s="2">
        <v>302582</v>
      </c>
      <c r="I327" s="2">
        <f t="shared" si="41"/>
        <v>2842</v>
      </c>
      <c r="J327">
        <v>7372</v>
      </c>
      <c r="K327">
        <f t="shared" si="38"/>
        <v>48482</v>
      </c>
      <c r="L327">
        <f t="shared" si="39"/>
        <v>832</v>
      </c>
      <c r="M327">
        <f t="shared" si="40"/>
        <v>70</v>
      </c>
    </row>
    <row r="328" spans="1:13" x14ac:dyDescent="0.3">
      <c r="A328" s="4">
        <v>44221</v>
      </c>
      <c r="B328" s="3">
        <v>330</v>
      </c>
      <c r="C328">
        <v>20210125</v>
      </c>
      <c r="D328">
        <v>330</v>
      </c>
      <c r="E328" s="3">
        <v>1540278.109666452</v>
      </c>
      <c r="F328" s="3">
        <f t="shared" si="33"/>
        <v>5015.598397518741</v>
      </c>
      <c r="G328">
        <v>250195</v>
      </c>
      <c r="H328" s="2">
        <v>304155</v>
      </c>
      <c r="I328" s="2">
        <f t="shared" si="41"/>
        <v>1573</v>
      </c>
      <c r="J328">
        <v>7432</v>
      </c>
      <c r="K328">
        <f t="shared" si="38"/>
        <v>46528</v>
      </c>
      <c r="L328">
        <f t="shared" si="39"/>
        <v>3467</v>
      </c>
      <c r="M328">
        <f t="shared" si="40"/>
        <v>60</v>
      </c>
    </row>
    <row r="329" spans="1:13" x14ac:dyDescent="0.3">
      <c r="A329" s="4">
        <v>44222</v>
      </c>
      <c r="B329" s="3">
        <v>331</v>
      </c>
      <c r="C329">
        <v>20210126</v>
      </c>
      <c r="D329">
        <v>331</v>
      </c>
      <c r="E329" s="3">
        <v>1547870.5574532065</v>
      </c>
      <c r="F329" s="3">
        <f t="shared" si="33"/>
        <v>7592.4477867544629</v>
      </c>
      <c r="G329">
        <v>251871</v>
      </c>
      <c r="H329" s="2">
        <v>306234</v>
      </c>
      <c r="I329" s="2">
        <f t="shared" si="41"/>
        <v>2079</v>
      </c>
      <c r="J329">
        <v>7738</v>
      </c>
      <c r="K329">
        <f t="shared" si="38"/>
        <v>46625</v>
      </c>
      <c r="L329">
        <f t="shared" si="39"/>
        <v>1676</v>
      </c>
      <c r="M329">
        <f t="shared" si="40"/>
        <v>306</v>
      </c>
    </row>
    <row r="330" spans="1:13" x14ac:dyDescent="0.3">
      <c r="A330" s="4">
        <v>44223</v>
      </c>
      <c r="B330" s="3">
        <v>332</v>
      </c>
      <c r="C330">
        <v>20210127</v>
      </c>
      <c r="D330">
        <v>332</v>
      </c>
      <c r="E330" s="3">
        <v>1557294.6119614691</v>
      </c>
      <c r="F330" s="3">
        <f t="shared" si="33"/>
        <v>9424.0545082625467</v>
      </c>
      <c r="G330">
        <v>254814</v>
      </c>
      <c r="H330" s="2">
        <v>308176</v>
      </c>
      <c r="I330" s="2">
        <f t="shared" si="41"/>
        <v>1942</v>
      </c>
      <c r="J330">
        <v>7999</v>
      </c>
      <c r="K330">
        <f t="shared" si="38"/>
        <v>45363</v>
      </c>
      <c r="L330">
        <f t="shared" si="39"/>
        <v>2943</v>
      </c>
      <c r="M330">
        <f t="shared" si="40"/>
        <v>261</v>
      </c>
    </row>
    <row r="331" spans="1:13" x14ac:dyDescent="0.3">
      <c r="A331" s="4">
        <v>44224</v>
      </c>
      <c r="B331" s="3">
        <v>333</v>
      </c>
      <c r="C331">
        <v>20210128</v>
      </c>
      <c r="D331">
        <v>333</v>
      </c>
      <c r="E331" s="3">
        <v>1566592.0904599293</v>
      </c>
      <c r="F331" s="3">
        <f t="shared" si="33"/>
        <v>9297.4784984602593</v>
      </c>
      <c r="G331">
        <v>256092</v>
      </c>
      <c r="H331" s="2">
        <v>310076</v>
      </c>
      <c r="I331" s="2">
        <f t="shared" si="41"/>
        <v>1900</v>
      </c>
      <c r="J331">
        <v>8248</v>
      </c>
      <c r="K331">
        <f t="shared" si="38"/>
        <v>45736</v>
      </c>
      <c r="L331">
        <f t="shared" si="39"/>
        <v>1278</v>
      </c>
      <c r="M331">
        <f t="shared" si="40"/>
        <v>249</v>
      </c>
    </row>
    <row r="332" spans="1:13" x14ac:dyDescent="0.3">
      <c r="A332" s="4">
        <v>44225</v>
      </c>
      <c r="B332" s="3">
        <v>334</v>
      </c>
      <c r="C332">
        <v>20210129</v>
      </c>
      <c r="D332">
        <v>334</v>
      </c>
      <c r="E332" s="3">
        <v>1575685.7796618794</v>
      </c>
      <c r="F332" s="3">
        <f t="shared" si="33"/>
        <v>9093.6892019500956</v>
      </c>
      <c r="G332">
        <v>257363</v>
      </c>
      <c r="H332" s="2">
        <v>311877</v>
      </c>
      <c r="I332" s="2">
        <f t="shared" si="41"/>
        <v>1801</v>
      </c>
      <c r="J332">
        <v>8443</v>
      </c>
      <c r="K332">
        <f t="shared" si="38"/>
        <v>46071</v>
      </c>
      <c r="L332">
        <f t="shared" si="39"/>
        <v>1271</v>
      </c>
      <c r="M332">
        <f t="shared" si="40"/>
        <v>195</v>
      </c>
    </row>
    <row r="333" spans="1:13" x14ac:dyDescent="0.3">
      <c r="A333" s="4">
        <v>44226</v>
      </c>
      <c r="B333" s="3">
        <v>335</v>
      </c>
      <c r="C333">
        <v>20210130</v>
      </c>
      <c r="D333">
        <v>335</v>
      </c>
      <c r="E333" s="3">
        <v>1583664.4859550258</v>
      </c>
      <c r="F333" s="3">
        <f t="shared" si="33"/>
        <v>7978.7062931463588</v>
      </c>
      <c r="G333">
        <v>257820</v>
      </c>
      <c r="H333" s="2">
        <v>313681</v>
      </c>
      <c r="I333" s="2">
        <f t="shared" si="41"/>
        <v>1804</v>
      </c>
      <c r="J333">
        <v>8555</v>
      </c>
      <c r="K333">
        <f t="shared" si="38"/>
        <v>47306</v>
      </c>
      <c r="L333">
        <f t="shared" si="39"/>
        <v>457</v>
      </c>
      <c r="M333">
        <f t="shared" si="40"/>
        <v>112</v>
      </c>
    </row>
    <row r="334" spans="1:13" x14ac:dyDescent="0.3">
      <c r="A334" s="4">
        <v>44227</v>
      </c>
      <c r="B334" s="3">
        <v>336</v>
      </c>
      <c r="C334">
        <v>20210131</v>
      </c>
      <c r="D334">
        <v>336</v>
      </c>
      <c r="E334" s="3">
        <v>1590209.5604770589</v>
      </c>
      <c r="F334" s="3">
        <f t="shared" si="33"/>
        <v>6545.0745220331009</v>
      </c>
      <c r="G334">
        <v>260195</v>
      </c>
      <c r="H334" s="2">
        <v>315033</v>
      </c>
      <c r="I334" s="2">
        <f t="shared" si="41"/>
        <v>1352</v>
      </c>
      <c r="J334">
        <v>8578</v>
      </c>
      <c r="K334">
        <f t="shared" si="38"/>
        <v>46260</v>
      </c>
      <c r="L334">
        <f t="shared" si="39"/>
        <v>2375</v>
      </c>
      <c r="M334">
        <f t="shared" si="40"/>
        <v>23</v>
      </c>
    </row>
    <row r="335" spans="1:13" x14ac:dyDescent="0.3">
      <c r="A335" s="4">
        <v>44228</v>
      </c>
      <c r="B335" s="3">
        <v>337</v>
      </c>
      <c r="C335">
        <v>20210201</v>
      </c>
      <c r="D335">
        <v>337</v>
      </c>
      <c r="E335" s="3">
        <v>1594348.5383757351</v>
      </c>
      <c r="F335" s="3">
        <f t="shared" si="33"/>
        <v>4138.9778986761812</v>
      </c>
      <c r="G335">
        <v>260195</v>
      </c>
      <c r="H335" s="2">
        <v>315762</v>
      </c>
      <c r="I335" s="2">
        <f t="shared" si="41"/>
        <v>729</v>
      </c>
      <c r="J335">
        <v>8588</v>
      </c>
      <c r="K335">
        <f t="shared" si="38"/>
        <v>46979</v>
      </c>
      <c r="L335">
        <f t="shared" si="39"/>
        <v>0</v>
      </c>
      <c r="M335">
        <f t="shared" si="40"/>
        <v>10</v>
      </c>
    </row>
    <row r="336" spans="1:13" x14ac:dyDescent="0.3">
      <c r="A336" s="4">
        <v>44229</v>
      </c>
      <c r="B336" s="3">
        <v>338</v>
      </c>
      <c r="C336">
        <v>20210202</v>
      </c>
      <c r="D336">
        <v>338</v>
      </c>
      <c r="E336" s="3">
        <v>1599907.5108729966</v>
      </c>
      <c r="F336" s="3">
        <f t="shared" si="33"/>
        <v>5558.972497261595</v>
      </c>
      <c r="G336">
        <v>264678</v>
      </c>
      <c r="H336" s="2">
        <v>316780</v>
      </c>
      <c r="I336" s="2">
        <f t="shared" si="41"/>
        <v>1018</v>
      </c>
      <c r="J336">
        <v>8731</v>
      </c>
      <c r="K336">
        <f t="shared" si="38"/>
        <v>43371</v>
      </c>
      <c r="L336">
        <f t="shared" si="39"/>
        <v>4483</v>
      </c>
      <c r="M336">
        <f t="shared" si="40"/>
        <v>143</v>
      </c>
    </row>
    <row r="337" spans="1:13" x14ac:dyDescent="0.3">
      <c r="A337" s="4">
        <v>44230</v>
      </c>
      <c r="B337" s="3">
        <v>339</v>
      </c>
      <c r="C337">
        <v>20210203</v>
      </c>
      <c r="D337">
        <v>339</v>
      </c>
      <c r="E337" s="3">
        <v>1607512.8275408691</v>
      </c>
      <c r="F337" s="3">
        <f t="shared" si="33"/>
        <v>7605.316667872481</v>
      </c>
      <c r="G337">
        <v>266907</v>
      </c>
      <c r="H337" s="2">
        <v>317824</v>
      </c>
      <c r="I337" s="2">
        <f t="shared" si="41"/>
        <v>1044</v>
      </c>
      <c r="J337">
        <v>8869</v>
      </c>
      <c r="K337">
        <f t="shared" si="38"/>
        <v>42048</v>
      </c>
      <c r="L337">
        <f t="shared" si="39"/>
        <v>2229</v>
      </c>
      <c r="M337">
        <f t="shared" si="40"/>
        <v>138</v>
      </c>
    </row>
    <row r="338" spans="1:13" x14ac:dyDescent="0.3">
      <c r="A338" s="4">
        <v>44231</v>
      </c>
      <c r="B338" s="3">
        <v>340</v>
      </c>
      <c r="C338">
        <v>20210204</v>
      </c>
      <c r="D338">
        <v>340</v>
      </c>
      <c r="E338" s="3">
        <v>1613473.2322998703</v>
      </c>
      <c r="F338" s="3">
        <f t="shared" si="33"/>
        <v>5960.4047590012196</v>
      </c>
      <c r="G338">
        <v>267856</v>
      </c>
      <c r="H338" s="2">
        <v>318797</v>
      </c>
      <c r="I338" s="2">
        <f t="shared" si="41"/>
        <v>973</v>
      </c>
      <c r="J338">
        <v>8925</v>
      </c>
      <c r="K338">
        <f t="shared" si="38"/>
        <v>42016</v>
      </c>
      <c r="L338">
        <f t="shared" si="39"/>
        <v>949</v>
      </c>
      <c r="M338">
        <f t="shared" si="40"/>
        <v>56</v>
      </c>
    </row>
    <row r="339" spans="1:13" x14ac:dyDescent="0.3">
      <c r="A339" s="4">
        <v>44232</v>
      </c>
      <c r="B339" s="3">
        <v>341</v>
      </c>
      <c r="C339">
        <v>20210205</v>
      </c>
      <c r="D339">
        <v>341</v>
      </c>
      <c r="E339" s="3">
        <v>1620435.8732032541</v>
      </c>
      <c r="F339" s="3">
        <f t="shared" si="33"/>
        <v>6962.6409033837263</v>
      </c>
      <c r="G339">
        <v>271129</v>
      </c>
      <c r="H339" s="2">
        <v>319716</v>
      </c>
      <c r="I339" s="2">
        <f t="shared" si="41"/>
        <v>919</v>
      </c>
      <c r="J339">
        <v>8960</v>
      </c>
      <c r="K339">
        <f t="shared" si="38"/>
        <v>39627</v>
      </c>
      <c r="L339">
        <f t="shared" si="39"/>
        <v>3273</v>
      </c>
      <c r="M339">
        <f t="shared" si="40"/>
        <v>35</v>
      </c>
    </row>
    <row r="340" spans="1:13" x14ac:dyDescent="0.3">
      <c r="A340" s="4">
        <v>44233</v>
      </c>
      <c r="B340" s="3">
        <v>342</v>
      </c>
      <c r="C340">
        <v>20210206</v>
      </c>
      <c r="D340">
        <v>342</v>
      </c>
      <c r="E340" s="3">
        <v>1626810.1949594081</v>
      </c>
      <c r="F340" s="3">
        <f t="shared" si="33"/>
        <v>6374.321756154066</v>
      </c>
      <c r="G340">
        <v>271201</v>
      </c>
      <c r="H340" s="2">
        <v>320579</v>
      </c>
      <c r="I340" s="2">
        <f t="shared" si="41"/>
        <v>863</v>
      </c>
      <c r="J340">
        <v>9069</v>
      </c>
      <c r="K340">
        <f t="shared" si="38"/>
        <v>40309</v>
      </c>
      <c r="L340">
        <f t="shared" si="39"/>
        <v>72</v>
      </c>
      <c r="M340">
        <f t="shared" si="40"/>
        <v>109</v>
      </c>
    </row>
    <row r="341" spans="1:13" x14ac:dyDescent="0.3">
      <c r="A341" s="4">
        <v>44234</v>
      </c>
      <c r="B341" s="3">
        <v>343</v>
      </c>
      <c r="C341">
        <v>20210207</v>
      </c>
      <c r="D341">
        <v>343</v>
      </c>
      <c r="E341" s="3">
        <v>1631814.6531314815</v>
      </c>
      <c r="F341" s="3">
        <f t="shared" si="33"/>
        <v>5004.4581720733549</v>
      </c>
      <c r="G341">
        <v>287910</v>
      </c>
      <c r="H341" s="2">
        <v>321043</v>
      </c>
      <c r="I341" s="2">
        <f t="shared" si="41"/>
        <v>464</v>
      </c>
      <c r="J341">
        <v>9079</v>
      </c>
      <c r="K341">
        <f t="shared" ref="K341:K381" si="42">H341-J341-G341</f>
        <v>24054</v>
      </c>
      <c r="L341">
        <f t="shared" ref="L341:L381" si="43">G341-G340</f>
        <v>16709</v>
      </c>
      <c r="M341">
        <f t="shared" ref="M341:M381" si="44">J341-J340</f>
        <v>10</v>
      </c>
    </row>
    <row r="342" spans="1:13" x14ac:dyDescent="0.3">
      <c r="A342" s="4">
        <v>44235</v>
      </c>
      <c r="B342" s="3">
        <v>344</v>
      </c>
      <c r="C342">
        <v>20210208</v>
      </c>
      <c r="D342">
        <v>344</v>
      </c>
      <c r="E342" s="3">
        <v>1634810.7975577402</v>
      </c>
      <c r="F342" s="3">
        <f t="shared" si="33"/>
        <v>2996.1444262587465</v>
      </c>
      <c r="G342">
        <v>289268</v>
      </c>
      <c r="H342" s="2">
        <v>321367</v>
      </c>
      <c r="I342" s="2">
        <f t="shared" si="41"/>
        <v>324</v>
      </c>
      <c r="J342">
        <v>9091</v>
      </c>
      <c r="K342">
        <f t="shared" si="42"/>
        <v>23008</v>
      </c>
      <c r="L342">
        <f t="shared" si="43"/>
        <v>1358</v>
      </c>
      <c r="M342">
        <f t="shared" si="44"/>
        <v>12</v>
      </c>
    </row>
    <row r="343" spans="1:13" x14ac:dyDescent="0.3">
      <c r="A343" s="4">
        <v>44236</v>
      </c>
      <c r="B343" s="3">
        <v>345</v>
      </c>
      <c r="C343">
        <v>20210209</v>
      </c>
      <c r="D343">
        <v>345</v>
      </c>
      <c r="E343" s="3">
        <v>1639969.6823032293</v>
      </c>
      <c r="F343" s="3">
        <f t="shared" si="33"/>
        <v>5158.8847454891074</v>
      </c>
      <c r="G343">
        <v>289731</v>
      </c>
      <c r="H343" s="2">
        <v>321886</v>
      </c>
      <c r="I343" s="2">
        <f t="shared" si="41"/>
        <v>519</v>
      </c>
      <c r="J343">
        <v>9176</v>
      </c>
      <c r="K343">
        <f t="shared" si="42"/>
        <v>22979</v>
      </c>
      <c r="L343">
        <f t="shared" si="43"/>
        <v>463</v>
      </c>
      <c r="M343">
        <f t="shared" si="44"/>
        <v>85</v>
      </c>
    </row>
    <row r="344" spans="1:13" x14ac:dyDescent="0.3">
      <c r="A344" s="4">
        <v>44237</v>
      </c>
      <c r="B344" s="3">
        <v>346</v>
      </c>
      <c r="C344">
        <v>20210210</v>
      </c>
      <c r="D344">
        <v>346</v>
      </c>
      <c r="E344" s="3">
        <v>1646729.686347218</v>
      </c>
      <c r="F344" s="3">
        <f t="shared" si="33"/>
        <v>6760.0040439886507</v>
      </c>
      <c r="G344">
        <v>292653</v>
      </c>
      <c r="H344" s="2">
        <v>322575</v>
      </c>
      <c r="I344" s="2">
        <f t="shared" si="41"/>
        <v>689</v>
      </c>
      <c r="J344">
        <v>9210</v>
      </c>
      <c r="K344">
        <f t="shared" si="42"/>
        <v>20712</v>
      </c>
      <c r="L344">
        <f t="shared" si="43"/>
        <v>2922</v>
      </c>
      <c r="M344">
        <f t="shared" si="44"/>
        <v>34</v>
      </c>
    </row>
    <row r="345" spans="1:13" x14ac:dyDescent="0.3">
      <c r="A345" s="4">
        <v>44238</v>
      </c>
      <c r="B345" s="3">
        <v>347</v>
      </c>
      <c r="C345">
        <v>20210211</v>
      </c>
      <c r="D345">
        <v>347</v>
      </c>
      <c r="E345" s="3">
        <v>1652926.9169333607</v>
      </c>
      <c r="F345" s="3">
        <f t="shared" si="33"/>
        <v>6197.2305861427449</v>
      </c>
      <c r="G345">
        <v>293370</v>
      </c>
      <c r="H345" s="2">
        <v>323158</v>
      </c>
      <c r="I345" s="2">
        <f t="shared" si="41"/>
        <v>583</v>
      </c>
      <c r="J345">
        <v>9246</v>
      </c>
      <c r="K345">
        <f t="shared" si="42"/>
        <v>20542</v>
      </c>
      <c r="L345">
        <f t="shared" si="43"/>
        <v>717</v>
      </c>
      <c r="M345">
        <f t="shared" si="44"/>
        <v>36</v>
      </c>
    </row>
    <row r="346" spans="1:13" x14ac:dyDescent="0.3">
      <c r="A346" s="4">
        <v>44239</v>
      </c>
      <c r="B346" s="3">
        <v>348</v>
      </c>
      <c r="C346">
        <v>20210212</v>
      </c>
      <c r="D346">
        <v>348</v>
      </c>
      <c r="E346" s="3">
        <v>1659787.3750792104</v>
      </c>
      <c r="F346" s="3">
        <f t="shared" si="33"/>
        <v>6860.4581458496395</v>
      </c>
      <c r="G346">
        <v>295613</v>
      </c>
      <c r="H346" s="2">
        <v>323839</v>
      </c>
      <c r="I346" s="2">
        <f t="shared" si="41"/>
        <v>681</v>
      </c>
      <c r="J346">
        <v>9269</v>
      </c>
      <c r="K346">
        <f t="shared" si="42"/>
        <v>18957</v>
      </c>
      <c r="L346">
        <f t="shared" si="43"/>
        <v>2243</v>
      </c>
      <c r="M346">
        <f t="shared" si="44"/>
        <v>23</v>
      </c>
    </row>
    <row r="347" spans="1:13" x14ac:dyDescent="0.3">
      <c r="A347" s="4">
        <v>44240</v>
      </c>
      <c r="B347" s="3">
        <v>349</v>
      </c>
      <c r="C347">
        <v>20210213</v>
      </c>
      <c r="D347">
        <v>349</v>
      </c>
      <c r="E347" s="3">
        <v>1665770.2523619551</v>
      </c>
      <c r="F347" s="3">
        <f t="shared" si="33"/>
        <v>5982.8772827447392</v>
      </c>
      <c r="G347">
        <v>296140</v>
      </c>
      <c r="H347" s="2">
        <v>324380</v>
      </c>
      <c r="I347" s="2">
        <f t="shared" si="41"/>
        <v>541</v>
      </c>
      <c r="J347">
        <v>9308</v>
      </c>
      <c r="K347">
        <f t="shared" si="42"/>
        <v>18932</v>
      </c>
      <c r="L347">
        <f t="shared" si="43"/>
        <v>527</v>
      </c>
      <c r="M347">
        <f t="shared" si="44"/>
        <v>39</v>
      </c>
    </row>
    <row r="348" spans="1:13" x14ac:dyDescent="0.3">
      <c r="A348" s="4">
        <v>44241</v>
      </c>
      <c r="B348" s="3">
        <v>350</v>
      </c>
      <c r="C348">
        <v>20210214</v>
      </c>
      <c r="D348">
        <v>350</v>
      </c>
      <c r="E348" s="3">
        <v>1670470.2750628048</v>
      </c>
      <c r="F348" s="3">
        <f t="shared" si="33"/>
        <v>4700.0227008496877</v>
      </c>
      <c r="G348">
        <v>296639</v>
      </c>
      <c r="H348" s="2">
        <v>324754</v>
      </c>
      <c r="I348" s="2">
        <f t="shared" si="41"/>
        <v>374</v>
      </c>
      <c r="J348">
        <v>9313</v>
      </c>
      <c r="K348">
        <f t="shared" si="42"/>
        <v>18802</v>
      </c>
      <c r="L348">
        <f t="shared" si="43"/>
        <v>499</v>
      </c>
      <c r="M348">
        <f t="shared" si="44"/>
        <v>5</v>
      </c>
    </row>
    <row r="349" spans="1:13" x14ac:dyDescent="0.3">
      <c r="A349" s="4">
        <v>44242</v>
      </c>
      <c r="B349" s="3">
        <v>351</v>
      </c>
      <c r="C349">
        <v>20210215</v>
      </c>
      <c r="D349">
        <v>351</v>
      </c>
      <c r="E349" s="3">
        <v>1673500.8005296623</v>
      </c>
      <c r="F349" s="3">
        <f t="shared" si="33"/>
        <v>3030.525466857478</v>
      </c>
      <c r="G349">
        <v>296995</v>
      </c>
      <c r="H349" s="2">
        <v>324944</v>
      </c>
      <c r="I349" s="2">
        <f t="shared" si="41"/>
        <v>190</v>
      </c>
      <c r="J349">
        <v>9316</v>
      </c>
      <c r="K349">
        <f t="shared" si="42"/>
        <v>18633</v>
      </c>
      <c r="L349">
        <f t="shared" si="43"/>
        <v>356</v>
      </c>
      <c r="M349">
        <f t="shared" si="44"/>
        <v>3</v>
      </c>
    </row>
    <row r="350" spans="1:13" x14ac:dyDescent="0.3">
      <c r="A350" s="4">
        <v>44243</v>
      </c>
      <c r="B350" s="3">
        <v>352</v>
      </c>
      <c r="C350">
        <v>20210216</v>
      </c>
      <c r="D350">
        <v>352</v>
      </c>
      <c r="E350" s="3">
        <v>1678203.896396152</v>
      </c>
      <c r="F350" s="3">
        <f t="shared" si="33"/>
        <v>4703.0958664896898</v>
      </c>
      <c r="G350">
        <v>299053</v>
      </c>
      <c r="H350" s="2">
        <v>325279</v>
      </c>
      <c r="I350" s="2">
        <f t="shared" si="41"/>
        <v>335</v>
      </c>
      <c r="J350">
        <v>9359</v>
      </c>
      <c r="K350">
        <f t="shared" si="42"/>
        <v>16867</v>
      </c>
      <c r="L350">
        <f t="shared" si="43"/>
        <v>2058</v>
      </c>
      <c r="M350">
        <f t="shared" si="44"/>
        <v>43</v>
      </c>
    </row>
    <row r="351" spans="1:13" x14ac:dyDescent="0.3">
      <c r="A351" s="4">
        <v>44244</v>
      </c>
      <c r="B351" s="3">
        <v>353</v>
      </c>
      <c r="C351">
        <v>20210217</v>
      </c>
      <c r="D351">
        <v>353</v>
      </c>
      <c r="E351" s="3">
        <v>1685005.772321987</v>
      </c>
      <c r="F351" s="3">
        <f t="shared" si="33"/>
        <v>6801.8759258349892</v>
      </c>
      <c r="G351">
        <v>299994</v>
      </c>
      <c r="H351" s="2">
        <v>325623</v>
      </c>
      <c r="I351" s="2">
        <f t="shared" si="41"/>
        <v>344</v>
      </c>
      <c r="J351">
        <v>9373</v>
      </c>
      <c r="K351">
        <f t="shared" si="42"/>
        <v>16256</v>
      </c>
      <c r="L351">
        <f t="shared" si="43"/>
        <v>941</v>
      </c>
      <c r="M351">
        <f t="shared" si="44"/>
        <v>14</v>
      </c>
    </row>
    <row r="352" spans="1:13" x14ac:dyDescent="0.3">
      <c r="A352" s="4">
        <v>44245</v>
      </c>
      <c r="B352" s="3">
        <v>354</v>
      </c>
      <c r="C352">
        <v>20210218</v>
      </c>
      <c r="D352">
        <v>354</v>
      </c>
      <c r="E352" s="3">
        <v>1691643.0418132236</v>
      </c>
      <c r="F352" s="3">
        <f t="shared" si="33"/>
        <v>6637.2694912366569</v>
      </c>
      <c r="G352">
        <v>300526</v>
      </c>
      <c r="H352" s="2">
        <v>326031</v>
      </c>
      <c r="I352" s="2">
        <f t="shared" si="41"/>
        <v>408</v>
      </c>
      <c r="J352">
        <v>9400</v>
      </c>
      <c r="K352">
        <f t="shared" si="42"/>
        <v>16105</v>
      </c>
      <c r="L352">
        <f t="shared" si="43"/>
        <v>532</v>
      </c>
      <c r="M352">
        <f t="shared" si="44"/>
        <v>27</v>
      </c>
    </row>
    <row r="353" spans="1:13" x14ac:dyDescent="0.3">
      <c r="A353" s="4">
        <v>44246</v>
      </c>
      <c r="B353" s="3">
        <v>355</v>
      </c>
      <c r="C353">
        <v>20210219</v>
      </c>
      <c r="D353">
        <v>355</v>
      </c>
      <c r="E353" s="3">
        <v>1697719.8427208443</v>
      </c>
      <c r="F353" s="3">
        <f t="shared" si="33"/>
        <v>6076.8009076206945</v>
      </c>
      <c r="G353">
        <v>301764</v>
      </c>
      <c r="H353" s="2">
        <v>326362</v>
      </c>
      <c r="I353" s="2">
        <f t="shared" si="41"/>
        <v>331</v>
      </c>
      <c r="J353">
        <v>9440</v>
      </c>
      <c r="K353">
        <f t="shared" si="42"/>
        <v>15158</v>
      </c>
      <c r="L353">
        <f t="shared" si="43"/>
        <v>1238</v>
      </c>
      <c r="M353">
        <f t="shared" si="44"/>
        <v>40</v>
      </c>
    </row>
    <row r="354" spans="1:13" x14ac:dyDescent="0.3">
      <c r="A354" s="4">
        <v>44247</v>
      </c>
      <c r="B354" s="3">
        <v>356</v>
      </c>
      <c r="C354">
        <v>20210220</v>
      </c>
      <c r="D354">
        <v>356</v>
      </c>
      <c r="E354" s="3">
        <v>1703236.5591905541</v>
      </c>
      <c r="F354" s="3">
        <f t="shared" si="33"/>
        <v>5516.7164697097614</v>
      </c>
      <c r="G354">
        <v>302698</v>
      </c>
      <c r="H354" s="2">
        <v>326703</v>
      </c>
      <c r="I354" s="2">
        <f t="shared" si="41"/>
        <v>341</v>
      </c>
      <c r="J354">
        <v>9463</v>
      </c>
      <c r="K354">
        <f t="shared" si="42"/>
        <v>14542</v>
      </c>
      <c r="L354">
        <f t="shared" si="43"/>
        <v>934</v>
      </c>
      <c r="M354">
        <f t="shared" si="44"/>
        <v>23</v>
      </c>
    </row>
    <row r="355" spans="1:13" x14ac:dyDescent="0.3">
      <c r="A355" s="4">
        <v>44248</v>
      </c>
      <c r="B355" s="3">
        <v>357</v>
      </c>
      <c r="C355">
        <v>20210221</v>
      </c>
      <c r="D355">
        <v>357</v>
      </c>
      <c r="E355" s="3">
        <v>1708010.7220124714</v>
      </c>
      <c r="F355" s="3">
        <f t="shared" si="33"/>
        <v>4774.162821917329</v>
      </c>
      <c r="G355">
        <v>302801</v>
      </c>
      <c r="H355" s="2">
        <v>327001</v>
      </c>
      <c r="I355" s="2">
        <f t="shared" si="41"/>
        <v>298</v>
      </c>
      <c r="J355">
        <v>9464</v>
      </c>
      <c r="K355">
        <f t="shared" si="42"/>
        <v>14736</v>
      </c>
      <c r="L355">
        <f t="shared" si="43"/>
        <v>103</v>
      </c>
      <c r="M355">
        <f t="shared" si="44"/>
        <v>1</v>
      </c>
    </row>
    <row r="356" spans="1:13" x14ac:dyDescent="0.3">
      <c r="A356" s="4">
        <v>44249</v>
      </c>
      <c r="B356" s="3">
        <v>358</v>
      </c>
      <c r="C356">
        <v>20210222</v>
      </c>
      <c r="D356">
        <v>358</v>
      </c>
      <c r="E356" s="3">
        <v>1710957.503715636</v>
      </c>
      <c r="F356" s="3">
        <f t="shared" si="33"/>
        <v>2946.7817031645682</v>
      </c>
      <c r="G356">
        <v>303052</v>
      </c>
      <c r="H356" s="2">
        <v>327186</v>
      </c>
      <c r="I356" s="2">
        <f t="shared" si="41"/>
        <v>185</v>
      </c>
      <c r="J356">
        <v>9472</v>
      </c>
      <c r="K356">
        <f t="shared" si="42"/>
        <v>14662</v>
      </c>
      <c r="L356">
        <f t="shared" si="43"/>
        <v>251</v>
      </c>
      <c r="M356">
        <f t="shared" si="44"/>
        <v>8</v>
      </c>
    </row>
    <row r="357" spans="1:13" x14ac:dyDescent="0.3">
      <c r="A357" s="4">
        <v>44250</v>
      </c>
      <c r="B357" s="3">
        <v>359</v>
      </c>
      <c r="C357">
        <v>20210223</v>
      </c>
      <c r="D357">
        <v>359</v>
      </c>
      <c r="E357" s="3">
        <v>1715777.1878035974</v>
      </c>
      <c r="F357" s="3">
        <f t="shared" si="33"/>
        <v>4819.6840879614465</v>
      </c>
      <c r="G357">
        <v>307281</v>
      </c>
      <c r="H357" s="2">
        <v>327446</v>
      </c>
      <c r="I357" s="2">
        <f t="shared" si="41"/>
        <v>260</v>
      </c>
      <c r="J357">
        <v>9532</v>
      </c>
      <c r="K357">
        <f t="shared" si="42"/>
        <v>10633</v>
      </c>
      <c r="L357">
        <f t="shared" si="43"/>
        <v>4229</v>
      </c>
      <c r="M357">
        <f t="shared" si="44"/>
        <v>60</v>
      </c>
    </row>
    <row r="358" spans="1:13" x14ac:dyDescent="0.3">
      <c r="A358" s="4">
        <v>44251</v>
      </c>
      <c r="B358" s="3">
        <v>360</v>
      </c>
      <c r="C358">
        <v>20210224</v>
      </c>
      <c r="D358">
        <v>360</v>
      </c>
      <c r="E358" s="3">
        <v>1722405.6219436186</v>
      </c>
      <c r="F358" s="3">
        <f t="shared" si="33"/>
        <v>6628.4341400212143</v>
      </c>
      <c r="G358">
        <v>308491</v>
      </c>
      <c r="H358" s="2">
        <v>327760</v>
      </c>
      <c r="I358" s="2">
        <f t="shared" si="41"/>
        <v>314</v>
      </c>
      <c r="J358">
        <v>9539</v>
      </c>
      <c r="K358">
        <f t="shared" si="42"/>
        <v>9730</v>
      </c>
      <c r="L358">
        <f t="shared" si="43"/>
        <v>1210</v>
      </c>
      <c r="M358">
        <f t="shared" si="44"/>
        <v>7</v>
      </c>
    </row>
    <row r="359" spans="1:13" x14ac:dyDescent="0.3">
      <c r="A359" s="4">
        <v>44252</v>
      </c>
      <c r="B359" s="3">
        <v>361</v>
      </c>
      <c r="C359">
        <v>20210225</v>
      </c>
      <c r="D359">
        <v>361</v>
      </c>
      <c r="E359" s="3">
        <v>1728525.4471702008</v>
      </c>
      <c r="F359" s="3">
        <f t="shared" si="33"/>
        <v>6119.8252265821211</v>
      </c>
      <c r="G359">
        <v>309113</v>
      </c>
      <c r="H359" s="2">
        <v>328122</v>
      </c>
      <c r="I359" s="2">
        <f t="shared" si="41"/>
        <v>362</v>
      </c>
      <c r="J359">
        <v>9549</v>
      </c>
      <c r="K359">
        <f t="shared" si="42"/>
        <v>9460</v>
      </c>
      <c r="L359">
        <f t="shared" si="43"/>
        <v>622</v>
      </c>
      <c r="M359">
        <f t="shared" si="44"/>
        <v>10</v>
      </c>
    </row>
    <row r="360" spans="1:13" x14ac:dyDescent="0.3">
      <c r="A360" s="4">
        <v>44253</v>
      </c>
      <c r="B360" s="3">
        <v>362</v>
      </c>
      <c r="C360">
        <v>20210226</v>
      </c>
      <c r="D360">
        <v>362</v>
      </c>
      <c r="E360" s="3">
        <v>1734047.925825486</v>
      </c>
      <c r="F360" s="3">
        <f t="shared" si="33"/>
        <v>5522.478655285202</v>
      </c>
      <c r="G360">
        <v>309192</v>
      </c>
      <c r="H360" s="2">
        <v>328496</v>
      </c>
      <c r="I360" s="2">
        <f t="shared" si="41"/>
        <v>374</v>
      </c>
      <c r="J360">
        <v>9562</v>
      </c>
      <c r="K360">
        <f t="shared" si="42"/>
        <v>9742</v>
      </c>
      <c r="L360">
        <f t="shared" si="43"/>
        <v>79</v>
      </c>
      <c r="M360">
        <f t="shared" si="44"/>
        <v>13</v>
      </c>
    </row>
    <row r="361" spans="1:13" x14ac:dyDescent="0.3">
      <c r="A361" s="4">
        <v>44254</v>
      </c>
      <c r="B361" s="3">
        <v>363</v>
      </c>
      <c r="C361">
        <v>20210227</v>
      </c>
      <c r="D361">
        <v>363</v>
      </c>
      <c r="E361" s="3">
        <v>1739151.1094437479</v>
      </c>
      <c r="F361" s="3">
        <f t="shared" si="33"/>
        <v>5103.1836182619445</v>
      </c>
      <c r="G361">
        <v>309638</v>
      </c>
      <c r="H361" s="2">
        <v>328870</v>
      </c>
      <c r="I361" s="2">
        <f t="shared" si="41"/>
        <v>374</v>
      </c>
      <c r="J361">
        <v>9608</v>
      </c>
      <c r="K361">
        <f t="shared" si="42"/>
        <v>9624</v>
      </c>
      <c r="L361">
        <f t="shared" si="43"/>
        <v>446</v>
      </c>
      <c r="M361">
        <f t="shared" si="44"/>
        <v>46</v>
      </c>
    </row>
    <row r="362" spans="1:13" x14ac:dyDescent="0.3">
      <c r="A362" s="4">
        <v>44255</v>
      </c>
      <c r="B362" s="3">
        <v>364</v>
      </c>
      <c r="C362">
        <v>20210228</v>
      </c>
      <c r="D362">
        <v>364</v>
      </c>
      <c r="E362" s="3">
        <v>1743537.2851036009</v>
      </c>
      <c r="F362" s="3">
        <f t="shared" si="33"/>
        <v>4386.1756598530337</v>
      </c>
      <c r="G362">
        <v>309819</v>
      </c>
      <c r="H362" s="2">
        <v>329163</v>
      </c>
      <c r="I362" s="2">
        <f t="shared" si="41"/>
        <v>293</v>
      </c>
      <c r="J362">
        <v>9610</v>
      </c>
      <c r="K362">
        <f t="shared" si="42"/>
        <v>9734</v>
      </c>
      <c r="L362">
        <f t="shared" si="43"/>
        <v>181</v>
      </c>
      <c r="M362">
        <f t="shared" si="44"/>
        <v>2</v>
      </c>
    </row>
    <row r="363" spans="1:13" x14ac:dyDescent="0.3">
      <c r="A363" s="4">
        <v>44256</v>
      </c>
      <c r="B363" s="3">
        <v>365</v>
      </c>
      <c r="C363">
        <v>20210301</v>
      </c>
      <c r="D363">
        <v>365</v>
      </c>
      <c r="E363" s="3">
        <v>1745994.6651785772</v>
      </c>
      <c r="F363" s="3">
        <f t="shared" ref="F363:F381" si="45">E363-E362</f>
        <v>2457.3800749762449</v>
      </c>
      <c r="G363">
        <v>310005</v>
      </c>
      <c r="H363" s="2">
        <v>329243</v>
      </c>
      <c r="I363" s="2">
        <f t="shared" si="41"/>
        <v>80</v>
      </c>
      <c r="J363">
        <v>9610</v>
      </c>
      <c r="K363">
        <f t="shared" si="42"/>
        <v>9628</v>
      </c>
      <c r="L363">
        <f t="shared" si="43"/>
        <v>186</v>
      </c>
      <c r="M363">
        <f t="shared" si="44"/>
        <v>0</v>
      </c>
    </row>
    <row r="364" spans="1:13" x14ac:dyDescent="0.3">
      <c r="A364" s="4">
        <v>44257</v>
      </c>
      <c r="B364" s="3">
        <v>366</v>
      </c>
      <c r="C364">
        <v>20210302</v>
      </c>
      <c r="D364">
        <v>366</v>
      </c>
      <c r="E364" s="3">
        <v>1750556.971644179</v>
      </c>
      <c r="F364" s="3">
        <f t="shared" si="45"/>
        <v>4562.3064656017814</v>
      </c>
      <c r="G364">
        <v>310275</v>
      </c>
      <c r="H364" s="2">
        <v>329421</v>
      </c>
      <c r="I364" s="2">
        <f t="shared" si="41"/>
        <v>178</v>
      </c>
      <c r="J364">
        <v>9690</v>
      </c>
      <c r="K364">
        <f t="shared" si="42"/>
        <v>9456</v>
      </c>
      <c r="L364">
        <f t="shared" si="43"/>
        <v>270</v>
      </c>
      <c r="M364">
        <f t="shared" si="44"/>
        <v>80</v>
      </c>
    </row>
    <row r="365" spans="1:13" x14ac:dyDescent="0.3">
      <c r="A365" s="4">
        <v>44258</v>
      </c>
      <c r="B365" s="3">
        <v>367</v>
      </c>
      <c r="C365">
        <v>20210303</v>
      </c>
      <c r="D365">
        <v>367</v>
      </c>
      <c r="E365" s="3">
        <v>1756991.028057463</v>
      </c>
      <c r="F365" s="3">
        <f t="shared" si="45"/>
        <v>6434.0564132840373</v>
      </c>
      <c r="G365">
        <v>310452</v>
      </c>
      <c r="H365" s="2">
        <v>329666</v>
      </c>
      <c r="I365" s="2">
        <f t="shared" si="41"/>
        <v>245</v>
      </c>
      <c r="J365">
        <v>9698</v>
      </c>
      <c r="K365">
        <f t="shared" si="42"/>
        <v>9516</v>
      </c>
      <c r="L365">
        <f t="shared" si="43"/>
        <v>177</v>
      </c>
      <c r="M365">
        <f t="shared" si="44"/>
        <v>8</v>
      </c>
    </row>
    <row r="366" spans="1:13" x14ac:dyDescent="0.3">
      <c r="A366" s="4">
        <v>44259</v>
      </c>
      <c r="B366" s="3">
        <v>368</v>
      </c>
      <c r="C366">
        <v>20210304</v>
      </c>
      <c r="D366">
        <v>368</v>
      </c>
      <c r="E366" s="3">
        <v>1762906.6798418302</v>
      </c>
      <c r="F366" s="3">
        <f t="shared" si="45"/>
        <v>5915.6517843671609</v>
      </c>
      <c r="G366">
        <v>310715</v>
      </c>
      <c r="H366" s="2">
        <v>329909</v>
      </c>
      <c r="I366" s="2">
        <f t="shared" si="41"/>
        <v>243</v>
      </c>
      <c r="J366">
        <v>9715</v>
      </c>
      <c r="K366">
        <f t="shared" si="42"/>
        <v>9479</v>
      </c>
      <c r="L366">
        <f t="shared" si="43"/>
        <v>263</v>
      </c>
      <c r="M366">
        <f t="shared" si="44"/>
        <v>17</v>
      </c>
    </row>
    <row r="367" spans="1:13" x14ac:dyDescent="0.3">
      <c r="A367" s="4">
        <v>44260</v>
      </c>
      <c r="B367" s="3">
        <v>369</v>
      </c>
      <c r="C367">
        <v>20210305</v>
      </c>
      <c r="D367">
        <v>369</v>
      </c>
      <c r="E367" s="3">
        <v>1768481.4023129973</v>
      </c>
      <c r="F367" s="3">
        <f t="shared" si="45"/>
        <v>5574.7224711671006</v>
      </c>
      <c r="G367">
        <v>310863</v>
      </c>
      <c r="H367" s="2">
        <v>330226</v>
      </c>
      <c r="I367" s="2">
        <f t="shared" si="41"/>
        <v>317</v>
      </c>
      <c r="J367">
        <v>9723</v>
      </c>
      <c r="K367">
        <f t="shared" si="42"/>
        <v>9640</v>
      </c>
      <c r="L367">
        <f t="shared" si="43"/>
        <v>148</v>
      </c>
      <c r="M367">
        <f t="shared" si="44"/>
        <v>8</v>
      </c>
    </row>
    <row r="368" spans="1:13" x14ac:dyDescent="0.3">
      <c r="A368" s="4">
        <v>44261</v>
      </c>
      <c r="B368" s="3">
        <v>370</v>
      </c>
      <c r="C368">
        <v>20210306</v>
      </c>
      <c r="D368">
        <v>370</v>
      </c>
      <c r="E368" s="3">
        <v>1774081.4784006951</v>
      </c>
      <c r="F368" s="3">
        <f t="shared" si="45"/>
        <v>5600.0760876978748</v>
      </c>
      <c r="G368">
        <v>311208</v>
      </c>
      <c r="H368" s="2">
        <v>330412</v>
      </c>
      <c r="I368" s="2">
        <f t="shared" si="41"/>
        <v>186</v>
      </c>
      <c r="J368">
        <v>9739</v>
      </c>
      <c r="K368">
        <f t="shared" si="42"/>
        <v>9465</v>
      </c>
      <c r="L368">
        <f t="shared" si="43"/>
        <v>345</v>
      </c>
      <c r="M368">
        <f t="shared" si="44"/>
        <v>16</v>
      </c>
    </row>
    <row r="369" spans="1:13" x14ac:dyDescent="0.3">
      <c r="A369" s="4">
        <v>44262</v>
      </c>
      <c r="B369" s="3">
        <v>371</v>
      </c>
      <c r="C369">
        <v>20210307</v>
      </c>
      <c r="D369">
        <v>371</v>
      </c>
      <c r="E369" s="3">
        <v>1777728.7497969533</v>
      </c>
      <c r="F369" s="3">
        <f t="shared" si="45"/>
        <v>3647.2713962581474</v>
      </c>
      <c r="G369">
        <v>311684</v>
      </c>
      <c r="H369" s="2">
        <v>330565</v>
      </c>
      <c r="I369" s="2">
        <f t="shared" si="41"/>
        <v>153</v>
      </c>
      <c r="J369">
        <v>9741</v>
      </c>
      <c r="K369">
        <f t="shared" si="42"/>
        <v>9140</v>
      </c>
      <c r="L369">
        <f t="shared" si="43"/>
        <v>476</v>
      </c>
      <c r="M369">
        <f t="shared" si="44"/>
        <v>2</v>
      </c>
    </row>
    <row r="370" spans="1:13" x14ac:dyDescent="0.3">
      <c r="A370" s="4">
        <v>44263</v>
      </c>
      <c r="B370" s="3">
        <v>372</v>
      </c>
      <c r="C370">
        <v>20210308</v>
      </c>
      <c r="D370">
        <v>372</v>
      </c>
      <c r="E370" s="3">
        <v>1780346.7027766255</v>
      </c>
      <c r="F370" s="3">
        <f t="shared" si="45"/>
        <v>2617.9529796722345</v>
      </c>
      <c r="G370">
        <v>311749</v>
      </c>
      <c r="H370" s="2">
        <v>330678</v>
      </c>
      <c r="I370" s="2">
        <f t="shared" si="41"/>
        <v>113</v>
      </c>
      <c r="J370">
        <v>9748</v>
      </c>
      <c r="K370">
        <f t="shared" si="42"/>
        <v>9181</v>
      </c>
      <c r="L370">
        <f t="shared" si="43"/>
        <v>65</v>
      </c>
      <c r="M370">
        <f t="shared" si="44"/>
        <v>7</v>
      </c>
    </row>
    <row r="371" spans="1:13" x14ac:dyDescent="0.3">
      <c r="A371" s="4">
        <v>44264</v>
      </c>
      <c r="B371" s="3">
        <v>373</v>
      </c>
      <c r="C371">
        <v>20210309</v>
      </c>
      <c r="D371">
        <v>373</v>
      </c>
      <c r="E371" s="3">
        <v>1786255.2478654499</v>
      </c>
      <c r="F371" s="3">
        <f t="shared" si="45"/>
        <v>5908.5450888243504</v>
      </c>
      <c r="G371">
        <v>312761</v>
      </c>
      <c r="H371" s="2">
        <v>330863</v>
      </c>
      <c r="I371" s="2">
        <f t="shared" si="41"/>
        <v>185</v>
      </c>
      <c r="J371">
        <v>9772</v>
      </c>
      <c r="K371">
        <f t="shared" si="42"/>
        <v>8330</v>
      </c>
      <c r="L371">
        <f t="shared" si="43"/>
        <v>1012</v>
      </c>
      <c r="M371">
        <f t="shared" si="44"/>
        <v>24</v>
      </c>
    </row>
    <row r="372" spans="1:13" x14ac:dyDescent="0.3">
      <c r="A372" s="4">
        <v>44265</v>
      </c>
      <c r="B372" s="3">
        <v>374</v>
      </c>
      <c r="C372">
        <v>20210310</v>
      </c>
      <c r="D372">
        <v>374</v>
      </c>
      <c r="E372" s="3">
        <v>1793211.5503647006</v>
      </c>
      <c r="F372" s="3">
        <f t="shared" si="45"/>
        <v>6956.3024992507417</v>
      </c>
      <c r="G372">
        <v>313527</v>
      </c>
      <c r="H372" s="2">
        <v>331026</v>
      </c>
      <c r="I372" s="2">
        <f t="shared" si="41"/>
        <v>163</v>
      </c>
      <c r="J372">
        <v>9789</v>
      </c>
      <c r="K372">
        <f t="shared" si="42"/>
        <v>7710</v>
      </c>
      <c r="L372">
        <f t="shared" si="43"/>
        <v>766</v>
      </c>
      <c r="M372">
        <f t="shared" si="44"/>
        <v>17</v>
      </c>
    </row>
    <row r="373" spans="1:13" x14ac:dyDescent="0.3">
      <c r="A373" s="4">
        <v>44266</v>
      </c>
      <c r="B373" s="3">
        <v>375</v>
      </c>
      <c r="C373">
        <v>20210311</v>
      </c>
      <c r="D373">
        <v>375</v>
      </c>
      <c r="E373" s="3">
        <v>1799644.6464137221</v>
      </c>
      <c r="F373" s="3">
        <f t="shared" si="45"/>
        <v>6433.0960490214638</v>
      </c>
      <c r="G373">
        <v>313548</v>
      </c>
      <c r="H373" s="2">
        <v>331223</v>
      </c>
      <c r="I373" s="2">
        <f t="shared" si="41"/>
        <v>197</v>
      </c>
      <c r="J373">
        <v>9795</v>
      </c>
      <c r="K373">
        <f t="shared" si="42"/>
        <v>7880</v>
      </c>
      <c r="L373">
        <f t="shared" si="43"/>
        <v>21</v>
      </c>
      <c r="M373">
        <f t="shared" si="44"/>
        <v>6</v>
      </c>
    </row>
    <row r="374" spans="1:13" x14ac:dyDescent="0.3">
      <c r="A374" s="4">
        <v>44267</v>
      </c>
      <c r="B374" s="3">
        <v>376</v>
      </c>
      <c r="C374">
        <v>20210312</v>
      </c>
      <c r="D374">
        <v>376</v>
      </c>
      <c r="E374" s="3">
        <v>1804279.9405632769</v>
      </c>
      <c r="F374" s="3">
        <f t="shared" si="45"/>
        <v>4635.2941495548002</v>
      </c>
      <c r="G374">
        <v>314017</v>
      </c>
      <c r="H374" s="2">
        <v>331394</v>
      </c>
      <c r="I374" s="2">
        <f t="shared" si="41"/>
        <v>171</v>
      </c>
      <c r="J374">
        <v>9803</v>
      </c>
      <c r="K374">
        <f t="shared" si="42"/>
        <v>7574</v>
      </c>
      <c r="L374">
        <f t="shared" si="43"/>
        <v>469</v>
      </c>
      <c r="M374">
        <f t="shared" si="44"/>
        <v>8</v>
      </c>
    </row>
    <row r="375" spans="1:13" x14ac:dyDescent="0.3">
      <c r="A375" s="4">
        <v>44268</v>
      </c>
      <c r="B375" s="3">
        <v>377</v>
      </c>
      <c r="C375">
        <v>20210313</v>
      </c>
      <c r="D375">
        <v>377</v>
      </c>
      <c r="E375" s="3">
        <v>1810591.8386423662</v>
      </c>
      <c r="F375" s="3">
        <f t="shared" si="45"/>
        <v>6311.8980790893547</v>
      </c>
      <c r="G375">
        <v>315185</v>
      </c>
      <c r="H375" s="2">
        <v>331687</v>
      </c>
      <c r="I375" s="2">
        <f t="shared" si="41"/>
        <v>293</v>
      </c>
      <c r="J375">
        <v>9812</v>
      </c>
      <c r="K375">
        <f t="shared" si="42"/>
        <v>6690</v>
      </c>
      <c r="L375">
        <f t="shared" si="43"/>
        <v>1168</v>
      </c>
      <c r="M375">
        <f t="shared" si="44"/>
        <v>9</v>
      </c>
    </row>
    <row r="376" spans="1:13" x14ac:dyDescent="0.3">
      <c r="A376" s="4">
        <v>44269</v>
      </c>
      <c r="B376" s="3">
        <v>378</v>
      </c>
      <c r="C376">
        <v>20210314</v>
      </c>
      <c r="D376">
        <v>378</v>
      </c>
      <c r="E376" s="3">
        <v>1815182.9560358443</v>
      </c>
      <c r="F376" s="3">
        <f t="shared" si="45"/>
        <v>4591.1173934780527</v>
      </c>
      <c r="G376">
        <v>315267</v>
      </c>
      <c r="H376" s="2">
        <v>331854</v>
      </c>
      <c r="I376" s="2">
        <f t="shared" si="41"/>
        <v>167</v>
      </c>
      <c r="J376">
        <v>9832</v>
      </c>
      <c r="K376">
        <f t="shared" si="42"/>
        <v>6755</v>
      </c>
      <c r="L376">
        <f t="shared" si="43"/>
        <v>82</v>
      </c>
      <c r="M376">
        <f t="shared" si="44"/>
        <v>20</v>
      </c>
    </row>
    <row r="377" spans="1:13" x14ac:dyDescent="0.3">
      <c r="A377" s="4">
        <v>44270</v>
      </c>
      <c r="B377" s="3">
        <v>379</v>
      </c>
      <c r="C377">
        <v>20210315</v>
      </c>
      <c r="D377">
        <v>379</v>
      </c>
      <c r="E377" s="3">
        <v>1818068.4664990588</v>
      </c>
      <c r="F377" s="3">
        <f t="shared" si="45"/>
        <v>2885.5104632144794</v>
      </c>
      <c r="G377">
        <v>315304</v>
      </c>
      <c r="H377" s="2">
        <v>331977</v>
      </c>
      <c r="I377" s="2">
        <f t="shared" si="41"/>
        <v>123</v>
      </c>
      <c r="J377">
        <v>9854</v>
      </c>
      <c r="K377">
        <f t="shared" si="42"/>
        <v>6819</v>
      </c>
      <c r="L377">
        <f t="shared" si="43"/>
        <v>37</v>
      </c>
      <c r="M377">
        <f t="shared" si="44"/>
        <v>22</v>
      </c>
    </row>
    <row r="378" spans="1:13" x14ac:dyDescent="0.3">
      <c r="A378" s="4">
        <v>44271</v>
      </c>
      <c r="B378" s="3">
        <v>380</v>
      </c>
      <c r="C378">
        <v>20210316</v>
      </c>
      <c r="D378">
        <v>380</v>
      </c>
      <c r="E378" s="3">
        <v>1822854.9219835366</v>
      </c>
      <c r="F378" s="3">
        <f t="shared" si="45"/>
        <v>4786.4554844778031</v>
      </c>
      <c r="G378">
        <v>316188</v>
      </c>
      <c r="H378" s="2">
        <v>332094</v>
      </c>
      <c r="I378" s="2">
        <f t="shared" si="41"/>
        <v>117</v>
      </c>
      <c r="J378">
        <v>9874</v>
      </c>
      <c r="K378">
        <f t="shared" si="42"/>
        <v>6032</v>
      </c>
      <c r="L378">
        <f t="shared" si="43"/>
        <v>884</v>
      </c>
      <c r="M378">
        <f t="shared" si="44"/>
        <v>20</v>
      </c>
    </row>
    <row r="379" spans="1:13" x14ac:dyDescent="0.3">
      <c r="A379" s="4">
        <v>44272</v>
      </c>
      <c r="B379" s="3">
        <v>381</v>
      </c>
      <c r="C379">
        <v>20210317</v>
      </c>
      <c r="D379">
        <v>381</v>
      </c>
      <c r="E379" s="3">
        <v>1829465.8774939796</v>
      </c>
      <c r="F379" s="3">
        <f t="shared" si="45"/>
        <v>6610.9555104430765</v>
      </c>
      <c r="G379">
        <v>316228</v>
      </c>
      <c r="H379" s="2">
        <v>332256</v>
      </c>
      <c r="I379" s="2">
        <f t="shared" si="41"/>
        <v>162</v>
      </c>
      <c r="J379">
        <v>9878</v>
      </c>
      <c r="K379">
        <f t="shared" si="42"/>
        <v>6150</v>
      </c>
      <c r="L379">
        <f t="shared" si="43"/>
        <v>40</v>
      </c>
      <c r="M379">
        <f t="shared" si="44"/>
        <v>4</v>
      </c>
    </row>
    <row r="380" spans="1:13" x14ac:dyDescent="0.3">
      <c r="A380" s="4">
        <v>44273</v>
      </c>
      <c r="B380" s="3">
        <v>382</v>
      </c>
      <c r="C380">
        <v>20210318</v>
      </c>
      <c r="D380">
        <v>382</v>
      </c>
      <c r="E380" s="3">
        <v>1835525.7759905797</v>
      </c>
      <c r="F380" s="3">
        <f t="shared" si="45"/>
        <v>6059.8984966001008</v>
      </c>
      <c r="G380">
        <v>316307</v>
      </c>
      <c r="H380" s="2">
        <v>332445</v>
      </c>
      <c r="I380" s="2">
        <f t="shared" si="41"/>
        <v>189</v>
      </c>
      <c r="J380">
        <v>9892</v>
      </c>
      <c r="K380">
        <f t="shared" si="42"/>
        <v>6246</v>
      </c>
      <c r="L380">
        <f t="shared" si="43"/>
        <v>79</v>
      </c>
      <c r="M380">
        <f t="shared" si="44"/>
        <v>14</v>
      </c>
    </row>
    <row r="381" spans="1:13" x14ac:dyDescent="0.3">
      <c r="A381" s="4">
        <v>44274</v>
      </c>
      <c r="B381" s="3">
        <v>383</v>
      </c>
      <c r="C381">
        <v>20210319</v>
      </c>
      <c r="D381">
        <v>383</v>
      </c>
      <c r="E381" s="3">
        <v>1841003.5016712307</v>
      </c>
      <c r="F381" s="3">
        <f t="shared" si="45"/>
        <v>5477.7256806509104</v>
      </c>
      <c r="G381">
        <v>316382</v>
      </c>
      <c r="H381" s="2">
        <v>332632</v>
      </c>
      <c r="I381" s="2">
        <f t="shared" si="41"/>
        <v>187</v>
      </c>
      <c r="J381">
        <v>10030</v>
      </c>
      <c r="K381">
        <f t="shared" si="42"/>
        <v>6220</v>
      </c>
      <c r="L381">
        <f t="shared" si="43"/>
        <v>75</v>
      </c>
      <c r="M381">
        <f t="shared" si="44"/>
        <v>138</v>
      </c>
    </row>
    <row r="382" spans="1:13" x14ac:dyDescent="0.3">
      <c r="A382" s="4">
        <v>44275</v>
      </c>
      <c r="B382" s="3">
        <v>384</v>
      </c>
      <c r="C382">
        <v>20210320</v>
      </c>
      <c r="D382">
        <v>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KZN_data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Mudimu, Edinah</dc:creator>
  <cp:lastModifiedBy>Mudimu, Edinah</cp:lastModifiedBy>
  <dcterms:created xsi:type="dcterms:W3CDTF">2020-04-13T07:18:33Z</dcterms:created>
  <dcterms:modified xsi:type="dcterms:W3CDTF">2021-03-20T11:20:12Z</dcterms:modified>
</cp:coreProperties>
</file>