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ASIM_IDM\covasim\data\"/>
    </mc:Choice>
  </mc:AlternateContent>
  <xr:revisionPtr revIDLastSave="0" documentId="13_ncr:1_{2B145211-B5BE-4DC1-BEBC-4D7DDCA88460}" xr6:coauthVersionLast="34" xr6:coauthVersionMax="34" xr10:uidLastSave="{00000000-0000-0000-0000-000000000000}"/>
  <bookViews>
    <workbookView xWindow="-120" yWindow="-120" windowWidth="29040" windowHeight="16440" xr2:uid="{C084D696-E2DA-4A9F-BB83-461BC2357210}"/>
  </bookViews>
  <sheets>
    <sheet name="Tests data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" i="5" l="1"/>
  <c r="S9" i="5"/>
  <c r="S7" i="5"/>
  <c r="R6" i="5"/>
  <c r="R7" i="5"/>
  <c r="R8" i="5"/>
  <c r="R9" i="5"/>
  <c r="R5" i="5"/>
  <c r="L4" i="5" l="1"/>
  <c r="L5" i="5"/>
  <c r="L6" i="5"/>
  <c r="L7" i="5"/>
  <c r="L8" i="5"/>
  <c r="L9" i="5"/>
  <c r="L3" i="5"/>
  <c r="M4" i="5"/>
  <c r="M5" i="5"/>
  <c r="M6" i="5"/>
  <c r="M7" i="5"/>
  <c r="M8" i="5"/>
  <c r="M9" i="5"/>
  <c r="M3" i="5"/>
  <c r="K3" i="5"/>
  <c r="K4" i="5"/>
  <c r="K5" i="5"/>
  <c r="K6" i="5"/>
  <c r="K7" i="5"/>
  <c r="K8" i="5"/>
  <c r="K9" i="5"/>
  <c r="K2" i="5"/>
</calcChain>
</file>

<file path=xl/sharedStrings.xml><?xml version="1.0" encoding="utf-8"?>
<sst xmlns="http://schemas.openxmlformats.org/spreadsheetml/2006/main" count="17" uniqueCount="17">
  <si>
    <t>new_tests</t>
  </si>
  <si>
    <t>date</t>
  </si>
  <si>
    <t>YYYYMMDD</t>
  </si>
  <si>
    <t>cum_tests</t>
  </si>
  <si>
    <t>cum_deaths</t>
  </si>
  <si>
    <t>cum_infections</t>
  </si>
  <si>
    <t>new_infections</t>
  </si>
  <si>
    <t>t</t>
  </si>
  <si>
    <t>cum_recoveries</t>
  </si>
  <si>
    <t>n_infectious</t>
  </si>
  <si>
    <t>new_recoveries</t>
  </si>
  <si>
    <t>new_deaths</t>
  </si>
  <si>
    <t>Day</t>
  </si>
  <si>
    <t>hospitalisation</t>
  </si>
  <si>
    <t>critical_icu</t>
  </si>
  <si>
    <t>ventilation</t>
  </si>
  <si>
    <t>doubling_time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</si>
</sst>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E31-1FBD-4F5A-896C-0A0D0CADEF31}">
  <dimension ref="A1:S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1.33203125" bestFit="1" customWidth="1"/>
    <col min="4" max="4" width="11.33203125" customWidth="1"/>
    <col min="5" max="5" width="10.44140625" bestFit="1" customWidth="1"/>
    <col min="6" max="6" width="10.5546875" bestFit="1" customWidth="1"/>
    <col min="7" max="7" width="15.109375" bestFit="1" customWidth="1"/>
    <col min="8" max="8" width="15.33203125" style="1" bestFit="1" customWidth="1"/>
    <col min="9" max="9" width="15.44140625" style="1" bestFit="1" customWidth="1"/>
    <col min="10" max="10" width="12.33203125" bestFit="1" customWidth="1"/>
    <col min="16" max="16" width="10.77734375" bestFit="1" customWidth="1"/>
  </cols>
  <sheetData>
    <row r="1" spans="1:19" x14ac:dyDescent="0.3">
      <c r="A1" t="s">
        <v>1</v>
      </c>
      <c r="B1" t="s">
        <v>12</v>
      </c>
      <c r="C1" t="s">
        <v>2</v>
      </c>
      <c r="D1" t="s">
        <v>7</v>
      </c>
      <c r="E1" t="s">
        <v>3</v>
      </c>
      <c r="F1" t="s">
        <v>0</v>
      </c>
      <c r="G1" t="s">
        <v>8</v>
      </c>
      <c r="H1" s="1" t="s">
        <v>5</v>
      </c>
      <c r="I1" s="1" t="s">
        <v>6</v>
      </c>
      <c r="J1" t="s">
        <v>4</v>
      </c>
      <c r="K1" t="s">
        <v>9</v>
      </c>
      <c r="L1" t="s">
        <v>10</v>
      </c>
      <c r="M1" t="s">
        <v>11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3">
      <c r="A2" s="3">
        <v>43891</v>
      </c>
      <c r="B2" s="2">
        <v>0</v>
      </c>
      <c r="D2">
        <v>0</v>
      </c>
      <c r="K2">
        <f>H2-J2-G2</f>
        <v>0</v>
      </c>
      <c r="L2">
        <v>0</v>
      </c>
      <c r="M2">
        <v>0</v>
      </c>
    </row>
    <row r="3" spans="1:19" x14ac:dyDescent="0.3">
      <c r="A3" s="3">
        <v>43892</v>
      </c>
      <c r="B3" s="2">
        <v>1</v>
      </c>
      <c r="C3">
        <v>20200302</v>
      </c>
      <c r="D3">
        <v>1</v>
      </c>
      <c r="E3">
        <v>160</v>
      </c>
      <c r="F3">
        <v>39</v>
      </c>
      <c r="G3">
        <v>0</v>
      </c>
      <c r="H3" s="1">
        <v>0</v>
      </c>
      <c r="I3" s="1">
        <v>0</v>
      </c>
      <c r="J3">
        <v>0</v>
      </c>
      <c r="K3">
        <f t="shared" ref="K3:K9" si="0">H3-J3-G3</f>
        <v>0</v>
      </c>
      <c r="L3">
        <f>G3-G2</f>
        <v>0</v>
      </c>
      <c r="M3">
        <f>J3-J2</f>
        <v>0</v>
      </c>
      <c r="O3">
        <v>0</v>
      </c>
      <c r="P3">
        <v>0</v>
      </c>
      <c r="Q3">
        <v>0</v>
      </c>
    </row>
    <row r="4" spans="1:19" x14ac:dyDescent="0.3">
      <c r="A4" s="3">
        <v>43893</v>
      </c>
      <c r="B4" s="2">
        <v>2</v>
      </c>
      <c r="C4">
        <v>20200303</v>
      </c>
      <c r="D4">
        <v>2</v>
      </c>
      <c r="E4">
        <v>164</v>
      </c>
      <c r="F4">
        <v>4</v>
      </c>
      <c r="G4">
        <v>0</v>
      </c>
      <c r="H4" s="1">
        <v>0</v>
      </c>
      <c r="I4" s="1">
        <v>0</v>
      </c>
      <c r="J4">
        <v>0</v>
      </c>
      <c r="K4">
        <f t="shared" si="0"/>
        <v>0</v>
      </c>
      <c r="L4">
        <f t="shared" ref="L4:L9" si="1">G4-G3</f>
        <v>0</v>
      </c>
      <c r="M4">
        <f t="shared" ref="M4:M9" si="2">J4-J3</f>
        <v>0</v>
      </c>
      <c r="O4">
        <v>0</v>
      </c>
      <c r="P4">
        <v>0</v>
      </c>
      <c r="Q4">
        <v>0</v>
      </c>
    </row>
    <row r="5" spans="1:19" x14ac:dyDescent="0.3">
      <c r="A5" s="3">
        <v>43894</v>
      </c>
      <c r="B5" s="2">
        <v>3</v>
      </c>
      <c r="D5">
        <v>3</v>
      </c>
      <c r="K5">
        <f t="shared" si="0"/>
        <v>0</v>
      </c>
      <c r="L5">
        <f t="shared" si="1"/>
        <v>0</v>
      </c>
      <c r="M5">
        <f t="shared" si="2"/>
        <v>0</v>
      </c>
      <c r="O5">
        <v>0</v>
      </c>
      <c r="P5">
        <v>0</v>
      </c>
      <c r="Q5">
        <v>0</v>
      </c>
      <c r="R5" t="e">
        <f>IF((E5/E2)&gt;1,3*0.301029995/LOG(E5/E2),0)</f>
        <v>#DIV/0!</v>
      </c>
    </row>
    <row r="6" spans="1:19" x14ac:dyDescent="0.3">
      <c r="A6" s="3">
        <v>43895</v>
      </c>
      <c r="B6" s="2">
        <v>4</v>
      </c>
      <c r="D6">
        <v>4</v>
      </c>
      <c r="K6">
        <f t="shared" si="0"/>
        <v>0</v>
      </c>
      <c r="L6">
        <f t="shared" si="1"/>
        <v>0</v>
      </c>
      <c r="M6">
        <f t="shared" si="2"/>
        <v>0</v>
      </c>
      <c r="O6">
        <v>0</v>
      </c>
      <c r="P6">
        <v>0</v>
      </c>
      <c r="Q6">
        <v>0</v>
      </c>
      <c r="R6">
        <f>IF((E6/E3)&gt;1,3*0.301029995/LOG(E6/E3),0)</f>
        <v>0</v>
      </c>
    </row>
    <row r="7" spans="1:19" x14ac:dyDescent="0.3">
      <c r="A7" s="3">
        <v>43896</v>
      </c>
      <c r="B7" s="2">
        <v>5</v>
      </c>
      <c r="C7">
        <v>20200306</v>
      </c>
      <c r="D7">
        <v>5</v>
      </c>
      <c r="E7">
        <v>200</v>
      </c>
      <c r="F7">
        <v>36</v>
      </c>
      <c r="G7">
        <v>0</v>
      </c>
      <c r="H7" s="1">
        <v>0</v>
      </c>
      <c r="I7" s="1">
        <v>0</v>
      </c>
      <c r="J7">
        <v>0</v>
      </c>
      <c r="K7">
        <f t="shared" si="0"/>
        <v>0</v>
      </c>
      <c r="L7">
        <f t="shared" si="1"/>
        <v>0</v>
      </c>
      <c r="M7">
        <f t="shared" si="2"/>
        <v>0</v>
      </c>
      <c r="O7">
        <v>0</v>
      </c>
      <c r="P7">
        <v>0</v>
      </c>
      <c r="Q7">
        <v>0</v>
      </c>
      <c r="R7">
        <f t="shared" ref="R7:R9" si="3">IF((E7/E4)&gt;1,3*0.301029995/LOG(E7/E4),0)</f>
        <v>10.478365839261361</v>
      </c>
      <c r="S7" t="e">
        <f>IF((E7/E2)&gt;1,5*0.301029995/LOG(E7/E2),0)</f>
        <v>#DIV/0!</v>
      </c>
    </row>
    <row r="8" spans="1:19" x14ac:dyDescent="0.3">
      <c r="A8" s="3">
        <v>43897</v>
      </c>
      <c r="B8" s="2">
        <v>6</v>
      </c>
      <c r="C8">
        <v>20200307</v>
      </c>
      <c r="D8">
        <v>6</v>
      </c>
      <c r="E8">
        <v>241</v>
      </c>
      <c r="F8">
        <v>41</v>
      </c>
      <c r="G8">
        <v>0</v>
      </c>
      <c r="H8" s="1">
        <v>2</v>
      </c>
      <c r="I8" s="1">
        <v>2</v>
      </c>
      <c r="J8">
        <v>0</v>
      </c>
      <c r="K8">
        <f t="shared" si="0"/>
        <v>2</v>
      </c>
      <c r="L8">
        <f t="shared" si="1"/>
        <v>0</v>
      </c>
      <c r="M8">
        <f t="shared" si="2"/>
        <v>0</v>
      </c>
      <c r="O8">
        <v>0</v>
      </c>
      <c r="P8">
        <v>0</v>
      </c>
      <c r="Q8">
        <v>0</v>
      </c>
      <c r="R8" t="e">
        <f t="shared" si="3"/>
        <v>#DIV/0!</v>
      </c>
      <c r="S8">
        <f t="shared" ref="S8:S9" si="4">IF((E8/E3)&gt;1,5*0.301029995/LOG(E8/E3),0)</f>
        <v>8.4607917392552796</v>
      </c>
    </row>
    <row r="9" spans="1:19" x14ac:dyDescent="0.3">
      <c r="A9" s="3">
        <v>43898</v>
      </c>
      <c r="B9" s="2">
        <v>7</v>
      </c>
      <c r="D9">
        <v>7</v>
      </c>
      <c r="K9">
        <f t="shared" si="0"/>
        <v>0</v>
      </c>
      <c r="L9">
        <f t="shared" si="1"/>
        <v>0</v>
      </c>
      <c r="M9">
        <f t="shared" si="2"/>
        <v>0</v>
      </c>
      <c r="O9">
        <v>0</v>
      </c>
      <c r="P9">
        <v>0</v>
      </c>
      <c r="Q9">
        <v>0</v>
      </c>
      <c r="R9" t="e">
        <f t="shared" si="3"/>
        <v>#DIV/0!</v>
      </c>
      <c r="S9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data</vt:lpstr>
    </vt:vector>
  </TitlesOfParts>
  <Company>UNISA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Mudimu, Edinah</dc:creator>
  <cp:lastModifiedBy>Mudimu, Edinah</cp:lastModifiedBy>
  <dcterms:created xsi:type="dcterms:W3CDTF">2020-04-13T07:18:33Z</dcterms:created>
  <dcterms:modified xsi:type="dcterms:W3CDTF">2020-07-07T10:59:39Z</dcterms:modified>
</cp:coreProperties>
</file>