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49f301ce4967df3/Documents/R/COVID By Numbers/TRT Figures/"/>
    </mc:Choice>
  </mc:AlternateContent>
  <xr:revisionPtr revIDLastSave="30" documentId="8_{F1DD01B7-D925-445D-A52A-D13C30144BE2}" xr6:coauthVersionLast="46" xr6:coauthVersionMax="46" xr10:uidLastSave="{68032CD6-6FD2-4296-83D5-E916D24DC0FF}"/>
  <bookViews>
    <workbookView xWindow="-120" yWindow="-120" windowWidth="29040" windowHeight="15840" xr2:uid="{00000000-000D-0000-FFFF-FFFF00000000}"/>
  </bookViews>
  <sheets>
    <sheet name="DATA-1" sheetId="2" r:id="rId1"/>
    <sheet name="RAW-1" sheetId="1" r:id="rId2"/>
    <sheet name="RAW-2" sheetId="3" r:id="rId3"/>
    <sheet name="RAW-3" sheetId="4" r:id="rId4"/>
    <sheet name="RAW-4" sheetId="5" r:id="rId5"/>
    <sheet name="Notes-1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8" i="5" l="1"/>
  <c r="E31" i="5" s="1"/>
  <c r="E10" i="5"/>
  <c r="E11" i="5"/>
  <c r="E25" i="5"/>
  <c r="E26" i="5"/>
  <c r="E27" i="5"/>
  <c r="D29" i="5"/>
  <c r="E2" i="5" s="1"/>
  <c r="E35" i="4"/>
  <c r="E43" i="4"/>
  <c r="E51" i="4"/>
  <c r="E30" i="4"/>
  <c r="D58" i="4"/>
  <c r="E38" i="4" s="1"/>
  <c r="E2" i="4"/>
  <c r="E3" i="4"/>
  <c r="E8" i="4"/>
  <c r="E9" i="4"/>
  <c r="E10" i="4"/>
  <c r="E11" i="4"/>
  <c r="E16" i="4"/>
  <c r="E17" i="4"/>
  <c r="E18" i="4"/>
  <c r="E19" i="4"/>
  <c r="E24" i="4"/>
  <c r="E25" i="4"/>
  <c r="E26" i="4"/>
  <c r="E27" i="4"/>
  <c r="D29" i="4"/>
  <c r="E4" i="4" s="1"/>
  <c r="E31" i="3"/>
  <c r="E32" i="3"/>
  <c r="E33" i="3"/>
  <c r="E34" i="3"/>
  <c r="E39" i="3"/>
  <c r="E40" i="3"/>
  <c r="E41" i="3"/>
  <c r="E42" i="3"/>
  <c r="E47" i="3"/>
  <c r="E48" i="3"/>
  <c r="E49" i="3"/>
  <c r="E50" i="3"/>
  <c r="E53" i="3"/>
  <c r="E55" i="3"/>
  <c r="E56" i="3"/>
  <c r="E57" i="3"/>
  <c r="E58" i="3"/>
  <c r="D58" i="3"/>
  <c r="E35" i="3" s="1"/>
  <c r="E2" i="3"/>
  <c r="E4" i="3"/>
  <c r="E10" i="3"/>
  <c r="E12" i="3"/>
  <c r="E18" i="3"/>
  <c r="E20" i="3"/>
  <c r="E26" i="3"/>
  <c r="E28" i="3"/>
  <c r="D29" i="3"/>
  <c r="E7" i="3" s="1"/>
  <c r="E35" i="1"/>
  <c r="E43" i="1"/>
  <c r="E51" i="1"/>
  <c r="E30" i="1"/>
  <c r="E2" i="1"/>
  <c r="E3" i="1"/>
  <c r="E4" i="1"/>
  <c r="E7" i="1"/>
  <c r="E9" i="1"/>
  <c r="E10" i="1"/>
  <c r="E11" i="1"/>
  <c r="E12" i="1"/>
  <c r="E15" i="1"/>
  <c r="E17" i="1"/>
  <c r="E18" i="1"/>
  <c r="E19" i="1"/>
  <c r="E20" i="1"/>
  <c r="E23" i="1"/>
  <c r="E25" i="1"/>
  <c r="E26" i="1"/>
  <c r="E27" i="1"/>
  <c r="E28" i="1"/>
  <c r="D58" i="1"/>
  <c r="E38" i="1" s="1"/>
  <c r="D29" i="1"/>
  <c r="E5" i="1" s="1"/>
  <c r="E53" i="1" l="1"/>
  <c r="E45" i="1"/>
  <c r="E37" i="1"/>
  <c r="E1" i="3"/>
  <c r="E22" i="3"/>
  <c r="E14" i="3"/>
  <c r="E6" i="3"/>
  <c r="E53" i="4"/>
  <c r="E45" i="4"/>
  <c r="E37" i="4"/>
  <c r="E54" i="5"/>
  <c r="E46" i="5"/>
  <c r="E38" i="5"/>
  <c r="E52" i="1"/>
  <c r="E44" i="1"/>
  <c r="E36" i="1"/>
  <c r="E29" i="3"/>
  <c r="E21" i="3"/>
  <c r="E13" i="3"/>
  <c r="E5" i="3"/>
  <c r="E52" i="4"/>
  <c r="E44" i="4"/>
  <c r="E36" i="4"/>
  <c r="E53" i="5"/>
  <c r="E45" i="5"/>
  <c r="E37" i="5"/>
  <c r="E52" i="5"/>
  <c r="E44" i="5"/>
  <c r="E36" i="5"/>
  <c r="E24" i="1"/>
  <c r="E16" i="1"/>
  <c r="E8" i="1"/>
  <c r="E58" i="1"/>
  <c r="E50" i="1"/>
  <c r="E42" i="1"/>
  <c r="E34" i="1"/>
  <c r="E27" i="3"/>
  <c r="E19" i="3"/>
  <c r="E11" i="3"/>
  <c r="E3" i="3"/>
  <c r="E54" i="3"/>
  <c r="E46" i="3"/>
  <c r="E38" i="3"/>
  <c r="E23" i="4"/>
  <c r="E15" i="4"/>
  <c r="E7" i="4"/>
  <c r="E58" i="4"/>
  <c r="E50" i="4"/>
  <c r="E42" i="4"/>
  <c r="E34" i="4"/>
  <c r="E24" i="5"/>
  <c r="E30" i="5"/>
  <c r="E51" i="5"/>
  <c r="E43" i="5"/>
  <c r="E35" i="5"/>
  <c r="E45" i="3"/>
  <c r="E37" i="3"/>
  <c r="E1" i="4"/>
  <c r="E22" i="4"/>
  <c r="E14" i="4"/>
  <c r="E6" i="4"/>
  <c r="E57" i="4"/>
  <c r="E49" i="4"/>
  <c r="E41" i="4"/>
  <c r="E33" i="4"/>
  <c r="E19" i="5"/>
  <c r="E58" i="5"/>
  <c r="E50" i="5"/>
  <c r="E42" i="5"/>
  <c r="E34" i="5"/>
  <c r="E57" i="1"/>
  <c r="E41" i="1"/>
  <c r="E1" i="1"/>
  <c r="E22" i="1"/>
  <c r="E14" i="1"/>
  <c r="E6" i="1"/>
  <c r="E56" i="1"/>
  <c r="E48" i="1"/>
  <c r="E40" i="1"/>
  <c r="E32" i="1"/>
  <c r="E25" i="3"/>
  <c r="E17" i="3"/>
  <c r="E9" i="3"/>
  <c r="E52" i="3"/>
  <c r="E44" i="3"/>
  <c r="E36" i="3"/>
  <c r="E29" i="4"/>
  <c r="E21" i="4"/>
  <c r="E13" i="4"/>
  <c r="E5" i="4"/>
  <c r="E56" i="4"/>
  <c r="E48" i="4"/>
  <c r="E40" i="4"/>
  <c r="E32" i="4"/>
  <c r="E18" i="5"/>
  <c r="E57" i="5"/>
  <c r="E49" i="5"/>
  <c r="E41" i="5"/>
  <c r="E33" i="5"/>
  <c r="E49" i="1"/>
  <c r="E33" i="1"/>
  <c r="E29" i="1"/>
  <c r="E21" i="1"/>
  <c r="E13" i="1"/>
  <c r="E55" i="1"/>
  <c r="E47" i="1"/>
  <c r="E39" i="1"/>
  <c r="E31" i="1"/>
  <c r="E24" i="3"/>
  <c r="E16" i="3"/>
  <c r="E8" i="3"/>
  <c r="E30" i="3"/>
  <c r="E51" i="3"/>
  <c r="E43" i="3"/>
  <c r="E28" i="4"/>
  <c r="E20" i="4"/>
  <c r="E12" i="4"/>
  <c r="E55" i="4"/>
  <c r="E47" i="4"/>
  <c r="E39" i="4"/>
  <c r="E31" i="4"/>
  <c r="E17" i="5"/>
  <c r="E56" i="5"/>
  <c r="E48" i="5"/>
  <c r="E40" i="5"/>
  <c r="E32" i="5"/>
  <c r="E54" i="1"/>
  <c r="E46" i="1"/>
  <c r="E23" i="3"/>
  <c r="E15" i="3"/>
  <c r="E54" i="4"/>
  <c r="E46" i="4"/>
  <c r="E16" i="5"/>
  <c r="E55" i="5"/>
  <c r="E47" i="5"/>
  <c r="E39" i="5"/>
  <c r="E9" i="5"/>
  <c r="E8" i="5"/>
  <c r="E7" i="5"/>
  <c r="E6" i="5"/>
  <c r="E5" i="5"/>
  <c r="E23" i="5"/>
  <c r="E15" i="5"/>
  <c r="E1" i="5"/>
  <c r="E22" i="5"/>
  <c r="E14" i="5"/>
  <c r="E29" i="5"/>
  <c r="E21" i="5"/>
  <c r="E13" i="5"/>
  <c r="E28" i="5"/>
  <c r="E20" i="5"/>
  <c r="E12" i="5"/>
  <c r="E4" i="5"/>
  <c r="E3" i="5"/>
</calcChain>
</file>

<file path=xl/sharedStrings.xml><?xml version="1.0" encoding="utf-8"?>
<sst xmlns="http://schemas.openxmlformats.org/spreadsheetml/2006/main" count="144" uniqueCount="28">
  <si>
    <t>day</t>
  </si>
  <si>
    <t>patient_type</t>
  </si>
  <si>
    <t>dexamethasone</t>
  </si>
  <si>
    <t>usual_care</t>
  </si>
  <si>
    <t>All participants</t>
  </si>
  <si>
    <t>Invasive mechanical ventilation</t>
  </si>
  <si>
    <t>Oxygen only</t>
  </si>
  <si>
    <t>No oxygen received</t>
  </si>
  <si>
    <t>Name</t>
  </si>
  <si>
    <t>Producer</t>
  </si>
  <si>
    <t>Reporting Period</t>
  </si>
  <si>
    <t>Not stated (March 2020 report)</t>
  </si>
  <si>
    <t>Link</t>
  </si>
  <si>
    <t>Tab</t>
  </si>
  <si>
    <t>Figure 2</t>
  </si>
  <si>
    <t>Dexamethasone in Hospitalized Patients with Covid-19</t>
  </si>
  <si>
    <t>The RECOVERY Collaborative Group (NEJM)</t>
  </si>
  <si>
    <t>https://www.nejm.org/doi/10.1056/NEJMoa2021436?</t>
  </si>
  <si>
    <t>Each row represents the mortality percentage among patients group in either treatment arm.</t>
  </si>
  <si>
    <t>Column</t>
  </si>
  <si>
    <t>Description</t>
  </si>
  <si>
    <t>The number of days after randomisation (0 to 28).</t>
  </si>
  <si>
    <t>Subgroup of patients, including all participants.</t>
  </si>
  <si>
    <t>Cumulative mortality rate for dexamethasone-receiving patients.</t>
  </si>
  <si>
    <t>Cumulative mortality rate for usual care-receiving patients.</t>
  </si>
  <si>
    <t>This is a graphical reconstruction using WebPlotDigitizer.</t>
  </si>
  <si>
    <t>The values are scaled to match Figure 3 in the NEJM article.</t>
  </si>
  <si>
    <t>https://apps.automeris.io/wpd/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</si>
</sst>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2" fontId="0" fillId="0" borderId="0" xfId="0" applyNumberFormat="1"/>
    <xf numFmtId="0" fontId="16" fillId="0" borderId="0" xfId="0" applyFont="1"/>
    <xf numFmtId="0" fontId="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266700</xdr:colOff>
      <xdr:row>12</xdr:row>
      <xdr:rowOff>147140</xdr:rowOff>
    </xdr:from>
    <xdr:to>
      <xdr:col>20</xdr:col>
      <xdr:colOff>514350</xdr:colOff>
      <xdr:row>30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365CF89-3DDC-44E7-97F3-4E207D5860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81425" y="2433140"/>
          <a:ext cx="9391650" cy="32818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7"/>
  <sheetViews>
    <sheetView tabSelected="1" topLeftCell="A70" workbookViewId="0">
      <selection activeCell="B89" sqref="B89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0</v>
      </c>
      <c r="B2" t="s">
        <v>4</v>
      </c>
      <c r="C2" s="1">
        <v>0</v>
      </c>
      <c r="D2" s="1">
        <v>0</v>
      </c>
    </row>
    <row r="3" spans="1:4" x14ac:dyDescent="0.25">
      <c r="A3">
        <v>1</v>
      </c>
      <c r="B3" t="s">
        <v>4</v>
      </c>
      <c r="C3" s="1">
        <v>0.38181242078578737</v>
      </c>
      <c r="D3" s="1">
        <v>0.37777202989502379</v>
      </c>
    </row>
    <row r="4" spans="1:4" x14ac:dyDescent="0.25">
      <c r="A4">
        <v>2</v>
      </c>
      <c r="B4" t="s">
        <v>4</v>
      </c>
      <c r="C4" s="1">
        <v>2.2908745247148188</v>
      </c>
      <c r="D4" s="1">
        <v>2.6444042092652889</v>
      </c>
    </row>
    <row r="5" spans="1:4" x14ac:dyDescent="0.25">
      <c r="A5">
        <v>3</v>
      </c>
      <c r="B5" t="s">
        <v>4</v>
      </c>
      <c r="C5" s="1">
        <v>3.8181242078580446</v>
      </c>
      <c r="D5" s="1">
        <v>4.9110363886355355</v>
      </c>
    </row>
    <row r="6" spans="1:4" x14ac:dyDescent="0.25">
      <c r="A6">
        <v>4</v>
      </c>
      <c r="B6" t="s">
        <v>4</v>
      </c>
      <c r="C6" s="1">
        <v>5.3453738910012607</v>
      </c>
      <c r="D6" s="1">
        <v>7.1776685680057719</v>
      </c>
    </row>
    <row r="7" spans="1:4" x14ac:dyDescent="0.25">
      <c r="A7">
        <v>5</v>
      </c>
      <c r="B7" t="s">
        <v>4</v>
      </c>
      <c r="C7" s="1">
        <v>6.8726235741444865</v>
      </c>
      <c r="D7" s="1">
        <v>9.4443007473760172</v>
      </c>
    </row>
    <row r="8" spans="1:4" x14ac:dyDescent="0.25">
      <c r="A8">
        <v>6</v>
      </c>
      <c r="B8" t="s">
        <v>4</v>
      </c>
      <c r="C8" s="1">
        <v>8.3998732572877017</v>
      </c>
      <c r="D8" s="1">
        <v>11.333160896851181</v>
      </c>
    </row>
    <row r="9" spans="1:4" x14ac:dyDescent="0.25">
      <c r="A9">
        <v>7</v>
      </c>
      <c r="B9" t="s">
        <v>4</v>
      </c>
      <c r="C9" s="1">
        <v>9.5453105196451116</v>
      </c>
      <c r="D9" s="1">
        <v>12.844249016431332</v>
      </c>
    </row>
    <row r="10" spans="1:4" x14ac:dyDescent="0.25">
      <c r="A10">
        <v>8</v>
      </c>
      <c r="B10" t="s">
        <v>4</v>
      </c>
      <c r="C10" s="1">
        <v>11.072560202788265</v>
      </c>
      <c r="D10" s="1">
        <v>14.733109165906546</v>
      </c>
    </row>
    <row r="11" spans="1:4" x14ac:dyDescent="0.25">
      <c r="A11">
        <v>9</v>
      </c>
      <c r="B11" t="s">
        <v>4</v>
      </c>
      <c r="C11" s="1">
        <v>12.599809885931473</v>
      </c>
      <c r="D11" s="1">
        <v>15.866425255591732</v>
      </c>
    </row>
    <row r="12" spans="1:4" x14ac:dyDescent="0.25">
      <c r="A12">
        <v>10</v>
      </c>
      <c r="B12" t="s">
        <v>4</v>
      </c>
      <c r="C12" s="1">
        <v>14.127059569074779</v>
      </c>
      <c r="D12" s="1">
        <v>17.377513375171887</v>
      </c>
    </row>
    <row r="13" spans="1:4" x14ac:dyDescent="0.25">
      <c r="A13">
        <v>11</v>
      </c>
      <c r="B13" t="s">
        <v>4</v>
      </c>
      <c r="C13" s="1">
        <v>15.272496831432159</v>
      </c>
      <c r="D13" s="1">
        <v>18.133057434961913</v>
      </c>
    </row>
    <row r="14" spans="1:4" x14ac:dyDescent="0.25">
      <c r="A14">
        <v>12</v>
      </c>
      <c r="B14" t="s">
        <v>4</v>
      </c>
      <c r="C14" s="1">
        <v>16.036121673003812</v>
      </c>
      <c r="D14" s="1">
        <v>18.888601494752034</v>
      </c>
    </row>
    <row r="15" spans="1:4" x14ac:dyDescent="0.25">
      <c r="A15">
        <v>13</v>
      </c>
      <c r="B15" t="s">
        <v>4</v>
      </c>
      <c r="C15" s="1">
        <v>17.181558935361192</v>
      </c>
      <c r="D15" s="1">
        <v>19.64414555454216</v>
      </c>
    </row>
    <row r="16" spans="1:4" x14ac:dyDescent="0.25">
      <c r="A16">
        <v>14</v>
      </c>
      <c r="B16" t="s">
        <v>4</v>
      </c>
      <c r="C16" s="1">
        <v>17.945183776932744</v>
      </c>
      <c r="D16" s="1">
        <v>20.399689614332186</v>
      </c>
    </row>
    <row r="17" spans="1:4" x14ac:dyDescent="0.25">
      <c r="A17">
        <v>15</v>
      </c>
      <c r="B17" t="s">
        <v>4</v>
      </c>
      <c r="C17" s="1">
        <v>18.708808618504396</v>
      </c>
      <c r="D17" s="1">
        <v>21.155233674122311</v>
      </c>
    </row>
    <row r="18" spans="1:4" x14ac:dyDescent="0.25">
      <c r="A18">
        <v>16</v>
      </c>
      <c r="B18" t="s">
        <v>4</v>
      </c>
      <c r="C18" s="1">
        <v>19.472433460076047</v>
      </c>
      <c r="D18" s="1">
        <v>21.910777733912337</v>
      </c>
    </row>
    <row r="19" spans="1:4" x14ac:dyDescent="0.25">
      <c r="A19">
        <v>17</v>
      </c>
      <c r="B19" t="s">
        <v>4</v>
      </c>
      <c r="C19" s="1">
        <v>19.472433460076047</v>
      </c>
      <c r="D19" s="1">
        <v>22.288549763807403</v>
      </c>
    </row>
    <row r="20" spans="1:4" x14ac:dyDescent="0.25">
      <c r="A20">
        <v>18</v>
      </c>
      <c r="B20" t="s">
        <v>4</v>
      </c>
      <c r="C20" s="1">
        <v>20.236058301647603</v>
      </c>
      <c r="D20" s="1">
        <v>23.044093823597425</v>
      </c>
    </row>
    <row r="21" spans="1:4" x14ac:dyDescent="0.25">
      <c r="A21">
        <v>19</v>
      </c>
      <c r="B21" t="s">
        <v>4</v>
      </c>
      <c r="C21" s="1">
        <v>20.617870722433427</v>
      </c>
      <c r="D21" s="1">
        <v>23.421865853492488</v>
      </c>
    </row>
    <row r="22" spans="1:4" x14ac:dyDescent="0.25">
      <c r="A22">
        <v>20</v>
      </c>
      <c r="B22" t="s">
        <v>4</v>
      </c>
      <c r="C22" s="1">
        <v>20.999683143219254</v>
      </c>
      <c r="D22" s="1">
        <v>23.79963788338755</v>
      </c>
    </row>
    <row r="23" spans="1:4" x14ac:dyDescent="0.25">
      <c r="A23">
        <v>21</v>
      </c>
      <c r="B23" t="s">
        <v>4</v>
      </c>
      <c r="C23" s="1">
        <v>21.381495564005082</v>
      </c>
      <c r="D23" s="1">
        <v>24.177409913282613</v>
      </c>
    </row>
    <row r="24" spans="1:4" x14ac:dyDescent="0.25">
      <c r="A24">
        <v>22</v>
      </c>
      <c r="B24" t="s">
        <v>4</v>
      </c>
      <c r="C24" s="1">
        <v>21.76330798479081</v>
      </c>
      <c r="D24" s="1">
        <v>24.555181943177676</v>
      </c>
    </row>
    <row r="25" spans="1:4" x14ac:dyDescent="0.25">
      <c r="A25">
        <v>23</v>
      </c>
      <c r="B25" t="s">
        <v>4</v>
      </c>
      <c r="C25" s="1">
        <v>22.145120405576634</v>
      </c>
      <c r="D25" s="1">
        <v>24.555181943177676</v>
      </c>
    </row>
    <row r="26" spans="1:4" x14ac:dyDescent="0.25">
      <c r="A26">
        <v>24</v>
      </c>
      <c r="B26" t="s">
        <v>4</v>
      </c>
      <c r="C26" s="1">
        <v>22.145120405576634</v>
      </c>
      <c r="D26" s="1">
        <v>24.932953973072738</v>
      </c>
    </row>
    <row r="27" spans="1:4" x14ac:dyDescent="0.25">
      <c r="A27">
        <v>25</v>
      </c>
      <c r="B27" t="s">
        <v>4</v>
      </c>
      <c r="C27" s="1">
        <v>22.526932826362462</v>
      </c>
      <c r="D27" s="1">
        <v>25.310726002967701</v>
      </c>
    </row>
    <row r="28" spans="1:4" x14ac:dyDescent="0.25">
      <c r="A28">
        <v>26</v>
      </c>
      <c r="B28" t="s">
        <v>4</v>
      </c>
      <c r="C28" s="1">
        <v>22.908745247148289</v>
      </c>
      <c r="D28" s="1">
        <v>25.688498032862764</v>
      </c>
    </row>
    <row r="29" spans="1:4" x14ac:dyDescent="0.25">
      <c r="A29">
        <v>27</v>
      </c>
      <c r="B29" t="s">
        <v>4</v>
      </c>
      <c r="C29" s="1">
        <v>22.908745247148289</v>
      </c>
      <c r="D29" s="1">
        <v>25.688498032862764</v>
      </c>
    </row>
    <row r="30" spans="1:4" x14ac:dyDescent="0.25">
      <c r="A30">
        <v>28</v>
      </c>
      <c r="B30" t="s">
        <v>4</v>
      </c>
      <c r="C30" s="1">
        <v>22.908745247148289</v>
      </c>
      <c r="D30" s="1">
        <v>25.688498032862764</v>
      </c>
    </row>
    <row r="31" spans="1:4" x14ac:dyDescent="0.25">
      <c r="A31">
        <v>0</v>
      </c>
      <c r="B31" t="s">
        <v>5</v>
      </c>
      <c r="C31" s="1">
        <v>0</v>
      </c>
      <c r="D31" s="1">
        <v>0</v>
      </c>
    </row>
    <row r="32" spans="1:4" x14ac:dyDescent="0.25">
      <c r="A32">
        <v>1</v>
      </c>
      <c r="B32" t="s">
        <v>5</v>
      </c>
      <c r="C32" s="1">
        <v>0.37591009813230331</v>
      </c>
      <c r="D32" s="1">
        <v>1.1404086128386499</v>
      </c>
    </row>
    <row r="33" spans="1:4" x14ac:dyDescent="0.25">
      <c r="A33">
        <v>2</v>
      </c>
      <c r="B33" t="s">
        <v>5</v>
      </c>
      <c r="C33" s="1">
        <v>3.0072807850585672</v>
      </c>
      <c r="D33" s="1">
        <v>3.8013620427955463</v>
      </c>
    </row>
    <row r="34" spans="1:4" x14ac:dyDescent="0.25">
      <c r="A34">
        <v>3</v>
      </c>
      <c r="B34" t="s">
        <v>5</v>
      </c>
      <c r="C34" s="1">
        <v>4.8868312757201684</v>
      </c>
      <c r="D34" s="1">
        <v>6.4623154727524224</v>
      </c>
    </row>
    <row r="35" spans="1:4" x14ac:dyDescent="0.25">
      <c r="A35">
        <v>4</v>
      </c>
      <c r="B35" t="s">
        <v>5</v>
      </c>
      <c r="C35" s="1">
        <v>6.7663817663817696</v>
      </c>
      <c r="D35" s="1">
        <v>9.1232689027093183</v>
      </c>
    </row>
    <row r="36" spans="1:4" x14ac:dyDescent="0.25">
      <c r="A36">
        <v>5</v>
      </c>
      <c r="B36" t="s">
        <v>5</v>
      </c>
      <c r="C36" s="1">
        <v>8.6459322570433788</v>
      </c>
      <c r="D36" s="1">
        <v>12.164358536945752</v>
      </c>
    </row>
    <row r="37" spans="1:4" x14ac:dyDescent="0.25">
      <c r="A37">
        <v>6</v>
      </c>
      <c r="B37" t="s">
        <v>5</v>
      </c>
      <c r="C37" s="1">
        <v>9.021842355175691</v>
      </c>
      <c r="D37" s="1">
        <v>14.445175762623013</v>
      </c>
    </row>
    <row r="38" spans="1:4" x14ac:dyDescent="0.25">
      <c r="A38">
        <v>7</v>
      </c>
      <c r="B38" t="s">
        <v>5</v>
      </c>
      <c r="C38" s="1">
        <v>10.149572649572638</v>
      </c>
      <c r="D38" s="1">
        <v>16.345856784020796</v>
      </c>
    </row>
    <row r="39" spans="1:4" x14ac:dyDescent="0.25">
      <c r="A39">
        <v>8</v>
      </c>
      <c r="B39" t="s">
        <v>5</v>
      </c>
      <c r="C39" s="1">
        <v>11.653213042101907</v>
      </c>
      <c r="D39" s="1">
        <v>19.00681021397773</v>
      </c>
    </row>
    <row r="40" spans="1:4" x14ac:dyDescent="0.25">
      <c r="A40">
        <v>9</v>
      </c>
      <c r="B40" t="s">
        <v>5</v>
      </c>
      <c r="C40" s="1">
        <v>13.90867363089586</v>
      </c>
      <c r="D40" s="1">
        <v>21.66776364393457</v>
      </c>
    </row>
    <row r="41" spans="1:4" x14ac:dyDescent="0.25">
      <c r="A41">
        <v>10</v>
      </c>
      <c r="B41" t="s">
        <v>5</v>
      </c>
      <c r="C41" s="1">
        <v>15.412314023425129</v>
      </c>
      <c r="D41" s="1">
        <v>23.948580869611927</v>
      </c>
    </row>
    <row r="42" spans="1:4" x14ac:dyDescent="0.25">
      <c r="A42">
        <v>11</v>
      </c>
      <c r="B42" t="s">
        <v>5</v>
      </c>
      <c r="C42" s="1">
        <v>17.29186451408674</v>
      </c>
      <c r="D42" s="1">
        <v>25.469125686730134</v>
      </c>
    </row>
    <row r="43" spans="1:4" x14ac:dyDescent="0.25">
      <c r="A43">
        <v>12</v>
      </c>
      <c r="B43" t="s">
        <v>5</v>
      </c>
      <c r="C43" s="1">
        <v>18.795504906616006</v>
      </c>
      <c r="D43" s="1">
        <v>26.609534299568864</v>
      </c>
    </row>
    <row r="44" spans="1:4" x14ac:dyDescent="0.25">
      <c r="A44">
        <v>13</v>
      </c>
      <c r="B44" t="s">
        <v>5</v>
      </c>
      <c r="C44" s="1">
        <v>21.802785691674547</v>
      </c>
      <c r="D44" s="1">
        <v>28.890351525246125</v>
      </c>
    </row>
    <row r="45" spans="1:4" x14ac:dyDescent="0.25">
      <c r="A45">
        <v>14</v>
      </c>
      <c r="B45" t="s">
        <v>5</v>
      </c>
      <c r="C45" s="1">
        <v>22.930515986071473</v>
      </c>
      <c r="D45" s="1">
        <v>29.650623933805278</v>
      </c>
    </row>
    <row r="46" spans="1:4" x14ac:dyDescent="0.25">
      <c r="A46">
        <v>15</v>
      </c>
      <c r="B46" t="s">
        <v>5</v>
      </c>
      <c r="C46" s="1">
        <v>23.682336182336158</v>
      </c>
      <c r="D46" s="1">
        <v>30.791032546643908</v>
      </c>
    </row>
    <row r="47" spans="1:4" x14ac:dyDescent="0.25">
      <c r="A47">
        <v>16</v>
      </c>
      <c r="B47" t="s">
        <v>5</v>
      </c>
      <c r="C47" s="1">
        <v>24.058246280468499</v>
      </c>
      <c r="D47" s="1">
        <v>32.311577363762119</v>
      </c>
    </row>
    <row r="48" spans="1:4" x14ac:dyDescent="0.25">
      <c r="A48">
        <v>17</v>
      </c>
      <c r="B48" t="s">
        <v>5</v>
      </c>
      <c r="C48" s="1">
        <v>24.434156378600843</v>
      </c>
      <c r="D48" s="1">
        <v>33.451985976600845</v>
      </c>
    </row>
    <row r="49" spans="1:4" x14ac:dyDescent="0.25">
      <c r="A49">
        <v>18</v>
      </c>
      <c r="B49" t="s">
        <v>5</v>
      </c>
      <c r="C49" s="1">
        <v>25.561886672997769</v>
      </c>
      <c r="D49" s="1">
        <v>35.352666997998625</v>
      </c>
    </row>
    <row r="50" spans="1:4" x14ac:dyDescent="0.25">
      <c r="A50">
        <v>19</v>
      </c>
      <c r="B50" t="s">
        <v>5</v>
      </c>
      <c r="C50" s="1">
        <v>27.065527065527036</v>
      </c>
      <c r="D50" s="1">
        <v>36.493075610837259</v>
      </c>
    </row>
    <row r="51" spans="1:4" x14ac:dyDescent="0.25">
      <c r="A51">
        <v>20</v>
      </c>
      <c r="B51" t="s">
        <v>5</v>
      </c>
      <c r="C51" s="1">
        <v>27.44143716365938</v>
      </c>
      <c r="D51" s="1">
        <v>37.633484223675985</v>
      </c>
    </row>
    <row r="52" spans="1:4" x14ac:dyDescent="0.25">
      <c r="A52">
        <v>21</v>
      </c>
      <c r="B52" t="s">
        <v>5</v>
      </c>
      <c r="C52" s="1">
        <v>27.817347261791721</v>
      </c>
      <c r="D52" s="1">
        <v>38.013620427955459</v>
      </c>
    </row>
    <row r="53" spans="1:4" x14ac:dyDescent="0.25">
      <c r="A53">
        <v>22</v>
      </c>
      <c r="B53" t="s">
        <v>5</v>
      </c>
      <c r="C53" s="1">
        <v>28.193257359924061</v>
      </c>
      <c r="D53" s="1">
        <v>38.773892836514612</v>
      </c>
    </row>
    <row r="54" spans="1:4" x14ac:dyDescent="0.25">
      <c r="A54">
        <v>23</v>
      </c>
      <c r="B54" t="s">
        <v>5</v>
      </c>
      <c r="C54" s="1">
        <v>28.193257359924061</v>
      </c>
      <c r="D54" s="1">
        <v>39.154029040794192</v>
      </c>
    </row>
    <row r="55" spans="1:4" x14ac:dyDescent="0.25">
      <c r="A55">
        <v>24</v>
      </c>
      <c r="B55" t="s">
        <v>5</v>
      </c>
      <c r="C55" s="1">
        <v>28.569167458056306</v>
      </c>
      <c r="D55" s="1">
        <v>39.534165245073666</v>
      </c>
    </row>
    <row r="56" spans="1:4" x14ac:dyDescent="0.25">
      <c r="A56">
        <v>25</v>
      </c>
      <c r="B56" t="s">
        <v>5</v>
      </c>
      <c r="C56" s="1">
        <v>28.945077556188647</v>
      </c>
      <c r="D56" s="1">
        <v>39.914301449353246</v>
      </c>
    </row>
    <row r="57" spans="1:4" x14ac:dyDescent="0.25">
      <c r="A57">
        <v>26</v>
      </c>
      <c r="B57" t="s">
        <v>5</v>
      </c>
      <c r="C57" s="1">
        <v>28.945077556188647</v>
      </c>
      <c r="D57" s="1">
        <v>41.054710062191972</v>
      </c>
    </row>
    <row r="58" spans="1:4" x14ac:dyDescent="0.25">
      <c r="A58">
        <v>27</v>
      </c>
      <c r="B58" t="s">
        <v>5</v>
      </c>
      <c r="C58" s="1">
        <v>29.320987654320991</v>
      </c>
      <c r="D58" s="1">
        <v>41.434846266471446</v>
      </c>
    </row>
    <row r="59" spans="1:4" x14ac:dyDescent="0.25">
      <c r="A59">
        <v>28</v>
      </c>
      <c r="B59" t="s">
        <v>5</v>
      </c>
      <c r="C59" s="1">
        <v>29.320987654320991</v>
      </c>
      <c r="D59" s="1">
        <v>41.434846266471446</v>
      </c>
    </row>
    <row r="60" spans="1:4" x14ac:dyDescent="0.25">
      <c r="A60">
        <v>0</v>
      </c>
      <c r="B60" t="s">
        <v>6</v>
      </c>
      <c r="C60" s="1">
        <v>0</v>
      </c>
      <c r="D60" s="1">
        <v>0</v>
      </c>
    </row>
    <row r="61" spans="1:4" x14ac:dyDescent="0.25">
      <c r="A61">
        <v>1</v>
      </c>
      <c r="B61" t="s">
        <v>6</v>
      </c>
      <c r="C61" s="1">
        <v>0.38195824094130554</v>
      </c>
      <c r="D61" s="1">
        <v>0.75914423740515746</v>
      </c>
    </row>
    <row r="62" spans="1:4" x14ac:dyDescent="0.25">
      <c r="A62">
        <v>2</v>
      </c>
      <c r="B62" t="s">
        <v>6</v>
      </c>
      <c r="C62" s="1">
        <v>1.9097912047065226</v>
      </c>
      <c r="D62" s="1">
        <v>3.0365769496204518</v>
      </c>
    </row>
    <row r="63" spans="1:4" x14ac:dyDescent="0.25">
      <c r="A63">
        <v>3</v>
      </c>
      <c r="B63" t="s">
        <v>6</v>
      </c>
      <c r="C63" s="1">
        <v>4.2015406503544162</v>
      </c>
      <c r="D63" s="1">
        <v>5.6935817805383078</v>
      </c>
    </row>
    <row r="64" spans="1:4" x14ac:dyDescent="0.25">
      <c r="A64">
        <v>4</v>
      </c>
      <c r="B64" t="s">
        <v>6</v>
      </c>
      <c r="C64" s="1">
        <v>6.4932900960023101</v>
      </c>
      <c r="D64" s="1">
        <v>8.7301587301587702</v>
      </c>
    </row>
    <row r="65" spans="1:4" x14ac:dyDescent="0.25">
      <c r="A65">
        <v>5</v>
      </c>
      <c r="B65" t="s">
        <v>6</v>
      </c>
      <c r="C65" s="1">
        <v>8.0211230597674721</v>
      </c>
      <c r="D65" s="1">
        <v>11.387163561076555</v>
      </c>
    </row>
    <row r="66" spans="1:4" x14ac:dyDescent="0.25">
      <c r="A66">
        <v>6</v>
      </c>
      <c r="B66" t="s">
        <v>6</v>
      </c>
      <c r="C66" s="1">
        <v>10.312872505415324</v>
      </c>
      <c r="D66" s="1">
        <v>14.044168391994482</v>
      </c>
    </row>
    <row r="67" spans="1:4" x14ac:dyDescent="0.25">
      <c r="A67">
        <v>7</v>
      </c>
      <c r="B67" t="s">
        <v>6</v>
      </c>
      <c r="C67" s="1">
        <v>11.076788987297885</v>
      </c>
      <c r="D67" s="1">
        <v>15.562456866804682</v>
      </c>
    </row>
    <row r="68" spans="1:4" x14ac:dyDescent="0.25">
      <c r="A68">
        <v>8</v>
      </c>
      <c r="B68" t="s">
        <v>6</v>
      </c>
      <c r="C68" s="1">
        <v>12.986580192004439</v>
      </c>
      <c r="D68" s="1">
        <v>17.080745341614886</v>
      </c>
    </row>
    <row r="69" spans="1:4" x14ac:dyDescent="0.25">
      <c r="A69">
        <v>9</v>
      </c>
      <c r="B69" t="s">
        <v>6</v>
      </c>
      <c r="C69" s="1">
        <v>14.132454914828429</v>
      </c>
      <c r="D69" s="1">
        <v>18.219461697722512</v>
      </c>
    </row>
    <row r="70" spans="1:4" x14ac:dyDescent="0.25">
      <c r="A70">
        <v>10</v>
      </c>
      <c r="B70" t="s">
        <v>6</v>
      </c>
      <c r="C70" s="1">
        <v>15.660287878593651</v>
      </c>
      <c r="D70" s="1">
        <v>19.358178053830233</v>
      </c>
    </row>
    <row r="71" spans="1:4" x14ac:dyDescent="0.25">
      <c r="A71">
        <v>11</v>
      </c>
      <c r="B71" t="s">
        <v>6</v>
      </c>
      <c r="C71" s="1">
        <v>16.806162601417544</v>
      </c>
      <c r="D71" s="1">
        <v>20.496894409937862</v>
      </c>
    </row>
    <row r="72" spans="1:4" x14ac:dyDescent="0.25">
      <c r="A72">
        <v>12</v>
      </c>
      <c r="B72" t="s">
        <v>6</v>
      </c>
      <c r="C72" s="1">
        <v>17.570079083300204</v>
      </c>
      <c r="D72" s="1">
        <v>21.256038647343011</v>
      </c>
    </row>
    <row r="73" spans="1:4" x14ac:dyDescent="0.25">
      <c r="A73">
        <v>13</v>
      </c>
      <c r="B73" t="s">
        <v>6</v>
      </c>
      <c r="C73" s="1">
        <v>18.333995565182768</v>
      </c>
      <c r="D73" s="1">
        <v>21.635610766045588</v>
      </c>
    </row>
    <row r="74" spans="1:4" x14ac:dyDescent="0.25">
      <c r="A74">
        <v>14</v>
      </c>
      <c r="B74" t="s">
        <v>6</v>
      </c>
      <c r="C74" s="1">
        <v>19.097912047065424</v>
      </c>
      <c r="D74" s="1">
        <v>22.394755003450641</v>
      </c>
    </row>
    <row r="75" spans="1:4" x14ac:dyDescent="0.25">
      <c r="A75">
        <v>15</v>
      </c>
      <c r="B75" t="s">
        <v>6</v>
      </c>
      <c r="C75" s="1">
        <v>19.479870288006758</v>
      </c>
      <c r="D75" s="1">
        <v>22.774327122153213</v>
      </c>
    </row>
    <row r="76" spans="1:4" x14ac:dyDescent="0.25">
      <c r="A76">
        <v>16</v>
      </c>
      <c r="B76" t="s">
        <v>6</v>
      </c>
      <c r="C76" s="1">
        <v>20.243786769889319</v>
      </c>
      <c r="D76" s="1">
        <v>23.533471359558362</v>
      </c>
    </row>
    <row r="77" spans="1:4" x14ac:dyDescent="0.25">
      <c r="A77">
        <v>17</v>
      </c>
      <c r="B77" t="s">
        <v>6</v>
      </c>
      <c r="C77" s="1">
        <v>20.243786769889319</v>
      </c>
      <c r="D77" s="1">
        <v>23.913043478260839</v>
      </c>
    </row>
    <row r="78" spans="1:4" x14ac:dyDescent="0.25">
      <c r="A78">
        <v>18</v>
      </c>
      <c r="B78" t="s">
        <v>6</v>
      </c>
      <c r="C78" s="1">
        <v>20.625745010830649</v>
      </c>
      <c r="D78" s="1">
        <v>24.292615596963412</v>
      </c>
    </row>
    <row r="79" spans="1:4" x14ac:dyDescent="0.25">
      <c r="A79">
        <v>19</v>
      </c>
      <c r="B79" t="s">
        <v>6</v>
      </c>
      <c r="C79" s="1">
        <v>21.007703251771979</v>
      </c>
      <c r="D79" s="1">
        <v>24.292615596963412</v>
      </c>
    </row>
    <row r="80" spans="1:4" x14ac:dyDescent="0.25">
      <c r="A80">
        <v>20</v>
      </c>
      <c r="B80" t="s">
        <v>6</v>
      </c>
      <c r="C80" s="1">
        <v>21.389661492713312</v>
      </c>
      <c r="D80" s="1">
        <v>24.672187715665988</v>
      </c>
    </row>
    <row r="81" spans="1:4" x14ac:dyDescent="0.25">
      <c r="A81">
        <v>21</v>
      </c>
      <c r="B81" t="s">
        <v>6</v>
      </c>
      <c r="C81" s="1">
        <v>21.771619733654642</v>
      </c>
      <c r="D81" s="1">
        <v>25.051759834368564</v>
      </c>
    </row>
    <row r="82" spans="1:4" x14ac:dyDescent="0.25">
      <c r="A82">
        <v>22</v>
      </c>
      <c r="B82" t="s">
        <v>6</v>
      </c>
      <c r="C82" s="1">
        <v>22.153577974595873</v>
      </c>
      <c r="D82" s="1">
        <v>25.051759834368564</v>
      </c>
    </row>
    <row r="83" spans="1:4" x14ac:dyDescent="0.25">
      <c r="A83">
        <v>23</v>
      </c>
      <c r="B83" t="s">
        <v>6</v>
      </c>
      <c r="C83" s="1">
        <v>22.153577974595873</v>
      </c>
      <c r="D83" s="1">
        <v>25.431331953071041</v>
      </c>
    </row>
    <row r="84" spans="1:4" x14ac:dyDescent="0.25">
      <c r="A84">
        <v>24</v>
      </c>
      <c r="B84" t="s">
        <v>6</v>
      </c>
      <c r="C84" s="1">
        <v>22.535536215537203</v>
      </c>
      <c r="D84" s="1">
        <v>25.431331953071041</v>
      </c>
    </row>
    <row r="85" spans="1:4" x14ac:dyDescent="0.25">
      <c r="A85">
        <v>25</v>
      </c>
      <c r="B85" t="s">
        <v>6</v>
      </c>
      <c r="C85" s="1">
        <v>22.917494456478533</v>
      </c>
      <c r="D85" s="1">
        <v>25.810904071773617</v>
      </c>
    </row>
    <row r="86" spans="1:4" x14ac:dyDescent="0.25">
      <c r="A86">
        <v>26</v>
      </c>
      <c r="B86" t="s">
        <v>6</v>
      </c>
      <c r="C86" s="1">
        <v>23.299452697419863</v>
      </c>
      <c r="D86" s="1">
        <v>26.19047619047619</v>
      </c>
    </row>
    <row r="87" spans="1:4" x14ac:dyDescent="0.25">
      <c r="A87">
        <v>27</v>
      </c>
      <c r="B87" t="s">
        <v>6</v>
      </c>
      <c r="C87" s="1">
        <v>23.299452697419863</v>
      </c>
      <c r="D87" s="1">
        <v>26.19047619047619</v>
      </c>
    </row>
    <row r="88" spans="1:4" x14ac:dyDescent="0.25">
      <c r="A88">
        <v>28</v>
      </c>
      <c r="B88" t="s">
        <v>6</v>
      </c>
      <c r="C88" s="1">
        <v>23.299452697419863</v>
      </c>
      <c r="D88" s="1">
        <v>26.19047619047619</v>
      </c>
    </row>
    <row r="89" spans="1:4" x14ac:dyDescent="0.25">
      <c r="A89">
        <v>0</v>
      </c>
      <c r="B89" t="s">
        <v>7</v>
      </c>
      <c r="C89" s="1">
        <v>0</v>
      </c>
      <c r="D89" s="1">
        <v>0</v>
      </c>
    </row>
    <row r="90" spans="1:4" x14ac:dyDescent="0.25">
      <c r="A90">
        <v>1</v>
      </c>
      <c r="B90" t="s">
        <v>7</v>
      </c>
      <c r="C90" s="1">
        <v>0.37009314703925278</v>
      </c>
      <c r="D90" s="1">
        <v>0.73806372798533793</v>
      </c>
    </row>
    <row r="91" spans="1:4" x14ac:dyDescent="0.25">
      <c r="A91">
        <v>2</v>
      </c>
      <c r="B91" t="s">
        <v>7</v>
      </c>
      <c r="C91" s="1">
        <v>0.74018629407850556</v>
      </c>
      <c r="D91" s="1">
        <v>0.73806372798533793</v>
      </c>
    </row>
    <row r="92" spans="1:4" x14ac:dyDescent="0.25">
      <c r="A92">
        <v>3</v>
      </c>
      <c r="B92" t="s">
        <v>7</v>
      </c>
      <c r="C92" s="1">
        <v>1.48037258815706</v>
      </c>
      <c r="D92" s="1">
        <v>1.1070955919780605</v>
      </c>
    </row>
    <row r="93" spans="1:4" x14ac:dyDescent="0.25">
      <c r="A93">
        <v>4</v>
      </c>
      <c r="B93" t="s">
        <v>7</v>
      </c>
      <c r="C93" s="1">
        <v>1.48037258815706</v>
      </c>
      <c r="D93" s="1">
        <v>2.2141911839560136</v>
      </c>
    </row>
    <row r="94" spans="1:4" x14ac:dyDescent="0.25">
      <c r="A94">
        <v>5</v>
      </c>
      <c r="B94" t="s">
        <v>7</v>
      </c>
      <c r="C94" s="1">
        <v>2.2205588822355167</v>
      </c>
      <c r="D94" s="1">
        <v>2.9522549119414001</v>
      </c>
    </row>
    <row r="95" spans="1:4" x14ac:dyDescent="0.25">
      <c r="A95">
        <v>6</v>
      </c>
      <c r="B95" t="s">
        <v>7</v>
      </c>
      <c r="C95" s="1">
        <v>3.330838323353329</v>
      </c>
      <c r="D95" s="1">
        <v>3.690318639926748</v>
      </c>
    </row>
    <row r="96" spans="1:4" x14ac:dyDescent="0.25">
      <c r="A96">
        <v>7</v>
      </c>
      <c r="B96" t="s">
        <v>7</v>
      </c>
      <c r="C96" s="1">
        <v>4.441117764471092</v>
      </c>
      <c r="D96" s="1">
        <v>4.7974142319047504</v>
      </c>
    </row>
    <row r="97" spans="1:4" x14ac:dyDescent="0.25">
      <c r="A97">
        <v>8</v>
      </c>
      <c r="B97" t="s">
        <v>7</v>
      </c>
      <c r="C97" s="1">
        <v>5.9214903526281031</v>
      </c>
      <c r="D97" s="1">
        <v>5.1664460958974239</v>
      </c>
    </row>
    <row r="98" spans="1:4" x14ac:dyDescent="0.25">
      <c r="A98">
        <v>9</v>
      </c>
      <c r="B98" t="s">
        <v>7</v>
      </c>
      <c r="C98" s="1">
        <v>7.7719560878243623</v>
      </c>
      <c r="D98" s="1">
        <v>6.6425735518681579</v>
      </c>
    </row>
    <row r="99" spans="1:4" x14ac:dyDescent="0.25">
      <c r="A99">
        <v>10</v>
      </c>
      <c r="B99" t="s">
        <v>7</v>
      </c>
      <c r="C99" s="1">
        <v>9.2523286759814329</v>
      </c>
      <c r="D99" s="1">
        <v>7.3806372798534383</v>
      </c>
    </row>
    <row r="100" spans="1:4" x14ac:dyDescent="0.25">
      <c r="A100">
        <v>11</v>
      </c>
      <c r="B100" t="s">
        <v>7</v>
      </c>
      <c r="C100" s="1">
        <v>9.992514970059899</v>
      </c>
      <c r="D100" s="1">
        <v>8.1187010078387765</v>
      </c>
    </row>
    <row r="101" spans="1:4" x14ac:dyDescent="0.25">
      <c r="A101">
        <v>12</v>
      </c>
      <c r="B101" t="s">
        <v>7</v>
      </c>
      <c r="C101" s="1">
        <v>10.732701264138354</v>
      </c>
      <c r="D101" s="1">
        <v>8.8567647358241715</v>
      </c>
    </row>
    <row r="102" spans="1:4" x14ac:dyDescent="0.25">
      <c r="A102">
        <v>13</v>
      </c>
      <c r="B102" t="s">
        <v>7</v>
      </c>
      <c r="C102" s="1">
        <v>11.102794411177632</v>
      </c>
      <c r="D102" s="1">
        <v>9.5948284638095114</v>
      </c>
    </row>
    <row r="103" spans="1:4" x14ac:dyDescent="0.25">
      <c r="A103">
        <v>14</v>
      </c>
      <c r="B103" t="s">
        <v>7</v>
      </c>
      <c r="C103" s="1">
        <v>11.842980705256187</v>
      </c>
      <c r="D103" s="1">
        <v>10.332892191794828</v>
      </c>
    </row>
    <row r="104" spans="1:4" x14ac:dyDescent="0.25">
      <c r="A104">
        <v>15</v>
      </c>
      <c r="B104" t="s">
        <v>7</v>
      </c>
      <c r="C104" s="1">
        <v>12.953260146373919</v>
      </c>
      <c r="D104" s="1">
        <v>10.332892191794828</v>
      </c>
    </row>
    <row r="105" spans="1:4" x14ac:dyDescent="0.25">
      <c r="A105">
        <v>16</v>
      </c>
      <c r="B105" t="s">
        <v>7</v>
      </c>
      <c r="C105" s="1">
        <v>14.063539587491656</v>
      </c>
      <c r="D105" s="1">
        <v>10.701924055787424</v>
      </c>
    </row>
    <row r="106" spans="1:4" x14ac:dyDescent="0.25">
      <c r="A106">
        <v>17</v>
      </c>
      <c r="B106" t="s">
        <v>7</v>
      </c>
      <c r="C106" s="1">
        <v>14.433632734530933</v>
      </c>
      <c r="D106" s="1">
        <v>11.070955919780117</v>
      </c>
    </row>
    <row r="107" spans="1:4" x14ac:dyDescent="0.25">
      <c r="A107">
        <v>18</v>
      </c>
      <c r="B107" t="s">
        <v>7</v>
      </c>
      <c r="C107" s="1">
        <v>14.803725881570211</v>
      </c>
      <c r="D107" s="1">
        <v>11.439987783772811</v>
      </c>
    </row>
    <row r="108" spans="1:4" x14ac:dyDescent="0.25">
      <c r="A108">
        <v>19</v>
      </c>
      <c r="B108" t="s">
        <v>7</v>
      </c>
      <c r="C108" s="1">
        <v>15.173819028609486</v>
      </c>
      <c r="D108" s="1">
        <v>12.178051511758198</v>
      </c>
    </row>
    <row r="109" spans="1:4" x14ac:dyDescent="0.25">
      <c r="A109">
        <v>20</v>
      </c>
      <c r="B109" t="s">
        <v>7</v>
      </c>
      <c r="C109" s="1">
        <v>15.543912175648764</v>
      </c>
      <c r="D109" s="1">
        <v>12.547083375750891</v>
      </c>
    </row>
    <row r="110" spans="1:4" x14ac:dyDescent="0.25">
      <c r="A110">
        <v>21</v>
      </c>
      <c r="B110" t="s">
        <v>7</v>
      </c>
      <c r="C110" s="1">
        <v>15.914005322688041</v>
      </c>
      <c r="D110" s="1">
        <v>13.285147103736179</v>
      </c>
    </row>
    <row r="111" spans="1:4" x14ac:dyDescent="0.25">
      <c r="A111">
        <v>22</v>
      </c>
      <c r="B111" t="s">
        <v>7</v>
      </c>
      <c r="C111" s="1">
        <v>15.914005322688041</v>
      </c>
      <c r="D111" s="1">
        <v>13.654178967728873</v>
      </c>
    </row>
    <row r="112" spans="1:4" x14ac:dyDescent="0.25">
      <c r="A112">
        <v>23</v>
      </c>
      <c r="B112" t="s">
        <v>7</v>
      </c>
      <c r="C112" s="1">
        <v>17.024284763805774</v>
      </c>
      <c r="D112" s="1">
        <v>13.654178967728873</v>
      </c>
    </row>
    <row r="113" spans="1:4" x14ac:dyDescent="0.25">
      <c r="A113">
        <v>24</v>
      </c>
      <c r="B113" t="s">
        <v>7</v>
      </c>
      <c r="C113" s="1">
        <v>17.024284763805774</v>
      </c>
      <c r="D113" s="1">
        <v>13.654178967728873</v>
      </c>
    </row>
    <row r="114" spans="1:4" x14ac:dyDescent="0.25">
      <c r="A114">
        <v>25</v>
      </c>
      <c r="B114" t="s">
        <v>7</v>
      </c>
      <c r="C114" s="1">
        <v>17.024284763805774</v>
      </c>
      <c r="D114" s="1">
        <v>13.654178967728873</v>
      </c>
    </row>
    <row r="115" spans="1:4" x14ac:dyDescent="0.25">
      <c r="A115">
        <v>26</v>
      </c>
      <c r="B115" t="s">
        <v>7</v>
      </c>
      <c r="C115" s="1">
        <v>17.394377910845051</v>
      </c>
      <c r="D115" s="1">
        <v>14.023210831721469</v>
      </c>
    </row>
    <row r="116" spans="1:4" x14ac:dyDescent="0.25">
      <c r="A116">
        <v>27</v>
      </c>
      <c r="B116" t="s">
        <v>7</v>
      </c>
      <c r="C116" s="1">
        <v>17.764471057884233</v>
      </c>
      <c r="D116" s="1">
        <v>14.023210831721469</v>
      </c>
    </row>
    <row r="117" spans="1:4" x14ac:dyDescent="0.25">
      <c r="A117">
        <v>28</v>
      </c>
      <c r="B117" t="s">
        <v>7</v>
      </c>
      <c r="C117" s="1">
        <v>17.764471057884233</v>
      </c>
      <c r="D117" s="1">
        <v>14.023210831721469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58"/>
  <sheetViews>
    <sheetView topLeftCell="A37" workbookViewId="0">
      <selection activeCell="E30" sqref="E30:E58"/>
    </sheetView>
  </sheetViews>
  <sheetFormatPr defaultRowHeight="15" x14ac:dyDescent="0.25"/>
  <sheetData>
    <row r="1" spans="1:5" x14ac:dyDescent="0.25">
      <c r="A1">
        <v>0</v>
      </c>
      <c r="B1">
        <v>0</v>
      </c>
      <c r="E1">
        <f>B1*($D$29/$B$29)</f>
        <v>0</v>
      </c>
    </row>
    <row r="2" spans="1:5" x14ac:dyDescent="0.25">
      <c r="A2">
        <v>0.95454545454545603</v>
      </c>
      <c r="B2">
        <v>0.37878787878786102</v>
      </c>
      <c r="E2">
        <f t="shared" ref="E2:E29" si="0">B2*($D$29/$B$29)</f>
        <v>0.38181242078578737</v>
      </c>
    </row>
    <row r="3" spans="1:5" x14ac:dyDescent="0.25">
      <c r="A3">
        <v>2.0151515151515098</v>
      </c>
      <c r="B3">
        <v>2.2727272727272601</v>
      </c>
      <c r="E3">
        <f t="shared" si="0"/>
        <v>2.2908745247148188</v>
      </c>
    </row>
    <row r="4" spans="1:5" x14ac:dyDescent="0.25">
      <c r="A4">
        <v>2.9696969696969702</v>
      </c>
      <c r="B4">
        <v>3.7878787878787801</v>
      </c>
      <c r="E4">
        <f t="shared" si="0"/>
        <v>3.8181242078580446</v>
      </c>
    </row>
    <row r="5" spans="1:5" x14ac:dyDescent="0.25">
      <c r="A5">
        <v>4.0303030303030303</v>
      </c>
      <c r="B5">
        <v>5.3030303030302903</v>
      </c>
      <c r="E5">
        <f t="shared" si="0"/>
        <v>5.3453738910012607</v>
      </c>
    </row>
    <row r="6" spans="1:5" x14ac:dyDescent="0.25">
      <c r="A6">
        <v>4.98484848484848</v>
      </c>
      <c r="B6">
        <v>6.8181818181818103</v>
      </c>
      <c r="E6">
        <f t="shared" si="0"/>
        <v>6.8726235741444865</v>
      </c>
    </row>
    <row r="7" spans="1:5" x14ac:dyDescent="0.25">
      <c r="A7">
        <v>6.0454545454545396</v>
      </c>
      <c r="B7">
        <v>8.3333333333333197</v>
      </c>
      <c r="E7">
        <f t="shared" si="0"/>
        <v>8.3998732572877017</v>
      </c>
    </row>
    <row r="8" spans="1:5" x14ac:dyDescent="0.25">
      <c r="A8">
        <v>7</v>
      </c>
      <c r="B8">
        <v>9.4696969696969493</v>
      </c>
      <c r="E8">
        <f t="shared" si="0"/>
        <v>9.5453105196451116</v>
      </c>
    </row>
    <row r="9" spans="1:5" x14ac:dyDescent="0.25">
      <c r="A9">
        <v>7.9545454545454497</v>
      </c>
      <c r="B9">
        <v>10.984848484848399</v>
      </c>
      <c r="E9">
        <f t="shared" si="0"/>
        <v>11.072560202788265</v>
      </c>
    </row>
    <row r="10" spans="1:5" x14ac:dyDescent="0.25">
      <c r="A10">
        <v>9.0151515151515191</v>
      </c>
      <c r="B10">
        <v>12.499999999999901</v>
      </c>
      <c r="E10">
        <f t="shared" si="0"/>
        <v>12.599809885931473</v>
      </c>
    </row>
    <row r="11" spans="1:5" x14ac:dyDescent="0.25">
      <c r="A11">
        <v>9.9696969696969706</v>
      </c>
      <c r="B11">
        <v>14.0151515151515</v>
      </c>
      <c r="E11">
        <f t="shared" si="0"/>
        <v>14.127059569074779</v>
      </c>
    </row>
    <row r="12" spans="1:5" x14ac:dyDescent="0.25">
      <c r="A12">
        <v>11.030303030302999</v>
      </c>
      <c r="B12">
        <v>15.151515151515101</v>
      </c>
      <c r="E12">
        <f t="shared" si="0"/>
        <v>15.272496831432159</v>
      </c>
    </row>
    <row r="13" spans="1:5" x14ac:dyDescent="0.25">
      <c r="A13">
        <v>11.984848484848399</v>
      </c>
      <c r="B13">
        <v>15.909090909090899</v>
      </c>
      <c r="E13">
        <f t="shared" si="0"/>
        <v>16.036121673003812</v>
      </c>
    </row>
    <row r="14" spans="1:5" x14ac:dyDescent="0.25">
      <c r="A14">
        <v>12.9393939393939</v>
      </c>
      <c r="B14">
        <v>17.045454545454501</v>
      </c>
      <c r="E14">
        <f t="shared" si="0"/>
        <v>17.181558935361192</v>
      </c>
    </row>
    <row r="15" spans="1:5" x14ac:dyDescent="0.25">
      <c r="A15">
        <v>14</v>
      </c>
      <c r="B15">
        <v>17.803030303030202</v>
      </c>
      <c r="E15">
        <f t="shared" si="0"/>
        <v>17.945183776932744</v>
      </c>
    </row>
    <row r="16" spans="1:5" x14ac:dyDescent="0.25">
      <c r="A16">
        <v>15.060606060606</v>
      </c>
      <c r="B16">
        <v>18.560606060605998</v>
      </c>
      <c r="E16">
        <f t="shared" si="0"/>
        <v>18.708808618504396</v>
      </c>
    </row>
    <row r="17" spans="1:5" x14ac:dyDescent="0.25">
      <c r="A17">
        <v>16.015151515151501</v>
      </c>
      <c r="B17">
        <v>19.318181818181799</v>
      </c>
      <c r="E17">
        <f t="shared" si="0"/>
        <v>19.472433460076047</v>
      </c>
    </row>
    <row r="18" spans="1:5" x14ac:dyDescent="0.25">
      <c r="A18">
        <v>17.0757575757575</v>
      </c>
      <c r="B18">
        <v>19.318181818181799</v>
      </c>
      <c r="E18">
        <f t="shared" si="0"/>
        <v>19.472433460076047</v>
      </c>
    </row>
    <row r="19" spans="1:5" x14ac:dyDescent="0.25">
      <c r="A19">
        <v>18.030303030302999</v>
      </c>
      <c r="B19">
        <v>20.0757575757575</v>
      </c>
      <c r="E19">
        <f t="shared" si="0"/>
        <v>20.236058301647603</v>
      </c>
    </row>
    <row r="20" spans="1:5" x14ac:dyDescent="0.25">
      <c r="A20">
        <v>18.984848484848399</v>
      </c>
      <c r="B20">
        <v>20.4545454545454</v>
      </c>
      <c r="E20">
        <f t="shared" si="0"/>
        <v>20.617870722433427</v>
      </c>
    </row>
    <row r="21" spans="1:5" x14ac:dyDescent="0.25">
      <c r="A21">
        <v>20.045454545454501</v>
      </c>
      <c r="B21">
        <v>20.8333333333333</v>
      </c>
      <c r="E21">
        <f t="shared" si="0"/>
        <v>20.999683143219254</v>
      </c>
    </row>
    <row r="22" spans="1:5" x14ac:dyDescent="0.25">
      <c r="A22">
        <v>21</v>
      </c>
      <c r="B22">
        <v>21.2121212121212</v>
      </c>
      <c r="E22">
        <f t="shared" si="0"/>
        <v>21.381495564005082</v>
      </c>
    </row>
    <row r="23" spans="1:5" x14ac:dyDescent="0.25">
      <c r="A23">
        <v>21.9545454545454</v>
      </c>
      <c r="B23">
        <v>21.590909090909001</v>
      </c>
      <c r="E23">
        <f t="shared" si="0"/>
        <v>21.76330798479081</v>
      </c>
    </row>
    <row r="24" spans="1:5" x14ac:dyDescent="0.25">
      <c r="A24">
        <v>23.1212121212121</v>
      </c>
      <c r="B24">
        <v>21.969696969696901</v>
      </c>
      <c r="E24">
        <f t="shared" si="0"/>
        <v>22.145120405576634</v>
      </c>
    </row>
    <row r="25" spans="1:5" x14ac:dyDescent="0.25">
      <c r="A25">
        <v>24.0757575757575</v>
      </c>
      <c r="B25">
        <v>21.969696969696901</v>
      </c>
      <c r="E25">
        <f t="shared" si="0"/>
        <v>22.145120405576634</v>
      </c>
    </row>
    <row r="26" spans="1:5" x14ac:dyDescent="0.25">
      <c r="A26">
        <v>25.030303030302999</v>
      </c>
      <c r="B26">
        <v>22.348484848484802</v>
      </c>
      <c r="E26">
        <f t="shared" si="0"/>
        <v>22.526932826362462</v>
      </c>
    </row>
    <row r="27" spans="1:5" x14ac:dyDescent="0.25">
      <c r="A27">
        <v>26.090909090909001</v>
      </c>
      <c r="B27">
        <v>22.727272727272702</v>
      </c>
      <c r="E27">
        <f t="shared" si="0"/>
        <v>22.908745247148289</v>
      </c>
    </row>
    <row r="28" spans="1:5" x14ac:dyDescent="0.25">
      <c r="A28">
        <v>27.045454545454501</v>
      </c>
      <c r="B28">
        <v>22.727272727272702</v>
      </c>
      <c r="E28">
        <f t="shared" si="0"/>
        <v>22.908745247148289</v>
      </c>
    </row>
    <row r="29" spans="1:5" x14ac:dyDescent="0.25">
      <c r="A29">
        <v>28</v>
      </c>
      <c r="B29">
        <v>22.727272727272702</v>
      </c>
      <c r="D29">
        <f>482*100/2104</f>
        <v>22.908745247148289</v>
      </c>
      <c r="E29">
        <f t="shared" si="0"/>
        <v>22.908745247148289</v>
      </c>
    </row>
    <row r="30" spans="1:5" x14ac:dyDescent="0.25">
      <c r="A30">
        <v>0</v>
      </c>
      <c r="B30">
        <v>0</v>
      </c>
      <c r="E30">
        <f>B30*($D$58/$B$58)</f>
        <v>0</v>
      </c>
    </row>
    <row r="31" spans="1:5" x14ac:dyDescent="0.25">
      <c r="A31">
        <v>0.95454545454545603</v>
      </c>
      <c r="B31">
        <v>0.37878787878786102</v>
      </c>
      <c r="E31">
        <f t="shared" ref="E31:E58" si="1">B31*($D$58/$B$58)</f>
        <v>0.37777202989502379</v>
      </c>
    </row>
    <row r="32" spans="1:5" x14ac:dyDescent="0.25">
      <c r="A32">
        <v>2.0151515151515098</v>
      </c>
      <c r="B32">
        <v>2.65151515151515</v>
      </c>
      <c r="E32">
        <f t="shared" si="1"/>
        <v>2.6444042092652889</v>
      </c>
    </row>
    <row r="33" spans="1:5" x14ac:dyDescent="0.25">
      <c r="A33">
        <v>2.9696969696969702</v>
      </c>
      <c r="B33">
        <v>4.9242424242424203</v>
      </c>
      <c r="E33">
        <f t="shared" si="1"/>
        <v>4.9110363886355355</v>
      </c>
    </row>
    <row r="34" spans="1:5" x14ac:dyDescent="0.25">
      <c r="A34">
        <v>4.0303030303030303</v>
      </c>
      <c r="B34">
        <v>7.1969696969696804</v>
      </c>
      <c r="E34">
        <f t="shared" si="1"/>
        <v>7.1776685680057719</v>
      </c>
    </row>
    <row r="35" spans="1:5" x14ac:dyDescent="0.25">
      <c r="A35">
        <v>4.98484848484848</v>
      </c>
      <c r="B35">
        <v>9.4696969696969493</v>
      </c>
      <c r="E35">
        <f t="shared" si="1"/>
        <v>9.4443007473760172</v>
      </c>
    </row>
    <row r="36" spans="1:5" x14ac:dyDescent="0.25">
      <c r="A36">
        <v>6.0454545454545396</v>
      </c>
      <c r="B36">
        <v>11.363636363636299</v>
      </c>
      <c r="E36">
        <f t="shared" si="1"/>
        <v>11.333160896851181</v>
      </c>
    </row>
    <row r="37" spans="1:5" x14ac:dyDescent="0.25">
      <c r="A37">
        <v>7</v>
      </c>
      <c r="B37">
        <v>12.878787878787801</v>
      </c>
      <c r="E37">
        <f t="shared" si="1"/>
        <v>12.844249016431332</v>
      </c>
    </row>
    <row r="38" spans="1:5" x14ac:dyDescent="0.25">
      <c r="A38">
        <v>7.9545454545454497</v>
      </c>
      <c r="B38">
        <v>14.772727272727201</v>
      </c>
      <c r="E38">
        <f t="shared" si="1"/>
        <v>14.733109165906546</v>
      </c>
    </row>
    <row r="39" spans="1:5" x14ac:dyDescent="0.25">
      <c r="A39">
        <v>9.0151515151515191</v>
      </c>
      <c r="B39">
        <v>15.909090909090899</v>
      </c>
      <c r="E39">
        <f t="shared" si="1"/>
        <v>15.866425255591732</v>
      </c>
    </row>
    <row r="40" spans="1:5" x14ac:dyDescent="0.25">
      <c r="A40">
        <v>9.9696969696969706</v>
      </c>
      <c r="B40">
        <v>17.424242424242401</v>
      </c>
      <c r="E40">
        <f t="shared" si="1"/>
        <v>17.377513375171887</v>
      </c>
    </row>
    <row r="41" spans="1:5" x14ac:dyDescent="0.25">
      <c r="A41">
        <v>11.030303030302999</v>
      </c>
      <c r="B41">
        <v>18.181818181818102</v>
      </c>
      <c r="E41">
        <f t="shared" si="1"/>
        <v>18.133057434961913</v>
      </c>
    </row>
    <row r="42" spans="1:5" x14ac:dyDescent="0.25">
      <c r="A42">
        <v>11.984848484848399</v>
      </c>
      <c r="B42">
        <v>18.939393939393899</v>
      </c>
      <c r="E42">
        <f t="shared" si="1"/>
        <v>18.888601494752034</v>
      </c>
    </row>
    <row r="43" spans="1:5" x14ac:dyDescent="0.25">
      <c r="A43">
        <v>12.9393939393939</v>
      </c>
      <c r="B43">
        <v>19.696969696969699</v>
      </c>
      <c r="E43">
        <f t="shared" si="1"/>
        <v>19.64414555454216</v>
      </c>
    </row>
    <row r="44" spans="1:5" x14ac:dyDescent="0.25">
      <c r="A44">
        <v>14</v>
      </c>
      <c r="B44">
        <v>20.4545454545454</v>
      </c>
      <c r="E44">
        <f t="shared" si="1"/>
        <v>20.399689614332186</v>
      </c>
    </row>
    <row r="45" spans="1:5" x14ac:dyDescent="0.25">
      <c r="A45">
        <v>15.060606060606</v>
      </c>
      <c r="B45">
        <v>21.2121212121212</v>
      </c>
      <c r="E45">
        <f t="shared" si="1"/>
        <v>21.155233674122311</v>
      </c>
    </row>
    <row r="46" spans="1:5" x14ac:dyDescent="0.25">
      <c r="A46">
        <v>16.015151515151501</v>
      </c>
      <c r="B46">
        <v>21.969696969696901</v>
      </c>
      <c r="E46">
        <f t="shared" si="1"/>
        <v>21.910777733912337</v>
      </c>
    </row>
    <row r="47" spans="1:5" x14ac:dyDescent="0.25">
      <c r="A47">
        <v>17.0757575757575</v>
      </c>
      <c r="B47">
        <v>22.348484848484802</v>
      </c>
      <c r="E47">
        <f t="shared" si="1"/>
        <v>22.288549763807403</v>
      </c>
    </row>
    <row r="48" spans="1:5" x14ac:dyDescent="0.25">
      <c r="A48">
        <v>18.030303030302999</v>
      </c>
      <c r="B48">
        <v>23.106060606060499</v>
      </c>
      <c r="E48">
        <f t="shared" si="1"/>
        <v>23.044093823597425</v>
      </c>
    </row>
    <row r="49" spans="1:5" x14ac:dyDescent="0.25">
      <c r="A49">
        <v>19.090909090909001</v>
      </c>
      <c r="B49">
        <v>23.484848484848399</v>
      </c>
      <c r="E49">
        <f t="shared" si="1"/>
        <v>23.421865853492488</v>
      </c>
    </row>
    <row r="50" spans="1:5" x14ac:dyDescent="0.25">
      <c r="A50">
        <v>20.045454545454501</v>
      </c>
      <c r="B50">
        <v>23.863636363636299</v>
      </c>
      <c r="E50">
        <f t="shared" si="1"/>
        <v>23.79963788338755</v>
      </c>
    </row>
    <row r="51" spans="1:5" x14ac:dyDescent="0.25">
      <c r="A51">
        <v>21</v>
      </c>
      <c r="B51">
        <v>24.2424242424242</v>
      </c>
      <c r="E51">
        <f t="shared" si="1"/>
        <v>24.177409913282613</v>
      </c>
    </row>
    <row r="52" spans="1:5" x14ac:dyDescent="0.25">
      <c r="A52">
        <v>22.060606060605998</v>
      </c>
      <c r="B52">
        <v>24.6212121212121</v>
      </c>
      <c r="E52">
        <f t="shared" si="1"/>
        <v>24.555181943177676</v>
      </c>
    </row>
    <row r="53" spans="1:5" x14ac:dyDescent="0.25">
      <c r="A53">
        <v>23.015151515151501</v>
      </c>
      <c r="B53">
        <v>24.6212121212121</v>
      </c>
      <c r="E53">
        <f t="shared" si="1"/>
        <v>24.555181943177676</v>
      </c>
    </row>
    <row r="54" spans="1:5" x14ac:dyDescent="0.25">
      <c r="A54">
        <v>23.969696969696901</v>
      </c>
      <c r="B54">
        <v>25</v>
      </c>
      <c r="E54">
        <f t="shared" si="1"/>
        <v>24.932953973072738</v>
      </c>
    </row>
    <row r="55" spans="1:5" x14ac:dyDescent="0.25">
      <c r="A55">
        <v>25.030303030302999</v>
      </c>
      <c r="B55">
        <v>25.378787878787801</v>
      </c>
      <c r="E55">
        <f t="shared" si="1"/>
        <v>25.310726002967701</v>
      </c>
    </row>
    <row r="56" spans="1:5" x14ac:dyDescent="0.25">
      <c r="A56">
        <v>25.984848484848399</v>
      </c>
      <c r="B56">
        <v>25.757575757575701</v>
      </c>
      <c r="E56">
        <f t="shared" si="1"/>
        <v>25.688498032862764</v>
      </c>
    </row>
    <row r="57" spans="1:5" x14ac:dyDescent="0.25">
      <c r="A57">
        <v>27.045454545454501</v>
      </c>
      <c r="B57">
        <v>25.757575757575701</v>
      </c>
      <c r="E57">
        <f t="shared" si="1"/>
        <v>25.688498032862764</v>
      </c>
    </row>
    <row r="58" spans="1:5" x14ac:dyDescent="0.25">
      <c r="A58">
        <v>28.106060606060598</v>
      </c>
      <c r="B58">
        <v>25.757575757575701</v>
      </c>
      <c r="D58">
        <f>1110*100/4321</f>
        <v>25.688498032862764</v>
      </c>
      <c r="E58">
        <f t="shared" si="1"/>
        <v>25.688498032862764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58"/>
  <sheetViews>
    <sheetView topLeftCell="A36" workbookViewId="0">
      <selection activeCell="E30" sqref="E30:E58"/>
    </sheetView>
  </sheetViews>
  <sheetFormatPr defaultRowHeight="15" x14ac:dyDescent="0.25"/>
  <sheetData>
    <row r="1" spans="1:5" x14ac:dyDescent="0.25">
      <c r="A1">
        <v>0</v>
      </c>
      <c r="B1">
        <v>0</v>
      </c>
      <c r="E1">
        <f>B1*($D$29/$B$29)</f>
        <v>0</v>
      </c>
    </row>
    <row r="2" spans="1:5" x14ac:dyDescent="0.25">
      <c r="A2">
        <v>0.85171102661595899</v>
      </c>
      <c r="B2">
        <v>0.37878787878786102</v>
      </c>
      <c r="E2">
        <f t="shared" ref="E2:E29" si="0">B2*($D$29/$B$29)</f>
        <v>0.37591009813230331</v>
      </c>
    </row>
    <row r="3" spans="1:5" x14ac:dyDescent="0.25">
      <c r="A3">
        <v>1.91634980988592</v>
      </c>
      <c r="B3">
        <v>3.0303030303030298</v>
      </c>
      <c r="E3">
        <f t="shared" si="0"/>
        <v>3.0072807850585672</v>
      </c>
    </row>
    <row r="4" spans="1:5" x14ac:dyDescent="0.25">
      <c r="A4">
        <v>2.9809885931558799</v>
      </c>
      <c r="B4">
        <v>4.9242424242424203</v>
      </c>
      <c r="E4">
        <f t="shared" si="0"/>
        <v>4.8868312757201684</v>
      </c>
    </row>
    <row r="5" spans="1:5" x14ac:dyDescent="0.25">
      <c r="A5">
        <v>3.9391634980988601</v>
      </c>
      <c r="B5">
        <v>6.8181818181818103</v>
      </c>
      <c r="E5">
        <f t="shared" si="0"/>
        <v>6.7663817663817696</v>
      </c>
    </row>
    <row r="6" spans="1:5" x14ac:dyDescent="0.25">
      <c r="A6">
        <v>5.0038022813688201</v>
      </c>
      <c r="B6">
        <v>8.7121212121212093</v>
      </c>
      <c r="E6">
        <f t="shared" si="0"/>
        <v>8.6459322570433788</v>
      </c>
    </row>
    <row r="7" spans="1:5" x14ac:dyDescent="0.25">
      <c r="A7">
        <v>5.9619771863117803</v>
      </c>
      <c r="B7">
        <v>9.0909090909090793</v>
      </c>
      <c r="E7">
        <f t="shared" si="0"/>
        <v>9.021842355175691</v>
      </c>
    </row>
    <row r="8" spans="1:5" x14ac:dyDescent="0.25">
      <c r="A8">
        <v>7.0266159695817398</v>
      </c>
      <c r="B8">
        <v>10.2272727272727</v>
      </c>
      <c r="E8">
        <f t="shared" si="0"/>
        <v>10.149572649572638</v>
      </c>
    </row>
    <row r="9" spans="1:5" x14ac:dyDescent="0.25">
      <c r="A9">
        <v>7.9847908745247196</v>
      </c>
      <c r="B9">
        <v>11.7424242424242</v>
      </c>
      <c r="E9">
        <f t="shared" si="0"/>
        <v>11.653213042101907</v>
      </c>
    </row>
    <row r="10" spans="1:5" x14ac:dyDescent="0.25">
      <c r="A10">
        <v>8.9429657794676807</v>
      </c>
      <c r="B10">
        <v>14.0151515151515</v>
      </c>
      <c r="E10">
        <f t="shared" si="0"/>
        <v>13.90867363089586</v>
      </c>
    </row>
    <row r="11" spans="1:5" x14ac:dyDescent="0.25">
      <c r="A11">
        <v>10.007604562737599</v>
      </c>
      <c r="B11">
        <v>15.530303030302999</v>
      </c>
      <c r="E11">
        <f t="shared" si="0"/>
        <v>15.412314023425129</v>
      </c>
    </row>
    <row r="12" spans="1:5" x14ac:dyDescent="0.25">
      <c r="A12">
        <v>10.9657794676806</v>
      </c>
      <c r="B12">
        <v>17.424242424242401</v>
      </c>
      <c r="E12">
        <f t="shared" si="0"/>
        <v>17.29186451408674</v>
      </c>
    </row>
    <row r="13" spans="1:5" x14ac:dyDescent="0.25">
      <c r="A13">
        <v>12.0304182509505</v>
      </c>
      <c r="B13">
        <v>18.939393939393899</v>
      </c>
      <c r="E13">
        <f t="shared" si="0"/>
        <v>18.795504906616006</v>
      </c>
    </row>
    <row r="14" spans="1:5" x14ac:dyDescent="0.25">
      <c r="A14">
        <v>12.988593155893501</v>
      </c>
      <c r="B14">
        <v>21.969696969696901</v>
      </c>
      <c r="E14">
        <f t="shared" si="0"/>
        <v>21.802785691674547</v>
      </c>
    </row>
    <row r="15" spans="1:5" x14ac:dyDescent="0.25">
      <c r="A15">
        <v>14.0532319391634</v>
      </c>
      <c r="B15">
        <v>23.106060606060499</v>
      </c>
      <c r="E15">
        <f t="shared" si="0"/>
        <v>22.930515986071473</v>
      </c>
    </row>
    <row r="16" spans="1:5" x14ac:dyDescent="0.25">
      <c r="A16">
        <v>15.0114068441064</v>
      </c>
      <c r="B16">
        <v>23.863636363636299</v>
      </c>
      <c r="E16">
        <f t="shared" si="0"/>
        <v>23.682336182336158</v>
      </c>
    </row>
    <row r="17" spans="1:5" x14ac:dyDescent="0.25">
      <c r="A17">
        <v>16.076045627376399</v>
      </c>
      <c r="B17">
        <v>24.2424242424242</v>
      </c>
      <c r="E17">
        <f t="shared" si="0"/>
        <v>24.058246280468499</v>
      </c>
    </row>
    <row r="18" spans="1:5" x14ac:dyDescent="0.25">
      <c r="A18">
        <v>17.034220532319299</v>
      </c>
      <c r="B18">
        <v>24.6212121212121</v>
      </c>
      <c r="E18">
        <f t="shared" si="0"/>
        <v>24.434156378600843</v>
      </c>
    </row>
    <row r="19" spans="1:5" x14ac:dyDescent="0.25">
      <c r="A19">
        <v>17.992395437262299</v>
      </c>
      <c r="B19">
        <v>25.757575757575701</v>
      </c>
      <c r="E19">
        <f t="shared" si="0"/>
        <v>25.561886672997769</v>
      </c>
    </row>
    <row r="20" spans="1:5" x14ac:dyDescent="0.25">
      <c r="A20">
        <v>19.057034220532302</v>
      </c>
      <c r="B20">
        <v>27.272727272727199</v>
      </c>
      <c r="E20">
        <f t="shared" si="0"/>
        <v>27.065527065527036</v>
      </c>
    </row>
    <row r="21" spans="1:5" x14ac:dyDescent="0.25">
      <c r="A21">
        <v>20.015209125475199</v>
      </c>
      <c r="B21">
        <v>27.651515151515099</v>
      </c>
      <c r="E21">
        <f t="shared" si="0"/>
        <v>27.44143716365938</v>
      </c>
    </row>
    <row r="22" spans="1:5" x14ac:dyDescent="0.25">
      <c r="A22">
        <v>20.973384030418199</v>
      </c>
      <c r="B22">
        <v>28.030303030302999</v>
      </c>
      <c r="E22">
        <f t="shared" si="0"/>
        <v>27.817347261791721</v>
      </c>
    </row>
    <row r="23" spans="1:5" x14ac:dyDescent="0.25">
      <c r="A23">
        <v>22.038022813688201</v>
      </c>
      <c r="B23">
        <v>28.409090909090899</v>
      </c>
      <c r="E23">
        <f t="shared" si="0"/>
        <v>28.193257359924061</v>
      </c>
    </row>
    <row r="24" spans="1:5" x14ac:dyDescent="0.25">
      <c r="A24">
        <v>23</v>
      </c>
      <c r="B24">
        <v>28.409090909090899</v>
      </c>
      <c r="E24">
        <f t="shared" si="0"/>
        <v>28.193257359924061</v>
      </c>
    </row>
    <row r="25" spans="1:5" x14ac:dyDescent="0.25">
      <c r="A25">
        <v>24.0608365019011</v>
      </c>
      <c r="B25">
        <v>28.7878787878787</v>
      </c>
      <c r="E25">
        <f t="shared" si="0"/>
        <v>28.569167458056306</v>
      </c>
    </row>
    <row r="26" spans="1:5" x14ac:dyDescent="0.25">
      <c r="A26">
        <v>25.125475285170999</v>
      </c>
      <c r="B26">
        <v>29.1666666666666</v>
      </c>
      <c r="E26">
        <f t="shared" si="0"/>
        <v>28.945077556188647</v>
      </c>
    </row>
    <row r="27" spans="1:5" x14ac:dyDescent="0.25">
      <c r="A27">
        <v>26</v>
      </c>
      <c r="B27">
        <v>29.1666666666666</v>
      </c>
      <c r="E27">
        <f t="shared" si="0"/>
        <v>28.945077556188647</v>
      </c>
    </row>
    <row r="28" spans="1:5" x14ac:dyDescent="0.25">
      <c r="A28">
        <v>27.148288973383998</v>
      </c>
      <c r="B28">
        <v>29.545454545454501</v>
      </c>
      <c r="E28">
        <f t="shared" si="0"/>
        <v>29.320987654320991</v>
      </c>
    </row>
    <row r="29" spans="1:5" x14ac:dyDescent="0.25">
      <c r="A29">
        <v>28.106463878326899</v>
      </c>
      <c r="B29">
        <v>29.545454545454501</v>
      </c>
      <c r="D29">
        <f>(95/324)*100</f>
        <v>29.320987654320991</v>
      </c>
      <c r="E29">
        <f t="shared" si="0"/>
        <v>29.320987654320991</v>
      </c>
    </row>
    <row r="30" spans="1:5" x14ac:dyDescent="0.25">
      <c r="A30">
        <v>0</v>
      </c>
      <c r="B30">
        <v>0</v>
      </c>
      <c r="E30">
        <f>B30*($D$58/$B$58)</f>
        <v>0</v>
      </c>
    </row>
    <row r="31" spans="1:5" x14ac:dyDescent="0.25">
      <c r="A31">
        <v>0.85171102661595899</v>
      </c>
      <c r="B31">
        <v>1.13636363636362</v>
      </c>
      <c r="E31">
        <f t="shared" ref="E31:E58" si="1">B31*($D$58/$B$58)</f>
        <v>1.1404086128386499</v>
      </c>
    </row>
    <row r="32" spans="1:5" x14ac:dyDescent="0.25">
      <c r="A32">
        <v>1.91634980988592</v>
      </c>
      <c r="B32">
        <v>3.7878787878787801</v>
      </c>
      <c r="E32">
        <f t="shared" si="1"/>
        <v>3.8013620427955463</v>
      </c>
    </row>
    <row r="33" spans="1:5" x14ac:dyDescent="0.25">
      <c r="A33">
        <v>2.9809885931558799</v>
      </c>
      <c r="B33">
        <v>6.4393939393939199</v>
      </c>
      <c r="E33">
        <f t="shared" si="1"/>
        <v>6.4623154727524224</v>
      </c>
    </row>
    <row r="34" spans="1:5" x14ac:dyDescent="0.25">
      <c r="A34">
        <v>3.9391634980988601</v>
      </c>
      <c r="B34">
        <v>9.0909090909090793</v>
      </c>
      <c r="E34">
        <f t="shared" si="1"/>
        <v>9.1232689027093183</v>
      </c>
    </row>
    <row r="35" spans="1:5" x14ac:dyDescent="0.25">
      <c r="A35">
        <v>5.0038022813688201</v>
      </c>
      <c r="B35">
        <v>12.1212121212121</v>
      </c>
      <c r="E35">
        <f t="shared" si="1"/>
        <v>12.164358536945752</v>
      </c>
    </row>
    <row r="36" spans="1:5" x14ac:dyDescent="0.25">
      <c r="A36">
        <v>5.9619771863117803</v>
      </c>
      <c r="B36">
        <v>14.3939393939393</v>
      </c>
      <c r="E36">
        <f t="shared" si="1"/>
        <v>14.445175762623013</v>
      </c>
    </row>
    <row r="37" spans="1:5" x14ac:dyDescent="0.25">
      <c r="A37">
        <v>7.0266159695817398</v>
      </c>
      <c r="B37">
        <v>16.2878787878787</v>
      </c>
      <c r="E37">
        <f t="shared" si="1"/>
        <v>16.345856784020796</v>
      </c>
    </row>
    <row r="38" spans="1:5" x14ac:dyDescent="0.25">
      <c r="A38">
        <v>7.9847908745247196</v>
      </c>
      <c r="B38">
        <v>18.939393939393899</v>
      </c>
      <c r="E38">
        <f t="shared" si="1"/>
        <v>19.00681021397773</v>
      </c>
    </row>
    <row r="39" spans="1:5" x14ac:dyDescent="0.25">
      <c r="A39">
        <v>8.9429657794676807</v>
      </c>
      <c r="B39">
        <v>21.590909090909001</v>
      </c>
      <c r="E39">
        <f t="shared" si="1"/>
        <v>21.66776364393457</v>
      </c>
    </row>
    <row r="40" spans="1:5" x14ac:dyDescent="0.25">
      <c r="A40">
        <v>10.007604562737599</v>
      </c>
      <c r="B40">
        <v>23.863636363636299</v>
      </c>
      <c r="E40">
        <f t="shared" si="1"/>
        <v>23.948580869611927</v>
      </c>
    </row>
    <row r="41" spans="1:5" x14ac:dyDescent="0.25">
      <c r="A41">
        <v>11.0722433460075</v>
      </c>
      <c r="B41">
        <v>25.378787878787801</v>
      </c>
      <c r="E41">
        <f t="shared" si="1"/>
        <v>25.469125686730134</v>
      </c>
    </row>
    <row r="42" spans="1:5" x14ac:dyDescent="0.25">
      <c r="A42">
        <v>12.0304182509505</v>
      </c>
      <c r="B42">
        <v>26.515151515151501</v>
      </c>
      <c r="E42">
        <f t="shared" si="1"/>
        <v>26.609534299568864</v>
      </c>
    </row>
    <row r="43" spans="1:5" x14ac:dyDescent="0.25">
      <c r="A43">
        <v>12.988593155893501</v>
      </c>
      <c r="B43">
        <v>28.7878787878787</v>
      </c>
      <c r="E43">
        <f t="shared" si="1"/>
        <v>28.890351525246125</v>
      </c>
    </row>
    <row r="44" spans="1:5" x14ac:dyDescent="0.25">
      <c r="A44">
        <v>14.0532319391634</v>
      </c>
      <c r="B44">
        <v>29.545454545454501</v>
      </c>
      <c r="E44">
        <f t="shared" si="1"/>
        <v>29.650623933805278</v>
      </c>
    </row>
    <row r="45" spans="1:5" x14ac:dyDescent="0.25">
      <c r="A45">
        <v>15.0114068441064</v>
      </c>
      <c r="B45">
        <v>30.681818181818102</v>
      </c>
      <c r="E45">
        <f t="shared" si="1"/>
        <v>30.791032546643908</v>
      </c>
    </row>
    <row r="46" spans="1:5" x14ac:dyDescent="0.25">
      <c r="A46">
        <v>16.076045627376399</v>
      </c>
      <c r="B46">
        <v>32.196969696969603</v>
      </c>
      <c r="E46">
        <f t="shared" si="1"/>
        <v>32.311577363762119</v>
      </c>
    </row>
    <row r="47" spans="1:5" x14ac:dyDescent="0.25">
      <c r="A47">
        <v>17.034220532319299</v>
      </c>
      <c r="B47">
        <v>33.3333333333333</v>
      </c>
      <c r="E47">
        <f t="shared" si="1"/>
        <v>33.451985976600845</v>
      </c>
    </row>
    <row r="48" spans="1:5" x14ac:dyDescent="0.25">
      <c r="A48">
        <v>18.098859315589301</v>
      </c>
      <c r="B48">
        <v>35.227272727272698</v>
      </c>
      <c r="E48">
        <f t="shared" si="1"/>
        <v>35.352666997998625</v>
      </c>
    </row>
    <row r="49" spans="1:5" x14ac:dyDescent="0.25">
      <c r="A49">
        <v>19.057034220532302</v>
      </c>
      <c r="B49">
        <v>36.363636363636303</v>
      </c>
      <c r="E49">
        <f t="shared" si="1"/>
        <v>36.493075610837259</v>
      </c>
    </row>
    <row r="50" spans="1:5" x14ac:dyDescent="0.25">
      <c r="A50">
        <v>20.015209125475199</v>
      </c>
      <c r="B50">
        <v>37.5</v>
      </c>
      <c r="E50">
        <f t="shared" si="1"/>
        <v>37.633484223675985</v>
      </c>
    </row>
    <row r="51" spans="1:5" x14ac:dyDescent="0.25">
      <c r="A51">
        <v>21.079847908745201</v>
      </c>
      <c r="B51">
        <v>37.878787878787797</v>
      </c>
      <c r="E51">
        <f t="shared" si="1"/>
        <v>38.013620427955459</v>
      </c>
    </row>
    <row r="52" spans="1:5" x14ac:dyDescent="0.25">
      <c r="A52">
        <v>22.038022813688201</v>
      </c>
      <c r="B52">
        <v>38.636363636363598</v>
      </c>
      <c r="E52">
        <f t="shared" si="1"/>
        <v>38.773892836514612</v>
      </c>
    </row>
    <row r="53" spans="1:5" x14ac:dyDescent="0.25">
      <c r="A53">
        <v>23.1026615969581</v>
      </c>
      <c r="B53">
        <v>39.015151515151501</v>
      </c>
      <c r="E53">
        <f t="shared" si="1"/>
        <v>39.154029040794192</v>
      </c>
    </row>
    <row r="54" spans="1:5" x14ac:dyDescent="0.25">
      <c r="A54">
        <v>24.0608365019011</v>
      </c>
      <c r="B54">
        <v>39.393939393939299</v>
      </c>
      <c r="E54">
        <f t="shared" si="1"/>
        <v>39.534165245073666</v>
      </c>
    </row>
    <row r="55" spans="1:5" x14ac:dyDescent="0.25">
      <c r="A55">
        <v>25.019011406844101</v>
      </c>
      <c r="B55">
        <v>39.772727272727202</v>
      </c>
      <c r="E55">
        <f t="shared" si="1"/>
        <v>39.914301449353246</v>
      </c>
    </row>
    <row r="56" spans="1:5" x14ac:dyDescent="0.25">
      <c r="A56">
        <v>26.083650190114</v>
      </c>
      <c r="B56">
        <v>40.909090909090899</v>
      </c>
      <c r="E56">
        <f t="shared" si="1"/>
        <v>41.054710062191972</v>
      </c>
    </row>
    <row r="57" spans="1:5" x14ac:dyDescent="0.25">
      <c r="A57">
        <v>27.148288973383998</v>
      </c>
      <c r="B57">
        <v>41.287878787878697</v>
      </c>
      <c r="E57">
        <f t="shared" si="1"/>
        <v>41.434846266471446</v>
      </c>
    </row>
    <row r="58" spans="1:5" x14ac:dyDescent="0.25">
      <c r="A58">
        <v>28.106463878326899</v>
      </c>
      <c r="B58">
        <v>41.287878787878697</v>
      </c>
      <c r="D58">
        <f>(283/683)*100</f>
        <v>41.434846266471446</v>
      </c>
      <c r="E58">
        <f t="shared" si="1"/>
        <v>41.434846266471446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58"/>
  <sheetViews>
    <sheetView topLeftCell="A36" workbookViewId="0">
      <selection activeCell="E30" sqref="E30:E58"/>
    </sheetView>
  </sheetViews>
  <sheetFormatPr defaultRowHeight="15" x14ac:dyDescent="0.25"/>
  <sheetData>
    <row r="1" spans="1:5" x14ac:dyDescent="0.25">
      <c r="A1">
        <v>0</v>
      </c>
      <c r="B1">
        <v>0</v>
      </c>
      <c r="E1">
        <f>B1*($D$29/$B$29)</f>
        <v>0</v>
      </c>
    </row>
    <row r="2" spans="1:5" x14ac:dyDescent="0.25">
      <c r="A2">
        <v>0.95454545454545603</v>
      </c>
      <c r="B2">
        <v>0.37878787878787501</v>
      </c>
      <c r="E2">
        <f t="shared" ref="E2:E29" si="0">B2*($D$29/$B$29)</f>
        <v>0.38195824094130554</v>
      </c>
    </row>
    <row r="3" spans="1:5" x14ac:dyDescent="0.25">
      <c r="A3">
        <v>2.0151515151515098</v>
      </c>
      <c r="B3">
        <v>1.8939393939393701</v>
      </c>
      <c r="E3">
        <f t="shared" si="0"/>
        <v>1.9097912047065226</v>
      </c>
    </row>
    <row r="4" spans="1:5" x14ac:dyDescent="0.25">
      <c r="A4">
        <v>3.0757575757575699</v>
      </c>
      <c r="B4">
        <v>4.1666666666666803</v>
      </c>
      <c r="E4">
        <f t="shared" si="0"/>
        <v>4.2015406503544162</v>
      </c>
    </row>
    <row r="5" spans="1:5" x14ac:dyDescent="0.25">
      <c r="A5">
        <v>4.0303030303030303</v>
      </c>
      <c r="B5">
        <v>6.4393939393939901</v>
      </c>
      <c r="E5">
        <f t="shared" si="0"/>
        <v>6.4932900960023101</v>
      </c>
    </row>
    <row r="6" spans="1:5" x14ac:dyDescent="0.25">
      <c r="A6">
        <v>5.0909090909090899</v>
      </c>
      <c r="B6">
        <v>7.9545454545454302</v>
      </c>
      <c r="E6">
        <f t="shared" si="0"/>
        <v>8.0211230597674721</v>
      </c>
    </row>
    <row r="7" spans="1:5" x14ac:dyDescent="0.25">
      <c r="A7">
        <v>6.0454545454545396</v>
      </c>
      <c r="B7">
        <v>10.2272727272727</v>
      </c>
      <c r="E7">
        <f t="shared" si="0"/>
        <v>10.312872505415324</v>
      </c>
    </row>
    <row r="8" spans="1:5" x14ac:dyDescent="0.25">
      <c r="A8">
        <v>7</v>
      </c>
      <c r="B8">
        <v>10.984848484848399</v>
      </c>
      <c r="E8">
        <f t="shared" si="0"/>
        <v>11.076788987297885</v>
      </c>
    </row>
    <row r="9" spans="1:5" x14ac:dyDescent="0.25">
      <c r="A9">
        <v>7.9545454545454497</v>
      </c>
      <c r="B9">
        <v>12.878787878787801</v>
      </c>
      <c r="E9">
        <f t="shared" si="0"/>
        <v>12.986580192004439</v>
      </c>
    </row>
    <row r="10" spans="1:5" x14ac:dyDescent="0.25">
      <c r="A10">
        <v>9.0151515151515191</v>
      </c>
      <c r="B10">
        <v>14.0151515151515</v>
      </c>
      <c r="E10">
        <f t="shared" si="0"/>
        <v>14.132454914828429</v>
      </c>
    </row>
    <row r="11" spans="1:5" x14ac:dyDescent="0.25">
      <c r="A11">
        <v>9.9696969696969706</v>
      </c>
      <c r="B11">
        <v>15.530303030302999</v>
      </c>
      <c r="E11">
        <f t="shared" si="0"/>
        <v>15.660287878593651</v>
      </c>
    </row>
    <row r="12" spans="1:5" x14ac:dyDescent="0.25">
      <c r="A12">
        <v>11.030303030302999</v>
      </c>
      <c r="B12">
        <v>16.6666666666666</v>
      </c>
      <c r="E12">
        <f t="shared" si="0"/>
        <v>16.806162601417544</v>
      </c>
    </row>
    <row r="13" spans="1:5" x14ac:dyDescent="0.25">
      <c r="A13">
        <v>11.984848484848399</v>
      </c>
      <c r="B13">
        <v>17.424242424242401</v>
      </c>
      <c r="E13">
        <f t="shared" si="0"/>
        <v>17.570079083300204</v>
      </c>
    </row>
    <row r="14" spans="1:5" x14ac:dyDescent="0.25">
      <c r="A14">
        <v>13.045454545454501</v>
      </c>
      <c r="B14">
        <v>18.181818181818102</v>
      </c>
      <c r="E14">
        <f t="shared" si="0"/>
        <v>18.333995565182768</v>
      </c>
    </row>
    <row r="15" spans="1:5" x14ac:dyDescent="0.25">
      <c r="A15">
        <v>14</v>
      </c>
      <c r="B15">
        <v>18.939393939393899</v>
      </c>
      <c r="E15">
        <f t="shared" si="0"/>
        <v>19.097912047065424</v>
      </c>
    </row>
    <row r="16" spans="1:5" x14ac:dyDescent="0.25">
      <c r="A16">
        <v>15.060606060606</v>
      </c>
      <c r="B16">
        <v>19.318181818181799</v>
      </c>
      <c r="E16">
        <f t="shared" si="0"/>
        <v>19.479870288006758</v>
      </c>
    </row>
    <row r="17" spans="1:5" x14ac:dyDescent="0.25">
      <c r="A17">
        <v>16.015151515151501</v>
      </c>
      <c r="B17">
        <v>20.0757575757575</v>
      </c>
      <c r="E17">
        <f t="shared" si="0"/>
        <v>20.243786769889319</v>
      </c>
    </row>
    <row r="18" spans="1:5" x14ac:dyDescent="0.25">
      <c r="A18">
        <v>17.0757575757575</v>
      </c>
      <c r="B18">
        <v>20.0757575757575</v>
      </c>
      <c r="E18">
        <f t="shared" si="0"/>
        <v>20.243786769889319</v>
      </c>
    </row>
    <row r="19" spans="1:5" x14ac:dyDescent="0.25">
      <c r="A19">
        <v>18.030303030302999</v>
      </c>
      <c r="B19">
        <v>20.4545454545454</v>
      </c>
      <c r="E19">
        <f t="shared" si="0"/>
        <v>20.625745010830649</v>
      </c>
    </row>
    <row r="20" spans="1:5" x14ac:dyDescent="0.25">
      <c r="A20">
        <v>19.090909090909001</v>
      </c>
      <c r="B20">
        <v>20.8333333333333</v>
      </c>
      <c r="E20">
        <f t="shared" si="0"/>
        <v>21.007703251771979</v>
      </c>
    </row>
    <row r="21" spans="1:5" x14ac:dyDescent="0.25">
      <c r="A21">
        <v>20.045454545454501</v>
      </c>
      <c r="B21">
        <v>21.2121212121212</v>
      </c>
      <c r="E21">
        <f t="shared" si="0"/>
        <v>21.389661492713312</v>
      </c>
    </row>
    <row r="22" spans="1:5" x14ac:dyDescent="0.25">
      <c r="A22">
        <v>21.106060606060598</v>
      </c>
      <c r="B22">
        <v>21.590909090909101</v>
      </c>
      <c r="E22">
        <f t="shared" si="0"/>
        <v>21.771619733654642</v>
      </c>
    </row>
    <row r="23" spans="1:5" x14ac:dyDescent="0.25">
      <c r="A23">
        <v>22.060606060605998</v>
      </c>
      <c r="B23">
        <v>21.969696969696901</v>
      </c>
      <c r="E23">
        <f t="shared" si="0"/>
        <v>22.153577974595873</v>
      </c>
    </row>
    <row r="24" spans="1:5" x14ac:dyDescent="0.25">
      <c r="A24">
        <v>23.015151515151501</v>
      </c>
      <c r="B24">
        <v>21.969696969696901</v>
      </c>
      <c r="E24">
        <f t="shared" si="0"/>
        <v>22.153577974595873</v>
      </c>
    </row>
    <row r="25" spans="1:5" x14ac:dyDescent="0.25">
      <c r="A25">
        <v>24.0757575757575</v>
      </c>
      <c r="B25">
        <v>22.348484848484802</v>
      </c>
      <c r="E25">
        <f t="shared" si="0"/>
        <v>22.535536215537203</v>
      </c>
    </row>
    <row r="26" spans="1:5" x14ac:dyDescent="0.25">
      <c r="A26">
        <v>25.030303030302999</v>
      </c>
      <c r="B26">
        <v>22.727272727272702</v>
      </c>
      <c r="E26">
        <f t="shared" si="0"/>
        <v>22.917494456478533</v>
      </c>
    </row>
    <row r="27" spans="1:5" x14ac:dyDescent="0.25">
      <c r="A27">
        <v>25.984848484848399</v>
      </c>
      <c r="B27">
        <v>23.106060606060598</v>
      </c>
      <c r="E27">
        <f t="shared" si="0"/>
        <v>23.299452697419863</v>
      </c>
    </row>
    <row r="28" spans="1:5" x14ac:dyDescent="0.25">
      <c r="A28">
        <v>27.151515151515099</v>
      </c>
      <c r="B28">
        <v>23.106060606060598</v>
      </c>
      <c r="E28">
        <f t="shared" si="0"/>
        <v>23.299452697419863</v>
      </c>
    </row>
    <row r="29" spans="1:5" x14ac:dyDescent="0.25">
      <c r="A29">
        <v>28.106060606060598</v>
      </c>
      <c r="B29">
        <v>23.106060606060598</v>
      </c>
      <c r="D29">
        <f>(298/1279)*100</f>
        <v>23.299452697419859</v>
      </c>
      <c r="E29">
        <f t="shared" si="0"/>
        <v>23.299452697419863</v>
      </c>
    </row>
    <row r="30" spans="1:5" x14ac:dyDescent="0.25">
      <c r="A30">
        <v>0</v>
      </c>
      <c r="B30">
        <v>0</v>
      </c>
      <c r="E30">
        <f>B30*($D$58/$B$58)</f>
        <v>0</v>
      </c>
    </row>
    <row r="31" spans="1:5" x14ac:dyDescent="0.25">
      <c r="A31">
        <v>0.95454545454545603</v>
      </c>
      <c r="B31">
        <v>0.75757575757580697</v>
      </c>
      <c r="E31">
        <f t="shared" ref="E31:E58" si="1">B31*($D$58/$B$58)</f>
        <v>0.75914423740515746</v>
      </c>
    </row>
    <row r="32" spans="1:5" x14ac:dyDescent="0.25">
      <c r="A32">
        <v>2.0151515151515098</v>
      </c>
      <c r="B32">
        <v>3.0303030303030498</v>
      </c>
      <c r="E32">
        <f t="shared" si="1"/>
        <v>3.0365769496204518</v>
      </c>
    </row>
    <row r="33" spans="1:5" x14ac:dyDescent="0.25">
      <c r="A33">
        <v>2.9696969696969702</v>
      </c>
      <c r="B33">
        <v>5.6818181818181799</v>
      </c>
      <c r="E33">
        <f t="shared" si="1"/>
        <v>5.6935817805383078</v>
      </c>
    </row>
    <row r="34" spans="1:5" x14ac:dyDescent="0.25">
      <c r="A34">
        <v>4.0303030303030303</v>
      </c>
      <c r="B34">
        <v>8.7121212121212395</v>
      </c>
      <c r="E34">
        <f t="shared" si="1"/>
        <v>8.7301587301587702</v>
      </c>
    </row>
    <row r="35" spans="1:5" x14ac:dyDescent="0.25">
      <c r="A35">
        <v>5.0909090909090899</v>
      </c>
      <c r="B35">
        <v>11.363636363636299</v>
      </c>
      <c r="E35">
        <f t="shared" si="1"/>
        <v>11.387163561076555</v>
      </c>
    </row>
    <row r="36" spans="1:5" x14ac:dyDescent="0.25">
      <c r="A36">
        <v>5.9393939393939403</v>
      </c>
      <c r="B36">
        <v>14.0151515151515</v>
      </c>
      <c r="E36">
        <f t="shared" si="1"/>
        <v>14.044168391994482</v>
      </c>
    </row>
    <row r="37" spans="1:5" x14ac:dyDescent="0.25">
      <c r="A37">
        <v>7</v>
      </c>
      <c r="B37">
        <v>15.530303030302999</v>
      </c>
      <c r="E37">
        <f t="shared" si="1"/>
        <v>15.562456866804682</v>
      </c>
    </row>
    <row r="38" spans="1:5" x14ac:dyDescent="0.25">
      <c r="A38">
        <v>7.9545454545454497</v>
      </c>
      <c r="B38">
        <v>17.045454545454501</v>
      </c>
      <c r="E38">
        <f t="shared" si="1"/>
        <v>17.080745341614886</v>
      </c>
    </row>
    <row r="39" spans="1:5" x14ac:dyDescent="0.25">
      <c r="A39">
        <v>9.0151515151515191</v>
      </c>
      <c r="B39">
        <v>18.181818181818102</v>
      </c>
      <c r="E39">
        <f t="shared" si="1"/>
        <v>18.219461697722512</v>
      </c>
    </row>
    <row r="40" spans="1:5" x14ac:dyDescent="0.25">
      <c r="A40">
        <v>10.0757575757575</v>
      </c>
      <c r="B40">
        <v>19.318181818181799</v>
      </c>
      <c r="E40">
        <f t="shared" si="1"/>
        <v>19.358178053830233</v>
      </c>
    </row>
    <row r="41" spans="1:5" x14ac:dyDescent="0.25">
      <c r="A41">
        <v>11.030303030302999</v>
      </c>
      <c r="B41">
        <v>20.4545454545454</v>
      </c>
      <c r="E41">
        <f t="shared" si="1"/>
        <v>20.496894409937862</v>
      </c>
    </row>
    <row r="42" spans="1:5" x14ac:dyDescent="0.25">
      <c r="A42">
        <v>12.090909090908999</v>
      </c>
      <c r="B42">
        <v>21.2121212121212</v>
      </c>
      <c r="E42">
        <f t="shared" si="1"/>
        <v>21.256038647343011</v>
      </c>
    </row>
    <row r="43" spans="1:5" x14ac:dyDescent="0.25">
      <c r="A43">
        <v>13.045454545454501</v>
      </c>
      <c r="B43">
        <v>21.590909090909101</v>
      </c>
      <c r="E43">
        <f t="shared" si="1"/>
        <v>21.635610766045588</v>
      </c>
    </row>
    <row r="44" spans="1:5" x14ac:dyDescent="0.25">
      <c r="A44">
        <v>14</v>
      </c>
      <c r="B44">
        <v>22.348484848484802</v>
      </c>
      <c r="E44">
        <f t="shared" si="1"/>
        <v>22.394755003450641</v>
      </c>
    </row>
    <row r="45" spans="1:5" x14ac:dyDescent="0.25">
      <c r="A45">
        <v>15.060606060606</v>
      </c>
      <c r="B45">
        <v>22.727272727272702</v>
      </c>
      <c r="E45">
        <f t="shared" si="1"/>
        <v>22.774327122153213</v>
      </c>
    </row>
    <row r="46" spans="1:5" x14ac:dyDescent="0.25">
      <c r="A46">
        <v>16.015151515151501</v>
      </c>
      <c r="B46">
        <v>23.484848484848499</v>
      </c>
      <c r="E46">
        <f t="shared" si="1"/>
        <v>23.533471359558362</v>
      </c>
    </row>
    <row r="47" spans="1:5" x14ac:dyDescent="0.25">
      <c r="A47">
        <v>17.0757575757575</v>
      </c>
      <c r="B47">
        <v>23.863636363636299</v>
      </c>
      <c r="E47">
        <f t="shared" si="1"/>
        <v>23.913043478260839</v>
      </c>
    </row>
    <row r="48" spans="1:5" x14ac:dyDescent="0.25">
      <c r="A48">
        <v>18.030303030302999</v>
      </c>
      <c r="B48">
        <v>24.2424242424242</v>
      </c>
      <c r="E48">
        <f t="shared" si="1"/>
        <v>24.292615596963412</v>
      </c>
    </row>
    <row r="49" spans="1:5" x14ac:dyDescent="0.25">
      <c r="A49">
        <v>18.984848484848399</v>
      </c>
      <c r="B49">
        <v>24.2424242424242</v>
      </c>
      <c r="E49">
        <f t="shared" si="1"/>
        <v>24.292615596963412</v>
      </c>
    </row>
    <row r="50" spans="1:5" x14ac:dyDescent="0.25">
      <c r="A50">
        <v>20.045454545454501</v>
      </c>
      <c r="B50">
        <v>24.6212121212121</v>
      </c>
      <c r="E50">
        <f t="shared" si="1"/>
        <v>24.672187715665988</v>
      </c>
    </row>
    <row r="51" spans="1:5" x14ac:dyDescent="0.25">
      <c r="A51">
        <v>21.106060606060598</v>
      </c>
      <c r="B51">
        <v>25</v>
      </c>
      <c r="E51">
        <f t="shared" si="1"/>
        <v>25.051759834368564</v>
      </c>
    </row>
    <row r="52" spans="1:5" x14ac:dyDescent="0.25">
      <c r="A52">
        <v>22.060606060605998</v>
      </c>
      <c r="B52">
        <v>25</v>
      </c>
      <c r="E52">
        <f t="shared" si="1"/>
        <v>25.051759834368564</v>
      </c>
    </row>
    <row r="53" spans="1:5" x14ac:dyDescent="0.25">
      <c r="A53">
        <v>23.015151515151501</v>
      </c>
      <c r="B53">
        <v>25.378787878787801</v>
      </c>
      <c r="E53">
        <f t="shared" si="1"/>
        <v>25.431331953071041</v>
      </c>
    </row>
    <row r="54" spans="1:5" x14ac:dyDescent="0.25">
      <c r="A54">
        <v>24.0757575757575</v>
      </c>
      <c r="B54">
        <v>25.378787878787801</v>
      </c>
      <c r="E54">
        <f t="shared" si="1"/>
        <v>25.431331953071041</v>
      </c>
    </row>
    <row r="55" spans="1:5" x14ac:dyDescent="0.25">
      <c r="A55">
        <v>25.030303030302999</v>
      </c>
      <c r="B55">
        <v>25.757575757575701</v>
      </c>
      <c r="E55">
        <f t="shared" si="1"/>
        <v>25.810904071773617</v>
      </c>
    </row>
    <row r="56" spans="1:5" x14ac:dyDescent="0.25">
      <c r="A56">
        <v>25.984848484848399</v>
      </c>
      <c r="B56">
        <v>26.136363636363601</v>
      </c>
      <c r="E56">
        <f t="shared" si="1"/>
        <v>26.19047619047619</v>
      </c>
    </row>
    <row r="57" spans="1:5" x14ac:dyDescent="0.25">
      <c r="A57">
        <v>27.045454545454501</v>
      </c>
      <c r="B57">
        <v>26.136363636363601</v>
      </c>
      <c r="E57">
        <f t="shared" si="1"/>
        <v>26.19047619047619</v>
      </c>
    </row>
    <row r="58" spans="1:5" x14ac:dyDescent="0.25">
      <c r="A58">
        <v>28.106060606060598</v>
      </c>
      <c r="B58">
        <v>26.136363636363601</v>
      </c>
      <c r="D58">
        <f>(682/2604)*100</f>
        <v>26.190476190476193</v>
      </c>
      <c r="E58">
        <f t="shared" si="1"/>
        <v>26.19047619047619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58"/>
  <sheetViews>
    <sheetView topLeftCell="A36" workbookViewId="0">
      <selection activeCell="E30" sqref="E30:E58"/>
    </sheetView>
  </sheetViews>
  <sheetFormatPr defaultRowHeight="15" x14ac:dyDescent="0.25"/>
  <sheetData>
    <row r="1" spans="1:5" x14ac:dyDescent="0.25">
      <c r="A1">
        <v>0</v>
      </c>
      <c r="B1">
        <v>0</v>
      </c>
      <c r="E1">
        <f t="shared" ref="E1:E29" si="0">B1*($D$29/$B$29)</f>
        <v>0</v>
      </c>
    </row>
    <row r="2" spans="1:5" x14ac:dyDescent="0.25">
      <c r="A2">
        <v>0.95494719926537597</v>
      </c>
      <c r="B2">
        <v>0.37878787878787501</v>
      </c>
      <c r="E2">
        <f t="shared" si="0"/>
        <v>0.37009314703925278</v>
      </c>
    </row>
    <row r="3" spans="1:5" x14ac:dyDescent="0.25">
      <c r="A3">
        <v>1.9098943985307599</v>
      </c>
      <c r="B3">
        <v>0.75757575757575002</v>
      </c>
      <c r="E3">
        <f t="shared" si="0"/>
        <v>0.74018629407850556</v>
      </c>
    </row>
    <row r="4" spans="1:5" x14ac:dyDescent="0.25">
      <c r="A4">
        <v>2.9713039485766699</v>
      </c>
      <c r="B4">
        <v>1.51515151515155</v>
      </c>
      <c r="E4">
        <f t="shared" si="0"/>
        <v>1.48037258815706</v>
      </c>
    </row>
    <row r="5" spans="1:5" x14ac:dyDescent="0.25">
      <c r="A5">
        <v>4.03191000918273</v>
      </c>
      <c r="B5">
        <v>1.51515151515155</v>
      </c>
      <c r="E5">
        <f t="shared" si="0"/>
        <v>1.48037258815706</v>
      </c>
    </row>
    <row r="6" spans="1:5" x14ac:dyDescent="0.25">
      <c r="A6">
        <v>4.98725895316805</v>
      </c>
      <c r="B6">
        <v>2.2727272727272498</v>
      </c>
      <c r="E6">
        <f t="shared" si="0"/>
        <v>2.2205588822355167</v>
      </c>
    </row>
    <row r="7" spans="1:5" x14ac:dyDescent="0.25">
      <c r="A7">
        <v>6.04907024793388</v>
      </c>
      <c r="B7">
        <v>3.40909090909093</v>
      </c>
      <c r="E7">
        <f t="shared" si="0"/>
        <v>3.330838323353329</v>
      </c>
    </row>
    <row r="8" spans="1:5" x14ac:dyDescent="0.25">
      <c r="A8">
        <v>7.0048209366391196</v>
      </c>
      <c r="B8">
        <v>4.5454545454545601</v>
      </c>
      <c r="E8">
        <f t="shared" si="0"/>
        <v>4.441117764471092</v>
      </c>
    </row>
    <row r="9" spans="1:5" x14ac:dyDescent="0.25">
      <c r="A9">
        <v>8.0670339761248897</v>
      </c>
      <c r="B9">
        <v>6.0606060606060597</v>
      </c>
      <c r="E9">
        <f t="shared" si="0"/>
        <v>5.9214903526281031</v>
      </c>
    </row>
    <row r="10" spans="1:5" x14ac:dyDescent="0.25">
      <c r="A10">
        <v>8.9175275482093692</v>
      </c>
      <c r="B10">
        <v>7.9545454545454302</v>
      </c>
      <c r="E10">
        <f t="shared" si="0"/>
        <v>7.7719560878243623</v>
      </c>
    </row>
    <row r="11" spans="1:5" x14ac:dyDescent="0.25">
      <c r="A11">
        <v>9.9797405876951295</v>
      </c>
      <c r="B11">
        <v>9.4696969696969902</v>
      </c>
      <c r="E11">
        <f t="shared" si="0"/>
        <v>9.2523286759814329</v>
      </c>
    </row>
    <row r="12" spans="1:5" x14ac:dyDescent="0.25">
      <c r="A12">
        <v>11.041150137741001</v>
      </c>
      <c r="B12">
        <v>10.2272727272727</v>
      </c>
      <c r="E12">
        <f t="shared" si="0"/>
        <v>9.992514970059899</v>
      </c>
    </row>
    <row r="13" spans="1:5" x14ac:dyDescent="0.25">
      <c r="A13">
        <v>11.9964990817263</v>
      </c>
      <c r="B13">
        <v>10.984848484848399</v>
      </c>
      <c r="E13">
        <f t="shared" si="0"/>
        <v>10.732701264138354</v>
      </c>
    </row>
    <row r="14" spans="1:5" x14ac:dyDescent="0.25">
      <c r="A14">
        <v>12.9514462809917</v>
      </c>
      <c r="B14">
        <v>11.363636363636299</v>
      </c>
      <c r="E14">
        <f t="shared" si="0"/>
        <v>11.102794411177632</v>
      </c>
    </row>
    <row r="15" spans="1:5" x14ac:dyDescent="0.25">
      <c r="A15">
        <v>14.0128558310376</v>
      </c>
      <c r="B15">
        <v>12.1212121212121</v>
      </c>
      <c r="E15">
        <f t="shared" si="0"/>
        <v>11.842980705256187</v>
      </c>
    </row>
    <row r="16" spans="1:5" x14ac:dyDescent="0.25">
      <c r="A16">
        <v>14.968606519742799</v>
      </c>
      <c r="B16">
        <v>13.257575757575699</v>
      </c>
      <c r="E16">
        <f t="shared" si="0"/>
        <v>12.953260146373919</v>
      </c>
    </row>
    <row r="17" spans="1:5" x14ac:dyDescent="0.25">
      <c r="A17">
        <v>16.030417814508699</v>
      </c>
      <c r="B17">
        <v>14.3939393939393</v>
      </c>
      <c r="E17">
        <f t="shared" si="0"/>
        <v>14.063539587491656</v>
      </c>
    </row>
    <row r="18" spans="1:5" x14ac:dyDescent="0.25">
      <c r="A18">
        <v>16.9853650137741</v>
      </c>
      <c r="B18">
        <v>14.772727272727201</v>
      </c>
      <c r="E18">
        <f t="shared" si="0"/>
        <v>14.433632734530933</v>
      </c>
    </row>
    <row r="19" spans="1:5" x14ac:dyDescent="0.25">
      <c r="A19">
        <v>17.940312213039402</v>
      </c>
      <c r="B19">
        <v>15.151515151515101</v>
      </c>
      <c r="E19">
        <f t="shared" si="0"/>
        <v>14.803725881570211</v>
      </c>
    </row>
    <row r="20" spans="1:5" x14ac:dyDescent="0.25">
      <c r="A20">
        <v>19.001320018365401</v>
      </c>
      <c r="B20">
        <v>15.530303030302999</v>
      </c>
      <c r="E20">
        <f t="shared" si="0"/>
        <v>15.173819028609486</v>
      </c>
    </row>
    <row r="21" spans="1:5" x14ac:dyDescent="0.25">
      <c r="A21">
        <v>19.956267217630799</v>
      </c>
      <c r="B21">
        <v>15.909090909090899</v>
      </c>
      <c r="E21">
        <f t="shared" si="0"/>
        <v>15.543912175648764</v>
      </c>
    </row>
    <row r="22" spans="1:5" x14ac:dyDescent="0.25">
      <c r="A22">
        <v>21.017275022956799</v>
      </c>
      <c r="B22">
        <v>16.2878787878788</v>
      </c>
      <c r="E22">
        <f t="shared" si="0"/>
        <v>15.914005322688041</v>
      </c>
    </row>
    <row r="23" spans="1:5" x14ac:dyDescent="0.25">
      <c r="A23">
        <v>22.0778810835629</v>
      </c>
      <c r="B23">
        <v>16.2878787878788</v>
      </c>
      <c r="E23">
        <f t="shared" si="0"/>
        <v>15.914005322688041</v>
      </c>
    </row>
    <row r="24" spans="1:5" x14ac:dyDescent="0.25">
      <c r="A24">
        <v>23.033631772268102</v>
      </c>
      <c r="B24">
        <v>17.424242424242401</v>
      </c>
      <c r="E24">
        <f t="shared" si="0"/>
        <v>17.024284763805774</v>
      </c>
    </row>
    <row r="25" spans="1:5" x14ac:dyDescent="0.25">
      <c r="A25">
        <v>23.988177226813502</v>
      </c>
      <c r="B25">
        <v>17.424242424242401</v>
      </c>
      <c r="E25">
        <f t="shared" si="0"/>
        <v>17.024284763805774</v>
      </c>
    </row>
    <row r="26" spans="1:5" x14ac:dyDescent="0.25">
      <c r="A26">
        <v>25</v>
      </c>
      <c r="B26">
        <v>17.424242424242401</v>
      </c>
      <c r="E26">
        <f t="shared" si="0"/>
        <v>17.024284763805774</v>
      </c>
    </row>
    <row r="27" spans="1:5" x14ac:dyDescent="0.25">
      <c r="A27">
        <v>26.003730486685001</v>
      </c>
      <c r="B27">
        <v>17.803030303030301</v>
      </c>
      <c r="E27">
        <f t="shared" si="0"/>
        <v>17.394377910845051</v>
      </c>
    </row>
    <row r="28" spans="1:5" x14ac:dyDescent="0.25">
      <c r="A28">
        <v>26.958677685950398</v>
      </c>
      <c r="B28">
        <v>18.181818181818102</v>
      </c>
      <c r="E28">
        <f t="shared" si="0"/>
        <v>17.764471057884233</v>
      </c>
    </row>
    <row r="29" spans="1:5" x14ac:dyDescent="0.25">
      <c r="A29">
        <v>28.0192837465564</v>
      </c>
      <c r="B29">
        <v>18.181818181818102</v>
      </c>
      <c r="D29">
        <f>(89/501)*100</f>
        <v>17.764471057884233</v>
      </c>
      <c r="E29">
        <f t="shared" si="0"/>
        <v>17.764471057884233</v>
      </c>
    </row>
    <row r="30" spans="1:5" x14ac:dyDescent="0.25">
      <c r="A30">
        <v>0</v>
      </c>
      <c r="B30">
        <v>0</v>
      </c>
      <c r="E30">
        <f>B30*($D$58/$B$58)</f>
        <v>0</v>
      </c>
    </row>
    <row r="31" spans="1:5" x14ac:dyDescent="0.25">
      <c r="A31">
        <v>0.955348943985313</v>
      </c>
      <c r="B31">
        <v>0.75757575757575002</v>
      </c>
      <c r="E31">
        <f t="shared" ref="E31:E58" si="1">B31*($D$58/$B$58)</f>
        <v>0.73806372798533793</v>
      </c>
    </row>
    <row r="32" spans="1:5" x14ac:dyDescent="0.25">
      <c r="A32">
        <v>2.0159550045913699</v>
      </c>
      <c r="B32">
        <v>0.75757575757575002</v>
      </c>
      <c r="E32">
        <f t="shared" si="1"/>
        <v>0.73806372798533793</v>
      </c>
    </row>
    <row r="33" spans="1:5" x14ac:dyDescent="0.25">
      <c r="A33">
        <v>2.9709022038567499</v>
      </c>
      <c r="B33">
        <v>1.13636363636368</v>
      </c>
      <c r="E33">
        <f t="shared" si="1"/>
        <v>1.1070955919780605</v>
      </c>
    </row>
    <row r="34" spans="1:5" x14ac:dyDescent="0.25">
      <c r="A34">
        <v>3.9266528925619801</v>
      </c>
      <c r="B34">
        <v>2.2727272727272498</v>
      </c>
      <c r="E34">
        <f t="shared" si="1"/>
        <v>2.2141911839560136</v>
      </c>
    </row>
    <row r="35" spans="1:5" x14ac:dyDescent="0.25">
      <c r="A35">
        <v>4.9880624426078901</v>
      </c>
      <c r="B35">
        <v>3.0303030303030498</v>
      </c>
      <c r="E35">
        <f t="shared" si="1"/>
        <v>2.9522549119414001</v>
      </c>
    </row>
    <row r="36" spans="1:5" x14ac:dyDescent="0.25">
      <c r="A36">
        <v>6.0494719926538201</v>
      </c>
      <c r="B36">
        <v>3.7878787878788098</v>
      </c>
      <c r="E36">
        <f t="shared" si="1"/>
        <v>3.690318639926748</v>
      </c>
    </row>
    <row r="37" spans="1:5" x14ac:dyDescent="0.25">
      <c r="A37">
        <v>7.0052226813590401</v>
      </c>
      <c r="B37">
        <v>4.9242424242424301</v>
      </c>
      <c r="E37">
        <f t="shared" si="1"/>
        <v>4.7974142319047504</v>
      </c>
    </row>
    <row r="38" spans="1:5" x14ac:dyDescent="0.25">
      <c r="A38">
        <v>8.0662304866850292</v>
      </c>
      <c r="B38">
        <v>5.3030303030303099</v>
      </c>
      <c r="E38">
        <f t="shared" si="1"/>
        <v>5.1664460958974239</v>
      </c>
    </row>
    <row r="39" spans="1:5" x14ac:dyDescent="0.25">
      <c r="A39">
        <v>8.9163223140495909</v>
      </c>
      <c r="B39">
        <v>6.8181818181818699</v>
      </c>
      <c r="E39">
        <f t="shared" si="1"/>
        <v>6.6425735518681579</v>
      </c>
    </row>
    <row r="40" spans="1:5" x14ac:dyDescent="0.25">
      <c r="A40">
        <v>9.9777318640954995</v>
      </c>
      <c r="B40">
        <v>7.5757575757575601</v>
      </c>
      <c r="E40">
        <f t="shared" si="1"/>
        <v>7.3806372798534383</v>
      </c>
    </row>
    <row r="41" spans="1:5" x14ac:dyDescent="0.25">
      <c r="A41">
        <v>11.039141414141399</v>
      </c>
      <c r="B41">
        <v>8.3333333333333108</v>
      </c>
      <c r="E41">
        <f t="shared" si="1"/>
        <v>8.1187010078387765</v>
      </c>
    </row>
    <row r="42" spans="1:5" x14ac:dyDescent="0.25">
      <c r="A42">
        <v>11.994490358126701</v>
      </c>
      <c r="B42">
        <v>9.0909090909091201</v>
      </c>
      <c r="E42">
        <f t="shared" si="1"/>
        <v>8.8567647358241715</v>
      </c>
    </row>
    <row r="43" spans="1:5" x14ac:dyDescent="0.25">
      <c r="A43">
        <v>13.0558999081726</v>
      </c>
      <c r="B43">
        <v>9.8484848484848708</v>
      </c>
      <c r="E43">
        <f t="shared" si="1"/>
        <v>9.5948284638095114</v>
      </c>
    </row>
    <row r="44" spans="1:5" x14ac:dyDescent="0.25">
      <c r="A44">
        <v>14.0112488521579</v>
      </c>
      <c r="B44">
        <v>10.6060606060606</v>
      </c>
      <c r="E44">
        <f t="shared" si="1"/>
        <v>10.332892191794828</v>
      </c>
    </row>
    <row r="45" spans="1:5" x14ac:dyDescent="0.25">
      <c r="A45">
        <v>14.965794306703399</v>
      </c>
      <c r="B45">
        <v>10.6060606060606</v>
      </c>
      <c r="E45">
        <f t="shared" si="1"/>
        <v>10.332892191794828</v>
      </c>
    </row>
    <row r="46" spans="1:5" x14ac:dyDescent="0.25">
      <c r="A46">
        <v>16.026802112029301</v>
      </c>
      <c r="B46">
        <v>10.984848484848399</v>
      </c>
      <c r="E46">
        <f t="shared" si="1"/>
        <v>10.701924055787424</v>
      </c>
    </row>
    <row r="47" spans="1:5" x14ac:dyDescent="0.25">
      <c r="A47">
        <v>16.981749311294699</v>
      </c>
      <c r="B47">
        <v>11.363636363636299</v>
      </c>
      <c r="E47">
        <f t="shared" si="1"/>
        <v>11.070955919780117</v>
      </c>
    </row>
    <row r="48" spans="1:5" x14ac:dyDescent="0.25">
      <c r="A48">
        <v>18.042757116620699</v>
      </c>
      <c r="B48">
        <v>11.7424242424242</v>
      </c>
      <c r="E48">
        <f t="shared" si="1"/>
        <v>11.439987783772811</v>
      </c>
    </row>
    <row r="49" spans="1:5" x14ac:dyDescent="0.25">
      <c r="A49">
        <v>18.998106060605998</v>
      </c>
      <c r="B49">
        <v>12.5</v>
      </c>
      <c r="E49">
        <f t="shared" si="1"/>
        <v>12.178051511758198</v>
      </c>
    </row>
    <row r="50" spans="1:5" x14ac:dyDescent="0.25">
      <c r="A50">
        <v>19.9530532598714</v>
      </c>
      <c r="B50">
        <v>12.8787878787879</v>
      </c>
      <c r="E50">
        <f t="shared" si="1"/>
        <v>12.547083375750891</v>
      </c>
    </row>
    <row r="51" spans="1:5" x14ac:dyDescent="0.25">
      <c r="A51">
        <v>21.014462809917301</v>
      </c>
      <c r="B51">
        <v>13.636363636363599</v>
      </c>
      <c r="E51">
        <f t="shared" si="1"/>
        <v>13.285147103736179</v>
      </c>
    </row>
    <row r="52" spans="1:5" x14ac:dyDescent="0.25">
      <c r="A52">
        <v>22.075470615243301</v>
      </c>
      <c r="B52">
        <v>14.0151515151515</v>
      </c>
      <c r="E52">
        <f t="shared" si="1"/>
        <v>13.654178967728873</v>
      </c>
    </row>
    <row r="53" spans="1:5" x14ac:dyDescent="0.25">
      <c r="A53">
        <v>23.136076675849399</v>
      </c>
      <c r="B53">
        <v>14.0151515151515</v>
      </c>
      <c r="E53">
        <f t="shared" si="1"/>
        <v>13.654178967728873</v>
      </c>
    </row>
    <row r="54" spans="1:5" x14ac:dyDescent="0.25">
      <c r="A54">
        <v>23.9845615243342</v>
      </c>
      <c r="B54">
        <v>14.0151515151515</v>
      </c>
      <c r="E54">
        <f t="shared" si="1"/>
        <v>13.654178967728873</v>
      </c>
    </row>
    <row r="55" spans="1:5" x14ac:dyDescent="0.25">
      <c r="A55">
        <v>25.045167584940302</v>
      </c>
      <c r="B55">
        <v>14.0151515151515</v>
      </c>
      <c r="E55">
        <f t="shared" si="1"/>
        <v>13.654178967728873</v>
      </c>
    </row>
    <row r="56" spans="1:5" x14ac:dyDescent="0.25">
      <c r="A56">
        <v>26.106175390266301</v>
      </c>
      <c r="B56">
        <v>14.3939393939393</v>
      </c>
      <c r="E56">
        <f t="shared" si="1"/>
        <v>14.023210831721469</v>
      </c>
    </row>
    <row r="57" spans="1:5" x14ac:dyDescent="0.25">
      <c r="A57">
        <v>27.060720844811701</v>
      </c>
      <c r="B57">
        <v>14.3939393939393</v>
      </c>
      <c r="E57">
        <f t="shared" si="1"/>
        <v>14.023210831721469</v>
      </c>
    </row>
    <row r="58" spans="1:5" x14ac:dyDescent="0.25">
      <c r="A58">
        <v>28.015266299357201</v>
      </c>
      <c r="B58">
        <v>14.3939393939393</v>
      </c>
      <c r="D58">
        <f>(145/1034)*100</f>
        <v>14.023210831721469</v>
      </c>
      <c r="E58">
        <f t="shared" si="1"/>
        <v>14.023210831721469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3AAEB-D9F6-47AB-BAE7-A181B9EA9443}">
  <sheetPr>
    <tabColor rgb="FFFF3399"/>
  </sheetPr>
  <dimension ref="A1:B16"/>
  <sheetViews>
    <sheetView workbookViewId="0">
      <selection activeCell="A17" sqref="A17"/>
    </sheetView>
  </sheetViews>
  <sheetFormatPr defaultRowHeight="15" x14ac:dyDescent="0.25"/>
  <cols>
    <col min="1" max="1" width="16.140625" bestFit="1" customWidth="1"/>
  </cols>
  <sheetData>
    <row r="1" spans="1:2" x14ac:dyDescent="0.25">
      <c r="A1" s="2" t="s">
        <v>8</v>
      </c>
      <c r="B1" t="s">
        <v>15</v>
      </c>
    </row>
    <row r="2" spans="1:2" x14ac:dyDescent="0.25">
      <c r="A2" s="2" t="s">
        <v>9</v>
      </c>
      <c r="B2" t="s">
        <v>16</v>
      </c>
    </row>
    <row r="3" spans="1:2" x14ac:dyDescent="0.25">
      <c r="A3" s="2" t="s">
        <v>10</v>
      </c>
      <c r="B3" t="s">
        <v>11</v>
      </c>
    </row>
    <row r="4" spans="1:2" x14ac:dyDescent="0.25">
      <c r="A4" s="2" t="s">
        <v>12</v>
      </c>
      <c r="B4" t="s">
        <v>17</v>
      </c>
    </row>
    <row r="5" spans="1:2" x14ac:dyDescent="0.25">
      <c r="A5" s="2" t="s">
        <v>13</v>
      </c>
      <c r="B5" t="s">
        <v>14</v>
      </c>
    </row>
    <row r="7" spans="1:2" x14ac:dyDescent="0.25">
      <c r="A7" s="3" t="s">
        <v>18</v>
      </c>
    </row>
    <row r="8" spans="1:2" x14ac:dyDescent="0.25">
      <c r="A8" s="2" t="s">
        <v>19</v>
      </c>
      <c r="B8" s="2" t="s">
        <v>20</v>
      </c>
    </row>
    <row r="9" spans="1:2" x14ac:dyDescent="0.25">
      <c r="A9" t="s">
        <v>0</v>
      </c>
      <c r="B9" t="s">
        <v>21</v>
      </c>
    </row>
    <row r="10" spans="1:2" x14ac:dyDescent="0.25">
      <c r="A10" t="s">
        <v>1</v>
      </c>
      <c r="B10" t="s">
        <v>22</v>
      </c>
    </row>
    <row r="11" spans="1:2" x14ac:dyDescent="0.25">
      <c r="A11" t="s">
        <v>2</v>
      </c>
      <c r="B11" t="s">
        <v>23</v>
      </c>
    </row>
    <row r="12" spans="1:2" x14ac:dyDescent="0.25">
      <c r="A12" t="s">
        <v>3</v>
      </c>
      <c r="B12" t="s">
        <v>24</v>
      </c>
    </row>
    <row r="14" spans="1:2" x14ac:dyDescent="0.25">
      <c r="A14" t="s">
        <v>25</v>
      </c>
    </row>
    <row r="15" spans="1:2" x14ac:dyDescent="0.25">
      <c r="A15" t="s">
        <v>26</v>
      </c>
    </row>
    <row r="16" spans="1:2" x14ac:dyDescent="0.25">
      <c r="A16" t="s">
        <v>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DATA-1</vt:lpstr>
      <vt:lpstr>RAW-1</vt:lpstr>
      <vt:lpstr>RAW-2</vt:lpstr>
      <vt:lpstr>RAW-3</vt:lpstr>
      <vt:lpstr>RAW-4</vt:lpstr>
      <vt:lpstr>Notes-1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Masters</dc:creator>
  <cp:lastModifiedBy>Anthony Masters</cp:lastModifiedBy>
  <dcterms:created xsi:type="dcterms:W3CDTF">2021-04-16T08:34:40Z</dcterms:created>
  <dcterms:modified xsi:type="dcterms:W3CDTF">2021-04-16T11:20:17Z</dcterms:modified>
</cp:coreProperties>
</file>