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https://d.docs.live.net/749f301ce4967df3/Documents/R/COVID By Numbers/COM Figures/"/>
    </mc:Choice>
  </mc:AlternateContent>
  <xr:revisionPtr revIDLastSave="320" documentId="11_F25DC773A252ABDACC104836011C694C5BDE58EC" xr6:coauthVersionLast="46" xr6:coauthVersionMax="46" xr10:uidLastSave="{38DD3D1B-042D-4CDC-8350-95182208732B}"/>
  <bookViews>
    <workbookView xWindow="-120" yWindow="-120" windowWidth="29040" windowHeight="15840" activeTab="8" xr2:uid="{00000000-000D-0000-FFFF-FFFF00000000}"/>
  </bookViews>
  <sheets>
    <sheet name="DATA-1" sheetId="1" r:id="rId1"/>
    <sheet name="Notes-1" sheetId="2" r:id="rId2"/>
    <sheet name="DATA-2" sheetId="3" r:id="rId3"/>
    <sheet name="Notes-2" sheetId="4" r:id="rId4"/>
    <sheet name="DATA-3" sheetId="7" r:id="rId5"/>
    <sheet name="CV19 Weekly registrations 2020" sheetId="5" r:id="rId6"/>
    <sheet name="CV19 Weekly registrations 2021" sheetId="6" r:id="rId7"/>
    <sheet name="Nomis" sheetId="8" r:id="rId8"/>
    <sheet name="Notes-3" sheetId="9" r:id="rId9"/>
  </sheets>
  <externalReferences>
    <externalReference r:id="rId10"/>
  </externalReferences>
  <definedNames>
    <definedName name="_Order1" hidden="1">255</definedName>
    <definedName name="_Order2" hidden="1">255</definedName>
    <definedName name="_Sort" hidden="1">#REF!</definedName>
    <definedName name="AVON">#REF!</definedName>
    <definedName name="BEDS">#REF!</definedName>
    <definedName name="BERKS">#REF!</definedName>
    <definedName name="BUCKS">#REF!</definedName>
    <definedName name="CAMBS">#REF!</definedName>
    <definedName name="CHESHIRE">#REF!</definedName>
    <definedName name="CLEVELAND">#REF!</definedName>
    <definedName name="CLWYD">#REF!</definedName>
    <definedName name="components_by_LA">#REF!</definedName>
    <definedName name="CORNWALL">#REF!</definedName>
    <definedName name="CUMBRIA">#REF!</definedName>
    <definedName name="_xlnm.Database">#REF!</definedName>
    <definedName name="DERBYSHIRE">#REF!</definedName>
    <definedName name="DEVON">#REF!</definedName>
    <definedName name="DORSET">#REF!</definedName>
    <definedName name="DURHAM">#REF!</definedName>
    <definedName name="DYFED">#REF!</definedName>
    <definedName name="E_SUSSEX">#REF!</definedName>
    <definedName name="ESSEX">#REF!</definedName>
    <definedName name="females_UK">#REF!</definedName>
    <definedName name="GLOS">#REF!</definedName>
    <definedName name="GTR_MAN">#REF!</definedName>
    <definedName name="GWENT">#REF!</definedName>
    <definedName name="GWYNEDD">#REF!</definedName>
    <definedName name="HANTS">#REF!</definedName>
    <definedName name="HEREFORD_W">#REF!</definedName>
    <definedName name="HERTS">#REF!</definedName>
    <definedName name="HUMBERSIDE">#REF!</definedName>
    <definedName name="I_OF_WIGHT">#REF!</definedName>
    <definedName name="KENT">#REF!</definedName>
    <definedName name="LANCS">#REF!</definedName>
    <definedName name="LEICS">#REF!</definedName>
    <definedName name="LINCS">#REF!</definedName>
    <definedName name="LONDON">#REF!</definedName>
    <definedName name="M_GLAM">#REF!</definedName>
    <definedName name="males_UK">#REF!</definedName>
    <definedName name="MERSEYSIDE">#REF!</definedName>
    <definedName name="N_YORKS">#REF!</definedName>
    <definedName name="NORFOLK">#REF!</definedName>
    <definedName name="NORTHANTS">#REF!</definedName>
    <definedName name="NORTHUMBERLAND">#REF!</definedName>
    <definedName name="NOTTS">#REF!</definedName>
    <definedName name="OXON">#REF!</definedName>
    <definedName name="persons_UK">#REF!</definedName>
    <definedName name="POWYS">#REF!</definedName>
    <definedName name="S_GLAM">#REF!</definedName>
    <definedName name="S_YORKS">#REF!</definedName>
    <definedName name="SAM_CTRY_UK">#REF!</definedName>
    <definedName name="sheet1">#REF!</definedName>
    <definedName name="SHROPS">#REF!</definedName>
    <definedName name="SOMERSET">#REF!</definedName>
    <definedName name="STAFFS">#REF!</definedName>
    <definedName name="SUFFOLK">#REF!</definedName>
    <definedName name="SURREY">#REF!</definedName>
    <definedName name="TYNE_WEAR">#REF!</definedName>
    <definedName name="UK">#REF!</definedName>
    <definedName name="W_GLAM">#REF!</definedName>
    <definedName name="W_MIDS">#REF!</definedName>
    <definedName name="W_SUSSEX">#REF!</definedName>
    <definedName name="W_YORKS">#REF!</definedName>
    <definedName name="WARWICKS">#REF!</definedName>
    <definedName name="WILTS">#REF!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6" i="8" l="1"/>
  <c r="J31" i="8"/>
  <c r="K31" i="8"/>
  <c r="J30" i="8"/>
  <c r="K30" i="8"/>
  <c r="J29" i="8"/>
  <c r="K29" i="8"/>
  <c r="J28" i="8"/>
  <c r="K28" i="8"/>
  <c r="J27" i="8"/>
  <c r="K27" i="8"/>
  <c r="J26" i="8"/>
  <c r="K26" i="8"/>
  <c r="J25" i="8"/>
  <c r="K25" i="8"/>
  <c r="J24" i="8"/>
  <c r="K24" i="8"/>
  <c r="J23" i="8"/>
  <c r="K23" i="8"/>
  <c r="J22" i="8"/>
  <c r="K22" i="8"/>
  <c r="J21" i="8"/>
  <c r="K21" i="8"/>
  <c r="J20" i="8"/>
  <c r="K20" i="8"/>
  <c r="J19" i="8"/>
  <c r="K19" i="8"/>
  <c r="J18" i="8"/>
  <c r="K18" i="8"/>
  <c r="J17" i="8"/>
  <c r="K17" i="8"/>
  <c r="J16" i="8"/>
  <c r="K16" i="8"/>
  <c r="J15" i="8"/>
  <c r="K15" i="8"/>
  <c r="J14" i="8"/>
  <c r="K14" i="8"/>
  <c r="J12" i="8"/>
  <c r="J13" i="8"/>
  <c r="K13" i="8"/>
  <c r="J206" i="8"/>
  <c r="K206" i="8"/>
  <c r="J205" i="8"/>
  <c r="K205" i="8"/>
  <c r="J204" i="8"/>
  <c r="K204" i="8"/>
  <c r="J203" i="8"/>
  <c r="K203" i="8"/>
  <c r="J202" i="8"/>
  <c r="K202" i="8"/>
  <c r="J201" i="8"/>
  <c r="K201" i="8"/>
  <c r="J200" i="8"/>
  <c r="K200" i="8"/>
  <c r="J199" i="8"/>
  <c r="K199" i="8"/>
  <c r="J198" i="8"/>
  <c r="K198" i="8"/>
  <c r="J197" i="8"/>
  <c r="K197" i="8"/>
  <c r="J196" i="8"/>
  <c r="K196" i="8"/>
  <c r="J195" i="8"/>
  <c r="K195" i="8"/>
  <c r="J194" i="8"/>
  <c r="K194" i="8"/>
  <c r="J193" i="8"/>
  <c r="K193" i="8"/>
  <c r="J192" i="8"/>
  <c r="K192" i="8"/>
  <c r="J191" i="8"/>
  <c r="K191" i="8"/>
  <c r="J190" i="8"/>
  <c r="K190" i="8"/>
  <c r="J189" i="8"/>
  <c r="K189" i="8"/>
  <c r="J187" i="8"/>
  <c r="J188" i="8"/>
  <c r="K188" i="8"/>
  <c r="J171" i="8"/>
  <c r="K171" i="8"/>
  <c r="J170" i="8"/>
  <c r="K170" i="8"/>
  <c r="J169" i="8"/>
  <c r="K169" i="8"/>
  <c r="J168" i="8"/>
  <c r="K168" i="8"/>
  <c r="J167" i="8"/>
  <c r="K167" i="8"/>
  <c r="J166" i="8"/>
  <c r="K166" i="8"/>
  <c r="J165" i="8"/>
  <c r="K165" i="8"/>
  <c r="J164" i="8"/>
  <c r="K164" i="8"/>
  <c r="J163" i="8"/>
  <c r="K163" i="8"/>
  <c r="J162" i="8"/>
  <c r="K162" i="8"/>
  <c r="J161" i="8"/>
  <c r="K161" i="8"/>
  <c r="J160" i="8"/>
  <c r="K160" i="8"/>
  <c r="J159" i="8"/>
  <c r="K159" i="8"/>
  <c r="J158" i="8"/>
  <c r="K158" i="8"/>
  <c r="J157" i="8"/>
  <c r="K157" i="8"/>
  <c r="J156" i="8"/>
  <c r="K156" i="8"/>
  <c r="J155" i="8"/>
  <c r="K155" i="8"/>
  <c r="J154" i="8"/>
  <c r="K154" i="8"/>
  <c r="J152" i="8"/>
  <c r="J153" i="8"/>
  <c r="K153" i="8"/>
  <c r="J136" i="8"/>
  <c r="K136" i="8"/>
  <c r="J135" i="8"/>
  <c r="K135" i="8"/>
  <c r="J134" i="8"/>
  <c r="K134" i="8"/>
  <c r="J133" i="8"/>
  <c r="K133" i="8"/>
  <c r="J132" i="8"/>
  <c r="K132" i="8"/>
  <c r="J131" i="8"/>
  <c r="K131" i="8"/>
  <c r="J130" i="8"/>
  <c r="K130" i="8"/>
  <c r="J129" i="8"/>
  <c r="K129" i="8"/>
  <c r="J128" i="8"/>
  <c r="K128" i="8"/>
  <c r="J127" i="8"/>
  <c r="K127" i="8"/>
  <c r="J126" i="8"/>
  <c r="K126" i="8"/>
  <c r="J125" i="8"/>
  <c r="K125" i="8"/>
  <c r="J124" i="8"/>
  <c r="K124" i="8"/>
  <c r="J123" i="8"/>
  <c r="K123" i="8"/>
  <c r="J122" i="8"/>
  <c r="K122" i="8"/>
  <c r="J121" i="8"/>
  <c r="K121" i="8"/>
  <c r="J120" i="8"/>
  <c r="K120" i="8"/>
  <c r="J119" i="8"/>
  <c r="K119" i="8"/>
  <c r="J117" i="8"/>
  <c r="J118" i="8"/>
  <c r="K118" i="8"/>
  <c r="J101" i="8"/>
  <c r="K101" i="8"/>
  <c r="J100" i="8"/>
  <c r="K100" i="8"/>
  <c r="J99" i="8"/>
  <c r="K99" i="8"/>
  <c r="J98" i="8"/>
  <c r="K98" i="8"/>
  <c r="J97" i="8"/>
  <c r="K97" i="8"/>
  <c r="J96" i="8"/>
  <c r="K96" i="8"/>
  <c r="J95" i="8"/>
  <c r="K95" i="8"/>
  <c r="J94" i="8"/>
  <c r="K94" i="8"/>
  <c r="J93" i="8"/>
  <c r="K93" i="8"/>
  <c r="J92" i="8"/>
  <c r="K92" i="8"/>
  <c r="J91" i="8"/>
  <c r="K91" i="8"/>
  <c r="J90" i="8"/>
  <c r="K90" i="8"/>
  <c r="J89" i="8"/>
  <c r="K89" i="8"/>
  <c r="J88" i="8"/>
  <c r="K88" i="8"/>
  <c r="J87" i="8"/>
  <c r="K87" i="8"/>
  <c r="J86" i="8"/>
  <c r="K86" i="8"/>
  <c r="J85" i="8"/>
  <c r="K85" i="8"/>
  <c r="J84" i="8"/>
  <c r="K84" i="8"/>
  <c r="J82" i="8"/>
  <c r="J83" i="8"/>
  <c r="K83" i="8"/>
  <c r="K50" i="8"/>
  <c r="K51" i="8"/>
  <c r="K52" i="8"/>
  <c r="K53" i="8"/>
  <c r="K54" i="8"/>
  <c r="K55" i="8"/>
  <c r="K56" i="8"/>
  <c r="K57" i="8"/>
  <c r="K58" i="8"/>
  <c r="K59" i="8"/>
  <c r="K60" i="8"/>
  <c r="K61" i="8"/>
  <c r="K62" i="8"/>
  <c r="K63" i="8"/>
  <c r="K64" i="8"/>
  <c r="K65" i="8"/>
  <c r="K66" i="8"/>
  <c r="K49" i="8"/>
  <c r="K48" i="8"/>
  <c r="J48" i="8"/>
  <c r="J49" i="8"/>
  <c r="J50" i="8"/>
  <c r="J51" i="8"/>
  <c r="J52" i="8"/>
  <c r="J53" i="8"/>
  <c r="J54" i="8"/>
  <c r="J55" i="8"/>
  <c r="J56" i="8"/>
  <c r="J57" i="8"/>
  <c r="J58" i="8"/>
  <c r="J59" i="8"/>
  <c r="J60" i="8"/>
  <c r="J61" i="8"/>
  <c r="J62" i="8"/>
  <c r="J63" i="8"/>
  <c r="J64" i="8"/>
  <c r="J65" i="8"/>
  <c r="J47" i="8"/>
  <c r="R12" i="6"/>
  <c r="R13" i="6"/>
  <c r="R14" i="6"/>
  <c r="R15" i="6"/>
  <c r="R16" i="6"/>
  <c r="R17" i="6"/>
  <c r="R18" i="6"/>
  <c r="R19" i="6"/>
  <c r="R20" i="6"/>
  <c r="R21" i="6"/>
  <c r="R22" i="6"/>
  <c r="R23" i="6"/>
  <c r="R24" i="6"/>
  <c r="R25" i="6"/>
  <c r="R26" i="6"/>
  <c r="R27" i="6"/>
  <c r="R28" i="6"/>
  <c r="R29" i="6"/>
  <c r="R30" i="6"/>
  <c r="R31" i="6"/>
  <c r="P75" i="6"/>
  <c r="P74" i="6"/>
  <c r="P73" i="6"/>
  <c r="P72" i="6"/>
  <c r="P71" i="6"/>
  <c r="P70" i="6"/>
  <c r="P69" i="6"/>
  <c r="P68" i="6"/>
  <c r="P67" i="6"/>
  <c r="P66" i="6"/>
  <c r="P65" i="6"/>
  <c r="P64" i="6"/>
  <c r="P63" i="6"/>
  <c r="P62" i="6"/>
  <c r="P61" i="6"/>
  <c r="P60" i="6"/>
  <c r="P59" i="6"/>
  <c r="P58" i="6"/>
  <c r="P57" i="6"/>
  <c r="P56" i="6"/>
  <c r="P53" i="6"/>
  <c r="P52" i="6"/>
  <c r="P51" i="6"/>
  <c r="P50" i="6"/>
  <c r="P49" i="6"/>
  <c r="P48" i="6"/>
  <c r="P47" i="6"/>
  <c r="P46" i="6"/>
  <c r="P45" i="6"/>
  <c r="P44" i="6"/>
  <c r="P43" i="6"/>
  <c r="P42" i="6"/>
  <c r="P41" i="6"/>
  <c r="P40" i="6"/>
  <c r="P39" i="6"/>
  <c r="P38" i="6"/>
  <c r="P37" i="6"/>
  <c r="P36" i="6"/>
  <c r="P35" i="6"/>
  <c r="P34" i="6"/>
  <c r="P31" i="6"/>
  <c r="P30" i="6"/>
  <c r="P29" i="6"/>
  <c r="P28" i="6"/>
  <c r="P27" i="6"/>
  <c r="P26" i="6"/>
  <c r="P25" i="6"/>
  <c r="P24" i="6"/>
  <c r="P23" i="6"/>
  <c r="P22" i="6"/>
  <c r="P21" i="6"/>
  <c r="P20" i="6"/>
  <c r="P19" i="6"/>
  <c r="P18" i="6"/>
  <c r="P17" i="6"/>
  <c r="P16" i="6"/>
  <c r="P15" i="6"/>
  <c r="P14" i="6"/>
  <c r="P13" i="6"/>
  <c r="P12" i="6"/>
  <c r="BD75" i="5"/>
  <c r="BD74" i="5"/>
  <c r="BD73" i="5"/>
  <c r="BD72" i="5"/>
  <c r="BD71" i="5"/>
  <c r="BD70" i="5"/>
  <c r="BD69" i="5"/>
  <c r="BD68" i="5"/>
  <c r="BD67" i="5"/>
  <c r="BD66" i="5"/>
  <c r="BD65" i="5"/>
  <c r="BD64" i="5"/>
  <c r="BD63" i="5"/>
  <c r="BD62" i="5"/>
  <c r="BD61" i="5"/>
  <c r="BD60" i="5"/>
  <c r="BD59" i="5"/>
  <c r="BD58" i="5"/>
  <c r="BD57" i="5"/>
  <c r="BD56" i="5"/>
  <c r="BD53" i="5"/>
  <c r="BD52" i="5"/>
  <c r="BD51" i="5"/>
  <c r="BD50" i="5"/>
  <c r="BD49" i="5"/>
  <c r="BD48" i="5"/>
  <c r="BD47" i="5"/>
  <c r="BD46" i="5"/>
  <c r="BD45" i="5"/>
  <c r="BD44" i="5"/>
  <c r="BD43" i="5"/>
  <c r="BD42" i="5"/>
  <c r="BD41" i="5"/>
  <c r="BD40" i="5"/>
  <c r="BD39" i="5"/>
  <c r="BD38" i="5"/>
  <c r="BD37" i="5"/>
  <c r="BD36" i="5"/>
  <c r="BD35" i="5"/>
  <c r="BD34" i="5"/>
  <c r="BD31" i="5"/>
  <c r="BD30" i="5"/>
  <c r="BD29" i="5"/>
  <c r="BD28" i="5"/>
  <c r="BD27" i="5"/>
  <c r="BD26" i="5"/>
  <c r="BD25" i="5"/>
  <c r="BD24" i="5"/>
  <c r="BD23" i="5"/>
  <c r="BD22" i="5"/>
  <c r="BD21" i="5"/>
  <c r="BD20" i="5"/>
  <c r="BD19" i="5"/>
  <c r="BD18" i="5"/>
  <c r="BD17" i="5"/>
  <c r="BD16" i="5"/>
  <c r="BD15" i="5"/>
  <c r="BD14" i="5"/>
  <c r="BD13" i="5"/>
  <c r="BD12" i="5"/>
</calcChain>
</file>

<file path=xl/sharedStrings.xml><?xml version="1.0" encoding="utf-8"?>
<sst xmlns="http://schemas.openxmlformats.org/spreadsheetml/2006/main" count="622" uniqueCount="248">
  <si>
    <t>age_group</t>
  </si>
  <si>
    <t>1 to 4</t>
  </si>
  <si>
    <t>5 to 9</t>
  </si>
  <si>
    <t>10 to 14</t>
  </si>
  <si>
    <t>15 to 19</t>
  </si>
  <si>
    <t>25 to 29</t>
  </si>
  <si>
    <t>30 to 34</t>
  </si>
  <si>
    <t>35 to 39</t>
  </si>
  <si>
    <t>40 to 44</t>
  </si>
  <si>
    <t>45 to 49</t>
  </si>
  <si>
    <t>50 to 54</t>
  </si>
  <si>
    <t>55 to 59</t>
  </si>
  <si>
    <t>60 to 64</t>
  </si>
  <si>
    <t>65 to 69</t>
  </si>
  <si>
    <t>70 to 74</t>
  </si>
  <si>
    <t>75 to 79</t>
  </si>
  <si>
    <t>80 to 84</t>
  </si>
  <si>
    <t>85 to 89</t>
  </si>
  <si>
    <t>90+</t>
  </si>
  <si>
    <t>influenza_avg_2014_2018</t>
  </si>
  <si>
    <t>influenza_2014_15</t>
  </si>
  <si>
    <t>road_accidents_2018</t>
  </si>
  <si>
    <t>homicide_2018</t>
  </si>
  <si>
    <t>all_causes_2018</t>
  </si>
  <si>
    <t>20 to 24</t>
  </si>
  <si>
    <t>age_rank</t>
  </si>
  <si>
    <t>injuries_accidents_2018</t>
  </si>
  <si>
    <t>suicide_poison_2018</t>
  </si>
  <si>
    <t>Name</t>
  </si>
  <si>
    <t>Producer</t>
  </si>
  <si>
    <t>Reporting Period</t>
  </si>
  <si>
    <t>Link</t>
  </si>
  <si>
    <t>Tab</t>
  </si>
  <si>
    <t>Winton Centre for Risk and Evidence Communication</t>
  </si>
  <si>
    <t>How have Covid-19 fatalities compared with other causes of death?</t>
  </si>
  <si>
    <t>Table in article</t>
  </si>
  <si>
    <t>https://wintoncentre.maths.cam.ac.uk/coronavirus/how-have-covid-19-fatalities-compared-other-causes-death/</t>
  </si>
  <si>
    <t>Appendix – Sources of data</t>
  </si>
  <si>
    <t>Covid deaths are given by the weekly bulletins from the Office for National Statistics. This includes 49,607 deaths with Covid on the death certificate, registered up to 3rd July 2020. This total will increase.</t>
  </si>
  <si>
    <t>Deaths from Influenza in an average year</t>
  </si>
  <si>
    <t>Average influenza deaths in 15-64 year group between 2014-2018 (PHE) = 1000.</t>
  </si>
  <si>
    <t>Total of flu and pneumonia deaths in 15-64 years olds (Nomis) = 2089.</t>
  </si>
  <si>
    <t>Total of flu and pneumonia deaths in 55-59 years olds (Nomis) = 452.</t>
  </si>
  <si>
    <t>So 55-59 year-olds represent 21.6% (452/2089) out of the 2089 flu and pneumonia deaths in 15-64 year olds.</t>
  </si>
  <si>
    <t>Estimated number of influenza deaths in 55-59 years olds using PHE data and Nomis’ age distribution 1000 * 0.216 = 216.</t>
  </si>
  <si>
    <t>England and Wales’ population (2018) /England’s population (2018) = 59,115,831/ 55,977,200= 1.056</t>
  </si>
  <si>
    <t>The number of influenza deaths in 55-59 adjusted to England and Wales population= 216 * 1.056= 229.</t>
  </si>
  <si>
    <t>Deaths from influenza in a bad year</t>
  </si>
  <si>
    <t>Calculations were done as above based on 2014/15 numbers, the year with most influenza cases reported from the 2014-2019 period.</t>
  </si>
  <si>
    <t>Deaths from injuries/all accidents (2018)</t>
  </si>
  <si>
    <t>Data was taken from Nomis official labour market statistics from the Office for National Statistics (ONS). Data were filtered by England and Wales, 2018, all group ages, gender total, the underlying cause of death: Accidents (LC01). The accidents included are:</t>
  </si>
  <si>
    <t>- Accidental drowning and submersion (LC01a)</t>
  </si>
  <si>
    <t>- Accidental falls (LC01b)</t>
  </si>
  <si>
    <t>- Accidental poisoning (LC01c)</t>
  </si>
  <si>
    <t>- Accidental threats to breathing (LC01d)</t>
  </si>
  <si>
    <t>- Land transport accidents (LC01e)</t>
  </si>
  <si>
    <t>- Non-intentional firearm discharge (LC01f)</t>
  </si>
  <si>
    <t>As with subsequent data from Nomis, this information is based on England and Wales’s population and deaths are by 5-year bands and so adjustments were not required, except combining the number of cases from the groups ‘under 1 year’ and ‘1-4 years’.</t>
  </si>
  <si>
    <t>Deaths in road accidents (2018):</t>
  </si>
  <si>
    <t>Data was taken from Nomis, filtered by England and Wales, 2018, all group ages, gender total, underlying cause of death: Land Transport Accidents (LC01e).</t>
  </si>
  <si>
    <t>Suicides</t>
  </si>
  <si>
    <t>Data was taken from Nomis, filtered by England and Wales, 2018, all group ages, gender total, underlying cause of death: Suicide and injury/poisoning of undetermined intent (LC41). The source specifies that Deaths to Suicide and injury/poisoning of undetermined intent includes all ages and will not match ONS publications which exclude deaths under 10 years of age.</t>
  </si>
  <si>
    <t>Homicides:</t>
  </si>
  <si>
    <t>Data was taken from Nomis, filtered by England and Wales, 2018, all group ages, gender total, underlying cause of death: Homicide and probable homicide</t>
  </si>
  <si>
    <r>
      <t>Data was taken from </t>
    </r>
    <r>
      <rPr>
        <sz val="11"/>
        <color rgb="FF0072CF"/>
        <rFont val="Calibri "/>
      </rPr>
      <t>Public Health England</t>
    </r>
    <r>
      <rPr>
        <sz val="11"/>
        <color rgb="FF212529"/>
        <rFont val="Calibri "/>
      </rPr>
      <t> Surveillance of influenza and other respiratory viruses in the UK, winter 2018 to 2019 report (page 51). Since the original data covers England only and comes in wide age-bands (0-4, 5-14, 15-64, 65+ years), it was adjusted to England and Wales’ population and 5-year age-band, by using deaths in 2018 due to influenza and pneumonia (</t>
    </r>
    <r>
      <rPr>
        <sz val="11"/>
        <color rgb="FF0072CF"/>
        <rFont val="Calibri "/>
      </rPr>
      <t>Nomis</t>
    </r>
    <r>
      <rPr>
        <sz val="11"/>
        <color rgb="FF212529"/>
        <rFont val="Calibri "/>
      </rPr>
      <t>, LC28) as a reference to redistribute the number of influenza cases. For example, in order to estimate flu deaths in the 55-59 age-group:</t>
    </r>
  </si>
  <si>
    <t>2018 and first 16 weeks of 2020</t>
  </si>
  <si>
    <t>Each row is the number of deaths by cause in an age group.</t>
  </si>
  <si>
    <t>Column</t>
  </si>
  <si>
    <t>Description</t>
  </si>
  <si>
    <t>Ranks the age groups, with 1 being the youngest.</t>
  </si>
  <si>
    <t>Age groups in text format.</t>
  </si>
  <si>
    <t>Deaths involving COVID-19</t>
  </si>
  <si>
    <t>Influenza deaths in 2014/15, scaled by 16/52 and adjusted to the population.</t>
  </si>
  <si>
    <t>Influenza average deaths (2014 to 2018), scaled by 16/52 and adjusted to the population.</t>
  </si>
  <si>
    <t>Injuries and accidental deaths in 2018.</t>
  </si>
  <si>
    <t>Road accident deaths in 2018, scaled by 16/52.</t>
  </si>
  <si>
    <t>Homicide and probable homicide, scaled by 16/52.</t>
  </si>
  <si>
    <t>Deaths by suicide and injury/poison of undetermined intent, scaled by 16/52.</t>
  </si>
  <si>
    <t>Deaths from all causes in 2018.</t>
  </si>
  <si>
    <t>year</t>
  </si>
  <si>
    <t>number_of_deaths</t>
  </si>
  <si>
    <t>population_thousands</t>
  </si>
  <si>
    <t>crude_mortality_rate_per100000</t>
  </si>
  <si>
    <t>age_standardised_mortality_rate_per100000</t>
  </si>
  <si>
    <t>Annual number of deaths, crude and age-standardised mortality rates, deaths registered in England and Wales, 1838 to 2019 (final) and 2020 (provisional)</t>
  </si>
  <si>
    <t>Notes:</t>
  </si>
  <si>
    <r>
      <rPr>
        <u/>
        <sz val="10"/>
        <color rgb="FF0000FF"/>
        <rFont val="Arial"/>
        <family val="2"/>
      </rPr>
      <t>1. Figures for 2020 are provisional. Finalised figures will be produced in summer 2021 and can be found as part of the</t>
    </r>
    <r>
      <rPr>
        <u/>
        <sz val="10"/>
        <color rgb="FF0000FF"/>
        <rFont val="Arial"/>
        <family val="2"/>
      </rPr>
      <t xml:space="preserve"> Deaths registered in England and Wales</t>
    </r>
    <r>
      <rPr>
        <u/>
        <sz val="10"/>
        <color rgb="FF0000FF"/>
        <rFont val="Arial"/>
        <family val="2"/>
      </rPr>
      <t xml:space="preserve"> release</t>
    </r>
  </si>
  <si>
    <r>
      <rPr>
        <sz val="10"/>
        <color theme="1"/>
        <rFont val="Arial"/>
        <family val="2"/>
      </rPr>
      <t xml:space="preserve">2. Death figures are based on deaths registered rather than deaths occurring in a calendar year. For information on </t>
    </r>
    <r>
      <rPr>
        <u/>
        <sz val="10"/>
        <color rgb="FF0000FF"/>
        <rFont val="Arial"/>
        <family val="2"/>
      </rPr>
      <t>registration delays for a range of causes</t>
    </r>
    <r>
      <rPr>
        <sz val="10"/>
        <color theme="1"/>
        <rFont val="Arial"/>
        <family val="2"/>
      </rPr>
      <t xml:space="preserve"> please see our website.</t>
    </r>
  </si>
  <si>
    <t>3. The population estimates used to calculate crude death rates for England, Wales and England and Wales from 1938 to 1980 are rounded to the nearest  hundred for each single year of age. Figures based on these rounded population estimates are of a slightly lower level of accuracy than the figures for 1981 onwards.</t>
  </si>
  <si>
    <t>4. Rates have been calculated using the most up-to-date population estimates when the statistics were published. Provisional estimates have been used for 2020.</t>
  </si>
  <si>
    <t>5. ASMRs are standardised to the 2013 European Standard Population, expressed per 100,000 population; they allow comparisons between populations with different age structures, including between males and females and over time.</t>
  </si>
  <si>
    <r>
      <rPr>
        <sz val="10"/>
        <rFont val="Arial"/>
        <family val="2"/>
      </rPr>
      <t xml:space="preserve">For more information on these rates please see our </t>
    </r>
    <r>
      <rPr>
        <u/>
        <sz val="10"/>
        <color rgb="FF0000FF"/>
        <rFont val="Arial"/>
        <family val="2"/>
      </rPr>
      <t>User guide to mortality statistics</t>
    </r>
    <r>
      <rPr>
        <sz val="10"/>
        <rFont val="Arial"/>
        <family val="2"/>
      </rPr>
      <t>.</t>
    </r>
  </si>
  <si>
    <t>6. The symbol ':' denotes not available. [Edited to be empty cells]</t>
  </si>
  <si>
    <t>7. Figures for England and Wales include deaths of non-residents.</t>
  </si>
  <si>
    <t>8. Number of deaths are not directly comparable over time, as this does not take into account the growth in population over time</t>
  </si>
  <si>
    <t>9.Crude mortality rates are not comparable over time as this does not take into account changes in the age structure of the population over time</t>
  </si>
  <si>
    <t>10. Population estimates are rounded to the nearest thousand</t>
  </si>
  <si>
    <t>Information on deaths</t>
  </si>
  <si>
    <t>Deaths occurring in England and Wales are registered on the General Register Office's Registration Online (RON) system.</t>
  </si>
  <si>
    <t>Daily extracts of death registration records from RON are processed on our database systems.</t>
  </si>
  <si>
    <t>Figures remain provisional until final annual data are released.</t>
  </si>
  <si>
    <t xml:space="preserve">Due to the timeliness of this release, death registrations may be included in this publication before they are fully coded. </t>
  </si>
  <si>
    <r>
      <rPr>
        <u/>
        <sz val="10"/>
        <color rgb="FF0000FF"/>
        <rFont val="Arial"/>
        <family val="2"/>
      </rPr>
      <t xml:space="preserve">For deaths registered from 1st January 2020, cause of death is coded to the ICD-10 classification using MUSE 5.5 software. Previous years were coded to IRIS 4.2.3, further information about the </t>
    </r>
    <r>
      <rPr>
        <u/>
        <sz val="10"/>
        <color rgb="FF0000FF"/>
        <rFont val="Arial"/>
        <family val="2"/>
      </rPr>
      <t>change in software</t>
    </r>
    <r>
      <rPr>
        <u/>
        <sz val="10"/>
        <color rgb="FF0000FF"/>
        <rFont val="Arial"/>
        <family val="2"/>
      </rPr>
      <t xml:space="preserve"> is available.</t>
    </r>
  </si>
  <si>
    <t xml:space="preserve">An annual death registrations dataset for 2020 will be extracted from the ONS deaths database in spring 2021 and will form the basis for ONS's annual death registration figures. This annual dataset will be subject to a full quality assurance process before final figures are published. We expect to publish final annual data on 2020 death registrations in July 2021. </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</si>
  <si>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</si>
  <si>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</si>
  <si>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color rgb="FF0000FF"/>
        <rFont val="Arial"/>
        <family val="2"/>
      </rPr>
      <t>ONS charging policy</t>
    </r>
    <r>
      <rPr>
        <sz val="10"/>
        <rFont val="Arial"/>
        <family val="2"/>
      </rPr>
      <t xml:space="preserve">, where appropriate). Enquiries should be made to </t>
    </r>
  </si>
  <si>
    <r>
      <rPr>
        <sz val="10"/>
        <rFont val="Arial"/>
        <family val="2"/>
      </rPr>
      <t>Mortality Analysis Team (</t>
    </r>
    <r>
      <rPr>
        <u/>
        <sz val="10"/>
        <color rgb="FF0000FF"/>
        <rFont val="Arial"/>
        <family val="2"/>
      </rPr>
      <t>health.data@ons.gov.uk</t>
    </r>
    <r>
      <rPr>
        <sz val="10"/>
        <rFont val="Arial"/>
        <family val="2"/>
      </rPr>
      <t xml:space="preserve"> or telephone: +44 (0)1633 456935. </t>
    </r>
  </si>
  <si>
    <r>
      <rPr>
        <sz val="10"/>
        <rFont val="Arial"/>
        <family val="2"/>
      </rPr>
      <t xml:space="preserve">User requested data will be published onto our </t>
    </r>
    <r>
      <rPr>
        <u/>
        <sz val="10"/>
        <color rgb="FF0000FF"/>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</si>
  <si>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</si>
  <si>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</si>
  <si>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the Mortality Analysis Team</t>
  </si>
  <si>
    <t>email: health.data@ons.gov.uk</t>
  </si>
  <si>
    <t>telephone: +44 (0)1633 456935</t>
  </si>
  <si>
    <t>Related publications</t>
  </si>
  <si>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</si>
  <si>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</si>
  <si>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</si>
  <si>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</si>
  <si>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</si>
  <si>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</si>
  <si>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The summary tables provide key death registration statistics for the reference year.</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</si>
  <si>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</si>
  <si>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Classification of Diseases and Related Health Problems (ICD-10).</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</si>
  <si>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</si>
  <si>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is available.</t>
  </si>
  <si>
    <t>Deaths registered by area of usual residence, UK</t>
  </si>
  <si>
    <t>Presents data on death registrations in the United Kingdom by area of usual residence. The release contains a summary table providing key mortality measures (numbers and rates including age standardised mortality rates) for the United Kingdom and its constituent countries and a table providing numbers of deaths in England and Wales by age and sex.</t>
  </si>
  <si>
    <t>Deaths registered weekly in England and Wales, provisional</t>
  </si>
  <si>
    <t>Weekly death figures provide provisional counts of the number of deaths registered in England and Wales in the latest eight weeks for which data are available.</t>
  </si>
  <si>
    <t>20th Century Mortality Files</t>
  </si>
  <si>
    <t>The 20th Century mortality files are a record of mortality in England &amp; Wales from 1901 to 2000. The files consist of an aggregated database of deaths by age group, sex, year and underlying cause, and include populations for England &amp; Wales.</t>
  </si>
  <si>
    <t>21st Century Mortality Files</t>
  </si>
  <si>
    <t>The 21st Century Mortality Files are a record of mortality in England and Wales from 2001 onwards. They are designed to complement the Twentieth Century Mortality files. The files consist of an aggregated database of deaths by age group, sex, year and underlying cause, and include populations for England and Wales.</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</si>
  <si>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</si>
  <si>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</si>
  <si>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Contents</t>
  </si>
  <si>
    <r>
      <t>Weekly provisional figures on deaths registered where coronavirus (COVID-19) was mentioned on the death certificate in England and Wales</t>
    </r>
    <r>
      <rPr>
        <b/>
        <vertAlign val="superscript"/>
        <sz val="10"/>
        <rFont val="Arial"/>
        <family val="2"/>
      </rPr>
      <t>1,2,3,4,5,6,7</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</si>
  <si>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</si>
  <si>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</si>
  <si>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</si>
  <si>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r>
      <t>Deaths involving COVID-19, all ages</t>
    </r>
    <r>
      <rPr>
        <b/>
        <vertAlign val="superscript"/>
        <sz val="10"/>
        <rFont val="Arial"/>
        <family val="2"/>
      </rPr>
      <t>1</t>
    </r>
  </si>
  <si>
    <r>
      <t xml:space="preserve">Persons </t>
    </r>
    <r>
      <rPr>
        <b/>
        <vertAlign val="superscript"/>
        <sz val="10"/>
        <rFont val="Arial"/>
        <family val="2"/>
      </rPr>
      <t>4</t>
    </r>
  </si>
  <si>
    <t/>
  </si>
  <si>
    <t>Deaths by age group</t>
  </si>
  <si>
    <t>&lt;1</t>
  </si>
  <si>
    <t>1-4</t>
  </si>
  <si>
    <t>5-9</t>
  </si>
  <si>
    <t>10-14</t>
  </si>
  <si>
    <t>15-19</t>
  </si>
  <si>
    <t>20-24</t>
  </si>
  <si>
    <t>25-29</t>
  </si>
  <si>
    <t>30-34</t>
  </si>
  <si>
    <t>35-39</t>
  </si>
  <si>
    <t>40-44</t>
  </si>
  <si>
    <t>45-49</t>
  </si>
  <si>
    <t>50-54</t>
  </si>
  <si>
    <t>55-59</t>
  </si>
  <si>
    <t>60-64</t>
  </si>
  <si>
    <t>65-69</t>
  </si>
  <si>
    <t>70-74</t>
  </si>
  <si>
    <t>75-79</t>
  </si>
  <si>
    <t>80-84</t>
  </si>
  <si>
    <t>85-89</t>
  </si>
  <si>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</si>
  <si>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</si>
  <si>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</si>
  <si>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</si>
  <si>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</si>
  <si>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</si>
  <si>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</si>
  <si>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</si>
  <si>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</si>
  <si>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</si>
  <si>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</si>
  <si>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</si>
  <si>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</si>
  <si>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</si>
  <si>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</si>
  <si>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</si>
  <si>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</si>
  <si>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</si>
  <si>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</si>
  <si>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</si>
  <si>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</si>
  <si>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</si>
  <si>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</si>
  <si>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</si>
  <si>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</si>
  <si>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</si>
  <si>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</si>
  <si>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</si>
  <si>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</si>
  <si>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</si>
  <si>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</si>
  <si>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</si>
  <si>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</si>
  <si>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</si>
  <si>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</si>
  <si>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</si>
  <si>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t>covid_deaths_12mar2021</t>
  </si>
  <si>
    <t>The number of deaths involving COVID-19 registered up to 12th March 2021.</t>
  </si>
  <si>
    <t>0 to 4</t>
  </si>
  <si>
    <t>Deaths to Suicide and injury/poisoning of undetermined intent includes all ages and will not match ONS publications which exclude deaths under 10 years of age.</t>
  </si>
  <si>
    <t>Aged 90 and over</t>
  </si>
  <si>
    <t>Aged 85-89</t>
  </si>
  <si>
    <t>Aged 80-84</t>
  </si>
  <si>
    <t>Aged 75-79</t>
  </si>
  <si>
    <t>Aged 70-74</t>
  </si>
  <si>
    <t>Aged 65-69</t>
  </si>
  <si>
    <t>Aged 60-64</t>
  </si>
  <si>
    <t>Aged 55-59</t>
  </si>
  <si>
    <t>Aged 50-54</t>
  </si>
  <si>
    <t>Aged 45-49</t>
  </si>
  <si>
    <t>Aged 40-44</t>
  </si>
  <si>
    <t>Aged 35-39</t>
  </si>
  <si>
    <t>Aged 30-34</t>
  </si>
  <si>
    <t>Aged 25-29</t>
  </si>
  <si>
    <t>Aged 20-24</t>
  </si>
  <si>
    <t>Aged 15-19</t>
  </si>
  <si>
    <t>Aged 10-14</t>
  </si>
  <si>
    <t>Aged 5 to 9</t>
  </si>
  <si>
    <t>Aged 1 to 4</t>
  </si>
  <si>
    <t>Aged under 1</t>
  </si>
  <si>
    <t>total (all ages)</t>
  </si>
  <si>
    <t>Age</t>
  </si>
  <si>
    <t>Deaths</t>
  </si>
  <si>
    <t>measure</t>
  </si>
  <si>
    <t>Total</t>
  </si>
  <si>
    <t>gender</t>
  </si>
  <si>
    <t>LC41 Suicide and injury/poisoning of undetermined intent</t>
  </si>
  <si>
    <t>cause of death</t>
  </si>
  <si>
    <t>Total mortality</t>
  </si>
  <si>
    <t>area name</t>
  </si>
  <si>
    <t>countries</t>
  </si>
  <si>
    <t>area type</t>
  </si>
  <si>
    <t>ONS Crown Copyright Reserved [from Nomis on 16 May 2021]</t>
  </si>
  <si>
    <t>Mortality statistics - underlying cause, sex and age</t>
  </si>
  <si>
    <t>LC01e Land transport accidents</t>
  </si>
  <si>
    <t>A00-R99,U00-Y89 All causes, all ages</t>
  </si>
  <si>
    <t>England and Wales</t>
  </si>
  <si>
    <t>road_accidents_2015_2019_avg</t>
  </si>
  <si>
    <t>injuries_accidents_2015_2019_avg</t>
  </si>
  <si>
    <t>Office for National Statistics</t>
  </si>
  <si>
    <t>https://www.nomisweb.co.uk/</t>
  </si>
  <si>
    <t>2015 to  2019 and 53 weeks ending 12th March 2021</t>
  </si>
  <si>
    <t>Average number of deaths in 2015 to 2019, for LC01e Land Transport Accidents.</t>
  </si>
  <si>
    <t>Average number of deaths in 2015 to 2019, for LC41 Suicide and injury/poisoning of undetermined intent.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</si>
</sst>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General_)"/>
    <numFmt numFmtId="166" formatCode="#,##0.000"/>
  </numFmts>
  <fonts count="25">
    <font>
      <sz val="11"/>
      <color theme="1"/>
      <name val="Calibri"/>
      <family val="2"/>
      <scheme val="minor"/>
    </font>
    <font>
      <b/>
      <sz val="11"/>
      <color theme="1"/>
      <name val="Calibri"/>
      <family val="2"/>
      <scheme val="minor"/>
    </font>
    <font>
      <u/>
      <sz val="11"/>
      <color theme="10"/>
      <name val="Calibri"/>
      <family val="2"/>
      <scheme val="minor"/>
    </font>
    <font>
      <sz val="11"/>
      <color theme="1"/>
      <name val="Calibri "/>
    </font>
    <font>
      <u/>
      <sz val="11"/>
      <color theme="10"/>
      <name val="Calibri "/>
    </font>
    <font>
      <b/>
      <sz val="11"/>
      <color rgb="FF212529"/>
      <name val="Calibri "/>
    </font>
    <font>
      <sz val="11"/>
      <color rgb="FF212529"/>
      <name val="Calibri "/>
    </font>
    <font>
      <sz val="11"/>
      <color rgb="FF0072CF"/>
      <name val="Calibri "/>
    </font>
    <font>
      <sz val="10"/>
      <color rgb="FF000000"/>
      <name val="Arial"/>
      <family val="2"/>
    </font>
    <font>
      <sz val="10"/>
      <color theme="1"/>
      <name val="Arial"/>
      <family val="2"/>
    </font>
    <font>
      <b/>
      <sz val="10"/>
      <color theme="1"/>
      <name val="Arial"/>
      <family val="2"/>
    </font>
    <font>
      <u/>
      <sz val="10"/>
      <color rgb="FF0000FF"/>
      <name val="Arial"/>
      <family val="2"/>
    </font>
    <font>
      <sz val="10"/>
      <name val="Arial"/>
      <family val="2"/>
    </font>
    <font>
      <b/>
      <sz val="12"/>
      <color theme="1"/>
      <name val="Arial"/>
      <family val="2"/>
    </font>
    <font>
      <u/>
      <sz val="10"/>
      <color indexed="12"/>
      <name val="Arial"/>
      <family val="2"/>
    </font>
    <font>
      <sz val="10"/>
      <name val="Helv"/>
    </font>
    <font>
      <b/>
      <sz val="10"/>
      <name val="Arial"/>
      <family val="2"/>
    </font>
    <font>
      <b/>
      <vertAlign val="superscript"/>
      <sz val="10"/>
      <name val="Arial"/>
      <family val="2"/>
    </font>
    <font>
      <b/>
      <u/>
      <sz val="10"/>
      <name val="Arial"/>
      <family val="2"/>
    </font>
    <font>
      <vertAlign val="superscript"/>
      <sz val="10"/>
      <name val="Arial"/>
      <family val="2"/>
    </font>
    <font>
      <vertAlign val="superscript"/>
      <sz val="10"/>
      <color theme="1"/>
      <name val="Arial"/>
      <family val="2"/>
    </font>
    <font>
      <sz val="11"/>
      <color indexed="8"/>
      <name val="Calibri"/>
      <family val="2"/>
      <scheme val="minor"/>
    </font>
    <font>
      <sz val="10"/>
      <name val="arial"/>
    </font>
    <font>
      <b/>
      <sz val="10"/>
      <name val="arial"/>
    </font>
    <font>
      <b/>
      <sz val="12"/>
      <name val="arial"/>
    </font>
  </fonts>
  <fills count="6">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theme="0"/>
        <bgColor indexed="64"/>
      </patternFill>
    </fill>
  </fills>
  <borders count="8">
    <border>
      <left/>
      <right/>
      <top/>
      <bottom/>
      <diagonal/>
    </border>
    <border>
      <left/>
      <right/>
      <top style="thin">
        <color rgb="FF000000"/>
      </top>
      <bottom style="medium">
        <color rgb="FF000000"/>
      </bottom>
      <diagonal/>
    </border>
    <border>
      <left/>
      <right/>
      <top/>
      <bottom style="medium">
        <color rgb="FF000000"/>
      </bottom>
      <diagonal/>
    </border>
    <border>
      <left/>
      <right/>
      <top style="thin">
        <color rgb="FF000000"/>
      </top>
      <bottom style="thin">
        <color rgb="FF000000"/>
      </bottom>
      <diagonal/>
    </border>
    <border>
      <left/>
      <right/>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s>
  <cellStyleXfs count="9">
    <xf numFmtId="0" fontId="0" fillId="0" borderId="0"/>
    <xf numFmtId="0" fontId="2"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165" fontId="15" fillId="0" borderId="0"/>
    <xf numFmtId="0" fontId="12" fillId="0" borderId="0"/>
    <xf numFmtId="43" fontId="12" fillId="0" borderId="0" applyFont="0" applyFill="0" applyBorder="0" applyAlignment="0" applyProtection="0"/>
    <xf numFmtId="0" fontId="12" fillId="0" borderId="0"/>
    <xf numFmtId="0" fontId="21" fillId="0" borderId="0"/>
  </cellStyleXfs>
  <cellXfs count="138">
    <xf numFmtId="0" fontId="0" fillId="0" borderId="0" xfId="0"/>
    <xf numFmtId="0" fontId="1" fillId="0" borderId="0" xfId="0" applyFont="1"/>
    <xf numFmtId="0" fontId="3" fillId="0" borderId="0" xfId="0" applyFont="1" applyAlignment="1"/>
    <xf numFmtId="0" fontId="4" fillId="0" borderId="0" xfId="1"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0" fillId="0" borderId="0" xfId="0" applyFont="1"/>
    <xf numFmtId="0" fontId="8" fillId="0" borderId="1" xfId="2" applyBorder="1"/>
    <xf numFmtId="3" fontId="9" fillId="0" borderId="1" xfId="2" applyNumberFormat="1" applyFont="1" applyBorder="1"/>
    <xf numFmtId="0" fontId="9" fillId="0" borderId="1" xfId="2" applyFont="1" applyBorder="1" applyAlignment="1">
      <alignment horizontal="right"/>
    </xf>
    <xf numFmtId="0" fontId="8" fillId="0" borderId="0" xfId="2"/>
    <xf numFmtId="1" fontId="9" fillId="0" borderId="0" xfId="2" applyNumberFormat="1" applyFont="1" applyAlignment="1">
      <alignment horizontal="center" vertical="center"/>
    </xf>
    <xf numFmtId="3" fontId="9" fillId="0" borderId="0" xfId="2" applyNumberFormat="1" applyFont="1"/>
    <xf numFmtId="164" fontId="9" fillId="0" borderId="0" xfId="2" applyNumberFormat="1" applyFont="1"/>
    <xf numFmtId="1" fontId="9" fillId="2" borderId="0" xfId="2" applyNumberFormat="1" applyFont="1" applyFill="1" applyAlignment="1">
      <alignment horizontal="center"/>
    </xf>
    <xf numFmtId="3" fontId="9" fillId="2" borderId="0" xfId="2" applyNumberFormat="1" applyFont="1" applyFill="1" applyAlignment="1">
      <alignment horizontal="right"/>
    </xf>
    <xf numFmtId="164" fontId="9" fillId="2" borderId="0" xfId="2" applyNumberFormat="1" applyFont="1" applyFill="1" applyAlignment="1">
      <alignment horizontal="right"/>
    </xf>
    <xf numFmtId="3" fontId="9" fillId="2" borderId="0" xfId="2" applyNumberFormat="1" applyFont="1" applyFill="1"/>
    <xf numFmtId="164" fontId="9" fillId="2" borderId="0" xfId="2" applyNumberFormat="1" applyFont="1" applyFill="1"/>
    <xf numFmtId="3" fontId="9" fillId="2" borderId="0" xfId="2" applyNumberFormat="1" applyFont="1" applyFill="1" applyAlignment="1">
      <alignment horizontal="right" wrapText="1"/>
    </xf>
    <xf numFmtId="164" fontId="9" fillId="2" borderId="0" xfId="2" applyNumberFormat="1" applyFont="1" applyFill="1" applyAlignment="1">
      <alignment wrapText="1"/>
    </xf>
    <xf numFmtId="1" fontId="9" fillId="2" borderId="2" xfId="2" applyNumberFormat="1" applyFont="1" applyFill="1" applyBorder="1" applyAlignment="1">
      <alignment horizontal="center"/>
    </xf>
    <xf numFmtId="3" fontId="9" fillId="2" borderId="2" xfId="2" applyNumberFormat="1" applyFont="1" applyFill="1" applyBorder="1"/>
    <xf numFmtId="164" fontId="9" fillId="2" borderId="2" xfId="2" applyNumberFormat="1" applyFont="1" applyFill="1" applyBorder="1" applyAlignment="1">
      <alignment horizontal="right"/>
    </xf>
    <xf numFmtId="0" fontId="10" fillId="0" borderId="0" xfId="2" applyFont="1"/>
    <xf numFmtId="0" fontId="9" fillId="0" borderId="0" xfId="2" applyFont="1"/>
    <xf numFmtId="0" fontId="10" fillId="0" borderId="0" xfId="2" applyFont="1" applyAlignment="1">
      <alignment horizontal="right"/>
    </xf>
    <xf numFmtId="0" fontId="13" fillId="0" borderId="3" xfId="2" applyFont="1" applyBorder="1" applyAlignment="1">
      <alignment vertical="center"/>
    </xf>
    <xf numFmtId="0" fontId="9" fillId="0" borderId="3" xfId="2" applyFont="1" applyBorder="1"/>
    <xf numFmtId="0" fontId="9" fillId="0" borderId="0" xfId="2" applyFont="1" applyAlignment="1">
      <alignment vertical="center"/>
    </xf>
    <xf numFmtId="0" fontId="9" fillId="0" borderId="0" xfId="2" applyFont="1" applyAlignment="1">
      <alignment horizontal="left"/>
    </xf>
    <xf numFmtId="0" fontId="9" fillId="0" borderId="0" xfId="2" applyFont="1" applyAlignment="1">
      <alignment horizontal="left" wrapText="1"/>
    </xf>
    <xf numFmtId="0" fontId="9" fillId="0" borderId="0" xfId="2" applyFont="1" applyAlignment="1">
      <alignment wrapText="1"/>
    </xf>
    <xf numFmtId="0" fontId="10" fillId="0" borderId="0" xfId="2" applyFont="1" applyAlignment="1">
      <alignment vertical="center"/>
    </xf>
    <xf numFmtId="0" fontId="9" fillId="4" borderId="0" xfId="2" applyFont="1" applyFill="1" applyAlignment="1">
      <alignment horizontal="left" vertical="top"/>
    </xf>
    <xf numFmtId="0" fontId="9" fillId="0" borderId="0" xfId="2" applyFont="1" applyAlignment="1">
      <alignment vertical="top"/>
    </xf>
    <xf numFmtId="0" fontId="11" fillId="0" borderId="0" xfId="2" applyFont="1" applyAlignment="1">
      <alignment horizontal="left" vertical="top"/>
    </xf>
    <xf numFmtId="0" fontId="11" fillId="4" borderId="0" xfId="2" applyFont="1" applyFill="1" applyAlignment="1">
      <alignment horizontal="left" vertical="top"/>
    </xf>
    <xf numFmtId="0" fontId="11" fillId="0" borderId="0" xfId="2" applyFont="1"/>
    <xf numFmtId="0" fontId="9" fillId="4" borderId="0" xfId="2" applyFont="1" applyFill="1" applyAlignment="1">
      <alignment vertical="top"/>
    </xf>
    <xf numFmtId="0" fontId="11" fillId="2" borderId="0" xfId="2" applyFont="1" applyFill="1" applyAlignment="1">
      <alignment vertical="top"/>
    </xf>
    <xf numFmtId="0" fontId="9" fillId="0" borderId="0" xfId="2" applyFont="1" applyAlignment="1">
      <alignment vertical="top" wrapText="1"/>
    </xf>
    <xf numFmtId="0" fontId="11" fillId="0" borderId="0" xfId="2" applyFont="1" applyAlignment="1">
      <alignment horizontal="left"/>
    </xf>
    <xf numFmtId="165" fontId="9" fillId="4" borderId="0" xfId="2" applyNumberFormat="1" applyFont="1" applyFill="1"/>
    <xf numFmtId="0" fontId="8" fillId="0" borderId="0" xfId="2" applyAlignment="1">
      <alignment wrapText="1"/>
    </xf>
    <xf numFmtId="0" fontId="11" fillId="4" borderId="0" xfId="2" applyFont="1" applyFill="1" applyAlignment="1">
      <alignment wrapText="1"/>
    </xf>
    <xf numFmtId="0" fontId="12" fillId="0" borderId="0" xfId="2" applyFont="1"/>
    <xf numFmtId="0" fontId="11" fillId="0" borderId="0" xfId="2" applyFont="1" applyAlignment="1">
      <alignment horizontal="left"/>
    </xf>
    <xf numFmtId="0" fontId="8" fillId="0" borderId="0" xfId="2"/>
    <xf numFmtId="0" fontId="9" fillId="0" borderId="0" xfId="2" applyFont="1" applyAlignment="1">
      <alignment horizontal="left" wrapText="1"/>
    </xf>
    <xf numFmtId="0" fontId="11" fillId="0" borderId="0" xfId="2" applyFont="1"/>
    <xf numFmtId="0" fontId="8" fillId="0" borderId="0" xfId="2" applyAlignment="1">
      <alignment wrapText="1"/>
    </xf>
    <xf numFmtId="0" fontId="11" fillId="4" borderId="0" xfId="2" applyFont="1" applyFill="1"/>
    <xf numFmtId="0" fontId="9" fillId="0" borderId="0" xfId="2" applyFont="1" applyAlignment="1">
      <alignment wrapText="1"/>
    </xf>
    <xf numFmtId="165" fontId="11" fillId="4" borderId="0" xfId="2" applyNumberFormat="1" applyFont="1" applyFill="1"/>
    <xf numFmtId="0" fontId="9" fillId="0" borderId="0" xfId="2" applyFont="1" applyAlignment="1">
      <alignment vertical="top" wrapText="1"/>
    </xf>
    <xf numFmtId="0" fontId="9" fillId="0" borderId="0" xfId="2" applyFont="1" applyAlignment="1">
      <alignment horizontal="left" vertical="top" wrapText="1"/>
    </xf>
    <xf numFmtId="0" fontId="9" fillId="0" borderId="0" xfId="2" applyFont="1"/>
    <xf numFmtId="0" fontId="10" fillId="0" borderId="0" xfId="2" applyFont="1" applyAlignment="1">
      <alignment vertical="center"/>
    </xf>
    <xf numFmtId="0" fontId="9" fillId="0" borderId="0" xfId="2" applyFont="1" applyAlignment="1">
      <alignment vertical="center"/>
    </xf>
    <xf numFmtId="0" fontId="10" fillId="0" borderId="0" xfId="2" applyFont="1" applyAlignment="1">
      <alignment wrapText="1"/>
    </xf>
    <xf numFmtId="0" fontId="13" fillId="0" borderId="3" xfId="2" applyFont="1" applyBorder="1" applyAlignment="1">
      <alignment vertical="center"/>
    </xf>
    <xf numFmtId="0" fontId="12" fillId="0" borderId="3" xfId="2" applyFont="1" applyBorder="1"/>
    <xf numFmtId="0" fontId="11" fillId="0" borderId="0" xfId="2" applyFont="1" applyAlignment="1">
      <alignment horizontal="left" vertical="top" wrapText="1"/>
    </xf>
    <xf numFmtId="0" fontId="11" fillId="2" borderId="0" xfId="2" applyFont="1" applyFill="1" applyAlignment="1">
      <alignment wrapText="1"/>
    </xf>
    <xf numFmtId="0" fontId="9" fillId="3" borderId="0" xfId="2" applyFont="1" applyFill="1" applyAlignment="1">
      <alignment horizontal="left"/>
    </xf>
    <xf numFmtId="0" fontId="9" fillId="2" borderId="0" xfId="2" applyFont="1" applyFill="1" applyAlignment="1">
      <alignment horizontal="left"/>
    </xf>
    <xf numFmtId="0" fontId="9" fillId="2" borderId="0" xfId="2" applyFont="1" applyFill="1" applyAlignment="1">
      <alignment horizontal="left" wrapText="1"/>
    </xf>
    <xf numFmtId="0" fontId="9" fillId="2" borderId="0" xfId="2" applyFont="1" applyFill="1" applyAlignment="1">
      <alignment horizontal="left" vertical="top" wrapText="1"/>
    </xf>
    <xf numFmtId="0" fontId="11" fillId="2" borderId="0" xfId="2" applyFont="1" applyFill="1" applyAlignment="1">
      <alignment horizontal="left" vertical="top" wrapText="1"/>
    </xf>
    <xf numFmtId="0" fontId="14" fillId="0" borderId="0" xfId="3" applyAlignment="1" applyProtection="1"/>
    <xf numFmtId="165" fontId="12" fillId="0" borderId="0" xfId="4" applyFont="1" applyAlignment="1">
      <alignment horizontal="right"/>
    </xf>
    <xf numFmtId="3" fontId="12" fillId="0" borderId="0" xfId="4" applyNumberFormat="1" applyFont="1"/>
    <xf numFmtId="165" fontId="12" fillId="0" borderId="0" xfId="4" applyFont="1"/>
    <xf numFmtId="165" fontId="16" fillId="0" borderId="0" xfId="4" applyFont="1" applyAlignment="1">
      <alignment horizontal="left" wrapText="1"/>
    </xf>
    <xf numFmtId="165" fontId="16" fillId="0" borderId="0" xfId="4" applyFont="1" applyAlignment="1">
      <alignment horizontal="left" wrapText="1"/>
    </xf>
    <xf numFmtId="165" fontId="12" fillId="0" borderId="4" xfId="4" applyFont="1" applyBorder="1" applyAlignment="1">
      <alignment horizontal="left" vertical="top" wrapText="1"/>
    </xf>
    <xf numFmtId="165" fontId="16" fillId="0" borderId="5" xfId="4" applyFont="1" applyBorder="1"/>
    <xf numFmtId="165" fontId="12" fillId="0" borderId="5" xfId="4" quotePrefix="1" applyFont="1" applyBorder="1" applyAlignment="1">
      <alignment horizontal="right"/>
    </xf>
    <xf numFmtId="165" fontId="16" fillId="0" borderId="0" xfId="4" applyFont="1"/>
    <xf numFmtId="165" fontId="12" fillId="0" borderId="0" xfId="4" applyFont="1" applyAlignment="1">
      <alignment wrapText="1"/>
    </xf>
    <xf numFmtId="15" fontId="12" fillId="0" borderId="0" xfId="4" applyNumberFormat="1" applyFont="1" applyAlignment="1">
      <alignment horizontal="right"/>
    </xf>
    <xf numFmtId="165" fontId="12" fillId="0" borderId="6" xfId="4" applyFont="1" applyBorder="1" applyAlignment="1">
      <alignment wrapText="1"/>
    </xf>
    <xf numFmtId="165" fontId="12" fillId="0" borderId="6" xfId="4" applyFont="1" applyBorder="1" applyAlignment="1">
      <alignment horizontal="right"/>
    </xf>
    <xf numFmtId="0" fontId="12" fillId="0" borderId="6" xfId="5" applyBorder="1"/>
    <xf numFmtId="165" fontId="12" fillId="0" borderId="6" xfId="4" applyFont="1" applyBorder="1"/>
    <xf numFmtId="165" fontId="12" fillId="0" borderId="0" xfId="4" applyFont="1" applyAlignment="1">
      <alignment horizontal="left" wrapText="1"/>
    </xf>
    <xf numFmtId="0" fontId="12" fillId="0" borderId="0" xfId="5" applyAlignment="1">
      <alignment horizontal="right"/>
    </xf>
    <xf numFmtId="0" fontId="12" fillId="0" borderId="7" xfId="5" applyBorder="1"/>
    <xf numFmtId="165" fontId="12" fillId="0" borderId="7" xfId="4" applyFont="1" applyBorder="1"/>
    <xf numFmtId="165" fontId="16" fillId="0" borderId="0" xfId="4" applyFont="1" applyAlignment="1">
      <alignment horizontal="left" vertical="center"/>
    </xf>
    <xf numFmtId="165" fontId="12" fillId="0" borderId="0" xfId="4" applyFont="1" applyAlignment="1">
      <alignment vertical="center"/>
    </xf>
    <xf numFmtId="3" fontId="12" fillId="0" borderId="0" xfId="6" applyNumberFormat="1"/>
    <xf numFmtId="3" fontId="12" fillId="0" borderId="0" xfId="6" applyNumberFormat="1" applyAlignment="1">
      <alignment horizontal="right"/>
    </xf>
    <xf numFmtId="3" fontId="12" fillId="0" borderId="0" xfId="6" applyNumberFormat="1" applyBorder="1" applyAlignment="1">
      <alignment horizontal="right"/>
    </xf>
    <xf numFmtId="3" fontId="12" fillId="0" borderId="0" xfId="5" applyNumberFormat="1" applyAlignment="1">
      <alignment horizontal="right"/>
    </xf>
    <xf numFmtId="3" fontId="12" fillId="0" borderId="0" xfId="6" applyNumberFormat="1" applyFont="1" applyFill="1" applyAlignment="1">
      <alignment horizontal="right"/>
    </xf>
    <xf numFmtId="3" fontId="12" fillId="0" borderId="0" xfId="6" applyNumberFormat="1" applyFont="1" applyFill="1" applyBorder="1" applyAlignment="1">
      <alignment horizontal="right"/>
    </xf>
    <xf numFmtId="3" fontId="12" fillId="0" borderId="0" xfId="5" applyNumberFormat="1"/>
    <xf numFmtId="3" fontId="12" fillId="0" borderId="0" xfId="4" applyNumberFormat="1" applyFont="1" applyAlignment="1">
      <alignment horizontal="right"/>
    </xf>
    <xf numFmtId="165" fontId="16" fillId="0" borderId="0" xfId="4" applyFont="1" applyAlignment="1">
      <alignment wrapText="1"/>
    </xf>
    <xf numFmtId="0" fontId="12" fillId="0" borderId="0" xfId="5"/>
    <xf numFmtId="165" fontId="12" fillId="0" borderId="0" xfId="4" quotePrefix="1" applyFont="1" applyAlignment="1">
      <alignment wrapText="1"/>
    </xf>
    <xf numFmtId="0" fontId="12" fillId="0" borderId="0" xfId="5" applyAlignment="1">
      <alignment horizontal="left"/>
    </xf>
    <xf numFmtId="165" fontId="18" fillId="0" borderId="0" xfId="4" applyFont="1" applyAlignment="1">
      <alignment wrapText="1"/>
    </xf>
    <xf numFmtId="3" fontId="12" fillId="0" borderId="0" xfId="7" applyNumberFormat="1"/>
    <xf numFmtId="3" fontId="12" fillId="0" borderId="0" xfId="7" applyNumberFormat="1" applyAlignment="1">
      <alignment horizontal="right"/>
    </xf>
    <xf numFmtId="0" fontId="12" fillId="0" borderId="0" xfId="7"/>
    <xf numFmtId="165" fontId="19" fillId="0" borderId="0" xfId="4" applyFont="1" applyAlignment="1">
      <alignment horizontal="left" vertical="top" wrapText="1"/>
    </xf>
    <xf numFmtId="165" fontId="15" fillId="0" borderId="0" xfId="4" applyAlignment="1">
      <alignment horizontal="left" wrapText="1"/>
    </xf>
    <xf numFmtId="165" fontId="12" fillId="0" borderId="0" xfId="4" applyFont="1" applyAlignment="1">
      <alignment horizontal="left"/>
    </xf>
    <xf numFmtId="3" fontId="12" fillId="0" borderId="0" xfId="4" applyNumberFormat="1" applyFont="1" applyAlignment="1">
      <alignment horizontal="left"/>
    </xf>
    <xf numFmtId="0" fontId="12" fillId="0" borderId="0" xfId="7" applyAlignment="1">
      <alignment horizontal="left"/>
    </xf>
    <xf numFmtId="0" fontId="12" fillId="0" borderId="0" xfId="7" applyAlignment="1">
      <alignment horizontal="right"/>
    </xf>
    <xf numFmtId="0" fontId="14" fillId="0" borderId="0" xfId="3" applyFill="1" applyAlignment="1" applyProtection="1">
      <alignment horizontal="left" vertical="top" wrapText="1"/>
    </xf>
    <xf numFmtId="0" fontId="12" fillId="0" borderId="0" xfId="7" applyAlignment="1">
      <alignment horizontal="left" wrapText="1"/>
    </xf>
    <xf numFmtId="0" fontId="14" fillId="0" borderId="0" xfId="3" applyFill="1" applyAlignment="1" applyProtection="1">
      <alignment horizontal="left" vertical="top"/>
    </xf>
    <xf numFmtId="49" fontId="12" fillId="0" borderId="0" xfId="4" applyNumberFormat="1" applyFont="1" applyAlignment="1">
      <alignment horizontal="left"/>
    </xf>
    <xf numFmtId="0" fontId="12" fillId="0" borderId="6" xfId="7" applyBorder="1"/>
    <xf numFmtId="0" fontId="12" fillId="0" borderId="7" xfId="7" applyBorder="1"/>
    <xf numFmtId="166" fontId="12" fillId="0" borderId="0" xfId="6" applyNumberFormat="1" applyFont="1" applyFill="1" applyAlignment="1">
      <alignment horizontal="right"/>
    </xf>
    <xf numFmtId="1" fontId="12" fillId="0" borderId="0" xfId="4" applyNumberFormat="1" applyFont="1"/>
    <xf numFmtId="3" fontId="0" fillId="0" borderId="0" xfId="4" applyNumberFormat="1" applyFont="1"/>
    <xf numFmtId="0" fontId="12" fillId="0" borderId="4" xfId="7" applyBorder="1"/>
    <xf numFmtId="165" fontId="12" fillId="0" borderId="4" xfId="4" applyFont="1" applyBorder="1" applyAlignment="1">
      <alignment wrapText="1"/>
    </xf>
    <xf numFmtId="3" fontId="12" fillId="0" borderId="4" xfId="4" applyNumberFormat="1" applyFont="1" applyBorder="1"/>
    <xf numFmtId="165" fontId="12" fillId="0" borderId="4" xfId="4" applyFont="1" applyBorder="1"/>
    <xf numFmtId="165" fontId="14" fillId="5" borderId="0" xfId="3" applyNumberFormat="1" applyFill="1" applyAlignment="1" applyProtection="1">
      <alignment horizontal="left" vertical="top" wrapText="1"/>
    </xf>
    <xf numFmtId="165" fontId="14" fillId="5" borderId="0" xfId="3" applyNumberFormat="1" applyFill="1" applyAlignment="1" applyProtection="1">
      <alignment horizontal="left" vertical="top" wrapText="1"/>
    </xf>
    <xf numFmtId="0" fontId="21" fillId="0" borderId="0" xfId="8"/>
    <xf numFmtId="0" fontId="22" fillId="0" borderId="0" xfId="8" applyFont="1"/>
    <xf numFmtId="3" fontId="22" fillId="0" borderId="0" xfId="8" applyNumberFormat="1" applyFont="1" applyAlignment="1">
      <alignment horizontal="right" vertical="top"/>
    </xf>
    <xf numFmtId="0" fontId="22" fillId="0" borderId="0" xfId="8" applyFont="1" applyAlignment="1">
      <alignment horizontal="left" vertical="top"/>
    </xf>
    <xf numFmtId="0" fontId="23" fillId="0" borderId="0" xfId="8" applyFont="1" applyAlignment="1">
      <alignment horizontal="center" vertical="center" wrapText="1"/>
    </xf>
    <xf numFmtId="0" fontId="23" fillId="0" borderId="0" xfId="8" applyFont="1" applyAlignment="1">
      <alignment horizontal="left" vertical="center" wrapText="1"/>
    </xf>
    <xf numFmtId="0" fontId="24" fillId="0" borderId="0" xfId="8" applyFont="1" applyAlignment="1">
      <alignment horizontal="left" vertical="center"/>
    </xf>
    <xf numFmtId="3" fontId="21" fillId="0" borderId="0" xfId="8" applyNumberFormat="1"/>
    <xf numFmtId="1" fontId="0" fillId="0" borderId="0" xfId="0" applyNumberFormat="1"/>
  </cellXfs>
  <cellStyles count="9">
    <cellStyle name="Comma 3" xfId="6" xr:uid="{16390506-5859-422D-B816-AB685F869583}"/>
    <cellStyle name="Hyperlink" xfId="1" builtinId="8"/>
    <cellStyle name="Hyperlink 2" xfId="3" xr:uid="{00E48D1F-7F28-4691-8C76-C278F2CD2D32}"/>
    <cellStyle name="Normal" xfId="0" builtinId="0"/>
    <cellStyle name="Normal 2" xfId="2" xr:uid="{6D6DC4D0-9B94-4D80-92A3-58A761AD7644}"/>
    <cellStyle name="Normal 2 2" xfId="4" xr:uid="{B1937981-FD32-4F2A-9879-FE93388021BE}"/>
    <cellStyle name="Normal 2 2 2" xfId="7" xr:uid="{EC03AA0C-908F-4956-995E-13B1D00DF0C4}"/>
    <cellStyle name="Normal 3" xfId="5" xr:uid="{1E05D1B2-3278-422F-B8B2-2D1165034B8F}"/>
    <cellStyle name="Normal 4" xfId="8" xr:uid="{C83CC710-CC48-446B-9B7D-D8451ABE2449}"/>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0</xdr:row>
      <xdr:rowOff>0</xdr:rowOff>
    </xdr:from>
    <xdr:to>
      <xdr:col>25</xdr:col>
      <xdr:colOff>304800</xdr:colOff>
      <xdr:row>34</xdr:row>
      <xdr:rowOff>142875</xdr:rowOff>
    </xdr:to>
    <xdr:pic>
      <xdr:nvPicPr>
        <xdr:cNvPr id="2" name="Picture 1">
          <a:extLst>
            <a:ext uri="{FF2B5EF4-FFF2-40B4-BE49-F238E27FC236}">
              <a16:creationId xmlns:a16="http://schemas.microsoft.com/office/drawing/2014/main" id="{802477FD-949B-4139-BB4B-16BC7B102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72475" y="0"/>
          <a:ext cx="7620000" cy="6619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ntho\Dropbox\COVID-by-Numbers\Figures\DAN%20Figures%20-%202021-04-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
      <sheetName val="NOMIS data"/>
      <sheetName val="Notes-1"/>
      <sheetName val="DATA-2"/>
      <sheetName val="CV19 Weekly registrations 2020"/>
      <sheetName val="CV19 Weekly registrations 2021"/>
      <sheetName val="Notes-2"/>
      <sheetName val="DATA-3"/>
      <sheetName val="MYE2 - Males"/>
      <sheetName val="MYE2 - Females"/>
      <sheetName val="Workings"/>
      <sheetName val="Notes-3"/>
      <sheetName val="DATA-4"/>
      <sheetName val="Notes-4"/>
      <sheetName val="DATA-5"/>
      <sheetName val="Contents"/>
      <sheetName val="2016-2018"/>
      <sheetName val="Notes-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nomisweb.co.uk/query/construct/submit.asp?menuopt=201&amp;subcomp=" TargetMode="External"/><Relationship Id="rId2" Type="http://schemas.openxmlformats.org/officeDocument/2006/relationships/hyperlink" Target="https://www.nomisweb.co.uk/query/construct/components/apicomponent.aspx?menuopt=1611&amp;subcomp=" TargetMode="External"/><Relationship Id="rId1" Type="http://schemas.openxmlformats.org/officeDocument/2006/relationships/hyperlink" Target="https://www.ons.gov.uk/peoplepopulationandcommunity/birthsdeathsandmarriages/deaths/bulletins/deathsregisteredweeklyinenglandandwalesprovisional/weekending19june2020" TargetMode="External"/><Relationship Id="rId6" Type="http://schemas.openxmlformats.org/officeDocument/2006/relationships/drawing" Target="../drawings/drawing1.xml"/><Relationship Id="rId5" Type="http://schemas.openxmlformats.org/officeDocument/2006/relationships/hyperlink" Target="https://www.nomisweb.co.uk/query/construct/submit.asp?menuopt=201&amp;subcomp=" TargetMode="External"/><Relationship Id="rId4" Type="http://schemas.openxmlformats.org/officeDocument/2006/relationships/hyperlink" Target="https://www.nomisweb.co.uk/query/construct/submit.asp?menuopt=201&amp;subcom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ons.gov.uk/ons/rel/vsob1/deaths-registered-area-usual-residence/index.html" TargetMode="External"/><Relationship Id="rId3" Type="http://schemas.openxmlformats.org/officeDocument/2006/relationships/hyperlink" Target="mailto:vsob@ons.gov.uk" TargetMode="External"/><Relationship Id="rId7" Type="http://schemas.openxmlformats.org/officeDocument/2006/relationships/hyperlink" Target="http://www.ons.gov.uk/ons/rel/vsob1/vital-statistics--population-and-health-reference-tables/index.html"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aboutus/whatwedo/statistics/publicationscheme" TargetMode="External"/><Relationship Id="rId1" Type="http://schemas.openxmlformats.org/officeDocument/2006/relationships/hyperlink" Target="https://www.ons.gov.uk/peoplepopulationandcommunity/birthsdeathsandmarriages/deaths/methodologies/userguidetomortalitystatistics" TargetMode="External"/><Relationship Id="rId6"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1" Type="http://schemas.openxmlformats.org/officeDocument/2006/relationships/hyperlink" Target="http://www.ons.gov.uk/ons/rel/subnational-health1/the-21st-century-mortality-files/index.html" TargetMode="External"/><Relationship Id="rId5" Type="http://schemas.openxmlformats.org/officeDocument/2006/relationships/hyperlink" Target="http://www.ons.gov.uk/ons/guide-method/user-guidance/health-and-life-events/index.html" TargetMode="External"/><Relationship Id="rId10" Type="http://schemas.openxmlformats.org/officeDocument/2006/relationships/hyperlink" Target="http://www.ons.gov.uk/ons/rel/subnational-health1/the-20th-century-mortality-files/index.html" TargetMode="External"/><Relationship Id="rId4" Type="http://schemas.openxmlformats.org/officeDocument/2006/relationships/hyperlink" Target="https://www.ons.gov.uk/search?q=deaths&amp;sortBy=relevance&amp;filter=user_requested_data&amp;q=deaths&amp;size=10" TargetMode="External"/><Relationship Id="rId9" Type="http://schemas.openxmlformats.org/officeDocument/2006/relationships/hyperlink" Target="http://www.ons.gov.uk/ons/rel/vsob2/weekly-provisional-figures-on-deaths-registered-in-england-and-wales/index.html"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2.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
  <sheetViews>
    <sheetView workbookViewId="0">
      <selection sqref="A1:J20"/>
    </sheetView>
  </sheetViews>
  <sheetFormatPr defaultRowHeight="15"/>
  <sheetData>
    <row r="1" spans="1:10">
      <c r="A1" t="s">
        <v>0</v>
      </c>
      <c r="B1" t="s">
        <v>25</v>
      </c>
      <c r="C1" t="s">
        <v>200</v>
      </c>
      <c r="D1" t="s">
        <v>26</v>
      </c>
      <c r="E1" t="s">
        <v>19</v>
      </c>
      <c r="F1" t="s">
        <v>20</v>
      </c>
      <c r="G1" t="s">
        <v>21</v>
      </c>
      <c r="H1" t="s">
        <v>22</v>
      </c>
      <c r="I1" t="s">
        <v>27</v>
      </c>
      <c r="J1" t="s">
        <v>23</v>
      </c>
    </row>
    <row r="2" spans="1:10">
      <c r="A2" t="s">
        <v>1</v>
      </c>
      <c r="B2">
        <v>1</v>
      </c>
      <c r="C2">
        <v>3</v>
      </c>
      <c r="D2">
        <v>17</v>
      </c>
      <c r="E2">
        <v>21</v>
      </c>
      <c r="F2">
        <v>30</v>
      </c>
      <c r="G2">
        <v>5</v>
      </c>
      <c r="H2">
        <v>9</v>
      </c>
      <c r="I2">
        <v>1</v>
      </c>
      <c r="J2">
        <v>902</v>
      </c>
    </row>
    <row r="3" spans="1:10">
      <c r="A3" t="s">
        <v>2</v>
      </c>
      <c r="B3">
        <v>2</v>
      </c>
      <c r="C3">
        <v>0</v>
      </c>
      <c r="D3">
        <v>6</v>
      </c>
      <c r="E3">
        <v>3</v>
      </c>
      <c r="F3">
        <v>3</v>
      </c>
      <c r="G3">
        <v>2</v>
      </c>
      <c r="H3">
        <v>3</v>
      </c>
      <c r="I3">
        <v>0</v>
      </c>
      <c r="J3">
        <v>82</v>
      </c>
    </row>
    <row r="4" spans="1:10">
      <c r="A4" t="s">
        <v>3</v>
      </c>
      <c r="B4">
        <v>3</v>
      </c>
      <c r="C4">
        <v>3</v>
      </c>
      <c r="D4">
        <v>15</v>
      </c>
      <c r="E4">
        <v>1</v>
      </c>
      <c r="F4">
        <v>1</v>
      </c>
      <c r="G4">
        <v>5</v>
      </c>
      <c r="H4">
        <v>2</v>
      </c>
      <c r="I4">
        <v>6</v>
      </c>
      <c r="J4">
        <v>94</v>
      </c>
    </row>
    <row r="5" spans="1:10">
      <c r="A5" t="s">
        <v>4</v>
      </c>
      <c r="B5">
        <v>4</v>
      </c>
      <c r="C5">
        <v>9</v>
      </c>
      <c r="D5">
        <v>68</v>
      </c>
      <c r="E5">
        <v>3</v>
      </c>
      <c r="F5">
        <v>2</v>
      </c>
      <c r="G5">
        <v>32</v>
      </c>
      <c r="H5">
        <v>15</v>
      </c>
      <c r="I5">
        <v>58</v>
      </c>
      <c r="J5">
        <v>253</v>
      </c>
    </row>
    <row r="6" spans="1:10">
      <c r="A6" t="s">
        <v>24</v>
      </c>
      <c r="B6">
        <v>5</v>
      </c>
      <c r="C6">
        <v>24</v>
      </c>
      <c r="D6">
        <v>116</v>
      </c>
      <c r="E6">
        <v>4</v>
      </c>
      <c r="F6">
        <v>3</v>
      </c>
      <c r="G6">
        <v>47</v>
      </c>
      <c r="H6">
        <v>21</v>
      </c>
      <c r="I6">
        <v>118</v>
      </c>
      <c r="J6">
        <v>415</v>
      </c>
    </row>
    <row r="7" spans="1:10">
      <c r="A7" t="s">
        <v>5</v>
      </c>
      <c r="B7">
        <v>6</v>
      </c>
      <c r="C7">
        <v>49</v>
      </c>
      <c r="D7">
        <v>151</v>
      </c>
      <c r="E7">
        <v>3</v>
      </c>
      <c r="F7">
        <v>2</v>
      </c>
      <c r="G7">
        <v>42</v>
      </c>
      <c r="H7">
        <v>20</v>
      </c>
      <c r="I7">
        <v>130</v>
      </c>
      <c r="J7">
        <v>551</v>
      </c>
    </row>
    <row r="8" spans="1:10">
      <c r="A8" t="s">
        <v>6</v>
      </c>
      <c r="B8">
        <v>7</v>
      </c>
      <c r="C8">
        <v>79</v>
      </c>
      <c r="D8">
        <v>186</v>
      </c>
      <c r="E8">
        <v>10</v>
      </c>
      <c r="F8">
        <v>8</v>
      </c>
      <c r="G8">
        <v>36</v>
      </c>
      <c r="H8">
        <v>16</v>
      </c>
      <c r="I8">
        <v>144</v>
      </c>
      <c r="J8">
        <v>766</v>
      </c>
    </row>
    <row r="9" spans="1:10">
      <c r="A9" t="s">
        <v>7</v>
      </c>
      <c r="B9">
        <v>8</v>
      </c>
      <c r="C9">
        <v>127</v>
      </c>
      <c r="D9">
        <v>236</v>
      </c>
      <c r="E9">
        <v>11</v>
      </c>
      <c r="F9">
        <v>8</v>
      </c>
      <c r="G9">
        <v>34</v>
      </c>
      <c r="H9">
        <v>18</v>
      </c>
      <c r="I9">
        <v>140</v>
      </c>
      <c r="J9">
        <v>1100</v>
      </c>
    </row>
    <row r="10" spans="1:10">
      <c r="A10" t="s">
        <v>8</v>
      </c>
      <c r="B10">
        <v>9</v>
      </c>
      <c r="C10">
        <v>242</v>
      </c>
      <c r="D10">
        <v>261</v>
      </c>
      <c r="E10">
        <v>22</v>
      </c>
      <c r="F10">
        <v>16</v>
      </c>
      <c r="G10">
        <v>31</v>
      </c>
      <c r="H10">
        <v>15</v>
      </c>
      <c r="I10">
        <v>151</v>
      </c>
      <c r="J10">
        <v>1526</v>
      </c>
    </row>
    <row r="11" spans="1:10">
      <c r="A11" t="s">
        <v>9</v>
      </c>
      <c r="B11">
        <v>10</v>
      </c>
      <c r="C11">
        <v>448</v>
      </c>
      <c r="D11">
        <v>269</v>
      </c>
      <c r="E11">
        <v>36</v>
      </c>
      <c r="F11">
        <v>25</v>
      </c>
      <c r="G11">
        <v>21</v>
      </c>
      <c r="H11">
        <v>14</v>
      </c>
      <c r="I11">
        <v>210</v>
      </c>
      <c r="J11">
        <v>2655</v>
      </c>
    </row>
    <row r="12" spans="1:10">
      <c r="A12" t="s">
        <v>10</v>
      </c>
      <c r="B12">
        <v>11</v>
      </c>
      <c r="C12">
        <v>835</v>
      </c>
      <c r="D12">
        <v>239</v>
      </c>
      <c r="E12">
        <v>56</v>
      </c>
      <c r="F12">
        <v>40</v>
      </c>
      <c r="G12">
        <v>30</v>
      </c>
      <c r="H12">
        <v>16</v>
      </c>
      <c r="I12">
        <v>183</v>
      </c>
      <c r="J12">
        <v>3961</v>
      </c>
    </row>
    <row r="13" spans="1:10">
      <c r="A13" t="s">
        <v>11</v>
      </c>
      <c r="B13">
        <v>12</v>
      </c>
      <c r="C13">
        <v>1433</v>
      </c>
      <c r="D13">
        <v>194</v>
      </c>
      <c r="E13">
        <v>70</v>
      </c>
      <c r="F13">
        <v>49</v>
      </c>
      <c r="G13">
        <v>26</v>
      </c>
      <c r="H13">
        <v>9</v>
      </c>
      <c r="I13">
        <v>131</v>
      </c>
      <c r="J13">
        <v>5564</v>
      </c>
    </row>
    <row r="14" spans="1:10">
      <c r="A14" t="s">
        <v>12</v>
      </c>
      <c r="B14">
        <v>13</v>
      </c>
      <c r="C14">
        <v>2043</v>
      </c>
      <c r="D14">
        <v>160</v>
      </c>
      <c r="E14">
        <v>108</v>
      </c>
      <c r="F14">
        <v>76</v>
      </c>
      <c r="G14">
        <v>21</v>
      </c>
      <c r="H14">
        <v>8</v>
      </c>
      <c r="I14">
        <v>104</v>
      </c>
      <c r="J14">
        <v>7434</v>
      </c>
    </row>
    <row r="15" spans="1:10">
      <c r="A15" t="s">
        <v>13</v>
      </c>
      <c r="B15">
        <v>14</v>
      </c>
      <c r="C15">
        <v>2753</v>
      </c>
      <c r="D15">
        <v>179</v>
      </c>
      <c r="E15">
        <v>222</v>
      </c>
      <c r="F15">
        <v>310</v>
      </c>
      <c r="G15">
        <v>18</v>
      </c>
      <c r="H15">
        <v>6</v>
      </c>
      <c r="I15">
        <v>74</v>
      </c>
      <c r="J15">
        <v>10982</v>
      </c>
    </row>
    <row r="16" spans="1:10">
      <c r="A16" t="s">
        <v>14</v>
      </c>
      <c r="B16">
        <v>15</v>
      </c>
      <c r="C16">
        <v>4567</v>
      </c>
      <c r="D16">
        <v>240</v>
      </c>
      <c r="E16">
        <v>372</v>
      </c>
      <c r="F16">
        <v>520</v>
      </c>
      <c r="G16">
        <v>27</v>
      </c>
      <c r="H16">
        <v>6</v>
      </c>
      <c r="I16">
        <v>62</v>
      </c>
      <c r="J16">
        <v>16618</v>
      </c>
    </row>
    <row r="17" spans="1:10">
      <c r="A17" t="s">
        <v>15</v>
      </c>
      <c r="B17">
        <v>16</v>
      </c>
      <c r="C17">
        <v>6597</v>
      </c>
      <c r="D17">
        <v>323</v>
      </c>
      <c r="E17">
        <v>558</v>
      </c>
      <c r="F17">
        <v>779</v>
      </c>
      <c r="G17">
        <v>22</v>
      </c>
      <c r="H17">
        <v>2</v>
      </c>
      <c r="I17">
        <v>50</v>
      </c>
      <c r="J17">
        <v>20026</v>
      </c>
    </row>
    <row r="18" spans="1:10">
      <c r="A18" t="s">
        <v>16</v>
      </c>
      <c r="B18">
        <v>17</v>
      </c>
      <c r="C18">
        <v>9445</v>
      </c>
      <c r="D18">
        <v>506</v>
      </c>
      <c r="E18">
        <v>971</v>
      </c>
      <c r="F18">
        <v>1356</v>
      </c>
      <c r="G18">
        <v>30</v>
      </c>
      <c r="H18">
        <v>3</v>
      </c>
      <c r="I18">
        <v>45</v>
      </c>
      <c r="J18">
        <v>26641</v>
      </c>
    </row>
    <row r="19" spans="1:10">
      <c r="A19" t="s">
        <v>17</v>
      </c>
      <c r="B19">
        <v>18</v>
      </c>
      <c r="C19">
        <v>10160</v>
      </c>
      <c r="D19">
        <v>696</v>
      </c>
      <c r="E19">
        <v>1434</v>
      </c>
      <c r="F19">
        <v>2003</v>
      </c>
      <c r="G19">
        <v>27</v>
      </c>
      <c r="H19">
        <v>6</v>
      </c>
      <c r="I19">
        <v>31</v>
      </c>
      <c r="J19">
        <v>30626</v>
      </c>
    </row>
    <row r="20" spans="1:10">
      <c r="A20" t="s">
        <v>18</v>
      </c>
      <c r="B20">
        <v>19</v>
      </c>
      <c r="C20">
        <v>107930</v>
      </c>
      <c r="D20">
        <v>846</v>
      </c>
      <c r="E20">
        <v>2293</v>
      </c>
      <c r="F20">
        <v>3202</v>
      </c>
      <c r="G20">
        <v>13</v>
      </c>
      <c r="H20">
        <v>2</v>
      </c>
      <c r="I20">
        <v>18</v>
      </c>
      <c r="J20">
        <v>36037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C0884-7DDD-4A4E-86EB-F26BBBA1066D}">
  <sheetPr>
    <tabColor rgb="FFFF3399"/>
  </sheetPr>
  <dimension ref="A1:B49"/>
  <sheetViews>
    <sheetView topLeftCell="A25" workbookViewId="0"/>
  </sheetViews>
  <sheetFormatPr defaultRowHeight="15"/>
  <cols>
    <col min="1" max="1" width="15.85546875" customWidth="1"/>
  </cols>
  <sheetData>
    <row r="1" spans="1:2">
      <c r="A1" s="1" t="s">
        <v>28</v>
      </c>
      <c r="B1" t="s">
        <v>34</v>
      </c>
    </row>
    <row r="2" spans="1:2">
      <c r="A2" s="1" t="s">
        <v>29</v>
      </c>
      <c r="B2" t="s">
        <v>33</v>
      </c>
    </row>
    <row r="3" spans="1:2">
      <c r="A3" s="1" t="s">
        <v>30</v>
      </c>
      <c r="B3" t="s">
        <v>65</v>
      </c>
    </row>
    <row r="4" spans="1:2">
      <c r="A4" s="1" t="s">
        <v>31</v>
      </c>
      <c r="B4" t="s">
        <v>36</v>
      </c>
    </row>
    <row r="5" spans="1:2">
      <c r="A5" s="1" t="s">
        <v>32</v>
      </c>
      <c r="B5" t="s">
        <v>35</v>
      </c>
    </row>
    <row r="7" spans="1:2">
      <c r="A7" s="6" t="s">
        <v>66</v>
      </c>
    </row>
    <row r="8" spans="1:2">
      <c r="A8" s="1" t="s">
        <v>67</v>
      </c>
      <c r="B8" s="1" t="s">
        <v>68</v>
      </c>
    </row>
    <row r="9" spans="1:2">
      <c r="A9" t="s">
        <v>0</v>
      </c>
      <c r="B9" t="s">
        <v>70</v>
      </c>
    </row>
    <row r="10" spans="1:2">
      <c r="A10" t="s">
        <v>25</v>
      </c>
      <c r="B10" t="s">
        <v>69</v>
      </c>
    </row>
    <row r="11" spans="1:2">
      <c r="A11" t="s">
        <v>200</v>
      </c>
      <c r="B11" t="s">
        <v>201</v>
      </c>
    </row>
    <row r="12" spans="1:2">
      <c r="A12" t="s">
        <v>26</v>
      </c>
      <c r="B12" t="s">
        <v>74</v>
      </c>
    </row>
    <row r="13" spans="1:2">
      <c r="A13" t="s">
        <v>19</v>
      </c>
      <c r="B13" t="s">
        <v>73</v>
      </c>
    </row>
    <row r="14" spans="1:2">
      <c r="A14" t="s">
        <v>20</v>
      </c>
      <c r="B14" t="s">
        <v>72</v>
      </c>
    </row>
    <row r="15" spans="1:2">
      <c r="A15" t="s">
        <v>21</v>
      </c>
      <c r="B15" t="s">
        <v>75</v>
      </c>
    </row>
    <row r="16" spans="1:2">
      <c r="A16" t="s">
        <v>22</v>
      </c>
      <c r="B16" t="s">
        <v>76</v>
      </c>
    </row>
    <row r="17" spans="1:2">
      <c r="A17" t="s">
        <v>27</v>
      </c>
      <c r="B17" t="s">
        <v>77</v>
      </c>
    </row>
    <row r="18" spans="1:2">
      <c r="A18" t="s">
        <v>23</v>
      </c>
      <c r="B18" t="s">
        <v>78</v>
      </c>
    </row>
    <row r="20" spans="1:2">
      <c r="A20" s="4" t="s">
        <v>37</v>
      </c>
    </row>
    <row r="21" spans="1:2">
      <c r="A21" s="2"/>
    </row>
    <row r="22" spans="1:2">
      <c r="A22" s="4" t="s">
        <v>71</v>
      </c>
    </row>
    <row r="23" spans="1:2">
      <c r="A23" s="3" t="s">
        <v>38</v>
      </c>
    </row>
    <row r="24" spans="1:2">
      <c r="A24" s="4" t="s">
        <v>39</v>
      </c>
    </row>
    <row r="25" spans="1:2">
      <c r="A25" s="5" t="s">
        <v>64</v>
      </c>
    </row>
    <row r="26" spans="1:2">
      <c r="A26" s="5" t="s">
        <v>40</v>
      </c>
    </row>
    <row r="27" spans="1:2">
      <c r="A27" s="5" t="s">
        <v>41</v>
      </c>
    </row>
    <row r="28" spans="1:2">
      <c r="A28" s="5" t="s">
        <v>42</v>
      </c>
    </row>
    <row r="29" spans="1:2">
      <c r="A29" s="5" t="s">
        <v>43</v>
      </c>
    </row>
    <row r="30" spans="1:2">
      <c r="A30" s="5" t="s">
        <v>44</v>
      </c>
    </row>
    <row r="31" spans="1:2">
      <c r="A31" s="5" t="s">
        <v>45</v>
      </c>
    </row>
    <row r="32" spans="1:2">
      <c r="A32" s="5" t="s">
        <v>46</v>
      </c>
    </row>
    <row r="33" spans="1:1">
      <c r="A33" s="4" t="s">
        <v>47</v>
      </c>
    </row>
    <row r="34" spans="1:1">
      <c r="A34" s="5" t="s">
        <v>48</v>
      </c>
    </row>
    <row r="35" spans="1:1">
      <c r="A35" s="4" t="s">
        <v>49</v>
      </c>
    </row>
    <row r="36" spans="1:1">
      <c r="A36" s="3" t="s">
        <v>50</v>
      </c>
    </row>
    <row r="37" spans="1:1">
      <c r="A37" s="5" t="s">
        <v>51</v>
      </c>
    </row>
    <row r="38" spans="1:1">
      <c r="A38" s="5" t="s">
        <v>52</v>
      </c>
    </row>
    <row r="39" spans="1:1">
      <c r="A39" s="5" t="s">
        <v>53</v>
      </c>
    </row>
    <row r="40" spans="1:1">
      <c r="A40" s="5" t="s">
        <v>54</v>
      </c>
    </row>
    <row r="41" spans="1:1">
      <c r="A41" s="5" t="s">
        <v>55</v>
      </c>
    </row>
    <row r="42" spans="1:1">
      <c r="A42" s="5" t="s">
        <v>56</v>
      </c>
    </row>
    <row r="43" spans="1:1">
      <c r="A43" s="5" t="s">
        <v>57</v>
      </c>
    </row>
    <row r="44" spans="1:1">
      <c r="A44" s="4" t="s">
        <v>58</v>
      </c>
    </row>
    <row r="45" spans="1:1">
      <c r="A45" s="3" t="s">
        <v>59</v>
      </c>
    </row>
    <row r="46" spans="1:1">
      <c r="A46" s="4" t="s">
        <v>60</v>
      </c>
    </row>
    <row r="47" spans="1:1">
      <c r="A47" s="3" t="s">
        <v>61</v>
      </c>
    </row>
    <row r="48" spans="1:1">
      <c r="A48" s="4" t="s">
        <v>62</v>
      </c>
    </row>
    <row r="49" spans="1:1">
      <c r="A49" s="3" t="s">
        <v>63</v>
      </c>
    </row>
  </sheetData>
  <hyperlinks>
    <hyperlink ref="A23" r:id="rId1" display="https://www.ons.gov.uk/peoplepopulationandcommunity/birthsdeathsandmarriages/deaths/bulletins/deathsregisteredweeklyinenglandandwalesprovisional/weekending19june2020" xr:uid="{3AE85755-D5AF-416E-A3CC-CEFF7BD3A8A4}"/>
    <hyperlink ref="A36" r:id="rId2" display="https://www.nomisweb.co.uk/query/construct/components/apicomponent.aspx?menuopt=1611&amp;subcomp=" xr:uid="{82E0A09B-6F13-4CFC-9054-ABAD7897125B}"/>
    <hyperlink ref="A45" r:id="rId3" display="https://www.nomisweb.co.uk/query/construct/submit.asp?menuopt=201&amp;subcomp=" xr:uid="{DA4A2342-817A-40AD-8BA0-0EAEC250DC3F}"/>
    <hyperlink ref="A47" r:id="rId4" display="https://www.nomisweb.co.uk/query/construct/submit.asp?menuopt=201&amp;subcomp=" xr:uid="{915D71F8-F33E-441C-BBF1-EEC5989E8773}"/>
    <hyperlink ref="A49" r:id="rId5" display="https://www.nomisweb.co.uk/query/construct/submit.asp?menuopt=201&amp;subcomp=" xr:uid="{FED198B8-54A0-45FE-82A7-51FAB2608BB8}"/>
  </hyperlink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F7F22-4948-4768-B8CD-4A9B3B375948}">
  <dimension ref="A1:E184"/>
  <sheetViews>
    <sheetView showGridLines="0" workbookViewId="0"/>
  </sheetViews>
  <sheetFormatPr defaultColWidth="14.42578125" defaultRowHeight="15" customHeight="1"/>
  <cols>
    <col min="1" max="1" width="5.140625" style="10" customWidth="1"/>
    <col min="2" max="2" width="16.42578125" style="10" customWidth="1"/>
    <col min="3" max="3" width="19.140625" style="10" customWidth="1"/>
    <col min="4" max="4" width="27.5703125" style="10" customWidth="1"/>
    <col min="5" max="5" width="37.5703125" style="10" customWidth="1"/>
    <col min="6" max="16384" width="14.42578125" style="10"/>
  </cols>
  <sheetData>
    <row r="1" spans="1:5" ht="13.5" thickBot="1">
      <c r="A1" s="7" t="s">
        <v>79</v>
      </c>
      <c r="B1" s="8" t="s">
        <v>80</v>
      </c>
      <c r="C1" s="8" t="s">
        <v>81</v>
      </c>
      <c r="D1" s="9" t="s">
        <v>82</v>
      </c>
      <c r="E1" s="9" t="s">
        <v>83</v>
      </c>
    </row>
    <row r="2" spans="1:5" ht="12.75" customHeight="1">
      <c r="A2" s="11">
        <v>2020</v>
      </c>
      <c r="B2" s="12">
        <v>608002</v>
      </c>
      <c r="C2" s="12">
        <v>59829</v>
      </c>
      <c r="D2" s="13">
        <v>1016.2</v>
      </c>
      <c r="E2" s="13">
        <v>1043.5</v>
      </c>
    </row>
    <row r="3" spans="1:5" ht="12.75" customHeight="1">
      <c r="A3" s="14">
        <v>2019</v>
      </c>
      <c r="B3" s="15">
        <v>530841</v>
      </c>
      <c r="C3" s="15">
        <v>59440</v>
      </c>
      <c r="D3" s="16">
        <v>893.1</v>
      </c>
      <c r="E3" s="16">
        <v>925</v>
      </c>
    </row>
    <row r="4" spans="1:5" ht="12.75" customHeight="1">
      <c r="A4" s="14">
        <v>2018</v>
      </c>
      <c r="B4" s="15">
        <v>541589</v>
      </c>
      <c r="C4" s="15">
        <v>59116</v>
      </c>
      <c r="D4" s="16">
        <v>916.1</v>
      </c>
      <c r="E4" s="16">
        <v>965.4</v>
      </c>
    </row>
    <row r="5" spans="1:5" ht="12.75" customHeight="1">
      <c r="A5" s="14">
        <v>2017</v>
      </c>
      <c r="B5" s="17">
        <v>533253</v>
      </c>
      <c r="C5" s="17">
        <v>58745</v>
      </c>
      <c r="D5" s="18">
        <v>907.7</v>
      </c>
      <c r="E5" s="18">
        <v>965.3</v>
      </c>
    </row>
    <row r="6" spans="1:5" ht="12.75" customHeight="1">
      <c r="A6" s="14">
        <v>2016</v>
      </c>
      <c r="B6" s="17">
        <v>525048</v>
      </c>
      <c r="C6" s="17">
        <v>58381</v>
      </c>
      <c r="D6" s="18">
        <v>899.3</v>
      </c>
      <c r="E6" s="18">
        <v>966.9</v>
      </c>
    </row>
    <row r="7" spans="1:5" ht="12.75" customHeight="1">
      <c r="A7" s="14">
        <v>2015</v>
      </c>
      <c r="B7" s="17">
        <v>529655</v>
      </c>
      <c r="C7" s="17">
        <v>57885</v>
      </c>
      <c r="D7" s="18">
        <v>915</v>
      </c>
      <c r="E7" s="18">
        <v>993.2</v>
      </c>
    </row>
    <row r="8" spans="1:5" ht="12.75" customHeight="1">
      <c r="A8" s="14">
        <v>2014</v>
      </c>
      <c r="B8" s="17">
        <v>501424</v>
      </c>
      <c r="C8" s="17">
        <v>57409</v>
      </c>
      <c r="D8" s="18">
        <v>873.4</v>
      </c>
      <c r="E8" s="18">
        <v>953</v>
      </c>
    </row>
    <row r="9" spans="1:5" ht="12.75" customHeight="1">
      <c r="A9" s="14">
        <v>2013</v>
      </c>
      <c r="B9" s="17">
        <v>506790</v>
      </c>
      <c r="C9" s="17">
        <v>56948</v>
      </c>
      <c r="D9" s="18">
        <v>889.9</v>
      </c>
      <c r="E9" s="18">
        <v>985.9</v>
      </c>
    </row>
    <row r="10" spans="1:5" ht="12.75" customHeight="1">
      <c r="A10" s="14">
        <v>2012</v>
      </c>
      <c r="B10" s="15">
        <v>499331</v>
      </c>
      <c r="C10" s="15">
        <v>56568</v>
      </c>
      <c r="D10" s="16">
        <v>882.7</v>
      </c>
      <c r="E10" s="18">
        <v>987.4</v>
      </c>
    </row>
    <row r="11" spans="1:5" ht="12.75" customHeight="1">
      <c r="A11" s="14">
        <v>2011</v>
      </c>
      <c r="B11" s="19">
        <v>484367</v>
      </c>
      <c r="C11" s="19">
        <v>56171</v>
      </c>
      <c r="D11" s="16">
        <v>862.3</v>
      </c>
      <c r="E11" s="18">
        <v>978.6</v>
      </c>
    </row>
    <row r="12" spans="1:5" ht="12.75" customHeight="1">
      <c r="A12" s="14">
        <v>2010</v>
      </c>
      <c r="B12" s="19">
        <v>493242</v>
      </c>
      <c r="C12" s="19">
        <v>55692</v>
      </c>
      <c r="D12" s="20">
        <v>885.7</v>
      </c>
      <c r="E12" s="18">
        <v>1017.1</v>
      </c>
    </row>
    <row r="13" spans="1:5" ht="12.75" customHeight="1">
      <c r="A13" s="14">
        <v>2009</v>
      </c>
      <c r="B13" s="17">
        <v>491348</v>
      </c>
      <c r="C13" s="17">
        <v>55235</v>
      </c>
      <c r="D13" s="20">
        <v>889.6</v>
      </c>
      <c r="E13" s="18">
        <v>1033.8</v>
      </c>
    </row>
    <row r="14" spans="1:5" ht="12.75" customHeight="1">
      <c r="A14" s="14">
        <v>2008</v>
      </c>
      <c r="B14" s="17">
        <v>509090</v>
      </c>
      <c r="C14" s="17">
        <v>54842</v>
      </c>
      <c r="D14" s="20">
        <v>928.3</v>
      </c>
      <c r="E14" s="18">
        <v>1091.9000000000001</v>
      </c>
    </row>
    <row r="15" spans="1:5" ht="12.75" customHeight="1">
      <c r="A15" s="14">
        <v>2007</v>
      </c>
      <c r="B15" s="15">
        <v>504052</v>
      </c>
      <c r="C15" s="15">
        <v>54387</v>
      </c>
      <c r="D15" s="20">
        <v>926.8</v>
      </c>
      <c r="E15" s="18">
        <v>1091.8</v>
      </c>
    </row>
    <row r="16" spans="1:5" ht="12.75" customHeight="1">
      <c r="A16" s="14">
        <v>2006</v>
      </c>
      <c r="B16" s="15">
        <v>502599</v>
      </c>
      <c r="C16" s="15">
        <v>53951</v>
      </c>
      <c r="D16" s="20">
        <v>931.6</v>
      </c>
      <c r="E16" s="18">
        <v>1104.3</v>
      </c>
    </row>
    <row r="17" spans="1:5" ht="12.75" customHeight="1">
      <c r="A17" s="14">
        <v>2005</v>
      </c>
      <c r="B17" s="15">
        <v>512993</v>
      </c>
      <c r="C17" s="15">
        <v>53575</v>
      </c>
      <c r="D17" s="20">
        <v>957.5</v>
      </c>
      <c r="E17" s="18">
        <v>1143.8</v>
      </c>
    </row>
    <row r="18" spans="1:5" ht="12.75" customHeight="1">
      <c r="A18" s="14">
        <v>2004</v>
      </c>
      <c r="B18" s="15">
        <v>514250</v>
      </c>
      <c r="C18" s="15">
        <v>53152</v>
      </c>
      <c r="D18" s="20">
        <v>967.5</v>
      </c>
      <c r="E18" s="18">
        <v>1163</v>
      </c>
    </row>
    <row r="19" spans="1:5" ht="12.75" customHeight="1">
      <c r="A19" s="14">
        <v>2003</v>
      </c>
      <c r="B19" s="15">
        <v>539151</v>
      </c>
      <c r="C19" s="15">
        <v>52863</v>
      </c>
      <c r="D19" s="20">
        <v>1019.9</v>
      </c>
      <c r="E19" s="18">
        <v>1232.0999999999999</v>
      </c>
    </row>
    <row r="20" spans="1:5" ht="12.75" customHeight="1">
      <c r="A20" s="14">
        <v>2002</v>
      </c>
      <c r="B20" s="15">
        <v>535356</v>
      </c>
      <c r="C20" s="15">
        <v>52602</v>
      </c>
      <c r="D20" s="20">
        <v>1017.7</v>
      </c>
      <c r="E20" s="18">
        <v>1231.3</v>
      </c>
    </row>
    <row r="21" spans="1:5" ht="12.75" customHeight="1">
      <c r="A21" s="14">
        <v>2001</v>
      </c>
      <c r="B21" s="17">
        <v>532498</v>
      </c>
      <c r="C21" s="17">
        <v>52360</v>
      </c>
      <c r="D21" s="20">
        <v>1017</v>
      </c>
      <c r="E21" s="18">
        <v>1236.2</v>
      </c>
    </row>
    <row r="22" spans="1:5" ht="12.75" customHeight="1">
      <c r="A22" s="14">
        <v>2000</v>
      </c>
      <c r="B22" s="15">
        <v>537877</v>
      </c>
      <c r="C22" s="15">
        <v>52140</v>
      </c>
      <c r="D22" s="20">
        <v>1031.5999999999999</v>
      </c>
      <c r="E22" s="18">
        <v>1266.4000000000001</v>
      </c>
    </row>
    <row r="23" spans="1:5" ht="12.75" customHeight="1">
      <c r="A23" s="14">
        <v>1999</v>
      </c>
      <c r="B23" s="15">
        <v>553532</v>
      </c>
      <c r="C23" s="15">
        <v>51933</v>
      </c>
      <c r="D23" s="20">
        <v>1065.8</v>
      </c>
      <c r="E23" s="18">
        <v>1320.2</v>
      </c>
    </row>
    <row r="24" spans="1:5" ht="12.75" customHeight="1">
      <c r="A24" s="14">
        <v>1998</v>
      </c>
      <c r="B24" s="15">
        <v>553435</v>
      </c>
      <c r="C24" s="15">
        <v>51720</v>
      </c>
      <c r="D24" s="20">
        <v>1070.0999999999999</v>
      </c>
      <c r="E24" s="18">
        <v>1327.2</v>
      </c>
    </row>
    <row r="25" spans="1:5" ht="12.75" customHeight="1">
      <c r="A25" s="14">
        <v>1997</v>
      </c>
      <c r="B25" s="15">
        <v>558052</v>
      </c>
      <c r="C25" s="15">
        <v>51560</v>
      </c>
      <c r="D25" s="20">
        <v>1082.3</v>
      </c>
      <c r="E25" s="18">
        <v>1350.8</v>
      </c>
    </row>
    <row r="26" spans="1:5" ht="12.75" customHeight="1">
      <c r="A26" s="14">
        <v>1996</v>
      </c>
      <c r="B26" s="15">
        <v>563007</v>
      </c>
      <c r="C26" s="15">
        <v>51410</v>
      </c>
      <c r="D26" s="20">
        <v>1095.0999999999999</v>
      </c>
      <c r="E26" s="18">
        <v>1372.5</v>
      </c>
    </row>
    <row r="27" spans="1:5" ht="12.75" customHeight="1">
      <c r="A27" s="14">
        <v>1995</v>
      </c>
      <c r="B27" s="17">
        <v>565902</v>
      </c>
      <c r="C27" s="17">
        <v>51272</v>
      </c>
      <c r="D27" s="20">
        <v>1103.7</v>
      </c>
      <c r="E27" s="18">
        <v>1392</v>
      </c>
    </row>
    <row r="28" spans="1:5" ht="12.75" customHeight="1">
      <c r="A28" s="14">
        <v>1994</v>
      </c>
      <c r="B28" s="17">
        <v>551780</v>
      </c>
      <c r="C28" s="17">
        <v>51116</v>
      </c>
      <c r="D28" s="20">
        <v>1079.5</v>
      </c>
      <c r="E28" s="18">
        <v>1374.9</v>
      </c>
    </row>
    <row r="29" spans="1:5" ht="12.75" customHeight="1">
      <c r="A29" s="14">
        <v>1993</v>
      </c>
      <c r="B29" s="17">
        <v>578512</v>
      </c>
      <c r="C29" s="17">
        <v>50986</v>
      </c>
      <c r="D29" s="20">
        <v>1134.7</v>
      </c>
      <c r="E29" s="16">
        <v>1453.4</v>
      </c>
    </row>
    <row r="30" spans="1:5" ht="12.75" customHeight="1">
      <c r="A30" s="14">
        <v>1992</v>
      </c>
      <c r="B30" s="17">
        <v>558313</v>
      </c>
      <c r="C30" s="17">
        <v>50876</v>
      </c>
      <c r="D30" s="20">
        <v>1097.4000000000001</v>
      </c>
      <c r="E30" s="16">
        <v>1415</v>
      </c>
    </row>
    <row r="31" spans="1:5" ht="12.75" customHeight="1">
      <c r="A31" s="14">
        <v>1991</v>
      </c>
      <c r="B31" s="17">
        <v>570044</v>
      </c>
      <c r="C31" s="17">
        <v>50748</v>
      </c>
      <c r="D31" s="20">
        <v>1123.3</v>
      </c>
      <c r="E31" s="16">
        <v>1464.3</v>
      </c>
    </row>
    <row r="32" spans="1:5" ht="12.75" customHeight="1">
      <c r="A32" s="14">
        <v>1990</v>
      </c>
      <c r="B32" s="17">
        <v>564846</v>
      </c>
      <c r="C32" s="17">
        <v>50561</v>
      </c>
      <c r="D32" s="20">
        <v>1117.2</v>
      </c>
      <c r="E32" s="16">
        <v>1462.6</v>
      </c>
    </row>
    <row r="33" spans="1:5" ht="12.75" customHeight="1">
      <c r="A33" s="14">
        <v>1989</v>
      </c>
      <c r="B33" s="17">
        <v>576872</v>
      </c>
      <c r="C33" s="17">
        <v>50408</v>
      </c>
      <c r="D33" s="20">
        <v>1144.4000000000001</v>
      </c>
      <c r="E33" s="16">
        <v>1513.8</v>
      </c>
    </row>
    <row r="34" spans="1:5" ht="12.75" customHeight="1">
      <c r="A34" s="14">
        <v>1988</v>
      </c>
      <c r="B34" s="17">
        <v>571408</v>
      </c>
      <c r="C34" s="17">
        <v>50254</v>
      </c>
      <c r="D34" s="20">
        <v>1137</v>
      </c>
      <c r="E34" s="16">
        <v>1514.5</v>
      </c>
    </row>
    <row r="35" spans="1:5" ht="12.75" customHeight="1">
      <c r="A35" s="14">
        <v>1987</v>
      </c>
      <c r="B35" s="17">
        <v>566994</v>
      </c>
      <c r="C35" s="17">
        <v>50123</v>
      </c>
      <c r="D35" s="20">
        <v>1131.2</v>
      </c>
      <c r="E35" s="16">
        <v>1514.9</v>
      </c>
    </row>
    <row r="36" spans="1:5" ht="12.75" customHeight="1">
      <c r="A36" s="14">
        <v>1986</v>
      </c>
      <c r="B36" s="17">
        <v>581203</v>
      </c>
      <c r="C36" s="17">
        <v>49999</v>
      </c>
      <c r="D36" s="20">
        <v>1162.4000000000001</v>
      </c>
      <c r="E36" s="16">
        <v>1577.4</v>
      </c>
    </row>
    <row r="37" spans="1:5" ht="12.75" customHeight="1">
      <c r="A37" s="14">
        <v>1985</v>
      </c>
      <c r="B37" s="17">
        <v>590734</v>
      </c>
      <c r="C37" s="17">
        <v>49861</v>
      </c>
      <c r="D37" s="20">
        <v>1184.8</v>
      </c>
      <c r="E37" s="16">
        <v>1626.8</v>
      </c>
    </row>
    <row r="38" spans="1:5" ht="12.75" customHeight="1">
      <c r="A38" s="14">
        <v>1984</v>
      </c>
      <c r="B38" s="17">
        <v>566881</v>
      </c>
      <c r="C38" s="17">
        <v>49713</v>
      </c>
      <c r="D38" s="20">
        <v>1140.3</v>
      </c>
      <c r="E38" s="16">
        <v>1580.5</v>
      </c>
    </row>
    <row r="39" spans="1:5" ht="12.75" customHeight="1">
      <c r="A39" s="14">
        <v>1983</v>
      </c>
      <c r="B39" s="17">
        <v>579608</v>
      </c>
      <c r="C39" s="17">
        <v>49617</v>
      </c>
      <c r="D39" s="20">
        <v>1168.2</v>
      </c>
      <c r="E39" s="16">
        <v>1638.4</v>
      </c>
    </row>
    <row r="40" spans="1:5" ht="12.75" customHeight="1">
      <c r="A40" s="14">
        <v>1982</v>
      </c>
      <c r="B40" s="17">
        <v>581861</v>
      </c>
      <c r="C40" s="17">
        <v>49582</v>
      </c>
      <c r="D40" s="20">
        <v>1173.5</v>
      </c>
      <c r="E40" s="16">
        <v>1661.7</v>
      </c>
    </row>
    <row r="41" spans="1:5" ht="12.75" customHeight="1">
      <c r="A41" s="14">
        <v>1981</v>
      </c>
      <c r="B41" s="17">
        <v>577890</v>
      </c>
      <c r="C41" s="17">
        <v>49634</v>
      </c>
      <c r="D41" s="20">
        <v>1164.3</v>
      </c>
      <c r="E41" s="16">
        <v>1666.5</v>
      </c>
    </row>
    <row r="42" spans="1:5" ht="12.75" customHeight="1">
      <c r="A42" s="14">
        <v>1980</v>
      </c>
      <c r="B42" s="17">
        <v>581385</v>
      </c>
      <c r="C42" s="17">
        <v>49603</v>
      </c>
      <c r="D42" s="20">
        <v>1172.0999999999999</v>
      </c>
      <c r="E42" s="16">
        <v>1689.9</v>
      </c>
    </row>
    <row r="43" spans="1:5" ht="12.75" customHeight="1">
      <c r="A43" s="14">
        <v>1979</v>
      </c>
      <c r="B43" s="17">
        <v>593019</v>
      </c>
      <c r="C43" s="17">
        <v>49508</v>
      </c>
      <c r="D43" s="20">
        <v>1197.8</v>
      </c>
      <c r="E43" s="16">
        <v>1752.7</v>
      </c>
    </row>
    <row r="44" spans="1:5" ht="12.75" customHeight="1">
      <c r="A44" s="14">
        <v>1978</v>
      </c>
      <c r="B44" s="17">
        <v>585901</v>
      </c>
      <c r="C44" s="17">
        <v>49443</v>
      </c>
      <c r="D44" s="20">
        <v>1185</v>
      </c>
      <c r="E44" s="16">
        <v>1746.2</v>
      </c>
    </row>
    <row r="45" spans="1:5" ht="12.75" customHeight="1">
      <c r="A45" s="14">
        <v>1977</v>
      </c>
      <c r="B45" s="17">
        <v>575928</v>
      </c>
      <c r="C45" s="17">
        <v>49440</v>
      </c>
      <c r="D45" s="20">
        <v>1164.9000000000001</v>
      </c>
      <c r="E45" s="16">
        <v>1741.9</v>
      </c>
    </row>
    <row r="46" spans="1:5" ht="12.75" customHeight="1">
      <c r="A46" s="14">
        <v>1976</v>
      </c>
      <c r="B46" s="17">
        <v>598516</v>
      </c>
      <c r="C46" s="17">
        <v>49459</v>
      </c>
      <c r="D46" s="20">
        <v>1210.0999999999999</v>
      </c>
      <c r="E46" s="16">
        <v>1843</v>
      </c>
    </row>
    <row r="47" spans="1:5" ht="12.75" customHeight="1">
      <c r="A47" s="14">
        <v>1975</v>
      </c>
      <c r="B47" s="17">
        <v>582841</v>
      </c>
      <c r="C47" s="17">
        <v>49470</v>
      </c>
      <c r="D47" s="20">
        <v>1178.2</v>
      </c>
      <c r="E47" s="16">
        <v>1802.1</v>
      </c>
    </row>
    <row r="48" spans="1:5" ht="12.75" customHeight="1">
      <c r="A48" s="14">
        <v>1974</v>
      </c>
      <c r="B48" s="17">
        <v>585292</v>
      </c>
      <c r="C48" s="17">
        <v>49468</v>
      </c>
      <c r="D48" s="20">
        <v>1183.2</v>
      </c>
      <c r="E48" s="16">
        <v>1828.8</v>
      </c>
    </row>
    <row r="49" spans="1:5" ht="12.75" customHeight="1">
      <c r="A49" s="14">
        <v>1973</v>
      </c>
      <c r="B49" s="17">
        <v>587478</v>
      </c>
      <c r="C49" s="17">
        <v>49459</v>
      </c>
      <c r="D49" s="20">
        <v>1187.8</v>
      </c>
      <c r="E49" s="16">
        <v>1850.8</v>
      </c>
    </row>
    <row r="50" spans="1:5" ht="12.75" customHeight="1">
      <c r="A50" s="14">
        <v>1972</v>
      </c>
      <c r="B50" s="17">
        <v>591889</v>
      </c>
      <c r="C50" s="17">
        <v>49327</v>
      </c>
      <c r="D50" s="20">
        <v>1199.9000000000001</v>
      </c>
      <c r="E50" s="16">
        <v>1876.7</v>
      </c>
    </row>
    <row r="51" spans="1:5" ht="12.75" customHeight="1">
      <c r="A51" s="14">
        <v>1971</v>
      </c>
      <c r="B51" s="17">
        <v>567262</v>
      </c>
      <c r="C51" s="17">
        <v>49152</v>
      </c>
      <c r="D51" s="20">
        <v>1154.0999999999999</v>
      </c>
      <c r="E51" s="16">
        <v>1816.4</v>
      </c>
    </row>
    <row r="52" spans="1:5" ht="12.75" customHeight="1">
      <c r="A52" s="14">
        <v>1970</v>
      </c>
      <c r="B52" s="17">
        <v>575194</v>
      </c>
      <c r="C52" s="17">
        <v>48891</v>
      </c>
      <c r="D52" s="20">
        <v>1176.5</v>
      </c>
      <c r="E52" s="16">
        <v>1864.6</v>
      </c>
    </row>
    <row r="53" spans="1:5" ht="12.75" customHeight="1">
      <c r="A53" s="14">
        <v>1969</v>
      </c>
      <c r="B53" s="17">
        <v>579378</v>
      </c>
      <c r="C53" s="17">
        <v>48738</v>
      </c>
      <c r="D53" s="20">
        <v>1188.8</v>
      </c>
      <c r="E53" s="16">
        <v>1759.7</v>
      </c>
    </row>
    <row r="54" spans="1:5" ht="12.75" customHeight="1">
      <c r="A54" s="14">
        <v>1968</v>
      </c>
      <c r="B54" s="17">
        <v>576754</v>
      </c>
      <c r="C54" s="17">
        <v>48511</v>
      </c>
      <c r="D54" s="20">
        <v>1188.9000000000001</v>
      </c>
      <c r="E54" s="16">
        <v>1858.7</v>
      </c>
    </row>
    <row r="55" spans="1:5" ht="12.75" customHeight="1">
      <c r="A55" s="14">
        <v>1967</v>
      </c>
      <c r="B55" s="17">
        <v>542516</v>
      </c>
      <c r="C55" s="17">
        <v>48272</v>
      </c>
      <c r="D55" s="20">
        <v>1123.9000000000001</v>
      </c>
      <c r="E55" s="16">
        <v>1817.6</v>
      </c>
    </row>
    <row r="56" spans="1:5" ht="12.75" customHeight="1">
      <c r="A56" s="14">
        <v>1966</v>
      </c>
      <c r="B56" s="17">
        <v>563624</v>
      </c>
      <c r="C56" s="17">
        <v>47967</v>
      </c>
      <c r="D56" s="20">
        <v>1175</v>
      </c>
      <c r="E56" s="16">
        <v>1792.9</v>
      </c>
    </row>
    <row r="57" spans="1:5" ht="12.75" customHeight="1">
      <c r="A57" s="14">
        <v>1965</v>
      </c>
      <c r="B57" s="17">
        <v>549379</v>
      </c>
      <c r="C57" s="17">
        <v>47671</v>
      </c>
      <c r="D57" s="20">
        <v>1152.4000000000001</v>
      </c>
      <c r="E57" s="16">
        <v>1965.8</v>
      </c>
    </row>
    <row r="58" spans="1:5" ht="12.75" customHeight="1">
      <c r="A58" s="14">
        <v>1964</v>
      </c>
      <c r="B58" s="17">
        <v>534737</v>
      </c>
      <c r="C58" s="17">
        <v>47324</v>
      </c>
      <c r="D58" s="20">
        <v>1129.9000000000001</v>
      </c>
      <c r="E58" s="16">
        <v>1949</v>
      </c>
    </row>
    <row r="59" spans="1:5" ht="12.75" customHeight="1">
      <c r="A59" s="14">
        <v>1963</v>
      </c>
      <c r="B59" s="17">
        <v>572868</v>
      </c>
      <c r="C59" s="17">
        <v>46973</v>
      </c>
      <c r="D59" s="20">
        <v>1219.5999999999999</v>
      </c>
      <c r="E59" s="16">
        <v>1969.9</v>
      </c>
    </row>
    <row r="60" spans="1:5" ht="12.75" customHeight="1">
      <c r="A60" s="14">
        <v>1962</v>
      </c>
      <c r="B60" s="17">
        <v>557636</v>
      </c>
      <c r="C60" s="17">
        <v>46657</v>
      </c>
      <c r="D60" s="20">
        <v>1195.2</v>
      </c>
      <c r="E60" s="16">
        <v>1886.4</v>
      </c>
    </row>
    <row r="61" spans="1:5" ht="12.75" customHeight="1">
      <c r="A61" s="14">
        <v>1961</v>
      </c>
      <c r="B61" s="17">
        <v>551752</v>
      </c>
      <c r="C61" s="17">
        <v>46196</v>
      </c>
      <c r="D61" s="20">
        <v>1194.4000000000001</v>
      </c>
      <c r="E61" s="16">
        <v>1915.3</v>
      </c>
    </row>
    <row r="62" spans="1:5" ht="12.75" customHeight="1">
      <c r="A62" s="14">
        <v>1960</v>
      </c>
      <c r="B62" s="15">
        <v>526268</v>
      </c>
      <c r="C62" s="15">
        <v>45775</v>
      </c>
      <c r="D62" s="20">
        <v>1149.7</v>
      </c>
      <c r="E62" s="16">
        <v>1947.3</v>
      </c>
    </row>
    <row r="63" spans="1:5" ht="12.75" customHeight="1">
      <c r="A63" s="14">
        <v>1959</v>
      </c>
      <c r="B63" s="15">
        <v>527651</v>
      </c>
      <c r="C63" s="15">
        <v>45386</v>
      </c>
      <c r="D63" s="20">
        <v>1162.5999999999999</v>
      </c>
      <c r="E63" s="16">
        <v>2004.2</v>
      </c>
    </row>
    <row r="64" spans="1:5" ht="12.75" customHeight="1">
      <c r="A64" s="14">
        <v>1958</v>
      </c>
      <c r="B64" s="15">
        <v>526843</v>
      </c>
      <c r="C64" s="15">
        <v>45109</v>
      </c>
      <c r="D64" s="20">
        <v>1167.9000000000001</v>
      </c>
      <c r="E64" s="16">
        <v>2027.5</v>
      </c>
    </row>
    <row r="65" spans="1:5" ht="12.75" customHeight="1">
      <c r="A65" s="14">
        <v>1957</v>
      </c>
      <c r="B65" s="15">
        <v>514870</v>
      </c>
      <c r="C65" s="15">
        <v>44907</v>
      </c>
      <c r="D65" s="20">
        <v>1146.5</v>
      </c>
      <c r="E65" s="16">
        <v>1971.6</v>
      </c>
    </row>
    <row r="66" spans="1:5" ht="12.75" customHeight="1">
      <c r="A66" s="14">
        <v>1956</v>
      </c>
      <c r="B66" s="15">
        <v>521331</v>
      </c>
      <c r="C66" s="15">
        <v>44667</v>
      </c>
      <c r="D66" s="20">
        <v>1167.2</v>
      </c>
      <c r="E66" s="16">
        <v>2083.4</v>
      </c>
    </row>
    <row r="67" spans="1:5" ht="12.75" customHeight="1">
      <c r="A67" s="14">
        <v>1955</v>
      </c>
      <c r="B67" s="15">
        <v>518864</v>
      </c>
      <c r="C67" s="15">
        <v>44441</v>
      </c>
      <c r="D67" s="20">
        <v>1167.5</v>
      </c>
      <c r="E67" s="16">
        <v>2101</v>
      </c>
    </row>
    <row r="68" spans="1:5" ht="12.75" customHeight="1">
      <c r="A68" s="14">
        <v>1954</v>
      </c>
      <c r="B68" s="15">
        <v>501896</v>
      </c>
      <c r="C68" s="15">
        <v>44274</v>
      </c>
      <c r="D68" s="20">
        <v>1133.5999999999999</v>
      </c>
      <c r="E68" s="16">
        <v>2041.2</v>
      </c>
    </row>
    <row r="69" spans="1:5" ht="12.75" customHeight="1">
      <c r="A69" s="14">
        <v>1953</v>
      </c>
      <c r="B69" s="15">
        <v>503529</v>
      </c>
      <c r="C69" s="15">
        <v>44109</v>
      </c>
      <c r="D69" s="20">
        <v>1141.5999999999999</v>
      </c>
      <c r="E69" s="16">
        <v>2093.4</v>
      </c>
    </row>
    <row r="70" spans="1:5" ht="12.75" customHeight="1">
      <c r="A70" s="14">
        <v>1952</v>
      </c>
      <c r="B70" s="15">
        <v>497484</v>
      </c>
      <c r="C70" s="15">
        <v>43955</v>
      </c>
      <c r="D70" s="16">
        <v>1131.8</v>
      </c>
      <c r="E70" s="16">
        <v>2084.9</v>
      </c>
    </row>
    <row r="71" spans="1:5" ht="12.75" customHeight="1">
      <c r="A71" s="14">
        <v>1951</v>
      </c>
      <c r="B71" s="15">
        <v>549380</v>
      </c>
      <c r="C71" s="15">
        <v>43815</v>
      </c>
      <c r="D71" s="16">
        <v>1253.9000000000001</v>
      </c>
      <c r="E71" s="16">
        <v>2373.1999999999998</v>
      </c>
    </row>
    <row r="72" spans="1:5" ht="12.75" customHeight="1">
      <c r="A72" s="14">
        <v>1950</v>
      </c>
      <c r="B72" s="15">
        <v>510301</v>
      </c>
      <c r="C72" s="15">
        <v>43830</v>
      </c>
      <c r="D72" s="16">
        <v>1164.3</v>
      </c>
      <c r="E72" s="16">
        <v>2156.9</v>
      </c>
    </row>
    <row r="73" spans="1:5" ht="12.75" customHeight="1">
      <c r="A73" s="14">
        <v>1949</v>
      </c>
      <c r="B73" s="15">
        <v>510736</v>
      </c>
      <c r="C73" s="15">
        <v>43595</v>
      </c>
      <c r="D73" s="16">
        <v>1171.5</v>
      </c>
      <c r="E73" s="16">
        <v>2168</v>
      </c>
    </row>
    <row r="74" spans="1:5" ht="12.75" customHeight="1">
      <c r="A74" s="14">
        <v>1948</v>
      </c>
      <c r="B74" s="15">
        <v>469898</v>
      </c>
      <c r="C74" s="15">
        <v>43296</v>
      </c>
      <c r="D74" s="16">
        <v>1085.3</v>
      </c>
      <c r="E74" s="16">
        <v>1957.3</v>
      </c>
    </row>
    <row r="75" spans="1:5" ht="12.75" customHeight="1">
      <c r="A75" s="14">
        <v>1947</v>
      </c>
      <c r="B75" s="15">
        <v>517615</v>
      </c>
      <c r="C75" s="15">
        <v>41786</v>
      </c>
      <c r="D75" s="16">
        <v>1238.7</v>
      </c>
      <c r="E75" s="16">
        <v>2243.8000000000002</v>
      </c>
    </row>
    <row r="76" spans="1:5" ht="12.75" customHeight="1">
      <c r="A76" s="14">
        <v>1946</v>
      </c>
      <c r="B76" s="15">
        <v>492090</v>
      </c>
      <c r="C76" s="15">
        <v>40759</v>
      </c>
      <c r="D76" s="16">
        <v>1207.3</v>
      </c>
      <c r="E76" s="16">
        <v>2133.3000000000002</v>
      </c>
    </row>
    <row r="77" spans="1:5" ht="12.75" customHeight="1">
      <c r="A77" s="14">
        <v>1945</v>
      </c>
      <c r="B77" s="15">
        <v>488108</v>
      </c>
      <c r="C77" s="15">
        <v>37916</v>
      </c>
      <c r="D77" s="16">
        <v>1287.3</v>
      </c>
      <c r="E77" s="16">
        <v>2080.5</v>
      </c>
    </row>
    <row r="78" spans="1:5" ht="12.75" customHeight="1">
      <c r="A78" s="14">
        <v>1944</v>
      </c>
      <c r="B78" s="15">
        <v>492176</v>
      </c>
      <c r="C78" s="15">
        <v>37785</v>
      </c>
      <c r="D78" s="16">
        <v>1302.5999999999999</v>
      </c>
      <c r="E78" s="16">
        <v>2111.4</v>
      </c>
    </row>
    <row r="79" spans="1:5" ht="12.75" customHeight="1">
      <c r="A79" s="14">
        <v>1943</v>
      </c>
      <c r="B79" s="15">
        <v>501412</v>
      </c>
      <c r="C79" s="15">
        <v>37818</v>
      </c>
      <c r="D79" s="16">
        <v>1325.9</v>
      </c>
      <c r="E79" s="16">
        <v>2243.6999999999998</v>
      </c>
    </row>
    <row r="80" spans="1:5" ht="12.75" customHeight="1">
      <c r="A80" s="14">
        <v>1942</v>
      </c>
      <c r="B80" s="15">
        <v>480137</v>
      </c>
      <c r="C80" s="15">
        <v>38243</v>
      </c>
      <c r="D80" s="16">
        <v>1255.5</v>
      </c>
      <c r="E80" s="16">
        <v>2221.6999999999998</v>
      </c>
    </row>
    <row r="81" spans="1:5" ht="12.75" customHeight="1">
      <c r="A81" s="14">
        <v>1941</v>
      </c>
      <c r="B81" s="15">
        <v>535180</v>
      </c>
      <c r="C81" s="15">
        <v>38743</v>
      </c>
      <c r="D81" s="16">
        <v>1381.4</v>
      </c>
      <c r="E81" s="16"/>
    </row>
    <row r="82" spans="1:5" ht="12.75" customHeight="1">
      <c r="A82" s="14">
        <v>1940</v>
      </c>
      <c r="B82" s="15">
        <v>581537</v>
      </c>
      <c r="C82" s="15">
        <v>39889</v>
      </c>
      <c r="D82" s="16">
        <v>1457.9</v>
      </c>
      <c r="E82" s="16"/>
    </row>
    <row r="83" spans="1:5" ht="12.75" customHeight="1">
      <c r="A83" s="14">
        <v>1939</v>
      </c>
      <c r="B83" s="15">
        <v>499902</v>
      </c>
      <c r="C83" s="15">
        <v>41460</v>
      </c>
      <c r="D83" s="16">
        <v>1205.7</v>
      </c>
      <c r="E83" s="16"/>
    </row>
    <row r="84" spans="1:5" ht="12.75" customHeight="1">
      <c r="A84" s="14">
        <v>1938</v>
      </c>
      <c r="B84" s="15">
        <v>478996</v>
      </c>
      <c r="C84" s="15">
        <v>41215</v>
      </c>
      <c r="D84" s="16">
        <v>1162.2</v>
      </c>
      <c r="E84" s="16"/>
    </row>
    <row r="85" spans="1:5" ht="12.75" customHeight="1">
      <c r="A85" s="14">
        <v>1937</v>
      </c>
      <c r="B85" s="15">
        <v>509574</v>
      </c>
      <c r="C85" s="15">
        <v>41031</v>
      </c>
      <c r="D85" s="16">
        <v>1241.9000000000001</v>
      </c>
      <c r="E85" s="16"/>
    </row>
    <row r="86" spans="1:5" ht="12.75" customHeight="1">
      <c r="A86" s="14">
        <v>1936</v>
      </c>
      <c r="B86" s="15">
        <v>495764</v>
      </c>
      <c r="C86" s="15">
        <v>40839</v>
      </c>
      <c r="D86" s="16">
        <v>1213.9000000000001</v>
      </c>
      <c r="E86" s="16"/>
    </row>
    <row r="87" spans="1:5" ht="12.75" customHeight="1">
      <c r="A87" s="14">
        <v>1935</v>
      </c>
      <c r="B87" s="15">
        <v>477401</v>
      </c>
      <c r="C87" s="15">
        <v>40645</v>
      </c>
      <c r="D87" s="16">
        <v>1174.5999999999999</v>
      </c>
      <c r="E87" s="16"/>
    </row>
    <row r="88" spans="1:5" ht="12.75" customHeight="1">
      <c r="A88" s="14">
        <v>1934</v>
      </c>
      <c r="B88" s="15">
        <v>476810</v>
      </c>
      <c r="C88" s="15">
        <v>40467</v>
      </c>
      <c r="D88" s="16">
        <v>1178.3</v>
      </c>
      <c r="E88" s="16"/>
    </row>
    <row r="89" spans="1:5" ht="12.75" customHeight="1">
      <c r="A89" s="14">
        <v>1933</v>
      </c>
      <c r="B89" s="15">
        <v>496465</v>
      </c>
      <c r="C89" s="15">
        <v>40350</v>
      </c>
      <c r="D89" s="16">
        <v>1230.4000000000001</v>
      </c>
      <c r="E89" s="16"/>
    </row>
    <row r="90" spans="1:5" ht="12.75" customHeight="1">
      <c r="A90" s="14">
        <v>1932</v>
      </c>
      <c r="B90" s="15">
        <v>484129</v>
      </c>
      <c r="C90" s="15">
        <v>40201</v>
      </c>
      <c r="D90" s="16">
        <v>1204.3</v>
      </c>
      <c r="E90" s="16"/>
    </row>
    <row r="91" spans="1:5" ht="12.75" customHeight="1">
      <c r="A91" s="14">
        <v>1931</v>
      </c>
      <c r="B91" s="15">
        <v>491630</v>
      </c>
      <c r="C91" s="15">
        <v>39988</v>
      </c>
      <c r="D91" s="16">
        <v>1229.4000000000001</v>
      </c>
      <c r="E91" s="16"/>
    </row>
    <row r="92" spans="1:5" ht="12.75" customHeight="1">
      <c r="A92" s="14">
        <v>1930</v>
      </c>
      <c r="B92" s="15">
        <v>455427</v>
      </c>
      <c r="C92" s="15">
        <v>39801</v>
      </c>
      <c r="D92" s="16">
        <v>1144.3</v>
      </c>
      <c r="E92" s="16"/>
    </row>
    <row r="93" spans="1:5" ht="12.75" customHeight="1">
      <c r="A93" s="14">
        <v>1929</v>
      </c>
      <c r="B93" s="15">
        <v>532492</v>
      </c>
      <c r="C93" s="15">
        <v>39600</v>
      </c>
      <c r="D93" s="16">
        <v>1344.7</v>
      </c>
      <c r="E93" s="16"/>
    </row>
    <row r="94" spans="1:5" ht="12.75" customHeight="1">
      <c r="A94" s="14">
        <v>1928</v>
      </c>
      <c r="B94" s="15">
        <v>460389</v>
      </c>
      <c r="C94" s="15">
        <v>39483</v>
      </c>
      <c r="D94" s="16">
        <v>1166</v>
      </c>
      <c r="E94" s="16"/>
    </row>
    <row r="95" spans="1:5" ht="12.75" customHeight="1">
      <c r="A95" s="14">
        <v>1927</v>
      </c>
      <c r="B95" s="15">
        <v>484609</v>
      </c>
      <c r="C95" s="15">
        <v>39286</v>
      </c>
      <c r="D95" s="16">
        <v>1233.5</v>
      </c>
      <c r="E95" s="16"/>
    </row>
    <row r="96" spans="1:5" ht="12.75" customHeight="1">
      <c r="A96" s="14">
        <v>1926</v>
      </c>
      <c r="B96" s="15">
        <v>453804</v>
      </c>
      <c r="C96" s="15">
        <v>39114</v>
      </c>
      <c r="D96" s="16">
        <v>1160.2</v>
      </c>
      <c r="E96" s="16"/>
    </row>
    <row r="97" spans="1:5" ht="12.75" customHeight="1">
      <c r="A97" s="14">
        <v>1925</v>
      </c>
      <c r="B97" s="15">
        <v>472841</v>
      </c>
      <c r="C97" s="15">
        <v>38935</v>
      </c>
      <c r="D97" s="16">
        <v>1214.4000000000001</v>
      </c>
      <c r="E97" s="16"/>
    </row>
    <row r="98" spans="1:5" ht="12.75" customHeight="1">
      <c r="A98" s="14">
        <v>1924</v>
      </c>
      <c r="B98" s="15">
        <v>473235</v>
      </c>
      <c r="C98" s="15">
        <v>38795</v>
      </c>
      <c r="D98" s="16">
        <v>1219.8</v>
      </c>
      <c r="E98" s="16"/>
    </row>
    <row r="99" spans="1:5" ht="12.75" customHeight="1">
      <c r="A99" s="14">
        <v>1923</v>
      </c>
      <c r="B99" s="15">
        <v>444785</v>
      </c>
      <c r="C99" s="15">
        <v>38449</v>
      </c>
      <c r="D99" s="16">
        <v>1156.8</v>
      </c>
      <c r="E99" s="16"/>
    </row>
    <row r="100" spans="1:5" ht="12.75" customHeight="1">
      <c r="A100" s="14">
        <v>1922</v>
      </c>
      <c r="B100" s="15">
        <v>486780</v>
      </c>
      <c r="C100" s="15">
        <v>38205</v>
      </c>
      <c r="D100" s="16">
        <v>1274.0999999999999</v>
      </c>
      <c r="E100" s="16"/>
    </row>
    <row r="101" spans="1:5" ht="12.75" customHeight="1">
      <c r="A101" s="14">
        <v>1921</v>
      </c>
      <c r="B101" s="15">
        <v>458629</v>
      </c>
      <c r="C101" s="15">
        <v>37932</v>
      </c>
      <c r="D101" s="16">
        <v>1209.0999999999999</v>
      </c>
      <c r="E101" s="16"/>
    </row>
    <row r="102" spans="1:5" ht="12.75" customHeight="1">
      <c r="A102" s="14">
        <v>1920</v>
      </c>
      <c r="B102" s="15">
        <v>466130</v>
      </c>
      <c r="C102" s="15">
        <v>37524</v>
      </c>
      <c r="D102" s="16">
        <v>1242.2</v>
      </c>
      <c r="E102" s="16"/>
    </row>
    <row r="103" spans="1:5" ht="12.75" customHeight="1">
      <c r="A103" s="14">
        <v>1919</v>
      </c>
      <c r="B103" s="15">
        <v>504203</v>
      </c>
      <c r="C103" s="15">
        <v>36800</v>
      </c>
      <c r="D103" s="16">
        <v>1370.1</v>
      </c>
      <c r="E103" s="16"/>
    </row>
    <row r="104" spans="1:5" ht="12.75" customHeight="1">
      <c r="A104" s="14">
        <v>1918</v>
      </c>
      <c r="B104" s="15">
        <v>611861</v>
      </c>
      <c r="C104" s="15">
        <v>34024</v>
      </c>
      <c r="D104" s="16">
        <v>1798.3</v>
      </c>
      <c r="E104" s="16"/>
    </row>
    <row r="105" spans="1:5" ht="12.75" customHeight="1">
      <c r="A105" s="14">
        <v>1917</v>
      </c>
      <c r="B105" s="15">
        <v>498922</v>
      </c>
      <c r="C105" s="15">
        <v>34197</v>
      </c>
      <c r="D105" s="16">
        <v>1459</v>
      </c>
      <c r="E105" s="16"/>
    </row>
    <row r="106" spans="1:5" ht="12.75" customHeight="1">
      <c r="A106" s="14">
        <v>1916</v>
      </c>
      <c r="B106" s="15">
        <v>508217</v>
      </c>
      <c r="C106" s="15">
        <v>34642</v>
      </c>
      <c r="D106" s="16">
        <v>1467.1</v>
      </c>
      <c r="E106" s="16"/>
    </row>
    <row r="107" spans="1:5" ht="12.75" customHeight="1">
      <c r="A107" s="14">
        <v>1915</v>
      </c>
      <c r="B107" s="15">
        <v>562253</v>
      </c>
      <c r="C107" s="15">
        <v>35284</v>
      </c>
      <c r="D107" s="16">
        <v>1593.5</v>
      </c>
      <c r="E107" s="16"/>
    </row>
    <row r="108" spans="1:5" ht="12.75" customHeight="1">
      <c r="A108" s="14">
        <v>1914</v>
      </c>
      <c r="B108" s="15">
        <v>516742</v>
      </c>
      <c r="C108" s="15">
        <v>36967</v>
      </c>
      <c r="D108" s="16">
        <v>1397.8</v>
      </c>
      <c r="E108" s="16"/>
    </row>
    <row r="109" spans="1:5" ht="12.75" customHeight="1">
      <c r="A109" s="14">
        <v>1913</v>
      </c>
      <c r="B109" s="15">
        <v>504975</v>
      </c>
      <c r="C109" s="15">
        <v>36574</v>
      </c>
      <c r="D109" s="16">
        <v>1380.7</v>
      </c>
      <c r="E109" s="16"/>
    </row>
    <row r="110" spans="1:5" ht="12.75" customHeight="1">
      <c r="A110" s="14">
        <v>1912</v>
      </c>
      <c r="B110" s="15">
        <v>486939</v>
      </c>
      <c r="C110" s="15">
        <v>36327</v>
      </c>
      <c r="D110" s="16">
        <v>1340.4</v>
      </c>
      <c r="E110" s="16"/>
    </row>
    <row r="111" spans="1:5" ht="12.75" customHeight="1">
      <c r="A111" s="14">
        <v>1911</v>
      </c>
      <c r="B111" s="15">
        <v>527810</v>
      </c>
      <c r="C111" s="15">
        <v>36136</v>
      </c>
      <c r="D111" s="16">
        <v>1460.6</v>
      </c>
      <c r="E111" s="16"/>
    </row>
    <row r="112" spans="1:5" ht="12.75" customHeight="1">
      <c r="A112" s="14">
        <v>1910</v>
      </c>
      <c r="B112" s="15">
        <v>483247</v>
      </c>
      <c r="C112" s="15">
        <v>35792</v>
      </c>
      <c r="D112" s="16">
        <v>1350.2</v>
      </c>
      <c r="E112" s="16"/>
    </row>
    <row r="113" spans="1:5" ht="12.75" customHeight="1">
      <c r="A113" s="14">
        <v>1909</v>
      </c>
      <c r="B113" s="15">
        <v>518003</v>
      </c>
      <c r="C113" s="15">
        <v>35424</v>
      </c>
      <c r="D113" s="16">
        <v>1462.3</v>
      </c>
      <c r="E113" s="16"/>
    </row>
    <row r="114" spans="1:5" ht="12.75" customHeight="1">
      <c r="A114" s="14">
        <v>1908</v>
      </c>
      <c r="B114" s="15">
        <v>520456</v>
      </c>
      <c r="C114" s="15">
        <v>35060</v>
      </c>
      <c r="D114" s="16">
        <v>1484.5</v>
      </c>
      <c r="E114" s="16"/>
    </row>
    <row r="115" spans="1:5" ht="12.75" customHeight="1">
      <c r="A115" s="14">
        <v>1907</v>
      </c>
      <c r="B115" s="15">
        <v>524221</v>
      </c>
      <c r="C115" s="15">
        <v>34699</v>
      </c>
      <c r="D115" s="16">
        <v>1510.8</v>
      </c>
      <c r="E115" s="16"/>
    </row>
    <row r="116" spans="1:5" ht="12.75" customHeight="1">
      <c r="A116" s="14">
        <v>1906</v>
      </c>
      <c r="B116" s="15">
        <v>531281</v>
      </c>
      <c r="C116" s="15">
        <v>34342</v>
      </c>
      <c r="D116" s="16">
        <v>1547</v>
      </c>
      <c r="E116" s="16"/>
    </row>
    <row r="117" spans="1:5" ht="12.75" customHeight="1">
      <c r="A117" s="14">
        <v>1905</v>
      </c>
      <c r="B117" s="15">
        <v>520031</v>
      </c>
      <c r="C117" s="15">
        <v>33989</v>
      </c>
      <c r="D117" s="16">
        <v>1530</v>
      </c>
      <c r="E117" s="16"/>
    </row>
    <row r="118" spans="1:5" ht="12.75" customHeight="1">
      <c r="A118" s="14">
        <v>1904</v>
      </c>
      <c r="B118" s="15">
        <v>549784</v>
      </c>
      <c r="C118" s="15">
        <v>33639</v>
      </c>
      <c r="D118" s="16">
        <v>1634.4</v>
      </c>
      <c r="E118" s="16"/>
    </row>
    <row r="119" spans="1:5" ht="12.75" customHeight="1">
      <c r="A119" s="14">
        <v>1903</v>
      </c>
      <c r="B119" s="15">
        <v>514628</v>
      </c>
      <c r="C119" s="15">
        <v>33293</v>
      </c>
      <c r="D119" s="16">
        <v>1545.7</v>
      </c>
      <c r="E119" s="16"/>
    </row>
    <row r="120" spans="1:5" ht="12.75" customHeight="1">
      <c r="A120" s="14">
        <v>1902</v>
      </c>
      <c r="B120" s="15">
        <v>535538</v>
      </c>
      <c r="C120" s="15">
        <v>32951</v>
      </c>
      <c r="D120" s="16">
        <v>1625.3</v>
      </c>
      <c r="E120" s="16"/>
    </row>
    <row r="121" spans="1:5" ht="12.75" customHeight="1">
      <c r="A121" s="14">
        <v>1901</v>
      </c>
      <c r="B121" s="15">
        <v>551585</v>
      </c>
      <c r="C121" s="15">
        <v>32612</v>
      </c>
      <c r="D121" s="16">
        <v>1691.4</v>
      </c>
      <c r="E121" s="16"/>
    </row>
    <row r="122" spans="1:5" ht="12.75" customHeight="1">
      <c r="A122" s="14">
        <v>1900</v>
      </c>
      <c r="B122" s="15">
        <v>587830</v>
      </c>
      <c r="C122" s="15">
        <v>32249</v>
      </c>
      <c r="D122" s="16">
        <v>1822.8</v>
      </c>
      <c r="E122" s="16"/>
    </row>
    <row r="123" spans="1:5" ht="12.75" customHeight="1">
      <c r="A123" s="14">
        <v>1899</v>
      </c>
      <c r="B123" s="17">
        <v>581799</v>
      </c>
      <c r="C123" s="17">
        <v>31881</v>
      </c>
      <c r="D123" s="16">
        <v>1824.9</v>
      </c>
      <c r="E123" s="16"/>
    </row>
    <row r="124" spans="1:5" ht="12.75" customHeight="1">
      <c r="A124" s="14">
        <v>1898</v>
      </c>
      <c r="B124" s="17">
        <v>552141</v>
      </c>
      <c r="C124" s="17">
        <v>31518</v>
      </c>
      <c r="D124" s="16">
        <v>1751.8</v>
      </c>
      <c r="E124" s="16"/>
    </row>
    <row r="125" spans="1:5" ht="12.75" customHeight="1">
      <c r="A125" s="14">
        <v>1897</v>
      </c>
      <c r="B125" s="17">
        <v>541487</v>
      </c>
      <c r="C125" s="17">
        <v>31158</v>
      </c>
      <c r="D125" s="16">
        <v>1737.9</v>
      </c>
      <c r="E125" s="16"/>
    </row>
    <row r="126" spans="1:5" ht="12.75" customHeight="1">
      <c r="A126" s="14">
        <v>1896</v>
      </c>
      <c r="B126" s="17">
        <v>526727</v>
      </c>
      <c r="C126" s="17">
        <v>30803</v>
      </c>
      <c r="D126" s="16">
        <v>1710</v>
      </c>
      <c r="E126" s="16"/>
    </row>
    <row r="127" spans="1:5" ht="12.75" customHeight="1">
      <c r="A127" s="14">
        <v>1895</v>
      </c>
      <c r="B127" s="17">
        <v>568997</v>
      </c>
      <c r="C127" s="17">
        <v>30452</v>
      </c>
      <c r="D127" s="16">
        <v>1868.5</v>
      </c>
      <c r="E127" s="16"/>
    </row>
    <row r="128" spans="1:5" ht="12.75" customHeight="1">
      <c r="A128" s="14">
        <v>1894</v>
      </c>
      <c r="B128" s="17">
        <v>498827</v>
      </c>
      <c r="C128" s="17">
        <v>30104</v>
      </c>
      <c r="D128" s="16">
        <v>1657</v>
      </c>
      <c r="E128" s="16"/>
    </row>
    <row r="129" spans="1:5" ht="12.75" customHeight="1">
      <c r="A129" s="14">
        <v>1893</v>
      </c>
      <c r="B129" s="17">
        <v>569958</v>
      </c>
      <c r="C129" s="17">
        <v>29761</v>
      </c>
      <c r="D129" s="16">
        <v>1915.1</v>
      </c>
      <c r="E129" s="16"/>
    </row>
    <row r="130" spans="1:5" ht="12.75" customHeight="1">
      <c r="A130" s="14">
        <v>1892</v>
      </c>
      <c r="B130" s="17">
        <v>559684</v>
      </c>
      <c r="C130" s="17">
        <v>29421</v>
      </c>
      <c r="D130" s="16">
        <v>1902.3</v>
      </c>
      <c r="E130" s="16"/>
    </row>
    <row r="131" spans="1:5" ht="12.75" customHeight="1">
      <c r="A131" s="14">
        <v>1891</v>
      </c>
      <c r="B131" s="17">
        <v>587925</v>
      </c>
      <c r="C131" s="17">
        <v>29086</v>
      </c>
      <c r="D131" s="16">
        <v>2021.3</v>
      </c>
      <c r="E131" s="16"/>
    </row>
    <row r="132" spans="1:5" ht="12.75" customHeight="1">
      <c r="A132" s="14">
        <v>1890</v>
      </c>
      <c r="B132" s="17">
        <v>562248</v>
      </c>
      <c r="C132" s="17">
        <v>28764</v>
      </c>
      <c r="D132" s="16">
        <v>1954.7</v>
      </c>
      <c r="E132" s="16"/>
    </row>
    <row r="133" spans="1:5" ht="12.75" customHeight="1">
      <c r="A133" s="14">
        <v>1889</v>
      </c>
      <c r="B133" s="17">
        <v>518353</v>
      </c>
      <c r="C133" s="17">
        <v>28448</v>
      </c>
      <c r="D133" s="16">
        <v>1822.1</v>
      </c>
      <c r="E133" s="16"/>
    </row>
    <row r="134" spans="1:5" ht="12.75" customHeight="1">
      <c r="A134" s="14">
        <v>1888</v>
      </c>
      <c r="B134" s="17">
        <v>510971</v>
      </c>
      <c r="C134" s="17">
        <v>28136</v>
      </c>
      <c r="D134" s="16">
        <v>1816.1</v>
      </c>
      <c r="E134" s="16"/>
    </row>
    <row r="135" spans="1:5" ht="12.75" customHeight="1">
      <c r="A135" s="14">
        <v>1887</v>
      </c>
      <c r="B135" s="17">
        <v>530758</v>
      </c>
      <c r="C135" s="17">
        <v>27828</v>
      </c>
      <c r="D135" s="16">
        <v>1907.3</v>
      </c>
      <c r="E135" s="16"/>
    </row>
    <row r="136" spans="1:5" ht="12.75" customHeight="1">
      <c r="A136" s="14">
        <v>1886</v>
      </c>
      <c r="B136" s="17">
        <v>537276</v>
      </c>
      <c r="C136" s="17">
        <v>27523</v>
      </c>
      <c r="D136" s="16">
        <v>1952.1</v>
      </c>
      <c r="E136" s="16"/>
    </row>
    <row r="137" spans="1:5" ht="12.75" customHeight="1">
      <c r="A137" s="14">
        <v>1885</v>
      </c>
      <c r="B137" s="17">
        <v>522750</v>
      </c>
      <c r="C137" s="17">
        <v>27221</v>
      </c>
      <c r="D137" s="16">
        <v>1920.4</v>
      </c>
      <c r="E137" s="16"/>
    </row>
    <row r="138" spans="1:5" ht="12.75" customHeight="1">
      <c r="A138" s="14">
        <v>1884</v>
      </c>
      <c r="B138" s="17">
        <v>530828</v>
      </c>
      <c r="C138" s="17">
        <v>26922</v>
      </c>
      <c r="D138" s="16">
        <v>1971.7</v>
      </c>
      <c r="E138" s="16"/>
    </row>
    <row r="139" spans="1:5" ht="12.75" customHeight="1">
      <c r="A139" s="14">
        <v>1883</v>
      </c>
      <c r="B139" s="17">
        <v>522997</v>
      </c>
      <c r="C139" s="17">
        <v>26627</v>
      </c>
      <c r="D139" s="16">
        <v>1964.2</v>
      </c>
      <c r="E139" s="16"/>
    </row>
    <row r="140" spans="1:5" ht="12.75" customHeight="1">
      <c r="A140" s="14">
        <v>1882</v>
      </c>
      <c r="B140" s="17">
        <v>516654</v>
      </c>
      <c r="C140" s="17">
        <v>26335</v>
      </c>
      <c r="D140" s="16">
        <v>1961.9</v>
      </c>
      <c r="E140" s="16"/>
    </row>
    <row r="141" spans="1:5" ht="12.75" customHeight="1">
      <c r="A141" s="14">
        <v>1881</v>
      </c>
      <c r="B141" s="17">
        <v>491935</v>
      </c>
      <c r="C141" s="17">
        <v>26046</v>
      </c>
      <c r="D141" s="16">
        <v>1888.7</v>
      </c>
      <c r="E141" s="16"/>
    </row>
    <row r="142" spans="1:5" ht="12.75" customHeight="1">
      <c r="A142" s="14">
        <v>1880</v>
      </c>
      <c r="B142" s="17">
        <v>528624</v>
      </c>
      <c r="C142" s="17">
        <v>25714</v>
      </c>
      <c r="D142" s="16">
        <v>2055.8000000000002</v>
      </c>
      <c r="E142" s="16"/>
    </row>
    <row r="143" spans="1:5" ht="12.75" customHeight="1">
      <c r="A143" s="14">
        <v>1879</v>
      </c>
      <c r="B143" s="17">
        <v>526255</v>
      </c>
      <c r="C143" s="17">
        <v>25372</v>
      </c>
      <c r="D143" s="16">
        <v>2074.1999999999998</v>
      </c>
      <c r="E143" s="16"/>
    </row>
    <row r="144" spans="1:5" ht="12.75" customHeight="1">
      <c r="A144" s="14">
        <v>1878</v>
      </c>
      <c r="B144" s="17">
        <v>539872</v>
      </c>
      <c r="C144" s="17">
        <v>25033</v>
      </c>
      <c r="D144" s="16">
        <v>2156.6</v>
      </c>
      <c r="E144" s="16"/>
    </row>
    <row r="145" spans="1:5" ht="12.75" customHeight="1">
      <c r="A145" s="14">
        <v>1877</v>
      </c>
      <c r="B145" s="17">
        <v>500496</v>
      </c>
      <c r="C145" s="17">
        <v>24700</v>
      </c>
      <c r="D145" s="16">
        <v>2026.3</v>
      </c>
      <c r="E145" s="16"/>
    </row>
    <row r="146" spans="1:5" ht="12.75" customHeight="1">
      <c r="A146" s="14">
        <v>1876</v>
      </c>
      <c r="B146" s="17">
        <v>510315</v>
      </c>
      <c r="C146" s="17">
        <v>24370</v>
      </c>
      <c r="D146" s="16">
        <v>2094</v>
      </c>
      <c r="E146" s="16"/>
    </row>
    <row r="147" spans="1:5" ht="12.75" customHeight="1">
      <c r="A147" s="14">
        <v>1875</v>
      </c>
      <c r="B147" s="17">
        <v>546453</v>
      </c>
      <c r="C147" s="17">
        <v>24045</v>
      </c>
      <c r="D147" s="16">
        <v>2272.6</v>
      </c>
      <c r="E147" s="16"/>
    </row>
    <row r="148" spans="1:5" ht="12.75" customHeight="1">
      <c r="A148" s="14">
        <v>1874</v>
      </c>
      <c r="B148" s="17">
        <v>526632</v>
      </c>
      <c r="C148" s="17">
        <v>23725</v>
      </c>
      <c r="D148" s="16">
        <v>2219.8000000000002</v>
      </c>
      <c r="E148" s="16"/>
    </row>
    <row r="149" spans="1:5" ht="12.75" customHeight="1">
      <c r="A149" s="14">
        <v>1873</v>
      </c>
      <c r="B149" s="17">
        <v>492520</v>
      </c>
      <c r="C149" s="17">
        <v>23409</v>
      </c>
      <c r="D149" s="16">
        <v>2104</v>
      </c>
      <c r="E149" s="16"/>
    </row>
    <row r="150" spans="1:5" ht="12.75" customHeight="1">
      <c r="A150" s="14">
        <v>1872</v>
      </c>
      <c r="B150" s="17">
        <v>492265</v>
      </c>
      <c r="C150" s="17">
        <v>23097</v>
      </c>
      <c r="D150" s="16">
        <v>2131.3000000000002</v>
      </c>
      <c r="E150" s="16"/>
    </row>
    <row r="151" spans="1:5" ht="12.75" customHeight="1">
      <c r="A151" s="14">
        <v>1871</v>
      </c>
      <c r="B151" s="17">
        <v>514879</v>
      </c>
      <c r="C151" s="17">
        <v>22788</v>
      </c>
      <c r="D151" s="16">
        <v>2259.4</v>
      </c>
      <c r="E151" s="16"/>
    </row>
    <row r="152" spans="1:5" ht="12.75" customHeight="1">
      <c r="A152" s="14">
        <v>1870</v>
      </c>
      <c r="B152" s="17">
        <v>514902</v>
      </c>
      <c r="C152" s="17">
        <v>22501</v>
      </c>
      <c r="D152" s="16">
        <v>2288.3000000000002</v>
      </c>
      <c r="E152" s="16"/>
    </row>
    <row r="153" spans="1:5" ht="12.75" customHeight="1">
      <c r="A153" s="14">
        <v>1869</v>
      </c>
      <c r="B153" s="17">
        <v>494828</v>
      </c>
      <c r="C153" s="17">
        <v>22223</v>
      </c>
      <c r="D153" s="16">
        <v>2226.6</v>
      </c>
      <c r="E153" s="16"/>
    </row>
    <row r="154" spans="1:5" ht="12.75" customHeight="1">
      <c r="A154" s="14">
        <v>1868</v>
      </c>
      <c r="B154" s="17">
        <v>480622</v>
      </c>
      <c r="C154" s="17">
        <v>21949</v>
      </c>
      <c r="D154" s="16">
        <v>2189.8000000000002</v>
      </c>
      <c r="E154" s="16"/>
    </row>
    <row r="155" spans="1:5" ht="12.75" customHeight="1">
      <c r="A155" s="14">
        <v>1867</v>
      </c>
      <c r="B155" s="17">
        <v>471073</v>
      </c>
      <c r="C155" s="17">
        <v>21678</v>
      </c>
      <c r="D155" s="16">
        <v>2173.1</v>
      </c>
      <c r="E155" s="16"/>
    </row>
    <row r="156" spans="1:5" ht="12.75" customHeight="1">
      <c r="A156" s="14">
        <v>1866</v>
      </c>
      <c r="B156" s="17">
        <v>500689</v>
      </c>
      <c r="C156" s="17">
        <v>21410</v>
      </c>
      <c r="D156" s="16">
        <v>2338.6</v>
      </c>
      <c r="E156" s="16"/>
    </row>
    <row r="157" spans="1:5" ht="12.75" customHeight="1">
      <c r="A157" s="14">
        <v>1865</v>
      </c>
      <c r="B157" s="17">
        <v>490909</v>
      </c>
      <c r="C157" s="17">
        <v>21145</v>
      </c>
      <c r="D157" s="16">
        <v>2321.6</v>
      </c>
      <c r="E157" s="16"/>
    </row>
    <row r="158" spans="1:5" ht="12.75" customHeight="1">
      <c r="A158" s="14">
        <v>1864</v>
      </c>
      <c r="B158" s="17">
        <v>495531</v>
      </c>
      <c r="C158" s="17">
        <v>20884</v>
      </c>
      <c r="D158" s="16">
        <v>2372.8000000000002</v>
      </c>
      <c r="E158" s="16"/>
    </row>
    <row r="159" spans="1:5" ht="12.75" customHeight="1">
      <c r="A159" s="14">
        <v>1863</v>
      </c>
      <c r="B159" s="17">
        <v>473837</v>
      </c>
      <c r="C159" s="17">
        <v>20626</v>
      </c>
      <c r="D159" s="16">
        <v>2297.3000000000002</v>
      </c>
      <c r="E159" s="16"/>
    </row>
    <row r="160" spans="1:5" ht="12.75" customHeight="1">
      <c r="A160" s="14">
        <v>1862</v>
      </c>
      <c r="B160" s="17">
        <v>436566</v>
      </c>
      <c r="C160" s="17">
        <v>20371</v>
      </c>
      <c r="D160" s="16">
        <v>2143.1</v>
      </c>
      <c r="E160" s="16"/>
    </row>
    <row r="161" spans="1:5" ht="12.75" customHeight="1">
      <c r="A161" s="14">
        <v>1861</v>
      </c>
      <c r="B161" s="17">
        <v>435114</v>
      </c>
      <c r="C161" s="17">
        <v>20119</v>
      </c>
      <c r="D161" s="16">
        <v>2162.6999999999998</v>
      </c>
      <c r="E161" s="16"/>
    </row>
    <row r="162" spans="1:5" ht="12.75" customHeight="1">
      <c r="A162" s="14">
        <v>1860</v>
      </c>
      <c r="B162" s="17">
        <v>422721</v>
      </c>
      <c r="C162" s="17">
        <v>19903</v>
      </c>
      <c r="D162" s="16">
        <v>2123.9</v>
      </c>
      <c r="E162" s="16"/>
    </row>
    <row r="163" spans="1:5" ht="12.75" customHeight="1">
      <c r="A163" s="14">
        <v>1859</v>
      </c>
      <c r="B163" s="17">
        <v>440781</v>
      </c>
      <c r="C163" s="17">
        <v>19687</v>
      </c>
      <c r="D163" s="16">
        <v>2239</v>
      </c>
      <c r="E163" s="16"/>
    </row>
    <row r="164" spans="1:5" ht="12.75" customHeight="1">
      <c r="A164" s="14">
        <v>1858</v>
      </c>
      <c r="B164" s="17">
        <v>449656</v>
      </c>
      <c r="C164" s="17">
        <v>19471</v>
      </c>
      <c r="D164" s="16">
        <v>2309.3000000000002</v>
      </c>
      <c r="E164" s="16"/>
    </row>
    <row r="165" spans="1:5" ht="12.75" customHeight="1">
      <c r="A165" s="14">
        <v>1857</v>
      </c>
      <c r="B165" s="17">
        <v>419815</v>
      </c>
      <c r="C165" s="17">
        <v>19257</v>
      </c>
      <c r="D165" s="16">
        <v>2180.1</v>
      </c>
      <c r="E165" s="16"/>
    </row>
    <row r="166" spans="1:5" ht="12.75" customHeight="1">
      <c r="A166" s="14">
        <v>1856</v>
      </c>
      <c r="B166" s="17">
        <v>390506</v>
      </c>
      <c r="C166" s="17">
        <v>19043</v>
      </c>
      <c r="D166" s="16">
        <v>2050.6</v>
      </c>
      <c r="E166" s="16"/>
    </row>
    <row r="167" spans="1:5" ht="12.75" customHeight="1">
      <c r="A167" s="14">
        <v>1855</v>
      </c>
      <c r="B167" s="17">
        <v>425703</v>
      </c>
      <c r="C167" s="17">
        <v>18829</v>
      </c>
      <c r="D167" s="16">
        <v>2260.9</v>
      </c>
      <c r="E167" s="16"/>
    </row>
    <row r="168" spans="1:5" ht="12.75" customHeight="1">
      <c r="A168" s="14">
        <v>1854</v>
      </c>
      <c r="B168" s="17">
        <v>437905</v>
      </c>
      <c r="C168" s="17">
        <v>18616</v>
      </c>
      <c r="D168" s="16">
        <v>2352.3000000000002</v>
      </c>
      <c r="E168" s="16"/>
    </row>
    <row r="169" spans="1:5" ht="12.75" customHeight="1">
      <c r="A169" s="14">
        <v>1853</v>
      </c>
      <c r="B169" s="17">
        <v>421097</v>
      </c>
      <c r="C169" s="17">
        <v>18404</v>
      </c>
      <c r="D169" s="16">
        <v>2288</v>
      </c>
      <c r="E169" s="16"/>
    </row>
    <row r="170" spans="1:5" ht="12.75" customHeight="1">
      <c r="A170" s="14">
        <v>1852</v>
      </c>
      <c r="B170" s="17">
        <v>407135</v>
      </c>
      <c r="C170" s="17">
        <v>18193</v>
      </c>
      <c r="D170" s="16">
        <v>2237.8000000000002</v>
      </c>
      <c r="E170" s="16"/>
    </row>
    <row r="171" spans="1:5" ht="12.75" customHeight="1">
      <c r="A171" s="14">
        <v>1851</v>
      </c>
      <c r="B171" s="17">
        <v>395396</v>
      </c>
      <c r="C171" s="17">
        <v>17983</v>
      </c>
      <c r="D171" s="16">
        <v>2198.6999999999998</v>
      </c>
      <c r="E171" s="16"/>
    </row>
    <row r="172" spans="1:5" ht="12.75" customHeight="1">
      <c r="A172" s="14">
        <v>1850</v>
      </c>
      <c r="B172" s="17">
        <v>368995</v>
      </c>
      <c r="C172" s="17">
        <v>17773</v>
      </c>
      <c r="D172" s="16">
        <v>2076.1</v>
      </c>
      <c r="E172" s="16"/>
    </row>
    <row r="173" spans="1:5" ht="12.75" customHeight="1">
      <c r="A173" s="14">
        <v>1849</v>
      </c>
      <c r="B173" s="17">
        <v>440839</v>
      </c>
      <c r="C173" s="17">
        <v>17565</v>
      </c>
      <c r="D173" s="16">
        <v>2509.8000000000002</v>
      </c>
      <c r="E173" s="16"/>
    </row>
    <row r="174" spans="1:5" ht="12.75" customHeight="1">
      <c r="A174" s="14">
        <v>1848</v>
      </c>
      <c r="B174" s="17">
        <v>399833</v>
      </c>
      <c r="C174" s="17">
        <v>17357</v>
      </c>
      <c r="D174" s="16">
        <v>2303.6</v>
      </c>
      <c r="E174" s="16"/>
    </row>
    <row r="175" spans="1:5" ht="12.75" customHeight="1">
      <c r="A175" s="14">
        <v>1847</v>
      </c>
      <c r="B175" s="17">
        <v>423304</v>
      </c>
      <c r="C175" s="17">
        <v>17150</v>
      </c>
      <c r="D175" s="16">
        <v>2468.1999999999998</v>
      </c>
      <c r="E175" s="16"/>
    </row>
    <row r="176" spans="1:5" ht="12.75" customHeight="1">
      <c r="A176" s="14">
        <v>1846</v>
      </c>
      <c r="B176" s="17">
        <v>390315</v>
      </c>
      <c r="C176" s="17">
        <v>16944</v>
      </c>
      <c r="D176" s="16">
        <v>2303.5</v>
      </c>
      <c r="E176" s="16"/>
    </row>
    <row r="177" spans="1:5" ht="12.75" customHeight="1">
      <c r="A177" s="14">
        <v>1845</v>
      </c>
      <c r="B177" s="17">
        <v>349366</v>
      </c>
      <c r="C177" s="17">
        <v>16739</v>
      </c>
      <c r="D177" s="16">
        <v>2087.1</v>
      </c>
      <c r="E177" s="16"/>
    </row>
    <row r="178" spans="1:5" ht="12.75" customHeight="1">
      <c r="A178" s="14">
        <v>1844</v>
      </c>
      <c r="B178" s="17">
        <v>356933</v>
      </c>
      <c r="C178" s="17">
        <v>16535</v>
      </c>
      <c r="D178" s="16">
        <v>2158.6</v>
      </c>
      <c r="E178" s="16"/>
    </row>
    <row r="179" spans="1:5" ht="12.75" customHeight="1">
      <c r="A179" s="14">
        <v>1843</v>
      </c>
      <c r="B179" s="17">
        <v>346445</v>
      </c>
      <c r="C179" s="17">
        <v>16332</v>
      </c>
      <c r="D179" s="16">
        <v>2121.1999999999998</v>
      </c>
      <c r="E179" s="16"/>
    </row>
    <row r="180" spans="1:5" ht="12.75" customHeight="1">
      <c r="A180" s="14">
        <v>1842</v>
      </c>
      <c r="B180" s="17">
        <v>349519</v>
      </c>
      <c r="C180" s="17">
        <v>16130</v>
      </c>
      <c r="D180" s="16">
        <v>2166.8000000000002</v>
      </c>
      <c r="E180" s="16"/>
    </row>
    <row r="181" spans="1:5" ht="12.75" customHeight="1">
      <c r="A181" s="14">
        <v>1841</v>
      </c>
      <c r="B181" s="17">
        <v>343847</v>
      </c>
      <c r="C181" s="17">
        <v>15929</v>
      </c>
      <c r="D181" s="16">
        <v>2158.6</v>
      </c>
      <c r="E181" s="16"/>
    </row>
    <row r="182" spans="1:5" ht="12.75" customHeight="1">
      <c r="A182" s="14">
        <v>1840</v>
      </c>
      <c r="B182" s="17">
        <v>359687</v>
      </c>
      <c r="C182" s="17">
        <v>15731</v>
      </c>
      <c r="D182" s="16">
        <v>2286.5</v>
      </c>
      <c r="E182" s="16"/>
    </row>
    <row r="183" spans="1:5" ht="12.75" customHeight="1">
      <c r="A183" s="14">
        <v>1839</v>
      </c>
      <c r="B183" s="17">
        <v>338984</v>
      </c>
      <c r="C183" s="17">
        <v>15514</v>
      </c>
      <c r="D183" s="16">
        <v>2185</v>
      </c>
      <c r="E183" s="16"/>
    </row>
    <row r="184" spans="1:5" ht="13.5" customHeight="1" thickBot="1">
      <c r="A184" s="21">
        <v>1838</v>
      </c>
      <c r="B184" s="22">
        <v>342760</v>
      </c>
      <c r="C184" s="22">
        <v>15288</v>
      </c>
      <c r="D184" s="23">
        <v>2242.1</v>
      </c>
      <c r="E184" s="23"/>
    </row>
  </sheetData>
  <pageMargins left="0.7" right="0.7" top="0.75" bottom="0.75" header="0" footer="0"/>
  <pageSetup orientation="landscape"/>
  <headerFooter>
    <oddFooter>&amp;C&amp;P of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39E0A-6271-401C-AC09-E1C5B8848B19}">
  <sheetPr>
    <tabColor rgb="FFFF3399"/>
    <outlinePr summaryBelow="0" summaryRight="0"/>
  </sheetPr>
  <dimension ref="A1:Q75"/>
  <sheetViews>
    <sheetView workbookViewId="0"/>
  </sheetViews>
  <sheetFormatPr defaultColWidth="14.42578125" defaultRowHeight="15" customHeight="1"/>
  <cols>
    <col min="1" max="16384" width="14.42578125" style="10"/>
  </cols>
  <sheetData>
    <row r="1" spans="1:17" ht="15" customHeight="1">
      <c r="A1" s="24" t="s">
        <v>84</v>
      </c>
      <c r="B1" s="25"/>
      <c r="C1" s="25"/>
      <c r="D1" s="25"/>
      <c r="O1" s="26"/>
      <c r="P1" s="25"/>
    </row>
    <row r="2" spans="1:17" ht="15" customHeight="1">
      <c r="A2" s="24" t="s">
        <v>85</v>
      </c>
      <c r="B2" s="25"/>
      <c r="C2" s="25"/>
      <c r="D2" s="25"/>
      <c r="O2" s="26"/>
      <c r="P2" s="25"/>
    </row>
    <row r="3" spans="1:17" ht="15" customHeight="1">
      <c r="A3" s="47" t="s">
        <v>86</v>
      </c>
      <c r="B3" s="48"/>
      <c r="C3" s="48"/>
      <c r="D3" s="48"/>
      <c r="E3" s="48"/>
      <c r="F3" s="48"/>
      <c r="G3" s="48"/>
      <c r="H3" s="48"/>
      <c r="O3" s="26"/>
      <c r="P3" s="25"/>
    </row>
    <row r="4" spans="1:17" ht="15" customHeight="1">
      <c r="A4" s="67" t="s">
        <v>87</v>
      </c>
      <c r="B4" s="46"/>
      <c r="C4" s="46"/>
      <c r="D4" s="46"/>
      <c r="E4" s="46"/>
      <c r="F4" s="46"/>
      <c r="G4" s="46"/>
      <c r="H4" s="46"/>
      <c r="I4" s="46"/>
      <c r="J4" s="46"/>
      <c r="K4" s="46"/>
      <c r="L4" s="46"/>
      <c r="M4" s="46"/>
      <c r="N4" s="46"/>
      <c r="O4" s="46"/>
      <c r="P4" s="46"/>
      <c r="Q4" s="46"/>
    </row>
    <row r="5" spans="1:17" ht="15" customHeight="1">
      <c r="A5" s="67" t="s">
        <v>88</v>
      </c>
      <c r="B5" s="46"/>
      <c r="C5" s="46"/>
      <c r="D5" s="46"/>
      <c r="E5" s="46"/>
      <c r="F5" s="46"/>
      <c r="G5" s="46"/>
      <c r="H5" s="46"/>
      <c r="I5" s="46"/>
      <c r="J5" s="46"/>
      <c r="K5" s="46"/>
      <c r="L5" s="46"/>
      <c r="M5" s="46"/>
      <c r="N5" s="46"/>
      <c r="O5" s="46"/>
      <c r="P5" s="46"/>
      <c r="Q5" s="46"/>
    </row>
    <row r="6" spans="1:17" ht="15" customHeight="1">
      <c r="A6" s="66" t="s">
        <v>89</v>
      </c>
      <c r="B6" s="46"/>
      <c r="C6" s="46"/>
      <c r="D6" s="46"/>
      <c r="E6" s="46"/>
      <c r="F6" s="46"/>
      <c r="G6" s="46"/>
      <c r="H6" s="46"/>
      <c r="I6" s="46"/>
      <c r="J6" s="46"/>
      <c r="K6" s="46"/>
      <c r="L6" s="46"/>
      <c r="M6" s="46"/>
      <c r="N6" s="46"/>
      <c r="O6" s="46"/>
      <c r="P6" s="46"/>
      <c r="Q6" s="46"/>
    </row>
    <row r="7" spans="1:17" ht="15" customHeight="1">
      <c r="A7" s="68" t="s">
        <v>90</v>
      </c>
      <c r="B7" s="46"/>
      <c r="C7" s="46"/>
      <c r="D7" s="46"/>
      <c r="E7" s="46"/>
      <c r="F7" s="46"/>
      <c r="G7" s="46"/>
      <c r="H7" s="46"/>
      <c r="I7" s="46"/>
      <c r="J7" s="46"/>
      <c r="K7" s="46"/>
      <c r="L7" s="46"/>
      <c r="M7" s="46"/>
      <c r="N7" s="46"/>
      <c r="O7" s="46"/>
      <c r="P7" s="46"/>
      <c r="Q7" s="46"/>
    </row>
    <row r="8" spans="1:17" ht="15" customHeight="1">
      <c r="A8" s="69" t="s">
        <v>91</v>
      </c>
      <c r="B8" s="46"/>
      <c r="C8" s="46"/>
      <c r="D8" s="46"/>
      <c r="E8" s="46"/>
      <c r="F8" s="46"/>
      <c r="G8" s="46"/>
      <c r="H8" s="46"/>
      <c r="I8" s="46"/>
      <c r="J8" s="46"/>
      <c r="K8" s="46"/>
      <c r="L8" s="46"/>
      <c r="M8" s="46"/>
      <c r="N8" s="46"/>
      <c r="O8" s="46"/>
      <c r="P8" s="46"/>
      <c r="Q8" s="46"/>
    </row>
    <row r="9" spans="1:17" ht="15" customHeight="1">
      <c r="A9" s="65" t="s">
        <v>92</v>
      </c>
      <c r="B9" s="46"/>
      <c r="C9" s="46"/>
      <c r="D9" s="46"/>
      <c r="E9" s="46"/>
      <c r="F9" s="46"/>
      <c r="G9" s="46"/>
      <c r="H9" s="46"/>
      <c r="I9" s="46"/>
      <c r="J9" s="46"/>
      <c r="K9" s="46"/>
      <c r="L9" s="46"/>
      <c r="M9" s="46"/>
      <c r="N9" s="46"/>
      <c r="O9" s="46"/>
      <c r="P9" s="46"/>
      <c r="Q9" s="46"/>
    </row>
    <row r="10" spans="1:17" ht="15" customHeight="1">
      <c r="A10" s="66" t="s">
        <v>93</v>
      </c>
      <c r="B10" s="46"/>
      <c r="C10" s="46"/>
      <c r="D10" s="46"/>
      <c r="E10" s="46"/>
      <c r="F10" s="46"/>
      <c r="G10" s="46"/>
      <c r="H10" s="46"/>
      <c r="I10" s="46"/>
      <c r="J10" s="46"/>
      <c r="K10" s="46"/>
      <c r="L10" s="46"/>
      <c r="M10" s="46"/>
      <c r="N10" s="46"/>
      <c r="O10" s="46"/>
      <c r="P10" s="46"/>
      <c r="Q10" s="46"/>
    </row>
    <row r="11" spans="1:17" ht="15" customHeight="1">
      <c r="A11" s="66" t="s">
        <v>94</v>
      </c>
      <c r="B11" s="46"/>
      <c r="C11" s="46"/>
      <c r="D11" s="46"/>
      <c r="E11" s="46"/>
      <c r="F11" s="46"/>
      <c r="G11" s="46"/>
      <c r="H11" s="46"/>
      <c r="I11" s="46"/>
      <c r="J11" s="46"/>
      <c r="K11" s="46"/>
      <c r="L11" s="46"/>
      <c r="M11" s="46"/>
      <c r="N11" s="46"/>
      <c r="O11" s="46"/>
      <c r="P11" s="46"/>
      <c r="Q11" s="46"/>
    </row>
    <row r="12" spans="1:17" ht="15" customHeight="1">
      <c r="A12" s="66" t="s">
        <v>95</v>
      </c>
      <c r="B12" s="46"/>
      <c r="C12" s="46"/>
      <c r="D12" s="46"/>
      <c r="E12" s="46"/>
      <c r="F12" s="46"/>
      <c r="G12" s="46"/>
      <c r="H12" s="46"/>
      <c r="I12" s="46"/>
      <c r="J12" s="46"/>
      <c r="K12" s="46"/>
      <c r="L12" s="46"/>
      <c r="M12" s="46"/>
      <c r="N12" s="46"/>
      <c r="O12" s="46"/>
      <c r="P12" s="46"/>
      <c r="Q12" s="46"/>
    </row>
    <row r="13" spans="1:17" ht="15" customHeight="1">
      <c r="A13" s="66" t="s">
        <v>96</v>
      </c>
      <c r="B13" s="46"/>
      <c r="C13" s="46"/>
      <c r="D13" s="46"/>
      <c r="E13" s="46"/>
      <c r="F13" s="46"/>
      <c r="G13" s="46"/>
      <c r="H13" s="46"/>
      <c r="I13" s="46"/>
      <c r="J13" s="46"/>
      <c r="K13" s="46"/>
      <c r="L13" s="46"/>
      <c r="M13" s="46"/>
      <c r="N13" s="46"/>
      <c r="O13" s="46"/>
      <c r="P13" s="46"/>
      <c r="Q13" s="46"/>
    </row>
    <row r="15" spans="1:17" ht="15" customHeight="1">
      <c r="A15" s="27" t="s">
        <v>97</v>
      </c>
      <c r="B15" s="28"/>
      <c r="C15" s="28"/>
      <c r="D15" s="28"/>
      <c r="E15" s="28"/>
      <c r="F15" s="28"/>
      <c r="G15" s="28"/>
      <c r="H15" s="28"/>
      <c r="I15" s="28"/>
      <c r="J15" s="28"/>
      <c r="K15" s="28"/>
      <c r="L15" s="28"/>
    </row>
    <row r="16" spans="1:17" ht="15" customHeight="1">
      <c r="A16" s="29"/>
      <c r="B16" s="29"/>
      <c r="C16" s="29"/>
      <c r="D16" s="29"/>
      <c r="E16" s="29"/>
      <c r="F16" s="29"/>
      <c r="G16" s="29"/>
      <c r="H16" s="29"/>
      <c r="I16" s="29"/>
      <c r="J16" s="29"/>
      <c r="K16" s="29"/>
      <c r="L16" s="29"/>
    </row>
    <row r="17" spans="1:12" ht="15" customHeight="1">
      <c r="A17" s="30"/>
      <c r="B17" s="25"/>
      <c r="C17" s="25"/>
      <c r="D17" s="25"/>
      <c r="E17" s="25"/>
      <c r="F17" s="25"/>
      <c r="G17" s="25"/>
      <c r="H17" s="25"/>
      <c r="I17" s="25"/>
      <c r="J17" s="25"/>
      <c r="K17" s="25"/>
      <c r="L17" s="25"/>
    </row>
    <row r="18" spans="1:12" ht="15" customHeight="1">
      <c r="A18" s="49" t="s">
        <v>98</v>
      </c>
      <c r="B18" s="48"/>
      <c r="C18" s="48"/>
      <c r="D18" s="48"/>
      <c r="E18" s="48"/>
      <c r="F18" s="48"/>
      <c r="G18" s="48"/>
      <c r="H18" s="48"/>
      <c r="I18" s="48"/>
      <c r="J18" s="48"/>
      <c r="K18" s="48"/>
      <c r="L18" s="48"/>
    </row>
    <row r="19" spans="1:12" ht="15" customHeight="1">
      <c r="A19" s="49" t="s">
        <v>99</v>
      </c>
      <c r="B19" s="48"/>
      <c r="C19" s="48"/>
      <c r="D19" s="48"/>
      <c r="E19" s="48"/>
      <c r="F19" s="48"/>
      <c r="G19" s="48"/>
      <c r="H19" s="48"/>
      <c r="I19" s="48"/>
      <c r="J19" s="48"/>
      <c r="K19" s="48"/>
      <c r="L19" s="48"/>
    </row>
    <row r="20" spans="1:12" ht="15" customHeight="1">
      <c r="A20" s="30"/>
      <c r="B20" s="25"/>
      <c r="C20" s="25"/>
      <c r="D20" s="25"/>
      <c r="E20" s="25"/>
      <c r="F20" s="25"/>
      <c r="G20" s="25"/>
      <c r="H20" s="25"/>
      <c r="I20" s="25"/>
      <c r="J20" s="25"/>
      <c r="K20" s="25"/>
      <c r="L20" s="25"/>
    </row>
    <row r="21" spans="1:12" ht="15" customHeight="1">
      <c r="A21" s="49" t="s">
        <v>100</v>
      </c>
      <c r="B21" s="48"/>
      <c r="C21" s="48"/>
      <c r="D21" s="48"/>
      <c r="E21" s="48"/>
      <c r="F21" s="48"/>
      <c r="G21" s="48"/>
      <c r="H21" s="48"/>
      <c r="I21" s="48"/>
      <c r="J21" s="48"/>
      <c r="K21" s="48"/>
      <c r="L21" s="48"/>
    </row>
    <row r="22" spans="1:12" ht="15" customHeight="1">
      <c r="A22" s="49" t="s">
        <v>101</v>
      </c>
      <c r="B22" s="48"/>
      <c r="C22" s="48"/>
      <c r="D22" s="48"/>
      <c r="E22" s="48"/>
      <c r="F22" s="48"/>
      <c r="G22" s="48"/>
      <c r="H22" s="48"/>
      <c r="I22" s="48"/>
      <c r="J22" s="48"/>
      <c r="K22" s="48"/>
      <c r="L22" s="48"/>
    </row>
    <row r="23" spans="1:12" ht="15" customHeight="1">
      <c r="A23" s="31"/>
      <c r="B23" s="32"/>
      <c r="C23" s="32"/>
      <c r="D23" s="32"/>
      <c r="E23" s="32"/>
      <c r="F23" s="32"/>
      <c r="G23" s="32"/>
      <c r="H23" s="32"/>
      <c r="I23" s="32"/>
      <c r="J23" s="32"/>
      <c r="K23" s="32"/>
      <c r="L23" s="32"/>
    </row>
    <row r="24" spans="1:12" ht="15" customHeight="1">
      <c r="A24" s="63" t="s">
        <v>102</v>
      </c>
      <c r="B24" s="48"/>
      <c r="C24" s="48"/>
      <c r="D24" s="48"/>
      <c r="E24" s="48"/>
      <c r="F24" s="48"/>
      <c r="G24" s="48"/>
      <c r="H24" s="48"/>
      <c r="I24" s="48"/>
      <c r="J24" s="48"/>
      <c r="K24" s="48"/>
      <c r="L24" s="48"/>
    </row>
    <row r="25" spans="1:12" ht="15" customHeight="1">
      <c r="A25" s="31"/>
      <c r="B25" s="32"/>
      <c r="C25" s="32"/>
      <c r="D25" s="32"/>
      <c r="E25" s="32"/>
      <c r="F25" s="32"/>
      <c r="G25" s="32"/>
      <c r="H25" s="32"/>
      <c r="I25" s="32"/>
      <c r="J25" s="32"/>
      <c r="K25" s="32"/>
      <c r="L25" s="32"/>
    </row>
    <row r="26" spans="1:12" ht="15" customHeight="1">
      <c r="A26" s="49" t="s">
        <v>103</v>
      </c>
      <c r="B26" s="48"/>
      <c r="C26" s="48"/>
      <c r="D26" s="48"/>
      <c r="E26" s="48"/>
      <c r="F26" s="48"/>
      <c r="G26" s="48"/>
      <c r="H26" s="48"/>
      <c r="I26" s="48"/>
      <c r="J26" s="48"/>
      <c r="K26" s="48"/>
      <c r="L26" s="48"/>
    </row>
    <row r="27" spans="1:12" ht="15" customHeight="1">
      <c r="A27" s="30"/>
      <c r="B27" s="25"/>
      <c r="C27" s="25"/>
      <c r="D27" s="25"/>
      <c r="E27" s="25"/>
      <c r="F27" s="25"/>
      <c r="G27" s="25"/>
      <c r="H27" s="25"/>
      <c r="I27" s="25"/>
      <c r="J27" s="25"/>
      <c r="K27" s="25"/>
      <c r="L27" s="25"/>
    </row>
    <row r="28" spans="1:12" ht="15" customHeight="1">
      <c r="A28" s="64"/>
      <c r="B28" s="46"/>
      <c r="C28" s="46"/>
      <c r="D28" s="46"/>
      <c r="E28" s="46"/>
      <c r="F28" s="46"/>
      <c r="G28" s="46"/>
      <c r="H28" s="46"/>
      <c r="I28" s="46"/>
      <c r="J28" s="46"/>
      <c r="K28" s="46"/>
      <c r="L28" s="46"/>
    </row>
    <row r="29" spans="1:12" ht="15" customHeight="1">
      <c r="A29" s="58" t="s">
        <v>104</v>
      </c>
      <c r="B29" s="48"/>
      <c r="C29" s="48"/>
      <c r="D29" s="48"/>
      <c r="E29" s="48"/>
      <c r="F29" s="29"/>
      <c r="G29" s="29"/>
      <c r="H29" s="29"/>
      <c r="I29" s="29"/>
      <c r="J29" s="29"/>
      <c r="K29" s="29"/>
      <c r="L29" s="29"/>
    </row>
    <row r="30" spans="1:12" ht="15" customHeight="1">
      <c r="A30" s="33"/>
      <c r="B30" s="25"/>
      <c r="C30" s="29"/>
      <c r="D30" s="29"/>
      <c r="E30" s="29"/>
      <c r="F30" s="29"/>
      <c r="G30" s="29"/>
      <c r="H30" s="29"/>
      <c r="I30" s="29"/>
      <c r="J30" s="29"/>
      <c r="K30" s="29"/>
      <c r="L30" s="29"/>
    </row>
    <row r="31" spans="1:12" ht="15" customHeight="1">
      <c r="A31" s="34" t="s">
        <v>105</v>
      </c>
      <c r="B31" s="35"/>
      <c r="C31" s="35"/>
      <c r="D31" s="35"/>
      <c r="E31" s="35"/>
      <c r="F31" s="35"/>
      <c r="G31" s="35"/>
      <c r="H31" s="35"/>
      <c r="I31" s="35"/>
      <c r="J31" s="35"/>
      <c r="K31" s="35"/>
      <c r="L31" s="35"/>
    </row>
    <row r="32" spans="1:12" ht="15" customHeight="1">
      <c r="A32" s="36" t="s">
        <v>106</v>
      </c>
      <c r="B32" s="35"/>
      <c r="C32" s="35"/>
      <c r="D32" s="35"/>
      <c r="E32" s="35"/>
      <c r="F32" s="35"/>
      <c r="G32" s="35"/>
      <c r="H32" s="35"/>
      <c r="I32" s="35"/>
      <c r="J32" s="35"/>
      <c r="K32" s="35"/>
      <c r="L32" s="35"/>
    </row>
    <row r="33" spans="1:12" ht="15" customHeight="1">
      <c r="A33" s="37" t="s">
        <v>107</v>
      </c>
      <c r="B33" s="35"/>
      <c r="C33" s="35"/>
      <c r="D33" s="35"/>
      <c r="E33" s="35"/>
      <c r="F33" s="35"/>
      <c r="G33" s="35"/>
      <c r="H33" s="35"/>
      <c r="I33" s="35"/>
      <c r="J33" s="35"/>
      <c r="K33" s="35"/>
      <c r="L33" s="35"/>
    </row>
    <row r="34" spans="1:12" ht="15" customHeight="1">
      <c r="A34" s="38" t="s">
        <v>108</v>
      </c>
      <c r="B34" s="35"/>
      <c r="C34" s="35"/>
      <c r="D34" s="35"/>
      <c r="E34" s="35"/>
      <c r="F34" s="35"/>
      <c r="G34" s="35"/>
      <c r="H34" s="35"/>
      <c r="I34" s="35"/>
      <c r="J34" s="35"/>
      <c r="K34" s="35"/>
      <c r="L34" s="35"/>
    </row>
    <row r="35" spans="1:12" ht="15" customHeight="1">
      <c r="A35" s="38"/>
      <c r="B35" s="35"/>
      <c r="C35" s="35"/>
      <c r="D35" s="35"/>
      <c r="E35" s="35"/>
      <c r="F35" s="35"/>
      <c r="G35" s="35"/>
      <c r="H35" s="35"/>
      <c r="I35" s="35"/>
      <c r="J35" s="35"/>
      <c r="K35" s="35"/>
      <c r="L35" s="35"/>
    </row>
    <row r="36" spans="1:12" ht="15" customHeight="1">
      <c r="A36" s="49" t="s">
        <v>109</v>
      </c>
      <c r="B36" s="48"/>
      <c r="C36" s="48"/>
      <c r="D36" s="48"/>
      <c r="E36" s="48"/>
      <c r="F36" s="48"/>
      <c r="G36" s="48"/>
      <c r="H36" s="48"/>
      <c r="I36" s="48"/>
      <c r="J36" s="48"/>
      <c r="K36" s="48"/>
      <c r="L36" s="48"/>
    </row>
    <row r="37" spans="1:12" ht="15" customHeight="1">
      <c r="A37" s="59"/>
      <c r="B37" s="48"/>
      <c r="C37" s="48"/>
      <c r="D37" s="48"/>
      <c r="E37" s="48"/>
      <c r="F37" s="29"/>
      <c r="G37" s="29"/>
      <c r="H37" s="29"/>
      <c r="I37" s="29"/>
      <c r="J37" s="29"/>
      <c r="K37" s="29"/>
      <c r="L37" s="29"/>
    </row>
    <row r="38" spans="1:12" ht="15" customHeight="1">
      <c r="A38" s="60" t="s">
        <v>110</v>
      </c>
      <c r="B38" s="48"/>
      <c r="C38" s="48"/>
      <c r="D38" s="48"/>
      <c r="E38" s="48"/>
      <c r="F38" s="48"/>
      <c r="G38" s="48"/>
      <c r="H38" s="48"/>
      <c r="I38" s="48"/>
      <c r="J38" s="48"/>
      <c r="K38" s="48"/>
      <c r="L38" s="48"/>
    </row>
    <row r="39" spans="1:12" ht="15" customHeight="1">
      <c r="A39" s="39" t="s">
        <v>111</v>
      </c>
      <c r="B39" s="35"/>
      <c r="C39" s="35"/>
      <c r="D39" s="35"/>
      <c r="E39" s="35"/>
      <c r="F39" s="35"/>
      <c r="G39" s="35"/>
      <c r="H39" s="35"/>
      <c r="I39" s="35"/>
      <c r="J39" s="35"/>
      <c r="K39" s="35"/>
      <c r="L39" s="35"/>
    </row>
    <row r="40" spans="1:12" ht="12.75">
      <c r="A40" s="40" t="s">
        <v>112</v>
      </c>
      <c r="B40" s="35"/>
      <c r="C40" s="35"/>
      <c r="D40" s="35"/>
      <c r="E40" s="35"/>
      <c r="F40" s="35"/>
      <c r="G40" s="35"/>
      <c r="H40" s="35"/>
      <c r="I40" s="35"/>
      <c r="J40" s="35"/>
      <c r="K40" s="35"/>
      <c r="L40" s="35"/>
    </row>
    <row r="41" spans="1:12" ht="12.75">
      <c r="A41" s="35" t="s">
        <v>113</v>
      </c>
      <c r="B41" s="35"/>
      <c r="C41" s="35"/>
      <c r="D41" s="35"/>
      <c r="E41" s="35"/>
      <c r="F41" s="35"/>
      <c r="G41" s="35"/>
      <c r="H41" s="35"/>
      <c r="I41" s="35"/>
      <c r="J41" s="35"/>
      <c r="K41" s="35"/>
      <c r="L41" s="35"/>
    </row>
    <row r="43" spans="1:12" ht="15.75">
      <c r="A43" s="61" t="s">
        <v>114</v>
      </c>
      <c r="B43" s="62"/>
      <c r="C43" s="62"/>
      <c r="D43" s="62"/>
      <c r="E43" s="62"/>
      <c r="F43" s="62"/>
      <c r="G43" s="62"/>
      <c r="H43" s="62"/>
      <c r="I43" s="62"/>
      <c r="J43" s="25"/>
    </row>
    <row r="44" spans="1:12" ht="12.75">
      <c r="A44" s="24"/>
      <c r="B44" s="25"/>
      <c r="C44" s="25"/>
      <c r="D44" s="25"/>
      <c r="E44" s="25"/>
      <c r="F44" s="25"/>
      <c r="G44" s="25"/>
      <c r="H44" s="25"/>
      <c r="I44" s="25"/>
      <c r="J44" s="25"/>
    </row>
    <row r="45" spans="1:12" ht="12.75">
      <c r="A45" s="50" t="s">
        <v>115</v>
      </c>
      <c r="B45" s="48"/>
      <c r="C45" s="48"/>
      <c r="D45" s="48"/>
      <c r="E45" s="25"/>
      <c r="F45" s="25"/>
      <c r="G45" s="25"/>
      <c r="H45" s="25"/>
      <c r="I45" s="25"/>
      <c r="J45" s="25"/>
    </row>
    <row r="46" spans="1:12" ht="12.75">
      <c r="A46" s="55" t="s">
        <v>116</v>
      </c>
      <c r="B46" s="48"/>
      <c r="C46" s="48"/>
      <c r="D46" s="48"/>
      <c r="E46" s="48"/>
      <c r="F46" s="48"/>
      <c r="G46" s="48"/>
      <c r="H46" s="48"/>
      <c r="I46" s="48"/>
      <c r="J46" s="25"/>
    </row>
    <row r="47" spans="1:12" ht="12.75">
      <c r="A47" s="38"/>
      <c r="B47" s="25"/>
      <c r="C47" s="25"/>
      <c r="D47" s="25"/>
      <c r="E47" s="25"/>
      <c r="F47" s="25"/>
      <c r="G47" s="25"/>
      <c r="H47" s="25"/>
      <c r="I47" s="25"/>
      <c r="J47" s="25"/>
    </row>
    <row r="48" spans="1:12" ht="12.75">
      <c r="A48" s="50" t="s">
        <v>117</v>
      </c>
      <c r="B48" s="48"/>
      <c r="C48" s="48"/>
      <c r="D48" s="48"/>
      <c r="E48" s="25"/>
      <c r="F48" s="25"/>
      <c r="G48" s="25"/>
      <c r="H48" s="25"/>
      <c r="I48" s="25"/>
      <c r="J48" s="25"/>
    </row>
    <row r="49" spans="1:10" ht="12.75">
      <c r="A49" s="56" t="s">
        <v>118</v>
      </c>
      <c r="B49" s="48"/>
      <c r="C49" s="48"/>
      <c r="D49" s="48"/>
      <c r="E49" s="48"/>
      <c r="F49" s="48"/>
      <c r="G49" s="48"/>
      <c r="H49" s="48"/>
      <c r="I49" s="48"/>
      <c r="J49" s="48"/>
    </row>
    <row r="50" spans="1:10" ht="12.75">
      <c r="A50" s="41"/>
      <c r="B50" s="41"/>
      <c r="C50" s="41"/>
      <c r="D50" s="41"/>
      <c r="E50" s="41"/>
      <c r="F50" s="41"/>
      <c r="G50" s="41"/>
      <c r="H50" s="41"/>
      <c r="I50" s="41"/>
      <c r="J50" s="25"/>
    </row>
    <row r="51" spans="1:10" ht="12.75">
      <c r="A51" s="57" t="s">
        <v>119</v>
      </c>
      <c r="B51" s="48"/>
      <c r="C51" s="48"/>
      <c r="D51" s="48"/>
      <c r="E51" s="48"/>
      <c r="F51" s="48"/>
      <c r="G51" s="48"/>
      <c r="H51" s="48"/>
      <c r="I51" s="48"/>
      <c r="J51" s="25"/>
    </row>
    <row r="52" spans="1:10" ht="12.75">
      <c r="A52" s="25"/>
      <c r="B52" s="25"/>
      <c r="C52" s="25"/>
      <c r="D52" s="25"/>
      <c r="E52" s="25"/>
      <c r="F52" s="25"/>
      <c r="G52" s="25"/>
      <c r="H52" s="25"/>
      <c r="I52" s="25"/>
      <c r="J52" s="25"/>
    </row>
    <row r="53" spans="1:10" ht="12.75">
      <c r="A53" s="54" t="s">
        <v>120</v>
      </c>
      <c r="B53" s="46"/>
      <c r="C53" s="46"/>
      <c r="D53" s="46"/>
      <c r="E53" s="46"/>
      <c r="F53" s="46"/>
      <c r="G53" s="46"/>
      <c r="H53" s="46"/>
      <c r="I53" s="46"/>
      <c r="J53" s="25"/>
    </row>
    <row r="54" spans="1:10" ht="12.75">
      <c r="A54" s="53" t="s">
        <v>121</v>
      </c>
      <c r="B54" s="48"/>
      <c r="C54" s="48"/>
      <c r="D54" s="48"/>
      <c r="E54" s="48"/>
      <c r="F54" s="48"/>
      <c r="G54" s="48"/>
      <c r="H54" s="48"/>
      <c r="I54" s="48"/>
      <c r="J54" s="48"/>
    </row>
    <row r="55" spans="1:10" ht="12.75">
      <c r="A55" s="42"/>
      <c r="B55" s="25"/>
      <c r="C55" s="25"/>
      <c r="D55" s="25"/>
      <c r="E55" s="25"/>
      <c r="F55" s="25"/>
      <c r="G55" s="25"/>
      <c r="H55" s="25"/>
      <c r="I55" s="25"/>
      <c r="J55" s="25"/>
    </row>
    <row r="56" spans="1:10" ht="12.75">
      <c r="A56" s="54" t="s">
        <v>122</v>
      </c>
      <c r="B56" s="46"/>
      <c r="C56" s="46"/>
      <c r="D56" s="46"/>
      <c r="E56" s="46"/>
      <c r="F56" s="46"/>
      <c r="G56" s="46"/>
      <c r="H56" s="46"/>
      <c r="I56" s="46"/>
      <c r="J56" s="25"/>
    </row>
    <row r="57" spans="1:10" ht="12.75">
      <c r="A57" s="53" t="s">
        <v>123</v>
      </c>
      <c r="B57" s="48"/>
      <c r="C57" s="48"/>
      <c r="D57" s="48"/>
      <c r="E57" s="48"/>
      <c r="F57" s="48"/>
      <c r="G57" s="48"/>
      <c r="H57" s="48"/>
      <c r="I57" s="48"/>
      <c r="J57" s="32"/>
    </row>
    <row r="58" spans="1:10" ht="12.75">
      <c r="A58" s="25"/>
      <c r="B58" s="25"/>
      <c r="C58" s="25"/>
      <c r="D58" s="25"/>
      <c r="E58" s="25"/>
      <c r="F58" s="25"/>
      <c r="G58" s="25"/>
      <c r="H58" s="25"/>
      <c r="I58" s="25"/>
      <c r="J58" s="25"/>
    </row>
    <row r="59" spans="1:10" ht="12.75">
      <c r="A59" s="54" t="s">
        <v>124</v>
      </c>
      <c r="B59" s="46"/>
      <c r="C59" s="46"/>
      <c r="D59" s="46"/>
      <c r="E59" s="46"/>
      <c r="F59" s="46"/>
      <c r="G59" s="46"/>
      <c r="H59" s="46"/>
      <c r="I59" s="46"/>
      <c r="J59" s="25"/>
    </row>
    <row r="60" spans="1:10" ht="12.75">
      <c r="A60" s="53" t="s">
        <v>125</v>
      </c>
      <c r="B60" s="48"/>
      <c r="C60" s="48"/>
      <c r="D60" s="48"/>
      <c r="E60" s="48"/>
      <c r="F60" s="48"/>
      <c r="G60" s="48"/>
      <c r="H60" s="48"/>
      <c r="I60" s="48"/>
      <c r="J60" s="32"/>
    </row>
    <row r="61" spans="1:10" ht="12.75">
      <c r="A61" s="25"/>
      <c r="B61" s="25"/>
      <c r="C61" s="25"/>
      <c r="D61" s="25"/>
      <c r="E61" s="25"/>
      <c r="F61" s="25"/>
      <c r="G61" s="25"/>
      <c r="H61" s="25"/>
      <c r="I61" s="25"/>
      <c r="J61" s="25"/>
    </row>
    <row r="62" spans="1:10" ht="12.75">
      <c r="A62" s="54" t="s">
        <v>126</v>
      </c>
      <c r="B62" s="46"/>
      <c r="C62" s="46"/>
      <c r="D62" s="46"/>
      <c r="E62" s="46"/>
      <c r="F62" s="46"/>
      <c r="G62" s="46"/>
      <c r="H62" s="46"/>
      <c r="I62" s="43"/>
      <c r="J62" s="25"/>
    </row>
    <row r="63" spans="1:10" ht="12.75">
      <c r="A63" s="51" t="s">
        <v>127</v>
      </c>
      <c r="B63" s="48"/>
      <c r="C63" s="48"/>
      <c r="D63" s="48"/>
      <c r="E63" s="48"/>
      <c r="F63" s="48"/>
      <c r="G63" s="48"/>
      <c r="H63" s="48"/>
      <c r="I63" s="48"/>
      <c r="J63" s="44"/>
    </row>
    <row r="64" spans="1:10" ht="12.75">
      <c r="A64" s="25"/>
      <c r="B64" s="25"/>
      <c r="C64" s="25"/>
      <c r="D64" s="25"/>
      <c r="E64" s="25"/>
      <c r="F64" s="25"/>
      <c r="G64" s="25"/>
      <c r="H64" s="25"/>
      <c r="I64" s="25"/>
      <c r="J64" s="25"/>
    </row>
    <row r="65" spans="1:10" ht="12.75">
      <c r="A65" s="50" t="s">
        <v>128</v>
      </c>
      <c r="B65" s="48"/>
      <c r="C65" s="48"/>
      <c r="D65" s="48"/>
      <c r="E65" s="48"/>
      <c r="F65" s="48"/>
      <c r="G65" s="48"/>
      <c r="H65" s="48"/>
      <c r="I65" s="48"/>
    </row>
    <row r="66" spans="1:10" ht="12.75">
      <c r="A66" s="51" t="s">
        <v>129</v>
      </c>
      <c r="B66" s="48"/>
      <c r="C66" s="48"/>
      <c r="D66" s="48"/>
      <c r="E66" s="48"/>
      <c r="F66" s="48"/>
      <c r="G66" s="48"/>
      <c r="H66" s="48"/>
      <c r="I66" s="48"/>
      <c r="J66" s="32"/>
    </row>
    <row r="67" spans="1:10" ht="12.75">
      <c r="A67" s="44"/>
      <c r="B67" s="32"/>
      <c r="C67" s="32"/>
      <c r="D67" s="32"/>
      <c r="E67" s="32"/>
      <c r="F67" s="32"/>
      <c r="G67" s="32"/>
      <c r="H67" s="32"/>
      <c r="I67" s="32"/>
      <c r="J67" s="32"/>
    </row>
    <row r="68" spans="1:10" ht="12.75">
      <c r="A68" s="52" t="s">
        <v>130</v>
      </c>
      <c r="B68" s="46"/>
      <c r="C68" s="46"/>
      <c r="D68" s="46"/>
      <c r="E68" s="46"/>
      <c r="F68" s="46"/>
      <c r="G68" s="46"/>
      <c r="H68" s="46"/>
      <c r="I68" s="46"/>
    </row>
    <row r="69" spans="1:10" ht="12.75">
      <c r="A69" s="53" t="s">
        <v>131</v>
      </c>
      <c r="B69" s="48"/>
      <c r="C69" s="48"/>
      <c r="D69" s="48"/>
      <c r="E69" s="48"/>
      <c r="F69" s="48"/>
      <c r="G69" s="48"/>
      <c r="H69" s="48"/>
      <c r="I69" s="48"/>
      <c r="J69" s="44"/>
    </row>
    <row r="70" spans="1:10" ht="12.75">
      <c r="A70" s="25"/>
      <c r="B70" s="25"/>
      <c r="C70" s="25"/>
      <c r="D70" s="25"/>
      <c r="E70" s="25"/>
      <c r="F70" s="25"/>
      <c r="G70" s="25"/>
      <c r="H70" s="25"/>
      <c r="I70" s="25"/>
      <c r="J70" s="25"/>
    </row>
    <row r="71" spans="1:10" ht="12.75">
      <c r="A71" s="52" t="s">
        <v>132</v>
      </c>
      <c r="B71" s="46"/>
      <c r="C71" s="46"/>
      <c r="D71" s="46"/>
      <c r="E71" s="46"/>
      <c r="F71" s="46"/>
      <c r="G71" s="46"/>
      <c r="H71" s="46"/>
      <c r="I71" s="46"/>
    </row>
    <row r="72" spans="1:10" ht="12.75">
      <c r="A72" s="53" t="s">
        <v>133</v>
      </c>
      <c r="B72" s="48"/>
      <c r="C72" s="48"/>
      <c r="D72" s="48"/>
      <c r="E72" s="48"/>
      <c r="F72" s="48"/>
      <c r="G72" s="48"/>
      <c r="H72" s="48"/>
      <c r="I72" s="48"/>
      <c r="J72" s="44"/>
    </row>
    <row r="73" spans="1:10" ht="12.75">
      <c r="A73" s="45"/>
      <c r="B73" s="46"/>
      <c r="C73" s="46"/>
      <c r="D73" s="46"/>
      <c r="E73" s="46"/>
      <c r="F73" s="46"/>
      <c r="G73" s="46"/>
      <c r="H73" s="46"/>
      <c r="I73" s="46"/>
      <c r="J73" s="46"/>
    </row>
    <row r="74" spans="1:10" ht="12.75">
      <c r="A74" s="47" t="s">
        <v>134</v>
      </c>
      <c r="B74" s="48"/>
      <c r="C74" s="48"/>
      <c r="D74" s="48"/>
      <c r="E74" s="48"/>
      <c r="F74" s="48"/>
      <c r="G74" s="48"/>
      <c r="H74" s="48"/>
      <c r="I74" s="48"/>
      <c r="J74" s="25"/>
    </row>
    <row r="75" spans="1:10" ht="12.75">
      <c r="A75" s="49" t="s">
        <v>135</v>
      </c>
      <c r="B75" s="48"/>
      <c r="C75" s="48"/>
      <c r="D75" s="48"/>
      <c r="E75" s="48"/>
      <c r="F75" s="48"/>
      <c r="G75" s="48"/>
      <c r="H75" s="48"/>
      <c r="I75" s="48"/>
      <c r="J75" s="25"/>
    </row>
  </sheetData>
  <mergeCells count="45">
    <mergeCell ref="A18:L18"/>
    <mergeCell ref="A3:H3"/>
    <mergeCell ref="A4:Q4"/>
    <mergeCell ref="A5:Q5"/>
    <mergeCell ref="A6:Q6"/>
    <mergeCell ref="A7:Q7"/>
    <mergeCell ref="A8:Q8"/>
    <mergeCell ref="A9:Q9"/>
    <mergeCell ref="A10:Q10"/>
    <mergeCell ref="A11:Q11"/>
    <mergeCell ref="A12:Q12"/>
    <mergeCell ref="A13:Q13"/>
    <mergeCell ref="A45:D45"/>
    <mergeCell ref="A19:L19"/>
    <mergeCell ref="A21:L21"/>
    <mergeCell ref="A22:L22"/>
    <mergeCell ref="A24:L24"/>
    <mergeCell ref="A26:L26"/>
    <mergeCell ref="A28:L28"/>
    <mergeCell ref="A29:E29"/>
    <mergeCell ref="A36:L36"/>
    <mergeCell ref="A37:E37"/>
    <mergeCell ref="A38:L38"/>
    <mergeCell ref="A43:I43"/>
    <mergeCell ref="A63:I63"/>
    <mergeCell ref="A46:I46"/>
    <mergeCell ref="A48:D48"/>
    <mergeCell ref="A49:J49"/>
    <mergeCell ref="A51:I51"/>
    <mergeCell ref="A53:I53"/>
    <mergeCell ref="A54:J54"/>
    <mergeCell ref="A56:I56"/>
    <mergeCell ref="A57:I57"/>
    <mergeCell ref="A59:I59"/>
    <mergeCell ref="A60:I60"/>
    <mergeCell ref="A62:H62"/>
    <mergeCell ref="A73:J73"/>
    <mergeCell ref="A74:I74"/>
    <mergeCell ref="A75:I75"/>
    <mergeCell ref="A65:I65"/>
    <mergeCell ref="A66:I66"/>
    <mergeCell ref="A68:I68"/>
    <mergeCell ref="A69:I69"/>
    <mergeCell ref="A71:I71"/>
    <mergeCell ref="A72:I72"/>
  </mergeCells>
  <hyperlinks>
    <hyperlink ref="A8" r:id="rId1" xr:uid="{E1DFE23B-0CA8-4A30-9B5A-6E0E4598D061}"/>
    <hyperlink ref="A32" r:id="rId2" xr:uid="{E8B91987-7B64-4021-A082-BA14BFF94477}"/>
    <hyperlink ref="A33" r:id="rId3" xr:uid="{7C2418DA-04D1-45C3-9B09-F86C55F81879}"/>
    <hyperlink ref="A34" r:id="rId4" xr:uid="{F929A816-990D-4F15-A295-66747D0C463D}"/>
    <hyperlink ref="A45" r:id="rId5" xr:uid="{88420E76-046F-4869-AEC4-ACDE450E7EB2}"/>
    <hyperlink ref="A48" r:id="rId6" xr:uid="{4897FC3E-3E9E-489C-A5A8-00D8C54AA418}"/>
    <hyperlink ref="A59" r:id="rId7" xr:uid="{870A15ED-B0A9-4EB5-8FF3-1051E258B399}"/>
    <hyperlink ref="A62" r:id="rId8" xr:uid="{1F933807-012C-486A-8337-EEC1314CE4A2}"/>
    <hyperlink ref="A65" r:id="rId9" xr:uid="{DC1093F0-F10C-4BDB-8BC8-BA8C8AC32C1D}"/>
    <hyperlink ref="A68" r:id="rId10" xr:uid="{E5702B49-D6FA-4B27-B145-C11236BBA169}"/>
    <hyperlink ref="A71" r:id="rId11" xr:uid="{66860C26-0F89-4AD7-8413-CEB6938BBA05}"/>
    <hyperlink ref="A74" r:id="rId12" xr:uid="{2570F894-C8DD-471C-AA9E-8B7E79C7ADD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3FFD1-162D-4716-862F-D93FD55C8701}">
  <dimension ref="A1:E20"/>
  <sheetViews>
    <sheetView workbookViewId="0">
      <selection activeCell="E7" sqref="E7"/>
    </sheetView>
  </sheetViews>
  <sheetFormatPr defaultRowHeight="15"/>
  <sheetData>
    <row r="1" spans="1:5">
      <c r="A1" t="s">
        <v>0</v>
      </c>
      <c r="B1" t="s">
        <v>25</v>
      </c>
      <c r="C1" t="s">
        <v>200</v>
      </c>
      <c r="D1" t="s">
        <v>241</v>
      </c>
      <c r="E1" t="s">
        <v>242</v>
      </c>
    </row>
    <row r="2" spans="1:5">
      <c r="A2" t="s">
        <v>202</v>
      </c>
      <c r="B2">
        <v>1</v>
      </c>
      <c r="C2">
        <v>3</v>
      </c>
      <c r="D2" s="137">
        <v>13.6</v>
      </c>
      <c r="E2" s="137">
        <v>2</v>
      </c>
    </row>
    <row r="3" spans="1:5">
      <c r="A3" t="s">
        <v>2</v>
      </c>
      <c r="B3">
        <v>2</v>
      </c>
      <c r="C3">
        <v>3</v>
      </c>
      <c r="D3" s="137">
        <v>10</v>
      </c>
      <c r="E3" s="137">
        <v>0.4</v>
      </c>
    </row>
    <row r="4" spans="1:5">
      <c r="A4" t="s">
        <v>3</v>
      </c>
      <c r="B4">
        <v>3</v>
      </c>
      <c r="C4">
        <v>8</v>
      </c>
      <c r="D4" s="137">
        <v>19</v>
      </c>
      <c r="E4" s="137">
        <v>16.399999999999999</v>
      </c>
    </row>
    <row r="5" spans="1:5">
      <c r="A5" t="s">
        <v>4</v>
      </c>
      <c r="B5">
        <v>4</v>
      </c>
      <c r="C5">
        <v>21</v>
      </c>
      <c r="D5" s="137">
        <v>103.4</v>
      </c>
      <c r="E5" s="137">
        <v>180.2</v>
      </c>
    </row>
    <row r="6" spans="1:5">
      <c r="A6" t="s">
        <v>24</v>
      </c>
      <c r="B6">
        <v>5</v>
      </c>
      <c r="C6">
        <v>54</v>
      </c>
      <c r="D6" s="137">
        <v>172.4</v>
      </c>
      <c r="E6" s="137">
        <v>355.4</v>
      </c>
    </row>
    <row r="7" spans="1:5">
      <c r="A7" t="s">
        <v>5</v>
      </c>
      <c r="B7">
        <v>6</v>
      </c>
      <c r="C7">
        <v>121</v>
      </c>
      <c r="D7" s="137">
        <v>146</v>
      </c>
      <c r="E7" s="137">
        <v>418.6</v>
      </c>
    </row>
    <row r="8" spans="1:5">
      <c r="A8" t="s">
        <v>6</v>
      </c>
      <c r="B8">
        <v>7</v>
      </c>
      <c r="C8">
        <v>218</v>
      </c>
      <c r="D8" s="137">
        <v>111.4</v>
      </c>
      <c r="E8" s="137">
        <v>457.2</v>
      </c>
    </row>
    <row r="9" spans="1:5">
      <c r="A9" t="s">
        <v>7</v>
      </c>
      <c r="B9">
        <v>8</v>
      </c>
      <c r="C9">
        <v>391</v>
      </c>
      <c r="D9" s="137">
        <v>94</v>
      </c>
      <c r="E9" s="137">
        <v>447.6</v>
      </c>
    </row>
    <row r="10" spans="1:5">
      <c r="A10" t="s">
        <v>8</v>
      </c>
      <c r="B10">
        <v>9</v>
      </c>
      <c r="C10">
        <v>662</v>
      </c>
      <c r="D10" s="137">
        <v>95.6</v>
      </c>
      <c r="E10" s="137">
        <v>511.4</v>
      </c>
    </row>
    <row r="11" spans="1:5">
      <c r="A11" t="s">
        <v>9</v>
      </c>
      <c r="B11">
        <v>10</v>
      </c>
      <c r="C11">
        <v>1291</v>
      </c>
      <c r="D11" s="137">
        <v>99.6</v>
      </c>
      <c r="E11" s="137">
        <v>617</v>
      </c>
    </row>
    <row r="12" spans="1:5">
      <c r="A12" t="s">
        <v>10</v>
      </c>
      <c r="B12">
        <v>11</v>
      </c>
      <c r="C12">
        <v>2379</v>
      </c>
      <c r="D12" s="137">
        <v>104.4</v>
      </c>
      <c r="E12" s="137">
        <v>582</v>
      </c>
    </row>
    <row r="13" spans="1:5">
      <c r="A13" t="s">
        <v>11</v>
      </c>
      <c r="B13">
        <v>12</v>
      </c>
      <c r="C13">
        <v>3927</v>
      </c>
      <c r="D13" s="137">
        <v>90.4</v>
      </c>
      <c r="E13" s="137">
        <v>455.8</v>
      </c>
    </row>
    <row r="14" spans="1:5">
      <c r="A14" t="s">
        <v>12</v>
      </c>
      <c r="B14">
        <v>13</v>
      </c>
      <c r="C14">
        <v>5923</v>
      </c>
      <c r="D14" s="137">
        <v>74.599999999999994</v>
      </c>
      <c r="E14" s="137">
        <v>328</v>
      </c>
    </row>
    <row r="15" spans="1:5">
      <c r="A15" t="s">
        <v>13</v>
      </c>
      <c r="B15">
        <v>14</v>
      </c>
      <c r="C15">
        <v>8060</v>
      </c>
      <c r="D15" s="137">
        <v>75.400000000000006</v>
      </c>
      <c r="E15" s="137">
        <v>246.8</v>
      </c>
    </row>
    <row r="16" spans="1:5">
      <c r="A16" t="s">
        <v>14</v>
      </c>
      <c r="B16">
        <v>15</v>
      </c>
      <c r="C16">
        <v>12870</v>
      </c>
      <c r="D16" s="137">
        <v>78.2</v>
      </c>
      <c r="E16" s="137">
        <v>197.6</v>
      </c>
    </row>
    <row r="17" spans="1:5">
      <c r="A17" t="s">
        <v>15</v>
      </c>
      <c r="B17">
        <v>16</v>
      </c>
      <c r="C17">
        <v>17980</v>
      </c>
      <c r="D17" s="137">
        <v>87.4</v>
      </c>
      <c r="E17" s="137">
        <v>147</v>
      </c>
    </row>
    <row r="18" spans="1:5">
      <c r="A18" t="s">
        <v>16</v>
      </c>
      <c r="B18">
        <v>17</v>
      </c>
      <c r="C18">
        <v>24448</v>
      </c>
      <c r="D18" s="137">
        <v>93.8</v>
      </c>
      <c r="E18" s="137">
        <v>123.4</v>
      </c>
    </row>
    <row r="19" spans="1:5">
      <c r="A19" t="s">
        <v>17</v>
      </c>
      <c r="B19">
        <v>18</v>
      </c>
      <c r="C19">
        <v>26870</v>
      </c>
      <c r="D19" s="137">
        <v>71.400000000000006</v>
      </c>
      <c r="E19" s="137">
        <v>88.2</v>
      </c>
    </row>
    <row r="20" spans="1:5">
      <c r="A20" t="s">
        <v>18</v>
      </c>
      <c r="B20">
        <v>19</v>
      </c>
      <c r="C20">
        <v>29368</v>
      </c>
      <c r="D20" s="137">
        <v>41.4</v>
      </c>
      <c r="E20" s="137">
        <v>53.4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D0174-C00B-47F7-8F0B-AEF72DF55F25}">
  <dimension ref="A1:CE97"/>
  <sheetViews>
    <sheetView showGridLines="0" zoomScaleNormal="100" workbookViewId="0">
      <pane xSplit="2" ySplit="7" topLeftCell="AR8" activePane="bottomRight" state="frozen"/>
      <selection activeCell="A89" sqref="A89:G97"/>
      <selection pane="topRight" activeCell="A89" sqref="A89:G97"/>
      <selection pane="bottomLeft" activeCell="A89" sqref="A89:G97"/>
      <selection pane="bottomRight" activeCell="BD12" sqref="BD12:BD31"/>
    </sheetView>
  </sheetViews>
  <sheetFormatPr defaultColWidth="9.5703125" defaultRowHeight="12.75"/>
  <cols>
    <col min="1" max="1" width="10.5703125" style="73" customWidth="1"/>
    <col min="2" max="2" width="31" style="80" customWidth="1"/>
    <col min="3" max="6" width="10.42578125" style="71" customWidth="1"/>
    <col min="7" max="7" width="10.42578125" style="72" customWidth="1"/>
    <col min="8" max="9" width="10.42578125" style="73" customWidth="1"/>
    <col min="10" max="10" width="10.42578125" style="71" customWidth="1"/>
    <col min="11" max="46" width="10.42578125" style="73" customWidth="1"/>
    <col min="47" max="47" width="10.42578125" style="71" customWidth="1"/>
    <col min="48" max="54" width="10.42578125" style="73" customWidth="1"/>
    <col min="55" max="16384" width="9.5703125" style="73"/>
  </cols>
  <sheetData>
    <row r="1" spans="1:83" ht="12.75" customHeight="1">
      <c r="A1" s="70" t="s">
        <v>136</v>
      </c>
      <c r="B1" s="71"/>
      <c r="F1" s="72"/>
      <c r="G1" s="73"/>
      <c r="I1" s="71"/>
      <c r="J1" s="73"/>
    </row>
    <row r="2" spans="1:83" ht="13.5" customHeight="1">
      <c r="A2" s="74" t="s">
        <v>137</v>
      </c>
      <c r="B2" s="74"/>
      <c r="C2" s="74"/>
      <c r="D2" s="74"/>
      <c r="E2" s="74"/>
      <c r="F2" s="74"/>
      <c r="G2" s="74"/>
      <c r="H2" s="74"/>
      <c r="I2" s="74"/>
      <c r="J2" s="74"/>
      <c r="K2" s="74"/>
    </row>
    <row r="3" spans="1:83" ht="14.25" customHeight="1">
      <c r="A3" s="75"/>
      <c r="B3" s="75"/>
      <c r="C3" s="75"/>
      <c r="D3" s="75"/>
      <c r="E3" s="75"/>
      <c r="F3" s="75"/>
      <c r="G3" s="75"/>
      <c r="H3" s="75"/>
      <c r="I3" s="71"/>
      <c r="J3" s="73"/>
    </row>
    <row r="4" spans="1:83" ht="30" customHeight="1">
      <c r="A4" s="76" t="s">
        <v>138</v>
      </c>
      <c r="B4" s="76"/>
      <c r="C4" s="76"/>
      <c r="D4" s="76"/>
      <c r="E4" s="76"/>
      <c r="F4" s="76"/>
      <c r="G4" s="76"/>
      <c r="H4" s="76"/>
      <c r="I4" s="76"/>
      <c r="J4" s="76"/>
      <c r="K4" s="76"/>
    </row>
    <row r="5" spans="1:83" ht="14.25" customHeight="1">
      <c r="A5" s="77" t="s">
        <v>139</v>
      </c>
      <c r="B5" s="73"/>
      <c r="C5" s="78">
        <v>1</v>
      </c>
      <c r="D5" s="78">
        <v>2</v>
      </c>
      <c r="E5" s="78">
        <v>3</v>
      </c>
      <c r="F5" s="78">
        <v>4</v>
      </c>
      <c r="G5" s="78">
        <v>5</v>
      </c>
      <c r="H5" s="78">
        <v>6</v>
      </c>
      <c r="I5" s="78">
        <v>7</v>
      </c>
      <c r="J5" s="78">
        <v>8</v>
      </c>
      <c r="K5" s="78">
        <v>9</v>
      </c>
      <c r="L5" s="78">
        <v>10</v>
      </c>
      <c r="M5" s="78">
        <v>11</v>
      </c>
      <c r="N5" s="78">
        <v>12</v>
      </c>
      <c r="O5" s="78">
        <v>13</v>
      </c>
      <c r="P5" s="78">
        <v>14</v>
      </c>
      <c r="Q5" s="78">
        <v>15</v>
      </c>
      <c r="R5" s="78">
        <v>16</v>
      </c>
      <c r="S5" s="78">
        <v>17</v>
      </c>
      <c r="T5" s="78">
        <v>18</v>
      </c>
      <c r="U5" s="78">
        <v>19</v>
      </c>
      <c r="V5" s="78">
        <v>20</v>
      </c>
      <c r="W5" s="78">
        <v>21</v>
      </c>
      <c r="X5" s="78">
        <v>22</v>
      </c>
      <c r="Y5" s="78">
        <v>23</v>
      </c>
      <c r="Z5" s="78">
        <v>24</v>
      </c>
      <c r="AA5" s="78">
        <v>25</v>
      </c>
      <c r="AB5" s="78">
        <v>26</v>
      </c>
      <c r="AC5" s="78">
        <v>27</v>
      </c>
      <c r="AD5" s="78">
        <v>28</v>
      </c>
      <c r="AE5" s="78">
        <v>29</v>
      </c>
      <c r="AF5" s="78">
        <v>30</v>
      </c>
      <c r="AG5" s="78">
        <v>31</v>
      </c>
      <c r="AH5" s="78">
        <v>32</v>
      </c>
      <c r="AI5" s="78">
        <v>33</v>
      </c>
      <c r="AJ5" s="78">
        <v>34</v>
      </c>
      <c r="AK5" s="78">
        <v>35</v>
      </c>
      <c r="AL5" s="78">
        <v>36</v>
      </c>
      <c r="AM5" s="78">
        <v>37</v>
      </c>
      <c r="AN5" s="78">
        <v>38</v>
      </c>
      <c r="AO5" s="78">
        <v>39</v>
      </c>
      <c r="AP5" s="78">
        <v>40</v>
      </c>
      <c r="AQ5" s="78">
        <v>41</v>
      </c>
      <c r="AR5" s="78">
        <v>42</v>
      </c>
      <c r="AS5" s="78">
        <v>43</v>
      </c>
      <c r="AT5" s="78">
        <v>44</v>
      </c>
      <c r="AU5" s="78">
        <v>45</v>
      </c>
      <c r="AV5" s="78">
        <v>46</v>
      </c>
      <c r="AW5" s="78">
        <v>47</v>
      </c>
      <c r="AX5" s="78">
        <v>48</v>
      </c>
      <c r="AY5" s="78">
        <v>49</v>
      </c>
      <c r="AZ5" s="78">
        <v>50</v>
      </c>
      <c r="BA5" s="78">
        <v>51</v>
      </c>
      <c r="BB5" s="78">
        <v>52</v>
      </c>
      <c r="BC5" s="78">
        <v>53</v>
      </c>
    </row>
    <row r="6" spans="1:83" ht="15" customHeight="1">
      <c r="A6" s="79" t="s">
        <v>140</v>
      </c>
      <c r="C6" s="81">
        <v>43833</v>
      </c>
      <c r="D6" s="81">
        <v>43840</v>
      </c>
      <c r="E6" s="81">
        <v>43847</v>
      </c>
      <c r="F6" s="81">
        <v>43854</v>
      </c>
      <c r="G6" s="81">
        <v>43861</v>
      </c>
      <c r="H6" s="81">
        <v>43868</v>
      </c>
      <c r="I6" s="81">
        <v>43875</v>
      </c>
      <c r="J6" s="81">
        <v>43882</v>
      </c>
      <c r="K6" s="81">
        <v>43889</v>
      </c>
      <c r="L6" s="81">
        <v>43896</v>
      </c>
      <c r="M6" s="81">
        <v>43903</v>
      </c>
      <c r="N6" s="81">
        <v>43910</v>
      </c>
      <c r="O6" s="81">
        <v>43917</v>
      </c>
      <c r="P6" s="81">
        <v>43924</v>
      </c>
      <c r="Q6" s="81">
        <v>43931</v>
      </c>
      <c r="R6" s="81">
        <v>43938</v>
      </c>
      <c r="S6" s="81">
        <v>43945</v>
      </c>
      <c r="T6" s="81">
        <v>43952</v>
      </c>
      <c r="U6" s="81">
        <v>43959</v>
      </c>
      <c r="V6" s="81">
        <v>43966</v>
      </c>
      <c r="W6" s="81">
        <v>43973</v>
      </c>
      <c r="X6" s="81">
        <v>43980</v>
      </c>
      <c r="Y6" s="81">
        <v>43987</v>
      </c>
      <c r="Z6" s="81">
        <v>43994</v>
      </c>
      <c r="AA6" s="81">
        <v>44001</v>
      </c>
      <c r="AB6" s="81">
        <v>44008</v>
      </c>
      <c r="AC6" s="81">
        <v>44015</v>
      </c>
      <c r="AD6" s="81">
        <v>44022</v>
      </c>
      <c r="AE6" s="81">
        <v>44029</v>
      </c>
      <c r="AF6" s="81">
        <v>44036</v>
      </c>
      <c r="AG6" s="81">
        <v>44043</v>
      </c>
      <c r="AH6" s="81">
        <v>44050</v>
      </c>
      <c r="AI6" s="81">
        <v>44057</v>
      </c>
      <c r="AJ6" s="81">
        <v>44064</v>
      </c>
      <c r="AK6" s="81">
        <v>44071</v>
      </c>
      <c r="AL6" s="81">
        <v>44078</v>
      </c>
      <c r="AM6" s="81">
        <v>44085</v>
      </c>
      <c r="AN6" s="81">
        <v>44092</v>
      </c>
      <c r="AO6" s="81">
        <v>44099</v>
      </c>
      <c r="AP6" s="81">
        <v>44106</v>
      </c>
      <c r="AQ6" s="81">
        <v>44113</v>
      </c>
      <c r="AR6" s="81">
        <v>44120</v>
      </c>
      <c r="AS6" s="81">
        <v>44127</v>
      </c>
      <c r="AT6" s="81">
        <v>44134</v>
      </c>
      <c r="AU6" s="81">
        <v>44141</v>
      </c>
      <c r="AV6" s="81">
        <v>44148</v>
      </c>
      <c r="AW6" s="81">
        <v>44155</v>
      </c>
      <c r="AX6" s="81">
        <v>44162</v>
      </c>
      <c r="AY6" s="81">
        <v>44169</v>
      </c>
      <c r="AZ6" s="81">
        <v>44176</v>
      </c>
      <c r="BA6" s="81">
        <v>44183</v>
      </c>
      <c r="BB6" s="81">
        <v>44190</v>
      </c>
      <c r="BC6" s="81">
        <v>44197</v>
      </c>
    </row>
    <row r="7" spans="1:83" ht="13.5" thickBot="1">
      <c r="A7" s="82"/>
      <c r="B7" s="82"/>
      <c r="C7" s="83"/>
      <c r="D7" s="83"/>
      <c r="E7" s="83"/>
      <c r="F7" s="83"/>
      <c r="G7" s="83"/>
      <c r="H7" s="83"/>
      <c r="I7" s="83"/>
      <c r="J7" s="83"/>
      <c r="K7" s="84"/>
      <c r="L7" s="84"/>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3"/>
      <c r="AV7" s="85"/>
      <c r="AW7" s="85"/>
      <c r="AX7" s="85"/>
      <c r="AY7" s="85"/>
      <c r="AZ7" s="85"/>
      <c r="BA7" s="85"/>
      <c r="BB7" s="85"/>
      <c r="BC7" s="85"/>
    </row>
    <row r="8" spans="1:83">
      <c r="B8" s="86"/>
      <c r="C8" s="87"/>
      <c r="D8" s="87"/>
      <c r="E8" s="87"/>
      <c r="F8" s="87"/>
      <c r="G8" s="87"/>
      <c r="H8" s="87"/>
      <c r="I8" s="87"/>
      <c r="J8" s="87"/>
      <c r="K8" s="88"/>
      <c r="L8" s="88"/>
      <c r="M8" s="89"/>
      <c r="N8" s="89"/>
      <c r="O8" s="89"/>
      <c r="P8" s="89"/>
      <c r="Q8" s="89"/>
      <c r="R8" s="89"/>
      <c r="S8" s="89"/>
      <c r="T8" s="89"/>
      <c r="U8" s="89"/>
      <c r="V8" s="89"/>
      <c r="W8" s="89"/>
      <c r="X8" s="89"/>
      <c r="Y8" s="89"/>
      <c r="Z8" s="89"/>
      <c r="AA8" s="89"/>
      <c r="AB8" s="89"/>
    </row>
    <row r="9" spans="1:83" s="91" customFormat="1" ht="21.75" customHeight="1">
      <c r="A9" s="90" t="s">
        <v>141</v>
      </c>
      <c r="C9" s="92">
        <v>0</v>
      </c>
      <c r="D9" s="93">
        <v>0</v>
      </c>
      <c r="E9" s="93">
        <v>0</v>
      </c>
      <c r="F9" s="93">
        <v>0</v>
      </c>
      <c r="G9" s="93">
        <v>0</v>
      </c>
      <c r="H9" s="93">
        <v>0</v>
      </c>
      <c r="I9" s="93">
        <v>0</v>
      </c>
      <c r="J9" s="93">
        <v>0</v>
      </c>
      <c r="K9" s="93">
        <v>0</v>
      </c>
      <c r="L9" s="93">
        <v>0</v>
      </c>
      <c r="M9" s="93">
        <v>5</v>
      </c>
      <c r="N9" s="93">
        <v>103</v>
      </c>
      <c r="O9" s="93">
        <v>539</v>
      </c>
      <c r="P9" s="94">
        <v>3475</v>
      </c>
      <c r="Q9" s="94">
        <v>6213</v>
      </c>
      <c r="R9" s="94">
        <v>8758</v>
      </c>
      <c r="S9" s="94">
        <v>8237</v>
      </c>
      <c r="T9" s="72">
        <v>6035</v>
      </c>
      <c r="U9" s="72">
        <v>3930</v>
      </c>
      <c r="V9" s="72">
        <v>3810</v>
      </c>
      <c r="W9" s="72">
        <v>2589</v>
      </c>
      <c r="X9" s="95">
        <v>1822</v>
      </c>
      <c r="Y9" s="72">
        <v>1588</v>
      </c>
      <c r="Z9" s="72">
        <v>1114</v>
      </c>
      <c r="AA9" s="72">
        <v>783</v>
      </c>
      <c r="AB9" s="96">
        <v>606</v>
      </c>
      <c r="AC9" s="72">
        <v>532</v>
      </c>
      <c r="AD9" s="72">
        <v>366</v>
      </c>
      <c r="AE9" s="97">
        <v>295</v>
      </c>
      <c r="AF9" s="72">
        <v>217</v>
      </c>
      <c r="AG9" s="72">
        <v>193</v>
      </c>
      <c r="AH9" s="72">
        <v>152</v>
      </c>
      <c r="AI9" s="72">
        <v>139</v>
      </c>
      <c r="AJ9" s="72">
        <v>138</v>
      </c>
      <c r="AK9" s="72">
        <v>101</v>
      </c>
      <c r="AL9" s="72">
        <v>78</v>
      </c>
      <c r="AM9" s="72">
        <v>99</v>
      </c>
      <c r="AN9" s="95">
        <v>139</v>
      </c>
      <c r="AO9" s="72">
        <v>215</v>
      </c>
      <c r="AP9" s="72">
        <v>321</v>
      </c>
      <c r="AQ9" s="72">
        <v>438</v>
      </c>
      <c r="AR9" s="72">
        <v>670</v>
      </c>
      <c r="AS9" s="72">
        <v>978</v>
      </c>
      <c r="AT9" s="98">
        <v>1379</v>
      </c>
      <c r="AU9" s="99">
        <v>1937</v>
      </c>
      <c r="AV9" s="96">
        <v>2466</v>
      </c>
      <c r="AW9" s="93">
        <v>2697</v>
      </c>
      <c r="AX9" s="93">
        <v>3040</v>
      </c>
      <c r="AY9" s="93">
        <v>2835</v>
      </c>
      <c r="AZ9" s="93">
        <v>2756</v>
      </c>
      <c r="BA9" s="93">
        <v>2986</v>
      </c>
      <c r="BB9" s="93">
        <v>2912</v>
      </c>
      <c r="BC9" s="93">
        <v>3144</v>
      </c>
    </row>
    <row r="10" spans="1:83" ht="24" customHeight="1">
      <c r="B10" s="75" t="s">
        <v>142</v>
      </c>
      <c r="C10" s="96"/>
      <c r="D10" s="96"/>
      <c r="E10" s="96"/>
      <c r="F10" s="96"/>
      <c r="G10" s="96"/>
      <c r="H10" s="96"/>
      <c r="I10" s="96"/>
      <c r="J10" s="96"/>
      <c r="K10" s="96"/>
      <c r="L10" s="96"/>
      <c r="M10" s="96"/>
      <c r="N10" s="96"/>
      <c r="O10" s="96"/>
      <c r="P10" s="97"/>
      <c r="Q10" s="72"/>
      <c r="R10" s="72"/>
      <c r="S10" s="72" t="s">
        <v>143</v>
      </c>
      <c r="T10" s="72"/>
      <c r="U10" s="72"/>
      <c r="V10" s="72"/>
      <c r="W10" s="72"/>
      <c r="X10" s="95"/>
      <c r="Y10" s="72"/>
      <c r="Z10" s="72"/>
      <c r="AA10" s="72"/>
      <c r="AB10" s="96"/>
      <c r="AC10" s="72"/>
      <c r="AD10" s="72"/>
      <c r="AE10" s="97"/>
      <c r="AF10" s="72"/>
      <c r="AG10" s="72"/>
      <c r="AH10" s="72"/>
      <c r="AI10" s="72"/>
      <c r="AJ10" s="72"/>
      <c r="AK10" s="72"/>
      <c r="AL10" s="72"/>
      <c r="AM10" s="72"/>
      <c r="AN10" s="95"/>
      <c r="AO10" s="72"/>
      <c r="AP10" s="72"/>
      <c r="AQ10" s="72"/>
      <c r="AR10" s="72"/>
      <c r="AS10" s="72"/>
      <c r="AT10" s="72"/>
      <c r="AU10" s="99"/>
      <c r="AV10" s="96"/>
      <c r="AW10" s="96"/>
      <c r="AX10" s="96"/>
      <c r="AY10" s="96"/>
      <c r="AZ10" s="96"/>
      <c r="BA10" s="96"/>
      <c r="BB10" s="96"/>
    </row>
    <row r="11" spans="1:83" ht="13.5" customHeight="1">
      <c r="B11" s="100" t="s">
        <v>144</v>
      </c>
      <c r="C11" s="96"/>
      <c r="D11" s="96"/>
      <c r="E11" s="96"/>
      <c r="F11" s="96"/>
      <c r="G11" s="96"/>
      <c r="H11" s="96"/>
      <c r="I11" s="96"/>
      <c r="J11" s="96"/>
      <c r="K11" s="96"/>
      <c r="L11" s="96"/>
      <c r="M11" s="96"/>
      <c r="N11" s="96"/>
      <c r="O11" s="96"/>
      <c r="P11" s="97"/>
      <c r="Q11" s="72"/>
      <c r="R11" s="72"/>
      <c r="S11" s="72" t="s">
        <v>143</v>
      </c>
      <c r="T11" s="72"/>
      <c r="U11" s="72"/>
      <c r="V11" s="72"/>
      <c r="W11" s="72"/>
      <c r="X11" s="95"/>
      <c r="Y11" s="72"/>
      <c r="Z11" s="72"/>
      <c r="AA11" s="72"/>
      <c r="AB11" s="96"/>
      <c r="AC11" s="72"/>
      <c r="AD11" s="72"/>
      <c r="AE11" s="97"/>
      <c r="AF11" s="72"/>
      <c r="AG11" s="72"/>
      <c r="AH11" s="72"/>
      <c r="AI11" s="72"/>
      <c r="AJ11" s="72"/>
      <c r="AK11" s="72"/>
      <c r="AL11" s="72"/>
      <c r="AM11" s="72"/>
      <c r="AN11" s="95"/>
      <c r="AO11" s="72"/>
      <c r="AP11" s="72"/>
      <c r="AQ11" s="72"/>
      <c r="AR11" s="72"/>
      <c r="AS11" s="72"/>
      <c r="AT11" s="72"/>
      <c r="AU11" s="99"/>
      <c r="AV11" s="96"/>
      <c r="AW11" s="96"/>
      <c r="AX11" s="96"/>
      <c r="AY11" s="96"/>
      <c r="AZ11" s="96"/>
      <c r="BA11" s="96"/>
      <c r="BB11" s="96"/>
    </row>
    <row r="12" spans="1:83" ht="13.5" customHeight="1">
      <c r="B12" s="80" t="s">
        <v>145</v>
      </c>
      <c r="C12" s="96">
        <v>0</v>
      </c>
      <c r="D12" s="96">
        <v>0</v>
      </c>
      <c r="E12" s="96">
        <v>0</v>
      </c>
      <c r="F12" s="96">
        <v>0</v>
      </c>
      <c r="G12" s="96">
        <v>0</v>
      </c>
      <c r="H12" s="96">
        <v>0</v>
      </c>
      <c r="I12" s="96">
        <v>0</v>
      </c>
      <c r="J12" s="96">
        <v>0</v>
      </c>
      <c r="K12" s="96">
        <v>0</v>
      </c>
      <c r="L12" s="96">
        <v>0</v>
      </c>
      <c r="M12" s="96">
        <v>0</v>
      </c>
      <c r="N12" s="96">
        <v>0</v>
      </c>
      <c r="O12" s="96">
        <v>0</v>
      </c>
      <c r="P12" s="97">
        <v>0</v>
      </c>
      <c r="Q12" s="72">
        <v>0</v>
      </c>
      <c r="R12" s="72">
        <v>0</v>
      </c>
      <c r="S12" s="72">
        <v>0</v>
      </c>
      <c r="T12" s="72">
        <v>0</v>
      </c>
      <c r="U12" s="72">
        <v>1</v>
      </c>
      <c r="V12" s="72">
        <v>1</v>
      </c>
      <c r="W12" s="72">
        <v>0</v>
      </c>
      <c r="X12" s="72">
        <v>0</v>
      </c>
      <c r="Y12" s="72">
        <v>0</v>
      </c>
      <c r="Z12" s="72">
        <v>0</v>
      </c>
      <c r="AA12" s="72">
        <v>0</v>
      </c>
      <c r="AB12" s="72">
        <v>0</v>
      </c>
      <c r="AC12" s="72">
        <v>0</v>
      </c>
      <c r="AD12" s="72">
        <v>0</v>
      </c>
      <c r="AE12" s="72">
        <v>0</v>
      </c>
      <c r="AF12" s="72">
        <v>0</v>
      </c>
      <c r="AG12" s="72">
        <v>0</v>
      </c>
      <c r="AH12" s="72">
        <v>0</v>
      </c>
      <c r="AI12" s="72">
        <v>0</v>
      </c>
      <c r="AJ12" s="72">
        <v>0</v>
      </c>
      <c r="AK12" s="72">
        <v>0</v>
      </c>
      <c r="AL12" s="72">
        <v>0</v>
      </c>
      <c r="AM12" s="72">
        <v>0</v>
      </c>
      <c r="AN12" s="72">
        <v>0</v>
      </c>
      <c r="AO12" s="72">
        <v>0</v>
      </c>
      <c r="AP12" s="72">
        <v>0</v>
      </c>
      <c r="AQ12" s="72">
        <v>0</v>
      </c>
      <c r="AR12" s="72">
        <v>0</v>
      </c>
      <c r="AS12" s="72">
        <v>0</v>
      </c>
      <c r="AT12" s="101">
        <v>0</v>
      </c>
      <c r="AU12" s="72">
        <v>0</v>
      </c>
      <c r="AV12" s="72">
        <v>0</v>
      </c>
      <c r="AW12" s="72">
        <v>0</v>
      </c>
      <c r="AX12" s="72">
        <v>0</v>
      </c>
      <c r="AY12" s="72">
        <v>0</v>
      </c>
      <c r="AZ12" s="72">
        <v>0</v>
      </c>
      <c r="BA12" s="72">
        <v>0</v>
      </c>
      <c r="BB12" s="72">
        <v>0</v>
      </c>
      <c r="BC12" s="72">
        <v>0</v>
      </c>
      <c r="BD12" s="72">
        <f>SUM(C12:BC12)</f>
        <v>2</v>
      </c>
      <c r="BE12" s="72"/>
      <c r="BF12" s="72"/>
      <c r="BG12" s="72"/>
      <c r="BH12" s="72"/>
      <c r="BI12" s="72"/>
      <c r="BJ12" s="72"/>
      <c r="BK12" s="72"/>
      <c r="BL12" s="72"/>
      <c r="BM12" s="72"/>
      <c r="BN12" s="72"/>
      <c r="BO12" s="72"/>
      <c r="BP12" s="72"/>
      <c r="BQ12" s="72"/>
      <c r="BR12" s="72"/>
      <c r="BS12" s="72"/>
      <c r="BT12" s="72"/>
      <c r="BU12" s="72"/>
      <c r="BV12" s="72"/>
      <c r="BW12" s="72"/>
      <c r="BX12" s="72"/>
      <c r="BY12" s="72"/>
      <c r="BZ12" s="72"/>
      <c r="CA12" s="72"/>
      <c r="CB12" s="72"/>
      <c r="CC12" s="72"/>
      <c r="CD12" s="72"/>
      <c r="CE12" s="72"/>
    </row>
    <row r="13" spans="1:83" ht="13.5" customHeight="1">
      <c r="B13" s="102" t="s">
        <v>146</v>
      </c>
      <c r="C13" s="96">
        <v>0</v>
      </c>
      <c r="D13" s="96">
        <v>0</v>
      </c>
      <c r="E13" s="96">
        <v>0</v>
      </c>
      <c r="F13" s="96">
        <v>0</v>
      </c>
      <c r="G13" s="96">
        <v>0</v>
      </c>
      <c r="H13" s="96">
        <v>0</v>
      </c>
      <c r="I13" s="96">
        <v>0</v>
      </c>
      <c r="J13" s="96">
        <v>0</v>
      </c>
      <c r="K13" s="96">
        <v>0</v>
      </c>
      <c r="L13" s="96">
        <v>0</v>
      </c>
      <c r="M13" s="96">
        <v>0</v>
      </c>
      <c r="N13" s="96">
        <v>0</v>
      </c>
      <c r="O13" s="96">
        <v>0</v>
      </c>
      <c r="P13" s="97">
        <v>0</v>
      </c>
      <c r="Q13" s="72">
        <v>0</v>
      </c>
      <c r="R13" s="72">
        <v>1</v>
      </c>
      <c r="S13" s="72">
        <v>0</v>
      </c>
      <c r="T13" s="72">
        <v>0</v>
      </c>
      <c r="U13" s="72">
        <v>0</v>
      </c>
      <c r="V13" s="72">
        <v>0</v>
      </c>
      <c r="W13" s="72">
        <v>0</v>
      </c>
      <c r="X13" s="72">
        <v>0</v>
      </c>
      <c r="Y13" s="72">
        <v>0</v>
      </c>
      <c r="Z13" s="72">
        <v>0</v>
      </c>
      <c r="AA13" s="72">
        <v>0</v>
      </c>
      <c r="AB13" s="72">
        <v>0</v>
      </c>
      <c r="AC13" s="72">
        <v>0</v>
      </c>
      <c r="AD13" s="72">
        <v>0</v>
      </c>
      <c r="AE13" s="72">
        <v>0</v>
      </c>
      <c r="AF13" s="72">
        <v>0</v>
      </c>
      <c r="AG13" s="72">
        <v>0</v>
      </c>
      <c r="AH13" s="72">
        <v>0</v>
      </c>
      <c r="AI13" s="72">
        <v>0</v>
      </c>
      <c r="AJ13" s="72">
        <v>0</v>
      </c>
      <c r="AK13" s="72">
        <v>0</v>
      </c>
      <c r="AL13" s="72">
        <v>0</v>
      </c>
      <c r="AM13" s="72">
        <v>0</v>
      </c>
      <c r="AN13" s="72">
        <v>0</v>
      </c>
      <c r="AO13" s="72">
        <v>0</v>
      </c>
      <c r="AP13" s="72">
        <v>0</v>
      </c>
      <c r="AQ13" s="72">
        <v>0</v>
      </c>
      <c r="AR13" s="72">
        <v>0</v>
      </c>
      <c r="AS13" s="72">
        <v>0</v>
      </c>
      <c r="AT13" s="101">
        <v>0</v>
      </c>
      <c r="AU13" s="72">
        <v>0</v>
      </c>
      <c r="AV13" s="72">
        <v>0</v>
      </c>
      <c r="AW13" s="72">
        <v>0</v>
      </c>
      <c r="AX13" s="72">
        <v>0</v>
      </c>
      <c r="AY13" s="72">
        <v>0</v>
      </c>
      <c r="AZ13" s="72">
        <v>0</v>
      </c>
      <c r="BA13" s="72">
        <v>0</v>
      </c>
      <c r="BB13" s="72">
        <v>0</v>
      </c>
      <c r="BC13" s="72">
        <v>0</v>
      </c>
      <c r="BD13" s="72">
        <f t="shared" ref="BD13:BD31" si="0">SUM(C13:BC13)</f>
        <v>1</v>
      </c>
      <c r="BE13" s="72"/>
      <c r="BF13" s="72"/>
      <c r="BG13" s="72"/>
      <c r="BH13" s="72"/>
      <c r="BI13" s="72"/>
      <c r="BJ13" s="72"/>
      <c r="BK13" s="72"/>
      <c r="BL13" s="72"/>
      <c r="BM13" s="72"/>
      <c r="BN13" s="72"/>
      <c r="BO13" s="72"/>
      <c r="BP13" s="72"/>
      <c r="BQ13" s="72"/>
      <c r="BR13" s="72"/>
      <c r="BS13" s="72"/>
      <c r="BT13" s="72"/>
      <c r="BU13" s="72"/>
      <c r="BV13" s="72"/>
      <c r="BW13" s="72"/>
      <c r="BX13" s="72"/>
      <c r="BY13" s="72"/>
      <c r="BZ13" s="72"/>
      <c r="CA13" s="72"/>
      <c r="CB13" s="72"/>
      <c r="CC13" s="72"/>
      <c r="CD13" s="72"/>
      <c r="CE13" s="72"/>
    </row>
    <row r="14" spans="1:83" ht="13.5" customHeight="1">
      <c r="B14" s="102" t="s">
        <v>147</v>
      </c>
      <c r="C14" s="96">
        <v>0</v>
      </c>
      <c r="D14" s="96">
        <v>0</v>
      </c>
      <c r="E14" s="96">
        <v>0</v>
      </c>
      <c r="F14" s="96">
        <v>0</v>
      </c>
      <c r="G14" s="96">
        <v>0</v>
      </c>
      <c r="H14" s="96">
        <v>0</v>
      </c>
      <c r="I14" s="96">
        <v>0</v>
      </c>
      <c r="J14" s="96">
        <v>0</v>
      </c>
      <c r="K14" s="96">
        <v>0</v>
      </c>
      <c r="L14" s="96">
        <v>0</v>
      </c>
      <c r="M14" s="96">
        <v>0</v>
      </c>
      <c r="N14" s="96">
        <v>0</v>
      </c>
      <c r="O14" s="96">
        <v>0</v>
      </c>
      <c r="P14" s="97">
        <v>0</v>
      </c>
      <c r="Q14" s="72">
        <v>0</v>
      </c>
      <c r="R14" s="72">
        <v>0</v>
      </c>
      <c r="S14" s="72">
        <v>0</v>
      </c>
      <c r="T14" s="72">
        <v>0</v>
      </c>
      <c r="U14" s="72">
        <v>0</v>
      </c>
      <c r="V14" s="72">
        <v>0</v>
      </c>
      <c r="W14" s="72">
        <v>0</v>
      </c>
      <c r="X14" s="72">
        <v>0</v>
      </c>
      <c r="Y14" s="72">
        <v>0</v>
      </c>
      <c r="Z14" s="72">
        <v>0</v>
      </c>
      <c r="AA14" s="72">
        <v>0</v>
      </c>
      <c r="AB14" s="72">
        <v>0</v>
      </c>
      <c r="AC14" s="72">
        <v>0</v>
      </c>
      <c r="AD14" s="72">
        <v>0</v>
      </c>
      <c r="AE14" s="72">
        <v>0</v>
      </c>
      <c r="AF14" s="72">
        <v>0</v>
      </c>
      <c r="AG14" s="72">
        <v>1</v>
      </c>
      <c r="AH14" s="72">
        <v>0</v>
      </c>
      <c r="AI14" s="72">
        <v>0</v>
      </c>
      <c r="AJ14" s="72">
        <v>0</v>
      </c>
      <c r="AK14" s="72">
        <v>0</v>
      </c>
      <c r="AL14" s="72">
        <v>0</v>
      </c>
      <c r="AM14" s="72">
        <v>0</v>
      </c>
      <c r="AN14" s="72">
        <v>0</v>
      </c>
      <c r="AO14" s="72">
        <v>0</v>
      </c>
      <c r="AP14" s="72">
        <v>0</v>
      </c>
      <c r="AQ14" s="72">
        <v>0</v>
      </c>
      <c r="AR14" s="72">
        <v>0</v>
      </c>
      <c r="AS14" s="72">
        <v>0</v>
      </c>
      <c r="AT14" s="101">
        <v>0</v>
      </c>
      <c r="AU14" s="72">
        <v>0</v>
      </c>
      <c r="AV14" s="72">
        <v>0</v>
      </c>
      <c r="AW14" s="72">
        <v>0</v>
      </c>
      <c r="AX14" s="72">
        <v>0</v>
      </c>
      <c r="AY14" s="72">
        <v>0</v>
      </c>
      <c r="AZ14" s="72">
        <v>0</v>
      </c>
      <c r="BA14" s="72">
        <v>0</v>
      </c>
      <c r="BB14" s="72">
        <v>0</v>
      </c>
      <c r="BC14" s="72">
        <v>0</v>
      </c>
      <c r="BD14" s="72">
        <f t="shared" si="0"/>
        <v>1</v>
      </c>
      <c r="BE14" s="72"/>
      <c r="BF14" s="72"/>
      <c r="BG14" s="72"/>
      <c r="BH14" s="72"/>
      <c r="BI14" s="72"/>
      <c r="BJ14" s="72"/>
      <c r="BK14" s="72"/>
      <c r="BL14" s="72"/>
      <c r="BM14" s="72"/>
      <c r="BN14" s="72"/>
      <c r="BO14" s="72"/>
      <c r="BP14" s="72"/>
      <c r="BQ14" s="72"/>
      <c r="BR14" s="72"/>
      <c r="BS14" s="72"/>
      <c r="BT14" s="72"/>
      <c r="BU14" s="72"/>
      <c r="BV14" s="72"/>
      <c r="BW14" s="72"/>
      <c r="BX14" s="72"/>
      <c r="BY14" s="72"/>
      <c r="BZ14" s="72"/>
      <c r="CA14" s="72"/>
      <c r="CB14" s="72"/>
      <c r="CC14" s="72"/>
      <c r="CD14" s="72"/>
      <c r="CE14" s="72"/>
    </row>
    <row r="15" spans="1:83" ht="13.5" customHeight="1">
      <c r="B15" s="80" t="s">
        <v>148</v>
      </c>
      <c r="C15" s="96">
        <v>0</v>
      </c>
      <c r="D15" s="96">
        <v>0</v>
      </c>
      <c r="E15" s="96">
        <v>0</v>
      </c>
      <c r="F15" s="96">
        <v>0</v>
      </c>
      <c r="G15" s="96">
        <v>0</v>
      </c>
      <c r="H15" s="96">
        <v>0</v>
      </c>
      <c r="I15" s="96">
        <v>0</v>
      </c>
      <c r="J15" s="96">
        <v>0</v>
      </c>
      <c r="K15" s="96">
        <v>0</v>
      </c>
      <c r="L15" s="96">
        <v>0</v>
      </c>
      <c r="M15" s="96">
        <v>0</v>
      </c>
      <c r="N15" s="96">
        <v>0</v>
      </c>
      <c r="O15" s="96">
        <v>0</v>
      </c>
      <c r="P15" s="97">
        <v>0</v>
      </c>
      <c r="Q15" s="72">
        <v>0</v>
      </c>
      <c r="R15" s="72">
        <v>1</v>
      </c>
      <c r="S15" s="72">
        <v>0</v>
      </c>
      <c r="T15" s="72">
        <v>0</v>
      </c>
      <c r="U15" s="72">
        <v>0</v>
      </c>
      <c r="V15" s="72">
        <v>0</v>
      </c>
      <c r="W15" s="72">
        <v>0</v>
      </c>
      <c r="X15" s="72">
        <v>1</v>
      </c>
      <c r="Y15" s="72">
        <v>1</v>
      </c>
      <c r="Z15" s="72">
        <v>0</v>
      </c>
      <c r="AA15" s="72">
        <v>0</v>
      </c>
      <c r="AB15" s="72">
        <v>0</v>
      </c>
      <c r="AC15" s="72">
        <v>0</v>
      </c>
      <c r="AD15" s="72">
        <v>0</v>
      </c>
      <c r="AE15" s="72">
        <v>0</v>
      </c>
      <c r="AF15" s="72">
        <v>0</v>
      </c>
      <c r="AG15" s="72">
        <v>0</v>
      </c>
      <c r="AH15" s="72">
        <v>0</v>
      </c>
      <c r="AI15" s="72">
        <v>0</v>
      </c>
      <c r="AJ15" s="72">
        <v>0</v>
      </c>
      <c r="AK15" s="72">
        <v>0</v>
      </c>
      <c r="AL15" s="72">
        <v>0</v>
      </c>
      <c r="AM15" s="72">
        <v>0</v>
      </c>
      <c r="AN15" s="72">
        <v>0</v>
      </c>
      <c r="AO15" s="72">
        <v>0</v>
      </c>
      <c r="AP15" s="72">
        <v>0</v>
      </c>
      <c r="AQ15" s="72">
        <v>0</v>
      </c>
      <c r="AR15" s="72">
        <v>0</v>
      </c>
      <c r="AS15" s="72">
        <v>0</v>
      </c>
      <c r="AT15" s="101">
        <v>0</v>
      </c>
      <c r="AU15" s="72">
        <v>0</v>
      </c>
      <c r="AV15" s="72">
        <v>0</v>
      </c>
      <c r="AW15" s="72">
        <v>0</v>
      </c>
      <c r="AX15" s="72">
        <v>1</v>
      </c>
      <c r="AY15" s="72">
        <v>0</v>
      </c>
      <c r="AZ15" s="72">
        <v>1</v>
      </c>
      <c r="BA15" s="72">
        <v>0</v>
      </c>
      <c r="BB15" s="72">
        <v>0</v>
      </c>
      <c r="BC15" s="72">
        <v>0</v>
      </c>
      <c r="BD15" s="72">
        <f t="shared" si="0"/>
        <v>5</v>
      </c>
      <c r="BE15" s="72"/>
      <c r="BF15" s="72"/>
      <c r="BG15" s="72"/>
      <c r="BH15" s="72"/>
      <c r="BI15" s="72"/>
      <c r="BJ15" s="72"/>
      <c r="BK15" s="72"/>
      <c r="BL15" s="72"/>
      <c r="BM15" s="72"/>
      <c r="BN15" s="72"/>
      <c r="BO15" s="72"/>
      <c r="BP15" s="72"/>
      <c r="BQ15" s="72"/>
      <c r="BR15" s="72"/>
      <c r="BS15" s="72"/>
      <c r="BT15" s="72"/>
      <c r="BU15" s="72"/>
      <c r="BV15" s="72"/>
      <c r="BW15" s="72"/>
      <c r="BX15" s="72"/>
      <c r="BY15" s="72"/>
      <c r="BZ15" s="72"/>
      <c r="CA15" s="72"/>
      <c r="CB15" s="72"/>
      <c r="CC15" s="72"/>
      <c r="CD15" s="72"/>
      <c r="CE15" s="72"/>
    </row>
    <row r="16" spans="1:83" ht="13.5" customHeight="1">
      <c r="B16" s="80" t="s">
        <v>149</v>
      </c>
      <c r="C16" s="96">
        <v>0</v>
      </c>
      <c r="D16" s="96">
        <v>0</v>
      </c>
      <c r="E16" s="96">
        <v>0</v>
      </c>
      <c r="F16" s="96">
        <v>0</v>
      </c>
      <c r="G16" s="96">
        <v>0</v>
      </c>
      <c r="H16" s="96">
        <v>0</v>
      </c>
      <c r="I16" s="96">
        <v>0</v>
      </c>
      <c r="J16" s="96">
        <v>0</v>
      </c>
      <c r="K16" s="96">
        <v>0</v>
      </c>
      <c r="L16" s="96">
        <v>0</v>
      </c>
      <c r="M16" s="98">
        <v>0</v>
      </c>
      <c r="N16" s="98">
        <v>0</v>
      </c>
      <c r="O16" s="98">
        <v>0</v>
      </c>
      <c r="P16" s="98">
        <v>3</v>
      </c>
      <c r="Q16" s="72">
        <v>3</v>
      </c>
      <c r="R16" s="72">
        <v>1</v>
      </c>
      <c r="S16" s="72">
        <v>0</v>
      </c>
      <c r="T16" s="72">
        <v>1</v>
      </c>
      <c r="U16" s="72">
        <v>0</v>
      </c>
      <c r="V16" s="72">
        <v>1</v>
      </c>
      <c r="W16" s="72">
        <v>0</v>
      </c>
      <c r="X16" s="72">
        <v>0</v>
      </c>
      <c r="Y16" s="72">
        <v>0</v>
      </c>
      <c r="Z16" s="72">
        <v>0</v>
      </c>
      <c r="AA16" s="72">
        <v>0</v>
      </c>
      <c r="AB16" s="72">
        <v>0</v>
      </c>
      <c r="AC16" s="72">
        <v>0</v>
      </c>
      <c r="AD16" s="72">
        <v>0</v>
      </c>
      <c r="AE16" s="72">
        <v>0</v>
      </c>
      <c r="AF16" s="72">
        <v>0</v>
      </c>
      <c r="AG16" s="72">
        <v>0</v>
      </c>
      <c r="AH16" s="72">
        <v>0</v>
      </c>
      <c r="AI16" s="72">
        <v>0</v>
      </c>
      <c r="AJ16" s="72">
        <v>0</v>
      </c>
      <c r="AK16" s="72">
        <v>0</v>
      </c>
      <c r="AL16" s="72">
        <v>0</v>
      </c>
      <c r="AM16" s="72">
        <v>0</v>
      </c>
      <c r="AN16" s="72">
        <v>0</v>
      </c>
      <c r="AO16" s="72">
        <v>0</v>
      </c>
      <c r="AP16" s="72">
        <v>0</v>
      </c>
      <c r="AQ16" s="72">
        <v>0</v>
      </c>
      <c r="AR16" s="72">
        <v>0</v>
      </c>
      <c r="AS16" s="72">
        <v>0</v>
      </c>
      <c r="AT16" s="101">
        <v>0</v>
      </c>
      <c r="AU16" s="72">
        <v>0</v>
      </c>
      <c r="AV16" s="72">
        <v>0</v>
      </c>
      <c r="AW16" s="72">
        <v>0</v>
      </c>
      <c r="AX16" s="72">
        <v>1</v>
      </c>
      <c r="AY16" s="72">
        <v>0</v>
      </c>
      <c r="AZ16" s="72">
        <v>1</v>
      </c>
      <c r="BA16" s="72">
        <v>0</v>
      </c>
      <c r="BB16" s="72">
        <v>0</v>
      </c>
      <c r="BC16" s="72">
        <v>0</v>
      </c>
      <c r="BD16" s="72">
        <f t="shared" si="0"/>
        <v>11</v>
      </c>
      <c r="BE16" s="72"/>
      <c r="BF16" s="72"/>
      <c r="BG16" s="72"/>
      <c r="BH16" s="72"/>
      <c r="BI16" s="72"/>
      <c r="BJ16" s="72"/>
      <c r="BK16" s="72"/>
      <c r="BL16" s="72"/>
      <c r="BM16" s="72"/>
      <c r="BN16" s="72"/>
      <c r="BO16" s="72"/>
      <c r="BP16" s="72"/>
      <c r="BQ16" s="72"/>
      <c r="BR16" s="72"/>
      <c r="BS16" s="72"/>
      <c r="BT16" s="72"/>
      <c r="BU16" s="72"/>
      <c r="BV16" s="72"/>
      <c r="BW16" s="72"/>
      <c r="BX16" s="72"/>
      <c r="BY16" s="72"/>
      <c r="BZ16" s="72"/>
      <c r="CA16" s="72"/>
      <c r="CB16" s="72"/>
      <c r="CC16" s="72"/>
      <c r="CD16" s="72"/>
      <c r="CE16" s="72"/>
    </row>
    <row r="17" spans="2:83" ht="13.5" customHeight="1">
      <c r="B17" s="80" t="s">
        <v>150</v>
      </c>
      <c r="C17" s="96">
        <v>0</v>
      </c>
      <c r="D17" s="96">
        <v>0</v>
      </c>
      <c r="E17" s="96">
        <v>0</v>
      </c>
      <c r="F17" s="96">
        <v>0</v>
      </c>
      <c r="G17" s="96">
        <v>0</v>
      </c>
      <c r="H17" s="96">
        <v>0</v>
      </c>
      <c r="I17" s="96">
        <v>0</v>
      </c>
      <c r="J17" s="96">
        <v>0</v>
      </c>
      <c r="K17" s="96">
        <v>0</v>
      </c>
      <c r="L17" s="96">
        <v>0</v>
      </c>
      <c r="M17" s="98">
        <v>0</v>
      </c>
      <c r="N17" s="98">
        <v>0</v>
      </c>
      <c r="O17" s="98">
        <v>0</v>
      </c>
      <c r="P17" s="98">
        <v>3</v>
      </c>
      <c r="Q17" s="72">
        <v>5</v>
      </c>
      <c r="R17" s="72">
        <v>3</v>
      </c>
      <c r="S17" s="72">
        <v>4</v>
      </c>
      <c r="T17" s="72">
        <v>2</v>
      </c>
      <c r="U17" s="72">
        <v>3</v>
      </c>
      <c r="V17" s="72">
        <v>1</v>
      </c>
      <c r="W17" s="72">
        <v>1</v>
      </c>
      <c r="X17" s="72">
        <v>1</v>
      </c>
      <c r="Y17" s="72">
        <v>0</v>
      </c>
      <c r="Z17" s="72">
        <v>0</v>
      </c>
      <c r="AA17" s="72">
        <v>1</v>
      </c>
      <c r="AB17" s="72">
        <v>0</v>
      </c>
      <c r="AC17" s="72">
        <v>0</v>
      </c>
      <c r="AD17" s="72">
        <v>1</v>
      </c>
      <c r="AE17" s="72">
        <v>0</v>
      </c>
      <c r="AF17" s="72">
        <v>0</v>
      </c>
      <c r="AG17" s="72">
        <v>0</v>
      </c>
      <c r="AH17" s="72">
        <v>0</v>
      </c>
      <c r="AI17" s="72">
        <v>0</v>
      </c>
      <c r="AJ17" s="72">
        <v>0</v>
      </c>
      <c r="AK17" s="72">
        <v>0</v>
      </c>
      <c r="AL17" s="72">
        <v>0</v>
      </c>
      <c r="AM17" s="72">
        <v>0</v>
      </c>
      <c r="AN17" s="72">
        <v>0</v>
      </c>
      <c r="AO17" s="72">
        <v>0</v>
      </c>
      <c r="AP17" s="72">
        <v>0</v>
      </c>
      <c r="AQ17" s="72">
        <v>0</v>
      </c>
      <c r="AR17" s="72">
        <v>1</v>
      </c>
      <c r="AS17" s="72">
        <v>0</v>
      </c>
      <c r="AT17" s="101">
        <v>0</v>
      </c>
      <c r="AU17" s="72">
        <v>1</v>
      </c>
      <c r="AV17" s="72">
        <v>2</v>
      </c>
      <c r="AW17" s="72">
        <v>1</v>
      </c>
      <c r="AX17" s="72">
        <v>2</v>
      </c>
      <c r="AY17" s="72">
        <v>1</v>
      </c>
      <c r="AZ17" s="72">
        <v>0</v>
      </c>
      <c r="BA17" s="72">
        <v>1</v>
      </c>
      <c r="BB17" s="72">
        <v>0</v>
      </c>
      <c r="BC17" s="72">
        <v>0</v>
      </c>
      <c r="BD17" s="72">
        <f t="shared" si="0"/>
        <v>34</v>
      </c>
      <c r="BE17" s="72"/>
      <c r="BF17" s="72"/>
      <c r="BG17" s="72"/>
      <c r="BH17" s="72"/>
      <c r="BI17" s="72"/>
      <c r="BJ17" s="72"/>
      <c r="BK17" s="72"/>
      <c r="BL17" s="72"/>
      <c r="BM17" s="72"/>
      <c r="BN17" s="72"/>
      <c r="BO17" s="72"/>
      <c r="BP17" s="72"/>
      <c r="BQ17" s="72"/>
      <c r="BR17" s="72"/>
      <c r="BS17" s="72"/>
      <c r="BT17" s="72"/>
      <c r="BU17" s="72"/>
      <c r="BV17" s="72"/>
      <c r="BW17" s="72"/>
      <c r="BX17" s="72"/>
      <c r="BY17" s="72"/>
      <c r="BZ17" s="72"/>
      <c r="CA17" s="72"/>
      <c r="CB17" s="72"/>
      <c r="CC17" s="72"/>
      <c r="CD17" s="72"/>
      <c r="CE17" s="72"/>
    </row>
    <row r="18" spans="2:83" ht="13.5" customHeight="1">
      <c r="B18" s="103" t="s">
        <v>151</v>
      </c>
      <c r="C18" s="96">
        <v>0</v>
      </c>
      <c r="D18" s="96">
        <v>0</v>
      </c>
      <c r="E18" s="96">
        <v>0</v>
      </c>
      <c r="F18" s="96">
        <v>0</v>
      </c>
      <c r="G18" s="96">
        <v>0</v>
      </c>
      <c r="H18" s="96">
        <v>0</v>
      </c>
      <c r="I18" s="96">
        <v>0</v>
      </c>
      <c r="J18" s="96">
        <v>0</v>
      </c>
      <c r="K18" s="96">
        <v>0</v>
      </c>
      <c r="L18" s="96">
        <v>0</v>
      </c>
      <c r="M18" s="98">
        <v>0</v>
      </c>
      <c r="N18" s="98">
        <v>0</v>
      </c>
      <c r="O18" s="98">
        <v>1</v>
      </c>
      <c r="P18" s="98">
        <v>5</v>
      </c>
      <c r="Q18" s="72">
        <v>8</v>
      </c>
      <c r="R18" s="72">
        <v>8</v>
      </c>
      <c r="S18" s="72">
        <v>9</v>
      </c>
      <c r="T18" s="72">
        <v>2</v>
      </c>
      <c r="U18" s="72">
        <v>4</v>
      </c>
      <c r="V18" s="72">
        <v>6</v>
      </c>
      <c r="W18" s="72">
        <v>2</v>
      </c>
      <c r="X18" s="72">
        <v>1</v>
      </c>
      <c r="Y18" s="72">
        <v>1</v>
      </c>
      <c r="Z18" s="72">
        <v>1</v>
      </c>
      <c r="AA18" s="72">
        <v>1</v>
      </c>
      <c r="AB18" s="72">
        <v>0</v>
      </c>
      <c r="AC18" s="72">
        <v>0</v>
      </c>
      <c r="AD18" s="72">
        <v>0</v>
      </c>
      <c r="AE18" s="72">
        <v>0</v>
      </c>
      <c r="AF18" s="72">
        <v>0</v>
      </c>
      <c r="AG18" s="72">
        <v>0</v>
      </c>
      <c r="AH18" s="72">
        <v>0</v>
      </c>
      <c r="AI18" s="72">
        <v>0</v>
      </c>
      <c r="AJ18" s="72">
        <v>0</v>
      </c>
      <c r="AK18" s="72">
        <v>0</v>
      </c>
      <c r="AL18" s="72">
        <v>0</v>
      </c>
      <c r="AM18" s="72">
        <v>0</v>
      </c>
      <c r="AN18" s="72">
        <v>0</v>
      </c>
      <c r="AO18" s="72">
        <v>0</v>
      </c>
      <c r="AP18" s="72">
        <v>0</v>
      </c>
      <c r="AQ18" s="72">
        <v>1</v>
      </c>
      <c r="AR18" s="72">
        <v>0</v>
      </c>
      <c r="AS18" s="72">
        <v>0</v>
      </c>
      <c r="AT18" s="101">
        <v>1</v>
      </c>
      <c r="AU18" s="72">
        <v>3</v>
      </c>
      <c r="AV18" s="72">
        <v>1</v>
      </c>
      <c r="AW18" s="72">
        <v>1</v>
      </c>
      <c r="AX18" s="72">
        <v>1</v>
      </c>
      <c r="AY18" s="72">
        <v>3</v>
      </c>
      <c r="AZ18" s="72">
        <v>3</v>
      </c>
      <c r="BA18" s="72">
        <v>0</v>
      </c>
      <c r="BB18" s="72">
        <v>1</v>
      </c>
      <c r="BC18" s="72">
        <v>6</v>
      </c>
      <c r="BD18" s="72">
        <f t="shared" si="0"/>
        <v>70</v>
      </c>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row>
    <row r="19" spans="2:83" ht="13.5" customHeight="1">
      <c r="B19" s="103" t="s">
        <v>152</v>
      </c>
      <c r="C19" s="96">
        <v>0</v>
      </c>
      <c r="D19" s="96">
        <v>0</v>
      </c>
      <c r="E19" s="96">
        <v>0</v>
      </c>
      <c r="F19" s="96">
        <v>0</v>
      </c>
      <c r="G19" s="96">
        <v>0</v>
      </c>
      <c r="H19" s="96">
        <v>0</v>
      </c>
      <c r="I19" s="96">
        <v>0</v>
      </c>
      <c r="J19" s="96">
        <v>0</v>
      </c>
      <c r="K19" s="96">
        <v>0</v>
      </c>
      <c r="L19" s="96">
        <v>0</v>
      </c>
      <c r="M19" s="98">
        <v>0</v>
      </c>
      <c r="N19" s="98">
        <v>0</v>
      </c>
      <c r="O19" s="98">
        <v>4</v>
      </c>
      <c r="P19" s="98">
        <v>9</v>
      </c>
      <c r="Q19" s="72">
        <v>7</v>
      </c>
      <c r="R19" s="72">
        <v>13</v>
      </c>
      <c r="S19" s="72">
        <v>20</v>
      </c>
      <c r="T19" s="72">
        <v>6</v>
      </c>
      <c r="U19" s="72">
        <v>8</v>
      </c>
      <c r="V19" s="72">
        <v>4</v>
      </c>
      <c r="W19" s="72">
        <v>4</v>
      </c>
      <c r="X19" s="72">
        <v>0</v>
      </c>
      <c r="Y19" s="72">
        <v>3</v>
      </c>
      <c r="Z19" s="72">
        <v>0</v>
      </c>
      <c r="AA19" s="72">
        <v>1</v>
      </c>
      <c r="AB19" s="72">
        <v>0</v>
      </c>
      <c r="AC19" s="72">
        <v>1</v>
      </c>
      <c r="AD19" s="72">
        <v>0</v>
      </c>
      <c r="AE19" s="72">
        <v>0</v>
      </c>
      <c r="AF19" s="72">
        <v>1</v>
      </c>
      <c r="AG19" s="72">
        <v>0</v>
      </c>
      <c r="AH19" s="72">
        <v>0</v>
      </c>
      <c r="AI19" s="72">
        <v>1</v>
      </c>
      <c r="AJ19" s="72">
        <v>0</v>
      </c>
      <c r="AK19" s="72">
        <v>0</v>
      </c>
      <c r="AL19" s="72">
        <v>0</v>
      </c>
      <c r="AM19" s="72">
        <v>1</v>
      </c>
      <c r="AN19" s="72">
        <v>2</v>
      </c>
      <c r="AO19" s="72">
        <v>0</v>
      </c>
      <c r="AP19" s="72">
        <v>0</v>
      </c>
      <c r="AQ19" s="72">
        <v>2</v>
      </c>
      <c r="AR19" s="72">
        <v>2</v>
      </c>
      <c r="AS19" s="72">
        <v>3</v>
      </c>
      <c r="AT19" s="101">
        <v>1</v>
      </c>
      <c r="AU19" s="72">
        <v>0</v>
      </c>
      <c r="AV19" s="72">
        <v>3</v>
      </c>
      <c r="AW19" s="72">
        <v>3</v>
      </c>
      <c r="AX19" s="72">
        <v>6</v>
      </c>
      <c r="AY19" s="72">
        <v>3</v>
      </c>
      <c r="AZ19" s="72">
        <v>1</v>
      </c>
      <c r="BA19" s="72">
        <v>1</v>
      </c>
      <c r="BB19" s="72">
        <v>3</v>
      </c>
      <c r="BC19" s="72">
        <v>4</v>
      </c>
      <c r="BD19" s="72">
        <f t="shared" si="0"/>
        <v>117</v>
      </c>
      <c r="BE19" s="72"/>
      <c r="BF19" s="72"/>
      <c r="BG19" s="72"/>
      <c r="BH19" s="72"/>
      <c r="BI19" s="72"/>
      <c r="BJ19" s="72"/>
      <c r="BK19" s="72"/>
      <c r="BL19" s="72"/>
      <c r="BM19" s="72"/>
      <c r="BN19" s="72"/>
      <c r="BO19" s="72"/>
      <c r="BP19" s="72"/>
      <c r="BQ19" s="72"/>
      <c r="BR19" s="72"/>
      <c r="BS19" s="72"/>
      <c r="BT19" s="72"/>
      <c r="BU19" s="72"/>
      <c r="BV19" s="72"/>
      <c r="BW19" s="72"/>
      <c r="BX19" s="72"/>
      <c r="BY19" s="72"/>
      <c r="BZ19" s="72"/>
      <c r="CA19" s="72"/>
      <c r="CB19" s="72"/>
      <c r="CC19" s="72"/>
      <c r="CD19" s="72"/>
      <c r="CE19" s="72"/>
    </row>
    <row r="20" spans="2:83" ht="13.5" customHeight="1">
      <c r="B20" s="103" t="s">
        <v>153</v>
      </c>
      <c r="C20" s="96">
        <v>0</v>
      </c>
      <c r="D20" s="96">
        <v>0</v>
      </c>
      <c r="E20" s="96">
        <v>0</v>
      </c>
      <c r="F20" s="96">
        <v>0</v>
      </c>
      <c r="G20" s="96">
        <v>0</v>
      </c>
      <c r="H20" s="96">
        <v>0</v>
      </c>
      <c r="I20" s="96">
        <v>0</v>
      </c>
      <c r="J20" s="96">
        <v>0</v>
      </c>
      <c r="K20" s="96">
        <v>0</v>
      </c>
      <c r="L20" s="96">
        <v>0</v>
      </c>
      <c r="M20" s="98">
        <v>0</v>
      </c>
      <c r="N20" s="98">
        <v>0</v>
      </c>
      <c r="O20" s="98">
        <v>3</v>
      </c>
      <c r="P20" s="98">
        <v>12</v>
      </c>
      <c r="Q20" s="72">
        <v>19</v>
      </c>
      <c r="R20" s="72">
        <v>27</v>
      </c>
      <c r="S20" s="72">
        <v>17</v>
      </c>
      <c r="T20" s="72">
        <v>18</v>
      </c>
      <c r="U20" s="72">
        <v>7</v>
      </c>
      <c r="V20" s="72">
        <v>7</v>
      </c>
      <c r="W20" s="72">
        <v>4</v>
      </c>
      <c r="X20" s="72">
        <v>2</v>
      </c>
      <c r="Y20" s="72">
        <v>5</v>
      </c>
      <c r="Z20" s="72">
        <v>3</v>
      </c>
      <c r="AA20" s="72">
        <v>3</v>
      </c>
      <c r="AB20" s="72">
        <v>0</v>
      </c>
      <c r="AC20" s="72">
        <v>1</v>
      </c>
      <c r="AD20" s="72">
        <v>1</v>
      </c>
      <c r="AE20" s="72">
        <v>1</v>
      </c>
      <c r="AF20" s="72">
        <v>0</v>
      </c>
      <c r="AG20" s="72">
        <v>1</v>
      </c>
      <c r="AH20" s="72">
        <v>0</v>
      </c>
      <c r="AI20" s="72">
        <v>0</v>
      </c>
      <c r="AJ20" s="72">
        <v>0</v>
      </c>
      <c r="AK20" s="72">
        <v>2</v>
      </c>
      <c r="AL20" s="72">
        <v>0</v>
      </c>
      <c r="AM20" s="72">
        <v>2</v>
      </c>
      <c r="AN20" s="72">
        <v>1</v>
      </c>
      <c r="AO20" s="72">
        <v>1</v>
      </c>
      <c r="AP20" s="72">
        <v>1</v>
      </c>
      <c r="AQ20" s="72">
        <v>0</v>
      </c>
      <c r="AR20" s="72">
        <v>1</v>
      </c>
      <c r="AS20" s="72">
        <v>3</v>
      </c>
      <c r="AT20" s="101">
        <v>4</v>
      </c>
      <c r="AU20" s="72">
        <v>1</v>
      </c>
      <c r="AV20" s="72">
        <v>3</v>
      </c>
      <c r="AW20" s="72">
        <v>7</v>
      </c>
      <c r="AX20" s="72">
        <v>6</v>
      </c>
      <c r="AY20" s="72">
        <v>9</v>
      </c>
      <c r="AZ20" s="72">
        <v>7</v>
      </c>
      <c r="BA20" s="72">
        <v>6</v>
      </c>
      <c r="BB20" s="72">
        <v>5</v>
      </c>
      <c r="BC20" s="72">
        <v>5</v>
      </c>
      <c r="BD20" s="72">
        <f t="shared" si="0"/>
        <v>195</v>
      </c>
      <c r="BE20" s="72"/>
      <c r="BF20" s="72"/>
      <c r="BG20" s="72"/>
      <c r="BH20" s="72"/>
      <c r="BI20" s="72"/>
      <c r="BJ20" s="72"/>
      <c r="BK20" s="72"/>
      <c r="BL20" s="72"/>
      <c r="BM20" s="72"/>
      <c r="BN20" s="72"/>
      <c r="BO20" s="72"/>
      <c r="BP20" s="72"/>
      <c r="BQ20" s="72"/>
      <c r="BR20" s="72"/>
      <c r="BS20" s="72"/>
      <c r="BT20" s="72"/>
      <c r="BU20" s="72"/>
      <c r="BV20" s="72"/>
      <c r="BW20" s="72"/>
      <c r="BX20" s="72"/>
      <c r="BY20" s="72"/>
      <c r="BZ20" s="72"/>
      <c r="CA20" s="72"/>
      <c r="CB20" s="72"/>
      <c r="CC20" s="72"/>
      <c r="CD20" s="72"/>
      <c r="CE20" s="72"/>
    </row>
    <row r="21" spans="2:83" ht="13.5" customHeight="1">
      <c r="B21" s="103" t="s">
        <v>154</v>
      </c>
      <c r="C21" s="96">
        <v>0</v>
      </c>
      <c r="D21" s="96">
        <v>0</v>
      </c>
      <c r="E21" s="96">
        <v>0</v>
      </c>
      <c r="F21" s="96">
        <v>0</v>
      </c>
      <c r="G21" s="96">
        <v>0</v>
      </c>
      <c r="H21" s="96">
        <v>0</v>
      </c>
      <c r="I21" s="96">
        <v>0</v>
      </c>
      <c r="J21" s="96">
        <v>0</v>
      </c>
      <c r="K21" s="96">
        <v>0</v>
      </c>
      <c r="L21" s="96">
        <v>0</v>
      </c>
      <c r="M21" s="98">
        <v>0</v>
      </c>
      <c r="N21" s="98">
        <v>1</v>
      </c>
      <c r="O21" s="98">
        <v>0</v>
      </c>
      <c r="P21" s="98">
        <v>11</v>
      </c>
      <c r="Q21" s="72">
        <v>32</v>
      </c>
      <c r="R21" s="72">
        <v>49</v>
      </c>
      <c r="S21" s="72">
        <v>53</v>
      </c>
      <c r="T21" s="72">
        <v>23</v>
      </c>
      <c r="U21" s="72">
        <v>18</v>
      </c>
      <c r="V21" s="72">
        <v>14</v>
      </c>
      <c r="W21" s="72">
        <v>19</v>
      </c>
      <c r="X21" s="72">
        <v>2</v>
      </c>
      <c r="Y21" s="72">
        <v>6</v>
      </c>
      <c r="Z21" s="72">
        <v>5</v>
      </c>
      <c r="AA21" s="72">
        <v>6</v>
      </c>
      <c r="AB21" s="72">
        <v>3</v>
      </c>
      <c r="AC21" s="72">
        <v>4</v>
      </c>
      <c r="AD21" s="72">
        <v>2</v>
      </c>
      <c r="AE21" s="72">
        <v>2</v>
      </c>
      <c r="AF21" s="72">
        <v>2</v>
      </c>
      <c r="AG21" s="72">
        <v>1</v>
      </c>
      <c r="AH21" s="72">
        <v>1</v>
      </c>
      <c r="AI21" s="72">
        <v>1</v>
      </c>
      <c r="AJ21" s="72">
        <v>1</v>
      </c>
      <c r="AK21" s="72">
        <v>2</v>
      </c>
      <c r="AL21" s="72">
        <v>0</v>
      </c>
      <c r="AM21" s="72">
        <v>1</v>
      </c>
      <c r="AN21" s="72">
        <v>1</v>
      </c>
      <c r="AO21" s="72">
        <v>2</v>
      </c>
      <c r="AP21" s="72">
        <v>2</v>
      </c>
      <c r="AQ21" s="72">
        <v>2</v>
      </c>
      <c r="AR21" s="72">
        <v>5</v>
      </c>
      <c r="AS21" s="72">
        <v>3</v>
      </c>
      <c r="AT21" s="101">
        <v>6</v>
      </c>
      <c r="AU21" s="72">
        <v>5</v>
      </c>
      <c r="AV21" s="72">
        <v>12</v>
      </c>
      <c r="AW21" s="72">
        <v>8</v>
      </c>
      <c r="AX21" s="72">
        <v>7</v>
      </c>
      <c r="AY21" s="72">
        <v>12</v>
      </c>
      <c r="AZ21" s="72">
        <v>11</v>
      </c>
      <c r="BA21" s="72">
        <v>10</v>
      </c>
      <c r="BB21" s="72">
        <v>12</v>
      </c>
      <c r="BC21" s="72">
        <v>12</v>
      </c>
      <c r="BD21" s="72">
        <f t="shared" si="0"/>
        <v>369</v>
      </c>
      <c r="BE21" s="72"/>
      <c r="BF21" s="72"/>
      <c r="BG21" s="72"/>
      <c r="BH21" s="72"/>
      <c r="BI21" s="72"/>
      <c r="BJ21" s="72"/>
      <c r="BK21" s="72"/>
      <c r="BL21" s="72"/>
      <c r="BM21" s="72"/>
      <c r="BN21" s="72"/>
      <c r="BO21" s="72"/>
      <c r="BP21" s="72"/>
      <c r="BQ21" s="72"/>
      <c r="BR21" s="72"/>
      <c r="BS21" s="72"/>
      <c r="BT21" s="72"/>
      <c r="BU21" s="72"/>
      <c r="BV21" s="72"/>
      <c r="BW21" s="72"/>
      <c r="BX21" s="72"/>
      <c r="BY21" s="72"/>
      <c r="BZ21" s="72"/>
      <c r="CA21" s="72"/>
      <c r="CB21" s="72"/>
      <c r="CC21" s="72"/>
      <c r="CD21" s="72"/>
      <c r="CE21" s="72"/>
    </row>
    <row r="22" spans="2:83" ht="13.5" customHeight="1">
      <c r="B22" s="103" t="s">
        <v>155</v>
      </c>
      <c r="C22" s="96">
        <v>0</v>
      </c>
      <c r="D22" s="96">
        <v>0</v>
      </c>
      <c r="E22" s="96">
        <v>0</v>
      </c>
      <c r="F22" s="96">
        <v>0</v>
      </c>
      <c r="G22" s="96">
        <v>0</v>
      </c>
      <c r="H22" s="96">
        <v>0</v>
      </c>
      <c r="I22" s="96">
        <v>0</v>
      </c>
      <c r="J22" s="96">
        <v>0</v>
      </c>
      <c r="K22" s="96">
        <v>0</v>
      </c>
      <c r="L22" s="96">
        <v>0</v>
      </c>
      <c r="M22" s="98">
        <v>0</v>
      </c>
      <c r="N22" s="98">
        <v>0</v>
      </c>
      <c r="O22" s="98">
        <v>8</v>
      </c>
      <c r="P22" s="98">
        <v>42</v>
      </c>
      <c r="Q22" s="72">
        <v>75</v>
      </c>
      <c r="R22" s="72">
        <v>76</v>
      </c>
      <c r="S22" s="72">
        <v>82</v>
      </c>
      <c r="T22" s="72">
        <v>56</v>
      </c>
      <c r="U22" s="72">
        <v>26</v>
      </c>
      <c r="V22" s="72">
        <v>25</v>
      </c>
      <c r="W22" s="72">
        <v>19</v>
      </c>
      <c r="X22" s="72">
        <v>11</v>
      </c>
      <c r="Y22" s="72">
        <v>10</v>
      </c>
      <c r="Z22" s="72">
        <v>8</v>
      </c>
      <c r="AA22" s="72">
        <v>6</v>
      </c>
      <c r="AB22" s="72">
        <v>4</v>
      </c>
      <c r="AC22" s="72">
        <v>8</v>
      </c>
      <c r="AD22" s="72">
        <v>1</v>
      </c>
      <c r="AE22" s="72">
        <v>7</v>
      </c>
      <c r="AF22" s="72">
        <v>2</v>
      </c>
      <c r="AG22" s="72">
        <v>4</v>
      </c>
      <c r="AH22" s="72">
        <v>1</v>
      </c>
      <c r="AI22" s="72">
        <v>2</v>
      </c>
      <c r="AJ22" s="72">
        <v>2</v>
      </c>
      <c r="AK22" s="72">
        <v>2</v>
      </c>
      <c r="AL22" s="72">
        <v>0</v>
      </c>
      <c r="AM22" s="72">
        <v>2</v>
      </c>
      <c r="AN22" s="72">
        <v>1</v>
      </c>
      <c r="AO22" s="72">
        <v>1</v>
      </c>
      <c r="AP22" s="72">
        <v>4</v>
      </c>
      <c r="AQ22" s="72">
        <v>5</v>
      </c>
      <c r="AR22" s="72">
        <v>3</v>
      </c>
      <c r="AS22" s="72">
        <v>10</v>
      </c>
      <c r="AT22" s="101">
        <v>9</v>
      </c>
      <c r="AU22" s="72">
        <v>18</v>
      </c>
      <c r="AV22" s="72">
        <v>16</v>
      </c>
      <c r="AW22" s="72">
        <v>20</v>
      </c>
      <c r="AX22" s="72">
        <v>22</v>
      </c>
      <c r="AY22" s="72">
        <v>21</v>
      </c>
      <c r="AZ22" s="72">
        <v>19</v>
      </c>
      <c r="BA22" s="72">
        <v>25</v>
      </c>
      <c r="BB22" s="72">
        <v>21</v>
      </c>
      <c r="BC22" s="72">
        <v>20</v>
      </c>
      <c r="BD22" s="72">
        <f t="shared" si="0"/>
        <v>694</v>
      </c>
      <c r="BE22" s="72"/>
      <c r="BF22" s="72"/>
      <c r="BG22" s="72"/>
      <c r="BH22" s="72"/>
      <c r="BI22" s="72"/>
      <c r="BJ22" s="72"/>
      <c r="BK22" s="72"/>
      <c r="BL22" s="72"/>
      <c r="BM22" s="72"/>
      <c r="BN22" s="72"/>
      <c r="BO22" s="72"/>
      <c r="BP22" s="72"/>
      <c r="BQ22" s="72"/>
      <c r="BR22" s="72"/>
      <c r="BS22" s="72"/>
      <c r="BT22" s="72"/>
      <c r="BU22" s="72"/>
      <c r="BV22" s="72"/>
      <c r="BW22" s="72"/>
      <c r="BX22" s="72"/>
      <c r="BY22" s="72"/>
      <c r="BZ22" s="72"/>
      <c r="CA22" s="72"/>
      <c r="CB22" s="72"/>
      <c r="CC22" s="72"/>
      <c r="CD22" s="72"/>
      <c r="CE22" s="72"/>
    </row>
    <row r="23" spans="2:83" ht="13.5" customHeight="1">
      <c r="B23" s="103" t="s">
        <v>156</v>
      </c>
      <c r="C23" s="96">
        <v>0</v>
      </c>
      <c r="D23" s="96">
        <v>0</v>
      </c>
      <c r="E23" s="96">
        <v>0</v>
      </c>
      <c r="F23" s="96">
        <v>0</v>
      </c>
      <c r="G23" s="96">
        <v>0</v>
      </c>
      <c r="H23" s="96">
        <v>0</v>
      </c>
      <c r="I23" s="96">
        <v>0</v>
      </c>
      <c r="J23" s="96">
        <v>0</v>
      </c>
      <c r="K23" s="96">
        <v>0</v>
      </c>
      <c r="L23" s="96">
        <v>0</v>
      </c>
      <c r="M23" s="98">
        <v>0</v>
      </c>
      <c r="N23" s="98">
        <v>2</v>
      </c>
      <c r="O23" s="98">
        <v>9</v>
      </c>
      <c r="P23" s="98">
        <v>64</v>
      </c>
      <c r="Q23" s="72">
        <v>126</v>
      </c>
      <c r="R23" s="72">
        <v>190</v>
      </c>
      <c r="S23" s="72">
        <v>139</v>
      </c>
      <c r="T23" s="72">
        <v>94</v>
      </c>
      <c r="U23" s="72">
        <v>59</v>
      </c>
      <c r="V23" s="72">
        <v>39</v>
      </c>
      <c r="W23" s="72">
        <v>31</v>
      </c>
      <c r="X23" s="72">
        <v>18</v>
      </c>
      <c r="Y23" s="72">
        <v>25</v>
      </c>
      <c r="Z23" s="72">
        <v>16</v>
      </c>
      <c r="AA23" s="72">
        <v>11</v>
      </c>
      <c r="AB23" s="72">
        <v>12</v>
      </c>
      <c r="AC23" s="72">
        <v>8</v>
      </c>
      <c r="AD23" s="72">
        <v>5</v>
      </c>
      <c r="AE23" s="72">
        <v>5</v>
      </c>
      <c r="AF23" s="72">
        <v>9</v>
      </c>
      <c r="AG23" s="72">
        <v>2</v>
      </c>
      <c r="AH23" s="72">
        <v>3</v>
      </c>
      <c r="AI23" s="72">
        <v>0</v>
      </c>
      <c r="AJ23" s="72">
        <v>4</v>
      </c>
      <c r="AK23" s="72">
        <v>3</v>
      </c>
      <c r="AL23" s="72">
        <v>4</v>
      </c>
      <c r="AM23" s="72">
        <v>1</v>
      </c>
      <c r="AN23" s="72">
        <v>2</v>
      </c>
      <c r="AO23" s="72">
        <v>7</v>
      </c>
      <c r="AP23" s="72">
        <v>2</v>
      </c>
      <c r="AQ23" s="72">
        <v>7</v>
      </c>
      <c r="AR23" s="72">
        <v>9</v>
      </c>
      <c r="AS23" s="72">
        <v>10</v>
      </c>
      <c r="AT23" s="101">
        <v>21</v>
      </c>
      <c r="AU23" s="72">
        <v>31</v>
      </c>
      <c r="AV23" s="72">
        <v>33</v>
      </c>
      <c r="AW23" s="72">
        <v>34</v>
      </c>
      <c r="AX23" s="72">
        <v>38</v>
      </c>
      <c r="AY23" s="72">
        <v>41</v>
      </c>
      <c r="AZ23" s="72">
        <v>37</v>
      </c>
      <c r="BA23" s="72">
        <v>43</v>
      </c>
      <c r="BB23" s="72">
        <v>41</v>
      </c>
      <c r="BC23" s="72">
        <v>49</v>
      </c>
      <c r="BD23" s="72">
        <f t="shared" si="0"/>
        <v>1284</v>
      </c>
      <c r="BE23" s="72"/>
      <c r="BF23" s="72"/>
      <c r="BG23" s="72"/>
      <c r="BH23" s="72"/>
      <c r="BI23" s="72"/>
      <c r="BJ23" s="72"/>
      <c r="BK23" s="72"/>
      <c r="BL23" s="72"/>
      <c r="BM23" s="72"/>
      <c r="BN23" s="72"/>
      <c r="BO23" s="72"/>
      <c r="BP23" s="72"/>
      <c r="BQ23" s="72"/>
      <c r="BR23" s="72"/>
      <c r="BS23" s="72"/>
      <c r="BT23" s="72"/>
      <c r="BU23" s="72"/>
      <c r="BV23" s="72"/>
      <c r="BW23" s="72"/>
      <c r="BX23" s="72"/>
      <c r="BY23" s="72"/>
      <c r="BZ23" s="72"/>
      <c r="CA23" s="72"/>
      <c r="CB23" s="72"/>
      <c r="CC23" s="72"/>
      <c r="CD23" s="72"/>
      <c r="CE23" s="72"/>
    </row>
    <row r="24" spans="2:83" ht="13.5" customHeight="1">
      <c r="B24" s="103" t="s">
        <v>157</v>
      </c>
      <c r="C24" s="96">
        <v>0</v>
      </c>
      <c r="D24" s="96">
        <v>0</v>
      </c>
      <c r="E24" s="96">
        <v>0</v>
      </c>
      <c r="F24" s="96">
        <v>0</v>
      </c>
      <c r="G24" s="96">
        <v>0</v>
      </c>
      <c r="H24" s="96">
        <v>0</v>
      </c>
      <c r="I24" s="96">
        <v>0</v>
      </c>
      <c r="J24" s="96">
        <v>0</v>
      </c>
      <c r="K24" s="96">
        <v>0</v>
      </c>
      <c r="L24" s="96">
        <v>0</v>
      </c>
      <c r="M24" s="98">
        <v>0</v>
      </c>
      <c r="N24" s="98">
        <v>2</v>
      </c>
      <c r="O24" s="98">
        <v>16</v>
      </c>
      <c r="P24" s="98">
        <v>137</v>
      </c>
      <c r="Q24" s="72">
        <v>208</v>
      </c>
      <c r="R24" s="72">
        <v>287</v>
      </c>
      <c r="S24" s="72">
        <v>240</v>
      </c>
      <c r="T24" s="72">
        <v>164</v>
      </c>
      <c r="U24" s="72">
        <v>97</v>
      </c>
      <c r="V24" s="72">
        <v>80</v>
      </c>
      <c r="W24" s="72">
        <v>62</v>
      </c>
      <c r="X24" s="72">
        <v>41</v>
      </c>
      <c r="Y24" s="72">
        <v>41</v>
      </c>
      <c r="Z24" s="72">
        <v>27</v>
      </c>
      <c r="AA24" s="72">
        <v>19</v>
      </c>
      <c r="AB24" s="72">
        <v>12</v>
      </c>
      <c r="AC24" s="72">
        <v>13</v>
      </c>
      <c r="AD24" s="72">
        <v>8</v>
      </c>
      <c r="AE24" s="72">
        <v>7</v>
      </c>
      <c r="AF24" s="72">
        <v>9</v>
      </c>
      <c r="AG24" s="72">
        <v>7</v>
      </c>
      <c r="AH24" s="72">
        <v>5</v>
      </c>
      <c r="AI24" s="72">
        <v>1</v>
      </c>
      <c r="AJ24" s="72">
        <v>7</v>
      </c>
      <c r="AK24" s="72">
        <v>4</v>
      </c>
      <c r="AL24" s="72">
        <v>3</v>
      </c>
      <c r="AM24" s="72">
        <v>1</v>
      </c>
      <c r="AN24" s="72">
        <v>3</v>
      </c>
      <c r="AO24" s="72">
        <v>7</v>
      </c>
      <c r="AP24" s="72">
        <v>10</v>
      </c>
      <c r="AQ24" s="72">
        <v>11</v>
      </c>
      <c r="AR24" s="72">
        <v>12</v>
      </c>
      <c r="AS24" s="72">
        <v>26</v>
      </c>
      <c r="AT24" s="101">
        <v>31</v>
      </c>
      <c r="AU24" s="72">
        <v>47</v>
      </c>
      <c r="AV24" s="72">
        <v>61</v>
      </c>
      <c r="AW24" s="72">
        <v>58</v>
      </c>
      <c r="AX24" s="72">
        <v>76</v>
      </c>
      <c r="AY24" s="72">
        <v>62</v>
      </c>
      <c r="AZ24" s="72">
        <v>65</v>
      </c>
      <c r="BA24" s="72">
        <v>75</v>
      </c>
      <c r="BB24" s="72">
        <v>63</v>
      </c>
      <c r="BC24" s="72">
        <v>81</v>
      </c>
      <c r="BD24" s="72">
        <f t="shared" si="0"/>
        <v>2186</v>
      </c>
      <c r="BE24" s="72"/>
      <c r="BF24" s="72"/>
      <c r="BG24" s="72"/>
      <c r="BH24" s="72"/>
      <c r="BI24" s="72"/>
      <c r="BJ24" s="72"/>
      <c r="BK24" s="72"/>
      <c r="BL24" s="72"/>
      <c r="BM24" s="72"/>
      <c r="BN24" s="72"/>
      <c r="BO24" s="72"/>
      <c r="BP24" s="72"/>
      <c r="BQ24" s="72"/>
      <c r="BR24" s="72"/>
      <c r="BS24" s="72"/>
      <c r="BT24" s="72"/>
      <c r="BU24" s="72"/>
      <c r="BV24" s="72"/>
      <c r="BW24" s="72"/>
      <c r="BX24" s="72"/>
      <c r="BY24" s="72"/>
      <c r="BZ24" s="72"/>
      <c r="CA24" s="72"/>
      <c r="CB24" s="72"/>
      <c r="CC24" s="72"/>
      <c r="CD24" s="72"/>
      <c r="CE24" s="72"/>
    </row>
    <row r="25" spans="2:83" ht="13.5" customHeight="1">
      <c r="B25" s="103" t="s">
        <v>158</v>
      </c>
      <c r="C25" s="96">
        <v>0</v>
      </c>
      <c r="D25" s="96">
        <v>0</v>
      </c>
      <c r="E25" s="96">
        <v>0</v>
      </c>
      <c r="F25" s="96">
        <v>0</v>
      </c>
      <c r="G25" s="96">
        <v>0</v>
      </c>
      <c r="H25" s="96">
        <v>0</v>
      </c>
      <c r="I25" s="96">
        <v>0</v>
      </c>
      <c r="J25" s="96">
        <v>0</v>
      </c>
      <c r="K25" s="96">
        <v>0</v>
      </c>
      <c r="L25" s="96">
        <v>0</v>
      </c>
      <c r="M25" s="98">
        <v>1</v>
      </c>
      <c r="N25" s="98">
        <v>2</v>
      </c>
      <c r="O25" s="98">
        <v>30</v>
      </c>
      <c r="P25" s="98">
        <v>169</v>
      </c>
      <c r="Q25" s="72">
        <v>333</v>
      </c>
      <c r="R25" s="72">
        <v>413</v>
      </c>
      <c r="S25" s="72">
        <v>362</v>
      </c>
      <c r="T25" s="72">
        <v>198</v>
      </c>
      <c r="U25" s="72">
        <v>135</v>
      </c>
      <c r="V25" s="72">
        <v>122</v>
      </c>
      <c r="W25" s="72">
        <v>86</v>
      </c>
      <c r="X25" s="72">
        <v>53</v>
      </c>
      <c r="Y25" s="72">
        <v>47</v>
      </c>
      <c r="Z25" s="72">
        <v>34</v>
      </c>
      <c r="AA25" s="72">
        <v>31</v>
      </c>
      <c r="AB25" s="72">
        <v>27</v>
      </c>
      <c r="AC25" s="72">
        <v>12</v>
      </c>
      <c r="AD25" s="72">
        <v>15</v>
      </c>
      <c r="AE25" s="72">
        <v>9</v>
      </c>
      <c r="AF25" s="72">
        <v>7</v>
      </c>
      <c r="AG25" s="72">
        <v>9</v>
      </c>
      <c r="AH25" s="72">
        <v>7</v>
      </c>
      <c r="AI25" s="72">
        <v>5</v>
      </c>
      <c r="AJ25" s="72">
        <v>5</v>
      </c>
      <c r="AK25" s="72">
        <v>5</v>
      </c>
      <c r="AL25" s="72">
        <v>5</v>
      </c>
      <c r="AM25" s="72">
        <v>5</v>
      </c>
      <c r="AN25" s="72">
        <v>7</v>
      </c>
      <c r="AO25" s="72">
        <v>11</v>
      </c>
      <c r="AP25" s="72">
        <v>11</v>
      </c>
      <c r="AQ25" s="72">
        <v>18</v>
      </c>
      <c r="AR25" s="72">
        <v>24</v>
      </c>
      <c r="AS25" s="72">
        <v>41</v>
      </c>
      <c r="AT25" s="101">
        <v>46</v>
      </c>
      <c r="AU25" s="72">
        <v>81</v>
      </c>
      <c r="AV25" s="72">
        <v>103</v>
      </c>
      <c r="AW25" s="72">
        <v>97</v>
      </c>
      <c r="AX25" s="72">
        <v>103</v>
      </c>
      <c r="AY25" s="72">
        <v>105</v>
      </c>
      <c r="AZ25" s="72">
        <v>126</v>
      </c>
      <c r="BA25" s="72">
        <v>119</v>
      </c>
      <c r="BB25" s="72">
        <v>107</v>
      </c>
      <c r="BC25" s="72">
        <v>115</v>
      </c>
      <c r="BD25" s="72">
        <f t="shared" si="0"/>
        <v>3241</v>
      </c>
      <c r="BE25" s="72"/>
      <c r="BF25" s="72"/>
      <c r="BG25" s="72"/>
      <c r="BH25" s="72"/>
      <c r="BI25" s="72"/>
      <c r="BJ25" s="72"/>
      <c r="BK25" s="72"/>
      <c r="BL25" s="72"/>
      <c r="BM25" s="72"/>
      <c r="BN25" s="72"/>
      <c r="BO25" s="72"/>
      <c r="BP25" s="72"/>
      <c r="BQ25" s="72"/>
      <c r="BR25" s="72"/>
      <c r="BS25" s="72"/>
      <c r="BT25" s="72"/>
      <c r="BU25" s="72"/>
      <c r="BV25" s="72"/>
      <c r="BW25" s="72"/>
      <c r="BX25" s="72"/>
      <c r="BY25" s="72"/>
      <c r="BZ25" s="72"/>
      <c r="CA25" s="72"/>
      <c r="CB25" s="72"/>
      <c r="CC25" s="72"/>
      <c r="CD25" s="72"/>
      <c r="CE25" s="72"/>
    </row>
    <row r="26" spans="2:83" ht="13.5" customHeight="1">
      <c r="B26" s="103" t="s">
        <v>159</v>
      </c>
      <c r="C26" s="96">
        <v>0</v>
      </c>
      <c r="D26" s="96">
        <v>0</v>
      </c>
      <c r="E26" s="96">
        <v>0</v>
      </c>
      <c r="F26" s="96">
        <v>0</v>
      </c>
      <c r="G26" s="96">
        <v>0</v>
      </c>
      <c r="H26" s="96">
        <v>0</v>
      </c>
      <c r="I26" s="96">
        <v>0</v>
      </c>
      <c r="J26" s="96">
        <v>0</v>
      </c>
      <c r="K26" s="96">
        <v>0</v>
      </c>
      <c r="L26" s="96">
        <v>0</v>
      </c>
      <c r="M26" s="98">
        <v>0</v>
      </c>
      <c r="N26" s="98">
        <v>11</v>
      </c>
      <c r="O26" s="98">
        <v>42</v>
      </c>
      <c r="P26" s="98">
        <v>224</v>
      </c>
      <c r="Q26" s="72">
        <v>427</v>
      </c>
      <c r="R26" s="72">
        <v>553</v>
      </c>
      <c r="S26" s="72">
        <v>458</v>
      </c>
      <c r="T26" s="72">
        <v>310</v>
      </c>
      <c r="U26" s="72">
        <v>179</v>
      </c>
      <c r="V26" s="72">
        <v>181</v>
      </c>
      <c r="W26" s="72">
        <v>103</v>
      </c>
      <c r="X26" s="72">
        <v>66</v>
      </c>
      <c r="Y26" s="72">
        <v>84</v>
      </c>
      <c r="Z26" s="72">
        <v>45</v>
      </c>
      <c r="AA26" s="72">
        <v>38</v>
      </c>
      <c r="AB26" s="72">
        <v>32</v>
      </c>
      <c r="AC26" s="72">
        <v>28</v>
      </c>
      <c r="AD26" s="72">
        <v>22</v>
      </c>
      <c r="AE26" s="72">
        <v>14</v>
      </c>
      <c r="AF26" s="72">
        <v>13</v>
      </c>
      <c r="AG26" s="72">
        <v>16</v>
      </c>
      <c r="AH26" s="72">
        <v>12</v>
      </c>
      <c r="AI26" s="72">
        <v>10</v>
      </c>
      <c r="AJ26" s="72">
        <v>7</v>
      </c>
      <c r="AK26" s="72">
        <v>8</v>
      </c>
      <c r="AL26" s="72">
        <v>6</v>
      </c>
      <c r="AM26" s="72">
        <v>10</v>
      </c>
      <c r="AN26" s="72">
        <v>6</v>
      </c>
      <c r="AO26" s="72">
        <v>13</v>
      </c>
      <c r="AP26" s="72">
        <v>22</v>
      </c>
      <c r="AQ26" s="72">
        <v>34</v>
      </c>
      <c r="AR26" s="72">
        <v>39</v>
      </c>
      <c r="AS26" s="72">
        <v>62</v>
      </c>
      <c r="AT26" s="101">
        <v>99</v>
      </c>
      <c r="AU26" s="72">
        <v>107</v>
      </c>
      <c r="AV26" s="72">
        <v>149</v>
      </c>
      <c r="AW26" s="72">
        <v>163</v>
      </c>
      <c r="AX26" s="72">
        <v>158</v>
      </c>
      <c r="AY26" s="72">
        <v>170</v>
      </c>
      <c r="AZ26" s="72">
        <v>154</v>
      </c>
      <c r="BA26" s="72">
        <v>177</v>
      </c>
      <c r="BB26" s="72">
        <v>160</v>
      </c>
      <c r="BC26" s="72">
        <v>184</v>
      </c>
      <c r="BD26" s="72">
        <f t="shared" si="0"/>
        <v>4596</v>
      </c>
      <c r="BE26" s="72"/>
      <c r="BF26" s="72"/>
      <c r="BG26" s="72"/>
      <c r="BH26" s="72"/>
      <c r="BI26" s="72"/>
      <c r="BJ26" s="72"/>
      <c r="BK26" s="72"/>
      <c r="BL26" s="72"/>
      <c r="BM26" s="72"/>
      <c r="BN26" s="72"/>
      <c r="BO26" s="72"/>
      <c r="BP26" s="72"/>
      <c r="BQ26" s="72"/>
      <c r="BR26" s="72"/>
      <c r="BS26" s="72"/>
      <c r="BT26" s="72"/>
      <c r="BU26" s="72"/>
      <c r="BV26" s="72"/>
      <c r="BW26" s="72"/>
      <c r="BX26" s="72"/>
      <c r="BY26" s="72"/>
      <c r="BZ26" s="72"/>
      <c r="CA26" s="72"/>
      <c r="CB26" s="72"/>
      <c r="CC26" s="72"/>
      <c r="CD26" s="72"/>
      <c r="CE26" s="72"/>
    </row>
    <row r="27" spans="2:83" ht="13.5" customHeight="1">
      <c r="B27" s="103" t="s">
        <v>160</v>
      </c>
      <c r="C27" s="96">
        <v>0</v>
      </c>
      <c r="D27" s="96">
        <v>0</v>
      </c>
      <c r="E27" s="96">
        <v>0</v>
      </c>
      <c r="F27" s="96">
        <v>0</v>
      </c>
      <c r="G27" s="96">
        <v>0</v>
      </c>
      <c r="H27" s="96">
        <v>0</v>
      </c>
      <c r="I27" s="96">
        <v>0</v>
      </c>
      <c r="J27" s="96">
        <v>0</v>
      </c>
      <c r="K27" s="96">
        <v>0</v>
      </c>
      <c r="L27" s="96">
        <v>0</v>
      </c>
      <c r="M27" s="98">
        <v>1</v>
      </c>
      <c r="N27" s="98">
        <v>9</v>
      </c>
      <c r="O27" s="98">
        <v>57</v>
      </c>
      <c r="P27" s="98">
        <v>402</v>
      </c>
      <c r="Q27" s="72">
        <v>677</v>
      </c>
      <c r="R27" s="72">
        <v>889</v>
      </c>
      <c r="S27" s="72">
        <v>731</v>
      </c>
      <c r="T27" s="72">
        <v>495</v>
      </c>
      <c r="U27" s="72">
        <v>307</v>
      </c>
      <c r="V27" s="72">
        <v>304</v>
      </c>
      <c r="W27" s="72">
        <v>199</v>
      </c>
      <c r="X27" s="72">
        <v>157</v>
      </c>
      <c r="Y27" s="72">
        <v>129</v>
      </c>
      <c r="Z27" s="72">
        <v>92</v>
      </c>
      <c r="AA27" s="72">
        <v>65</v>
      </c>
      <c r="AB27" s="72">
        <v>53</v>
      </c>
      <c r="AC27" s="72">
        <v>44</v>
      </c>
      <c r="AD27" s="72">
        <v>37</v>
      </c>
      <c r="AE27" s="72">
        <v>27</v>
      </c>
      <c r="AF27" s="72">
        <v>27</v>
      </c>
      <c r="AG27" s="72">
        <v>14</v>
      </c>
      <c r="AH27" s="72">
        <v>15</v>
      </c>
      <c r="AI27" s="72">
        <v>15</v>
      </c>
      <c r="AJ27" s="72">
        <v>9</v>
      </c>
      <c r="AK27" s="72">
        <v>5</v>
      </c>
      <c r="AL27" s="72">
        <v>5</v>
      </c>
      <c r="AM27" s="72">
        <v>10</v>
      </c>
      <c r="AN27" s="72">
        <v>16</v>
      </c>
      <c r="AO27" s="72">
        <v>20</v>
      </c>
      <c r="AP27" s="72">
        <v>39</v>
      </c>
      <c r="AQ27" s="72">
        <v>48</v>
      </c>
      <c r="AR27" s="72">
        <v>74</v>
      </c>
      <c r="AS27" s="72">
        <v>110</v>
      </c>
      <c r="AT27" s="101">
        <v>138</v>
      </c>
      <c r="AU27" s="72">
        <v>194</v>
      </c>
      <c r="AV27" s="72">
        <v>266</v>
      </c>
      <c r="AW27" s="72">
        <v>273</v>
      </c>
      <c r="AX27" s="72">
        <v>306</v>
      </c>
      <c r="AY27" s="72">
        <v>288</v>
      </c>
      <c r="AZ27" s="72">
        <v>258</v>
      </c>
      <c r="BA27" s="72">
        <v>252</v>
      </c>
      <c r="BB27" s="72">
        <v>275</v>
      </c>
      <c r="BC27" s="72">
        <v>301</v>
      </c>
      <c r="BD27" s="72">
        <f t="shared" si="0"/>
        <v>7633</v>
      </c>
      <c r="BE27" s="72"/>
      <c r="BF27" s="72"/>
      <c r="BG27" s="72"/>
      <c r="BH27" s="72"/>
      <c r="BI27" s="72"/>
      <c r="BJ27" s="72"/>
      <c r="BK27" s="72"/>
      <c r="BL27" s="72"/>
      <c r="BM27" s="72"/>
      <c r="BN27" s="72"/>
      <c r="BO27" s="72"/>
      <c r="BP27" s="72"/>
      <c r="BQ27" s="72"/>
      <c r="BR27" s="72"/>
      <c r="BS27" s="72"/>
      <c r="BT27" s="72"/>
      <c r="BU27" s="72"/>
      <c r="BV27" s="72"/>
      <c r="BW27" s="72"/>
      <c r="BX27" s="72"/>
      <c r="BY27" s="72"/>
      <c r="BZ27" s="72"/>
      <c r="CA27" s="72"/>
      <c r="CB27" s="72"/>
      <c r="CC27" s="72"/>
      <c r="CD27" s="72"/>
      <c r="CE27" s="72"/>
    </row>
    <row r="28" spans="2:83" ht="13.5" customHeight="1">
      <c r="B28" s="103" t="s">
        <v>161</v>
      </c>
      <c r="C28" s="96">
        <v>0</v>
      </c>
      <c r="D28" s="96">
        <v>0</v>
      </c>
      <c r="E28" s="96">
        <v>0</v>
      </c>
      <c r="F28" s="96">
        <v>0</v>
      </c>
      <c r="G28" s="96">
        <v>0</v>
      </c>
      <c r="H28" s="96">
        <v>0</v>
      </c>
      <c r="I28" s="96">
        <v>0</v>
      </c>
      <c r="J28" s="96">
        <v>0</v>
      </c>
      <c r="K28" s="96">
        <v>0</v>
      </c>
      <c r="L28" s="96">
        <v>0</v>
      </c>
      <c r="M28" s="98">
        <v>2</v>
      </c>
      <c r="N28" s="98">
        <v>11</v>
      </c>
      <c r="O28" s="98">
        <v>84</v>
      </c>
      <c r="P28" s="98">
        <v>549</v>
      </c>
      <c r="Q28" s="72">
        <v>973</v>
      </c>
      <c r="R28" s="72">
        <v>1197</v>
      </c>
      <c r="S28" s="72">
        <v>1040</v>
      </c>
      <c r="T28" s="72">
        <v>770</v>
      </c>
      <c r="U28" s="72">
        <v>464</v>
      </c>
      <c r="V28" s="72">
        <v>469</v>
      </c>
      <c r="W28" s="72">
        <v>316</v>
      </c>
      <c r="X28" s="72">
        <v>210</v>
      </c>
      <c r="Y28" s="72">
        <v>198</v>
      </c>
      <c r="Z28" s="72">
        <v>139</v>
      </c>
      <c r="AA28" s="72">
        <v>95</v>
      </c>
      <c r="AB28" s="72">
        <v>80</v>
      </c>
      <c r="AC28" s="72">
        <v>71</v>
      </c>
      <c r="AD28" s="72">
        <v>51</v>
      </c>
      <c r="AE28" s="72">
        <v>38</v>
      </c>
      <c r="AF28" s="72">
        <v>29</v>
      </c>
      <c r="AG28" s="72">
        <v>29</v>
      </c>
      <c r="AH28" s="72">
        <v>22</v>
      </c>
      <c r="AI28" s="72">
        <v>16</v>
      </c>
      <c r="AJ28" s="72">
        <v>19</v>
      </c>
      <c r="AK28" s="72">
        <v>13</v>
      </c>
      <c r="AL28" s="72">
        <v>13</v>
      </c>
      <c r="AM28" s="72">
        <v>15</v>
      </c>
      <c r="AN28" s="72">
        <v>21</v>
      </c>
      <c r="AO28" s="72">
        <v>27</v>
      </c>
      <c r="AP28" s="72">
        <v>48</v>
      </c>
      <c r="AQ28" s="72">
        <v>70</v>
      </c>
      <c r="AR28" s="72">
        <v>108</v>
      </c>
      <c r="AS28" s="72">
        <v>157</v>
      </c>
      <c r="AT28" s="101">
        <v>224</v>
      </c>
      <c r="AU28" s="72">
        <v>285</v>
      </c>
      <c r="AV28" s="72">
        <v>343</v>
      </c>
      <c r="AW28" s="72">
        <v>415</v>
      </c>
      <c r="AX28" s="72">
        <v>449</v>
      </c>
      <c r="AY28" s="72">
        <v>414</v>
      </c>
      <c r="AZ28" s="72">
        <v>400</v>
      </c>
      <c r="BA28" s="72">
        <v>388</v>
      </c>
      <c r="BB28" s="72">
        <v>397</v>
      </c>
      <c r="BC28" s="72">
        <v>407</v>
      </c>
      <c r="BD28" s="72">
        <f t="shared" si="0"/>
        <v>11066</v>
      </c>
      <c r="BE28" s="72"/>
      <c r="BF28" s="72"/>
      <c r="BG28" s="72"/>
      <c r="BH28" s="72"/>
      <c r="BI28" s="72"/>
      <c r="BJ28" s="72"/>
      <c r="BK28" s="72"/>
      <c r="BL28" s="72"/>
      <c r="BM28" s="72"/>
      <c r="BN28" s="72"/>
      <c r="BO28" s="72"/>
      <c r="BP28" s="72"/>
      <c r="BQ28" s="72"/>
      <c r="BR28" s="72"/>
      <c r="BS28" s="72"/>
      <c r="BT28" s="72"/>
      <c r="BU28" s="72"/>
      <c r="BV28" s="72"/>
      <c r="BW28" s="72"/>
      <c r="BX28" s="72"/>
      <c r="BY28" s="72"/>
      <c r="BZ28" s="72"/>
      <c r="CA28" s="72"/>
      <c r="CB28" s="72"/>
      <c r="CC28" s="72"/>
      <c r="CD28" s="72"/>
      <c r="CE28" s="72"/>
    </row>
    <row r="29" spans="2:83" ht="13.5" customHeight="1">
      <c r="B29" s="103" t="s">
        <v>162</v>
      </c>
      <c r="C29" s="96">
        <v>0</v>
      </c>
      <c r="D29" s="96">
        <v>0</v>
      </c>
      <c r="E29" s="96">
        <v>0</v>
      </c>
      <c r="F29" s="96">
        <v>0</v>
      </c>
      <c r="G29" s="96">
        <v>0</v>
      </c>
      <c r="H29" s="96">
        <v>0</v>
      </c>
      <c r="I29" s="96">
        <v>0</v>
      </c>
      <c r="J29" s="96">
        <v>0</v>
      </c>
      <c r="K29" s="96">
        <v>0</v>
      </c>
      <c r="L29" s="96">
        <v>0</v>
      </c>
      <c r="M29" s="98">
        <v>1</v>
      </c>
      <c r="N29" s="98">
        <v>20</v>
      </c>
      <c r="O29" s="98">
        <v>97</v>
      </c>
      <c r="P29" s="98">
        <v>682</v>
      </c>
      <c r="Q29" s="72">
        <v>1237</v>
      </c>
      <c r="R29" s="72">
        <v>1637</v>
      </c>
      <c r="S29" s="72">
        <v>1575</v>
      </c>
      <c r="T29" s="72">
        <v>1096</v>
      </c>
      <c r="U29" s="72">
        <v>772</v>
      </c>
      <c r="V29" s="72">
        <v>686</v>
      </c>
      <c r="W29" s="72">
        <v>457</v>
      </c>
      <c r="X29" s="72">
        <v>381</v>
      </c>
      <c r="Y29" s="72">
        <v>297</v>
      </c>
      <c r="Z29" s="72">
        <v>224</v>
      </c>
      <c r="AA29" s="72">
        <v>163</v>
      </c>
      <c r="AB29" s="72">
        <v>120</v>
      </c>
      <c r="AC29" s="72">
        <v>113</v>
      </c>
      <c r="AD29" s="72">
        <v>63</v>
      </c>
      <c r="AE29" s="72">
        <v>58</v>
      </c>
      <c r="AF29" s="72">
        <v>33</v>
      </c>
      <c r="AG29" s="72">
        <v>39</v>
      </c>
      <c r="AH29" s="72">
        <v>25</v>
      </c>
      <c r="AI29" s="72">
        <v>23</v>
      </c>
      <c r="AJ29" s="72">
        <v>34</v>
      </c>
      <c r="AK29" s="72">
        <v>21</v>
      </c>
      <c r="AL29" s="72">
        <v>15</v>
      </c>
      <c r="AM29" s="72">
        <v>13</v>
      </c>
      <c r="AN29" s="72">
        <v>21</v>
      </c>
      <c r="AO29" s="72">
        <v>40</v>
      </c>
      <c r="AP29" s="72">
        <v>62</v>
      </c>
      <c r="AQ29" s="72">
        <v>93</v>
      </c>
      <c r="AR29" s="72">
        <v>139</v>
      </c>
      <c r="AS29" s="72">
        <v>187</v>
      </c>
      <c r="AT29" s="101">
        <v>259</v>
      </c>
      <c r="AU29" s="72">
        <v>421</v>
      </c>
      <c r="AV29" s="72">
        <v>473</v>
      </c>
      <c r="AW29" s="72">
        <v>539</v>
      </c>
      <c r="AX29" s="72">
        <v>569</v>
      </c>
      <c r="AY29" s="72">
        <v>509</v>
      </c>
      <c r="AZ29" s="72">
        <v>492</v>
      </c>
      <c r="BA29" s="72">
        <v>544</v>
      </c>
      <c r="BB29" s="72">
        <v>583</v>
      </c>
      <c r="BC29" s="72">
        <v>561</v>
      </c>
      <c r="BD29" s="72">
        <f t="shared" si="0"/>
        <v>15374</v>
      </c>
      <c r="BE29" s="72"/>
      <c r="BF29" s="72"/>
      <c r="BG29" s="72"/>
      <c r="BH29" s="72"/>
      <c r="BI29" s="72"/>
      <c r="BJ29" s="72"/>
      <c r="BK29" s="72"/>
      <c r="BL29" s="72"/>
      <c r="BM29" s="72"/>
      <c r="BN29" s="72"/>
      <c r="BO29" s="72"/>
      <c r="BP29" s="72"/>
      <c r="BQ29" s="72"/>
      <c r="BR29" s="72"/>
      <c r="BS29" s="72"/>
      <c r="BT29" s="72"/>
      <c r="BU29" s="72"/>
      <c r="BV29" s="72"/>
      <c r="BW29" s="72"/>
      <c r="BX29" s="72"/>
      <c r="BY29" s="72"/>
      <c r="BZ29" s="72"/>
      <c r="CA29" s="72"/>
      <c r="CB29" s="72"/>
      <c r="CC29" s="72"/>
      <c r="CD29" s="72"/>
      <c r="CE29" s="72"/>
    </row>
    <row r="30" spans="2:83" ht="13.5" customHeight="1">
      <c r="B30" s="103" t="s">
        <v>163</v>
      </c>
      <c r="C30" s="96">
        <v>0</v>
      </c>
      <c r="D30" s="96">
        <v>0</v>
      </c>
      <c r="E30" s="96">
        <v>0</v>
      </c>
      <c r="F30" s="96">
        <v>0</v>
      </c>
      <c r="G30" s="96">
        <v>0</v>
      </c>
      <c r="H30" s="96">
        <v>0</v>
      </c>
      <c r="I30" s="96">
        <v>0</v>
      </c>
      <c r="J30" s="96">
        <v>0</v>
      </c>
      <c r="K30" s="96">
        <v>0</v>
      </c>
      <c r="L30" s="96">
        <v>0</v>
      </c>
      <c r="M30" s="98">
        <v>0</v>
      </c>
      <c r="N30" s="98">
        <v>24</v>
      </c>
      <c r="O30" s="98">
        <v>102</v>
      </c>
      <c r="P30" s="98">
        <v>617</v>
      </c>
      <c r="Q30" s="72">
        <v>1091</v>
      </c>
      <c r="R30" s="72">
        <v>1739</v>
      </c>
      <c r="S30" s="72">
        <v>1709</v>
      </c>
      <c r="T30" s="72">
        <v>1306</v>
      </c>
      <c r="U30" s="72">
        <v>835</v>
      </c>
      <c r="V30" s="72">
        <v>868</v>
      </c>
      <c r="W30" s="72">
        <v>593</v>
      </c>
      <c r="X30" s="72">
        <v>410</v>
      </c>
      <c r="Y30" s="72">
        <v>337</v>
      </c>
      <c r="Z30" s="72">
        <v>243</v>
      </c>
      <c r="AA30" s="72">
        <v>164</v>
      </c>
      <c r="AB30" s="72">
        <v>122</v>
      </c>
      <c r="AC30" s="72">
        <v>114</v>
      </c>
      <c r="AD30" s="72">
        <v>65</v>
      </c>
      <c r="AE30" s="72">
        <v>54</v>
      </c>
      <c r="AF30" s="72">
        <v>48</v>
      </c>
      <c r="AG30" s="72">
        <v>33</v>
      </c>
      <c r="AH30" s="72">
        <v>27</v>
      </c>
      <c r="AI30" s="72">
        <v>29</v>
      </c>
      <c r="AJ30" s="72">
        <v>35</v>
      </c>
      <c r="AK30" s="72">
        <v>17</v>
      </c>
      <c r="AL30" s="72">
        <v>11</v>
      </c>
      <c r="AM30" s="72">
        <v>23</v>
      </c>
      <c r="AN30" s="72">
        <v>32</v>
      </c>
      <c r="AO30" s="72">
        <v>38</v>
      </c>
      <c r="AP30" s="72">
        <v>57</v>
      </c>
      <c r="AQ30" s="72">
        <v>80</v>
      </c>
      <c r="AR30" s="72">
        <v>121</v>
      </c>
      <c r="AS30" s="72">
        <v>188</v>
      </c>
      <c r="AT30" s="101">
        <v>281</v>
      </c>
      <c r="AU30" s="72">
        <v>358</v>
      </c>
      <c r="AV30" s="72">
        <v>526</v>
      </c>
      <c r="AW30" s="72">
        <v>524</v>
      </c>
      <c r="AX30" s="72">
        <v>639</v>
      </c>
      <c r="AY30" s="72">
        <v>598</v>
      </c>
      <c r="AZ30" s="72">
        <v>570</v>
      </c>
      <c r="BA30" s="72">
        <v>609</v>
      </c>
      <c r="BB30" s="72">
        <v>605</v>
      </c>
      <c r="BC30" s="72">
        <v>705</v>
      </c>
      <c r="BD30" s="72">
        <f t="shared" si="0"/>
        <v>16547</v>
      </c>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c r="CD30" s="72"/>
      <c r="CE30" s="72"/>
    </row>
    <row r="31" spans="2:83" ht="13.5" customHeight="1">
      <c r="B31" s="103" t="s">
        <v>18</v>
      </c>
      <c r="C31" s="96">
        <v>0</v>
      </c>
      <c r="D31" s="96">
        <v>0</v>
      </c>
      <c r="E31" s="96">
        <v>0</v>
      </c>
      <c r="F31" s="96">
        <v>0</v>
      </c>
      <c r="G31" s="96">
        <v>0</v>
      </c>
      <c r="H31" s="96">
        <v>0</v>
      </c>
      <c r="I31" s="96">
        <v>0</v>
      </c>
      <c r="J31" s="96">
        <v>0</v>
      </c>
      <c r="K31" s="96">
        <v>0</v>
      </c>
      <c r="L31" s="96">
        <v>0</v>
      </c>
      <c r="M31" s="98">
        <v>0</v>
      </c>
      <c r="N31" s="98">
        <v>21</v>
      </c>
      <c r="O31" s="98">
        <v>86</v>
      </c>
      <c r="P31" s="98">
        <v>546</v>
      </c>
      <c r="Q31" s="72">
        <v>992</v>
      </c>
      <c r="R31" s="72">
        <v>1674</v>
      </c>
      <c r="S31" s="72">
        <v>1798</v>
      </c>
      <c r="T31" s="72">
        <v>1494</v>
      </c>
      <c r="U31" s="72">
        <v>1015</v>
      </c>
      <c r="V31" s="72">
        <v>1002</v>
      </c>
      <c r="W31" s="72">
        <v>693</v>
      </c>
      <c r="X31" s="72">
        <v>468</v>
      </c>
      <c r="Y31" s="72">
        <v>404</v>
      </c>
      <c r="Z31" s="72">
        <v>277</v>
      </c>
      <c r="AA31" s="72">
        <v>179</v>
      </c>
      <c r="AB31" s="72">
        <v>141</v>
      </c>
      <c r="AC31" s="72">
        <v>115</v>
      </c>
      <c r="AD31" s="72">
        <v>95</v>
      </c>
      <c r="AE31" s="72">
        <v>73</v>
      </c>
      <c r="AF31" s="72">
        <v>37</v>
      </c>
      <c r="AG31" s="72">
        <v>37</v>
      </c>
      <c r="AH31" s="72">
        <v>34</v>
      </c>
      <c r="AI31" s="72">
        <v>36</v>
      </c>
      <c r="AJ31" s="72">
        <v>15</v>
      </c>
      <c r="AK31" s="72">
        <v>19</v>
      </c>
      <c r="AL31" s="72">
        <v>16</v>
      </c>
      <c r="AM31" s="72">
        <v>15</v>
      </c>
      <c r="AN31" s="72">
        <v>26</v>
      </c>
      <c r="AO31" s="72">
        <v>48</v>
      </c>
      <c r="AP31" s="72">
        <v>63</v>
      </c>
      <c r="AQ31" s="72">
        <v>67</v>
      </c>
      <c r="AR31" s="72">
        <v>132</v>
      </c>
      <c r="AS31" s="72">
        <v>178</v>
      </c>
      <c r="AT31" s="101">
        <v>259</v>
      </c>
      <c r="AU31" s="72">
        <v>385</v>
      </c>
      <c r="AV31" s="72">
        <v>475</v>
      </c>
      <c r="AW31" s="72">
        <v>554</v>
      </c>
      <c r="AX31" s="72">
        <v>656</v>
      </c>
      <c r="AY31" s="72">
        <v>599</v>
      </c>
      <c r="AZ31" s="72">
        <v>611</v>
      </c>
      <c r="BA31" s="72">
        <v>736</v>
      </c>
      <c r="BB31" s="72">
        <v>639</v>
      </c>
      <c r="BC31" s="72">
        <v>694</v>
      </c>
      <c r="BD31" s="72">
        <f t="shared" si="0"/>
        <v>17404</v>
      </c>
      <c r="BE31" s="72"/>
      <c r="BF31" s="72"/>
      <c r="BG31" s="72"/>
      <c r="BH31" s="72"/>
      <c r="BI31" s="72"/>
      <c r="BJ31" s="72"/>
      <c r="BK31" s="72"/>
      <c r="BL31" s="72"/>
      <c r="BM31" s="72"/>
      <c r="BN31" s="72"/>
      <c r="BO31" s="72"/>
      <c r="BP31" s="72"/>
      <c r="BQ31" s="72"/>
      <c r="BR31" s="72"/>
      <c r="BS31" s="72"/>
      <c r="BT31" s="72"/>
      <c r="BU31" s="72"/>
      <c r="BV31" s="72"/>
      <c r="BW31" s="72"/>
      <c r="BX31" s="72"/>
      <c r="BY31" s="72"/>
      <c r="BZ31" s="72"/>
      <c r="CA31" s="72"/>
      <c r="CB31" s="72"/>
      <c r="CC31" s="72"/>
      <c r="CD31" s="72"/>
      <c r="CE31" s="72"/>
    </row>
    <row r="32" spans="2:83" ht="24" customHeight="1">
      <c r="B32" s="100" t="s">
        <v>164</v>
      </c>
      <c r="C32" s="96"/>
      <c r="D32" s="96"/>
      <c r="E32" s="96"/>
      <c r="F32" s="96"/>
      <c r="G32" s="96"/>
      <c r="H32" s="96"/>
      <c r="I32" s="96"/>
      <c r="J32" s="96"/>
      <c r="K32" s="96"/>
      <c r="L32" s="96"/>
      <c r="M32" s="98"/>
      <c r="N32" s="98"/>
      <c r="O32" s="98"/>
      <c r="P32" s="98"/>
      <c r="Q32" s="72" t="s">
        <v>143</v>
      </c>
      <c r="R32" s="72"/>
      <c r="S32" s="72" t="s">
        <v>143</v>
      </c>
      <c r="T32" s="72"/>
      <c r="AN32" s="72"/>
      <c r="AU32" s="73"/>
    </row>
    <row r="33" spans="2:56" ht="13.5" customHeight="1">
      <c r="B33" s="100" t="s">
        <v>144</v>
      </c>
      <c r="C33" s="96"/>
      <c r="D33" s="96"/>
      <c r="E33" s="96"/>
      <c r="F33" s="96"/>
      <c r="G33" s="96"/>
      <c r="H33" s="96"/>
      <c r="I33" s="96"/>
      <c r="J33" s="96"/>
      <c r="K33" s="96"/>
      <c r="L33" s="96"/>
      <c r="M33" s="96"/>
      <c r="N33" s="96"/>
      <c r="O33" s="96"/>
      <c r="P33" s="96"/>
      <c r="Q33" s="72" t="s">
        <v>143</v>
      </c>
      <c r="R33" s="72"/>
      <c r="S33" s="72" t="s">
        <v>143</v>
      </c>
      <c r="T33" s="72"/>
      <c r="AN33" s="72"/>
      <c r="AU33" s="73"/>
    </row>
    <row r="34" spans="2:56" ht="13.5" customHeight="1">
      <c r="B34" s="80" t="s">
        <v>145</v>
      </c>
      <c r="C34" s="72">
        <v>0</v>
      </c>
      <c r="D34" s="72">
        <v>0</v>
      </c>
      <c r="E34" s="72">
        <v>0</v>
      </c>
      <c r="F34" s="72">
        <v>0</v>
      </c>
      <c r="G34" s="72">
        <v>0</v>
      </c>
      <c r="H34" s="72">
        <v>0</v>
      </c>
      <c r="I34" s="72">
        <v>0</v>
      </c>
      <c r="J34" s="72">
        <v>0</v>
      </c>
      <c r="K34" s="72">
        <v>0</v>
      </c>
      <c r="L34" s="72">
        <v>0</v>
      </c>
      <c r="M34" s="72">
        <v>0</v>
      </c>
      <c r="N34" s="72">
        <v>0</v>
      </c>
      <c r="O34" s="72">
        <v>0</v>
      </c>
      <c r="P34" s="72">
        <v>0</v>
      </c>
      <c r="Q34" s="72">
        <v>0</v>
      </c>
      <c r="R34" s="72">
        <v>0</v>
      </c>
      <c r="S34" s="72">
        <v>0</v>
      </c>
      <c r="T34" s="72">
        <v>0</v>
      </c>
      <c r="U34" s="72">
        <v>1</v>
      </c>
      <c r="V34" s="72">
        <v>1</v>
      </c>
      <c r="W34" s="72">
        <v>0</v>
      </c>
      <c r="X34" s="72">
        <v>0</v>
      </c>
      <c r="Y34" s="72">
        <v>0</v>
      </c>
      <c r="Z34" s="72">
        <v>0</v>
      </c>
      <c r="AA34" s="72">
        <v>0</v>
      </c>
      <c r="AB34" s="72">
        <v>0</v>
      </c>
      <c r="AC34" s="72">
        <v>0</v>
      </c>
      <c r="AD34" s="72">
        <v>0</v>
      </c>
      <c r="AE34" s="73">
        <v>0</v>
      </c>
      <c r="AF34" s="73">
        <v>0</v>
      </c>
      <c r="AG34" s="73">
        <v>0</v>
      </c>
      <c r="AH34" s="73">
        <v>0</v>
      </c>
      <c r="AI34" s="73">
        <v>0</v>
      </c>
      <c r="AJ34" s="73">
        <v>0</v>
      </c>
      <c r="AK34" s="73">
        <v>0</v>
      </c>
      <c r="AL34" s="73">
        <v>0</v>
      </c>
      <c r="AM34" s="73">
        <v>0</v>
      </c>
      <c r="AN34" s="72">
        <v>0</v>
      </c>
      <c r="AO34" s="73">
        <v>0</v>
      </c>
      <c r="AP34" s="73">
        <v>0</v>
      </c>
      <c r="AQ34" s="73">
        <v>0</v>
      </c>
      <c r="AR34" s="73">
        <v>0</v>
      </c>
      <c r="AS34" s="73">
        <v>0</v>
      </c>
      <c r="AT34" s="101">
        <v>0</v>
      </c>
      <c r="AU34" s="73">
        <v>0</v>
      </c>
      <c r="AV34" s="73">
        <v>0</v>
      </c>
      <c r="AW34" s="73">
        <v>0</v>
      </c>
      <c r="AX34" s="73">
        <v>0</v>
      </c>
      <c r="AY34" s="73">
        <v>0</v>
      </c>
      <c r="AZ34" s="73">
        <v>0</v>
      </c>
      <c r="BA34" s="73">
        <v>0</v>
      </c>
      <c r="BB34" s="73">
        <v>0</v>
      </c>
      <c r="BC34" s="73">
        <v>0</v>
      </c>
      <c r="BD34" s="72">
        <f>SUM(C34:BC34)</f>
        <v>2</v>
      </c>
    </row>
    <row r="35" spans="2:56" ht="13.5" customHeight="1">
      <c r="B35" s="102" t="s">
        <v>146</v>
      </c>
      <c r="C35" s="72">
        <v>0</v>
      </c>
      <c r="D35" s="72">
        <v>0</v>
      </c>
      <c r="E35" s="72">
        <v>0</v>
      </c>
      <c r="F35" s="72">
        <v>0</v>
      </c>
      <c r="G35" s="72">
        <v>0</v>
      </c>
      <c r="H35" s="72">
        <v>0</v>
      </c>
      <c r="I35" s="72">
        <v>0</v>
      </c>
      <c r="J35" s="72">
        <v>0</v>
      </c>
      <c r="K35" s="72">
        <v>0</v>
      </c>
      <c r="L35" s="72">
        <v>0</v>
      </c>
      <c r="M35" s="72">
        <v>0</v>
      </c>
      <c r="N35" s="72">
        <v>0</v>
      </c>
      <c r="O35" s="72">
        <v>0</v>
      </c>
      <c r="P35" s="72">
        <v>0</v>
      </c>
      <c r="Q35" s="72">
        <v>0</v>
      </c>
      <c r="R35" s="72">
        <v>0</v>
      </c>
      <c r="S35" s="72">
        <v>0</v>
      </c>
      <c r="T35" s="72">
        <v>0</v>
      </c>
      <c r="U35" s="72">
        <v>0</v>
      </c>
      <c r="V35" s="72">
        <v>0</v>
      </c>
      <c r="W35" s="72">
        <v>0</v>
      </c>
      <c r="X35" s="72">
        <v>0</v>
      </c>
      <c r="Y35" s="72">
        <v>0</v>
      </c>
      <c r="Z35" s="72">
        <v>0</v>
      </c>
      <c r="AA35" s="72">
        <v>0</v>
      </c>
      <c r="AB35" s="72">
        <v>0</v>
      </c>
      <c r="AC35" s="72">
        <v>0</v>
      </c>
      <c r="AD35" s="72">
        <v>0</v>
      </c>
      <c r="AE35" s="73">
        <v>0</v>
      </c>
      <c r="AF35" s="73">
        <v>0</v>
      </c>
      <c r="AG35" s="73">
        <v>0</v>
      </c>
      <c r="AH35" s="73">
        <v>0</v>
      </c>
      <c r="AI35" s="73">
        <v>0</v>
      </c>
      <c r="AJ35" s="73">
        <v>0</v>
      </c>
      <c r="AK35" s="73">
        <v>0</v>
      </c>
      <c r="AL35" s="73">
        <v>0</v>
      </c>
      <c r="AM35" s="73">
        <v>0</v>
      </c>
      <c r="AN35" s="72">
        <v>0</v>
      </c>
      <c r="AO35" s="73">
        <v>0</v>
      </c>
      <c r="AP35" s="73">
        <v>0</v>
      </c>
      <c r="AQ35" s="73">
        <v>0</v>
      </c>
      <c r="AR35" s="73">
        <v>0</v>
      </c>
      <c r="AS35" s="73">
        <v>0</v>
      </c>
      <c r="AT35" s="101">
        <v>0</v>
      </c>
      <c r="AU35" s="73">
        <v>0</v>
      </c>
      <c r="AV35" s="73">
        <v>0</v>
      </c>
      <c r="AW35" s="73">
        <v>0</v>
      </c>
      <c r="AX35" s="73">
        <v>0</v>
      </c>
      <c r="AY35" s="73">
        <v>0</v>
      </c>
      <c r="AZ35" s="73">
        <v>0</v>
      </c>
      <c r="BA35" s="73">
        <v>0</v>
      </c>
      <c r="BB35" s="73">
        <v>0</v>
      </c>
      <c r="BC35" s="73">
        <v>0</v>
      </c>
      <c r="BD35" s="72">
        <f t="shared" ref="BD35:BD53" si="1">SUM(C35:BC35)</f>
        <v>0</v>
      </c>
    </row>
    <row r="36" spans="2:56" ht="13.5" customHeight="1">
      <c r="B36" s="102" t="s">
        <v>147</v>
      </c>
      <c r="C36" s="72">
        <v>0</v>
      </c>
      <c r="D36" s="72">
        <v>0</v>
      </c>
      <c r="E36" s="72">
        <v>0</v>
      </c>
      <c r="F36" s="72">
        <v>0</v>
      </c>
      <c r="G36" s="72">
        <v>0</v>
      </c>
      <c r="H36" s="72">
        <v>0</v>
      </c>
      <c r="I36" s="72">
        <v>0</v>
      </c>
      <c r="J36" s="72">
        <v>0</v>
      </c>
      <c r="K36" s="72">
        <v>0</v>
      </c>
      <c r="L36" s="72">
        <v>0</v>
      </c>
      <c r="M36" s="72">
        <v>0</v>
      </c>
      <c r="N36" s="72">
        <v>0</v>
      </c>
      <c r="O36" s="72">
        <v>0</v>
      </c>
      <c r="P36" s="72">
        <v>0</v>
      </c>
      <c r="Q36" s="72">
        <v>0</v>
      </c>
      <c r="R36" s="72">
        <v>0</v>
      </c>
      <c r="S36" s="72">
        <v>0</v>
      </c>
      <c r="T36" s="72">
        <v>0</v>
      </c>
      <c r="U36" s="72">
        <v>0</v>
      </c>
      <c r="V36" s="72">
        <v>0</v>
      </c>
      <c r="W36" s="72">
        <v>0</v>
      </c>
      <c r="X36" s="72">
        <v>0</v>
      </c>
      <c r="Y36" s="72">
        <v>0</v>
      </c>
      <c r="Z36" s="72">
        <v>0</v>
      </c>
      <c r="AA36" s="72">
        <v>0</v>
      </c>
      <c r="AB36" s="72">
        <v>0</v>
      </c>
      <c r="AC36" s="72">
        <v>0</v>
      </c>
      <c r="AD36" s="72">
        <v>0</v>
      </c>
      <c r="AE36" s="73">
        <v>0</v>
      </c>
      <c r="AF36" s="73">
        <v>0</v>
      </c>
      <c r="AG36" s="73">
        <v>0</v>
      </c>
      <c r="AH36" s="73">
        <v>0</v>
      </c>
      <c r="AI36" s="73">
        <v>0</v>
      </c>
      <c r="AJ36" s="73">
        <v>0</v>
      </c>
      <c r="AK36" s="73">
        <v>0</v>
      </c>
      <c r="AL36" s="73">
        <v>0</v>
      </c>
      <c r="AM36" s="73">
        <v>0</v>
      </c>
      <c r="AN36" s="72">
        <v>0</v>
      </c>
      <c r="AO36" s="73">
        <v>0</v>
      </c>
      <c r="AP36" s="73">
        <v>0</v>
      </c>
      <c r="AQ36" s="73">
        <v>0</v>
      </c>
      <c r="AR36" s="73">
        <v>0</v>
      </c>
      <c r="AS36" s="73">
        <v>0</v>
      </c>
      <c r="AT36" s="101">
        <v>0</v>
      </c>
      <c r="AU36" s="73">
        <v>0</v>
      </c>
      <c r="AV36" s="73">
        <v>0</v>
      </c>
      <c r="AW36" s="73">
        <v>0</v>
      </c>
      <c r="AX36" s="73">
        <v>0</v>
      </c>
      <c r="AY36" s="73">
        <v>0</v>
      </c>
      <c r="AZ36" s="73">
        <v>0</v>
      </c>
      <c r="BA36" s="73">
        <v>0</v>
      </c>
      <c r="BB36" s="73">
        <v>0</v>
      </c>
      <c r="BC36" s="73">
        <v>0</v>
      </c>
      <c r="BD36" s="72">
        <f t="shared" si="1"/>
        <v>0</v>
      </c>
    </row>
    <row r="37" spans="2:56" ht="13.5" customHeight="1">
      <c r="B37" s="80" t="s">
        <v>148</v>
      </c>
      <c r="C37" s="72">
        <v>0</v>
      </c>
      <c r="D37" s="72">
        <v>0</v>
      </c>
      <c r="E37" s="72">
        <v>0</v>
      </c>
      <c r="F37" s="72">
        <v>0</v>
      </c>
      <c r="G37" s="72">
        <v>0</v>
      </c>
      <c r="H37" s="72">
        <v>0</v>
      </c>
      <c r="I37" s="72">
        <v>0</v>
      </c>
      <c r="J37" s="72">
        <v>0</v>
      </c>
      <c r="K37" s="72">
        <v>0</v>
      </c>
      <c r="L37" s="72">
        <v>0</v>
      </c>
      <c r="M37" s="72">
        <v>0</v>
      </c>
      <c r="N37" s="72">
        <v>0</v>
      </c>
      <c r="O37" s="72">
        <v>0</v>
      </c>
      <c r="P37" s="72">
        <v>0</v>
      </c>
      <c r="Q37" s="72">
        <v>0</v>
      </c>
      <c r="R37" s="72">
        <v>0</v>
      </c>
      <c r="S37" s="72">
        <v>0</v>
      </c>
      <c r="T37" s="72">
        <v>0</v>
      </c>
      <c r="U37" s="72">
        <v>0</v>
      </c>
      <c r="V37" s="72">
        <v>0</v>
      </c>
      <c r="W37" s="72">
        <v>0</v>
      </c>
      <c r="X37" s="72">
        <v>1</v>
      </c>
      <c r="Y37" s="72">
        <v>1</v>
      </c>
      <c r="Z37" s="72">
        <v>0</v>
      </c>
      <c r="AA37" s="72">
        <v>0</v>
      </c>
      <c r="AB37" s="72">
        <v>0</v>
      </c>
      <c r="AC37" s="72">
        <v>0</v>
      </c>
      <c r="AD37" s="72">
        <v>0</v>
      </c>
      <c r="AE37" s="73">
        <v>0</v>
      </c>
      <c r="AF37" s="73">
        <v>0</v>
      </c>
      <c r="AG37" s="73">
        <v>0</v>
      </c>
      <c r="AH37" s="73">
        <v>0</v>
      </c>
      <c r="AI37" s="73">
        <v>0</v>
      </c>
      <c r="AJ37" s="73">
        <v>0</v>
      </c>
      <c r="AK37" s="73">
        <v>0</v>
      </c>
      <c r="AL37" s="73">
        <v>0</v>
      </c>
      <c r="AM37" s="73">
        <v>0</v>
      </c>
      <c r="AN37" s="72">
        <v>0</v>
      </c>
      <c r="AO37" s="73">
        <v>0</v>
      </c>
      <c r="AP37" s="73">
        <v>0</v>
      </c>
      <c r="AQ37" s="73">
        <v>0</v>
      </c>
      <c r="AR37" s="73">
        <v>0</v>
      </c>
      <c r="AS37" s="73">
        <v>0</v>
      </c>
      <c r="AT37" s="101">
        <v>0</v>
      </c>
      <c r="AU37" s="73">
        <v>0</v>
      </c>
      <c r="AV37" s="73">
        <v>0</v>
      </c>
      <c r="AW37" s="73">
        <v>0</v>
      </c>
      <c r="AX37" s="73">
        <v>1</v>
      </c>
      <c r="AY37" s="73">
        <v>0</v>
      </c>
      <c r="AZ37" s="73">
        <v>1</v>
      </c>
      <c r="BA37" s="73">
        <v>0</v>
      </c>
      <c r="BB37" s="73">
        <v>0</v>
      </c>
      <c r="BC37" s="73">
        <v>0</v>
      </c>
      <c r="BD37" s="72">
        <f t="shared" si="1"/>
        <v>4</v>
      </c>
    </row>
    <row r="38" spans="2:56" ht="13.5" customHeight="1">
      <c r="B38" s="80" t="s">
        <v>149</v>
      </c>
      <c r="C38" s="72">
        <v>0</v>
      </c>
      <c r="D38" s="72">
        <v>0</v>
      </c>
      <c r="E38" s="72">
        <v>0</v>
      </c>
      <c r="F38" s="72">
        <v>0</v>
      </c>
      <c r="G38" s="72">
        <v>0</v>
      </c>
      <c r="H38" s="72">
        <v>0</v>
      </c>
      <c r="I38" s="72">
        <v>0</v>
      </c>
      <c r="J38" s="72">
        <v>0</v>
      </c>
      <c r="K38" s="72">
        <v>0</v>
      </c>
      <c r="L38" s="72">
        <v>0</v>
      </c>
      <c r="M38" s="72">
        <v>0</v>
      </c>
      <c r="N38" s="72">
        <v>0</v>
      </c>
      <c r="O38" s="72">
        <v>0</v>
      </c>
      <c r="P38" s="72">
        <v>1</v>
      </c>
      <c r="Q38" s="72">
        <v>2</v>
      </c>
      <c r="R38" s="72">
        <v>1</v>
      </c>
      <c r="S38" s="72">
        <v>0</v>
      </c>
      <c r="T38" s="72">
        <v>1</v>
      </c>
      <c r="U38" s="72">
        <v>0</v>
      </c>
      <c r="V38" s="72">
        <v>0</v>
      </c>
      <c r="W38" s="72">
        <v>0</v>
      </c>
      <c r="X38" s="72">
        <v>0</v>
      </c>
      <c r="Y38" s="72">
        <v>0</v>
      </c>
      <c r="Z38" s="72">
        <v>0</v>
      </c>
      <c r="AA38" s="72">
        <v>0</v>
      </c>
      <c r="AB38" s="72">
        <v>0</v>
      </c>
      <c r="AC38" s="72">
        <v>0</v>
      </c>
      <c r="AD38" s="72">
        <v>0</v>
      </c>
      <c r="AE38" s="73">
        <v>0</v>
      </c>
      <c r="AF38" s="73">
        <v>0</v>
      </c>
      <c r="AG38" s="73">
        <v>0</v>
      </c>
      <c r="AH38" s="73">
        <v>0</v>
      </c>
      <c r="AI38" s="73">
        <v>0</v>
      </c>
      <c r="AJ38" s="73">
        <v>0</v>
      </c>
      <c r="AK38" s="73">
        <v>0</v>
      </c>
      <c r="AL38" s="73">
        <v>0</v>
      </c>
      <c r="AM38" s="73">
        <v>0</v>
      </c>
      <c r="AN38" s="72">
        <v>0</v>
      </c>
      <c r="AO38" s="73">
        <v>0</v>
      </c>
      <c r="AP38" s="73">
        <v>0</v>
      </c>
      <c r="AQ38" s="73">
        <v>0</v>
      </c>
      <c r="AR38" s="73">
        <v>0</v>
      </c>
      <c r="AS38" s="73">
        <v>0</v>
      </c>
      <c r="AT38" s="101">
        <v>0</v>
      </c>
      <c r="AU38" s="73">
        <v>0</v>
      </c>
      <c r="AV38" s="73">
        <v>0</v>
      </c>
      <c r="AW38" s="73">
        <v>0</v>
      </c>
      <c r="AX38" s="73">
        <v>1</v>
      </c>
      <c r="AY38" s="73">
        <v>0</v>
      </c>
      <c r="AZ38" s="73">
        <v>0</v>
      </c>
      <c r="BA38" s="73">
        <v>0</v>
      </c>
      <c r="BB38" s="73">
        <v>0</v>
      </c>
      <c r="BC38" s="73">
        <v>0</v>
      </c>
      <c r="BD38" s="72">
        <f t="shared" si="1"/>
        <v>6</v>
      </c>
    </row>
    <row r="39" spans="2:56" ht="13.5" customHeight="1">
      <c r="B39" s="80" t="s">
        <v>150</v>
      </c>
      <c r="C39" s="72">
        <v>0</v>
      </c>
      <c r="D39" s="72">
        <v>0</v>
      </c>
      <c r="E39" s="72">
        <v>0</v>
      </c>
      <c r="F39" s="72">
        <v>0</v>
      </c>
      <c r="G39" s="72">
        <v>0</v>
      </c>
      <c r="H39" s="72">
        <v>0</v>
      </c>
      <c r="I39" s="72">
        <v>0</v>
      </c>
      <c r="J39" s="72">
        <v>0</v>
      </c>
      <c r="K39" s="72">
        <v>0</v>
      </c>
      <c r="L39" s="72">
        <v>0</v>
      </c>
      <c r="M39" s="72">
        <v>0</v>
      </c>
      <c r="N39" s="72">
        <v>0</v>
      </c>
      <c r="O39" s="72">
        <v>0</v>
      </c>
      <c r="P39" s="72">
        <v>0</v>
      </c>
      <c r="Q39" s="72">
        <v>4</v>
      </c>
      <c r="R39" s="72">
        <v>2</v>
      </c>
      <c r="S39" s="72">
        <v>2</v>
      </c>
      <c r="T39" s="72">
        <v>2</v>
      </c>
      <c r="U39" s="72">
        <v>1</v>
      </c>
      <c r="V39" s="72">
        <v>1</v>
      </c>
      <c r="W39" s="72">
        <v>1</v>
      </c>
      <c r="X39" s="72">
        <v>1</v>
      </c>
      <c r="Y39" s="72">
        <v>0</v>
      </c>
      <c r="Z39" s="72">
        <v>0</v>
      </c>
      <c r="AA39" s="72">
        <v>0</v>
      </c>
      <c r="AB39" s="72">
        <v>0</v>
      </c>
      <c r="AC39" s="72">
        <v>0</v>
      </c>
      <c r="AD39" s="72">
        <v>1</v>
      </c>
      <c r="AE39" s="73">
        <v>0</v>
      </c>
      <c r="AF39" s="73">
        <v>0</v>
      </c>
      <c r="AG39" s="73">
        <v>0</v>
      </c>
      <c r="AH39" s="73">
        <v>0</v>
      </c>
      <c r="AI39" s="73">
        <v>0</v>
      </c>
      <c r="AJ39" s="73">
        <v>0</v>
      </c>
      <c r="AK39" s="73">
        <v>0</v>
      </c>
      <c r="AL39" s="73">
        <v>0</v>
      </c>
      <c r="AM39" s="73">
        <v>0</v>
      </c>
      <c r="AN39" s="72">
        <v>0</v>
      </c>
      <c r="AO39" s="73">
        <v>0</v>
      </c>
      <c r="AP39" s="73">
        <v>0</v>
      </c>
      <c r="AQ39" s="73">
        <v>0</v>
      </c>
      <c r="AR39" s="73">
        <v>1</v>
      </c>
      <c r="AS39" s="73">
        <v>0</v>
      </c>
      <c r="AT39" s="101">
        <v>0</v>
      </c>
      <c r="AU39" s="73">
        <v>1</v>
      </c>
      <c r="AV39" s="73">
        <v>0</v>
      </c>
      <c r="AW39" s="73">
        <v>1</v>
      </c>
      <c r="AX39" s="73">
        <v>1</v>
      </c>
      <c r="AY39" s="73">
        <v>0</v>
      </c>
      <c r="AZ39" s="73">
        <v>0</v>
      </c>
      <c r="BA39" s="73">
        <v>0</v>
      </c>
      <c r="BB39" s="73">
        <v>0</v>
      </c>
      <c r="BC39" s="73">
        <v>0</v>
      </c>
      <c r="BD39" s="72">
        <f t="shared" si="1"/>
        <v>19</v>
      </c>
    </row>
    <row r="40" spans="2:56" ht="13.5" customHeight="1">
      <c r="B40" s="103" t="s">
        <v>151</v>
      </c>
      <c r="C40" s="72">
        <v>0</v>
      </c>
      <c r="D40" s="72">
        <v>0</v>
      </c>
      <c r="E40" s="72">
        <v>0</v>
      </c>
      <c r="F40" s="72">
        <v>0</v>
      </c>
      <c r="G40" s="72">
        <v>0</v>
      </c>
      <c r="H40" s="72">
        <v>0</v>
      </c>
      <c r="I40" s="72">
        <v>0</v>
      </c>
      <c r="J40" s="72">
        <v>0</v>
      </c>
      <c r="K40" s="72">
        <v>0</v>
      </c>
      <c r="L40" s="72">
        <v>0</v>
      </c>
      <c r="M40" s="72">
        <v>0</v>
      </c>
      <c r="N40" s="72">
        <v>0</v>
      </c>
      <c r="O40" s="72">
        <v>0</v>
      </c>
      <c r="P40" s="72">
        <v>2</v>
      </c>
      <c r="Q40" s="72">
        <v>5</v>
      </c>
      <c r="R40" s="72">
        <v>5</v>
      </c>
      <c r="S40" s="72">
        <v>5</v>
      </c>
      <c r="T40" s="72">
        <v>1</v>
      </c>
      <c r="U40" s="72">
        <v>4</v>
      </c>
      <c r="V40" s="72">
        <v>5</v>
      </c>
      <c r="W40" s="72">
        <v>2</v>
      </c>
      <c r="X40" s="72">
        <v>1</v>
      </c>
      <c r="Y40" s="72">
        <v>0</v>
      </c>
      <c r="Z40" s="72">
        <v>1</v>
      </c>
      <c r="AA40" s="72">
        <v>1</v>
      </c>
      <c r="AB40" s="72">
        <v>0</v>
      </c>
      <c r="AC40" s="72">
        <v>0</v>
      </c>
      <c r="AD40" s="72">
        <v>0</v>
      </c>
      <c r="AE40" s="73">
        <v>0</v>
      </c>
      <c r="AF40" s="73">
        <v>0</v>
      </c>
      <c r="AG40" s="73">
        <v>0</v>
      </c>
      <c r="AH40" s="73">
        <v>0</v>
      </c>
      <c r="AI40" s="73">
        <v>0</v>
      </c>
      <c r="AJ40" s="73">
        <v>0</v>
      </c>
      <c r="AK40" s="73">
        <v>0</v>
      </c>
      <c r="AL40" s="73">
        <v>0</v>
      </c>
      <c r="AM40" s="73">
        <v>0</v>
      </c>
      <c r="AN40" s="72">
        <v>0</v>
      </c>
      <c r="AO40" s="73">
        <v>0</v>
      </c>
      <c r="AP40" s="73">
        <v>0</v>
      </c>
      <c r="AQ40" s="73">
        <v>1</v>
      </c>
      <c r="AR40" s="73">
        <v>0</v>
      </c>
      <c r="AS40" s="73">
        <v>0</v>
      </c>
      <c r="AT40" s="101">
        <v>1</v>
      </c>
      <c r="AU40" s="73">
        <v>2</v>
      </c>
      <c r="AV40" s="73">
        <v>0</v>
      </c>
      <c r="AW40" s="73">
        <v>0</v>
      </c>
      <c r="AX40" s="73">
        <v>0</v>
      </c>
      <c r="AY40" s="73">
        <v>2</v>
      </c>
      <c r="AZ40" s="73">
        <v>2</v>
      </c>
      <c r="BA40" s="73">
        <v>0</v>
      </c>
      <c r="BB40" s="73">
        <v>0</v>
      </c>
      <c r="BC40" s="73">
        <v>4</v>
      </c>
      <c r="BD40" s="72">
        <f t="shared" si="1"/>
        <v>44</v>
      </c>
    </row>
    <row r="41" spans="2:56" ht="13.5" customHeight="1">
      <c r="B41" s="103" t="s">
        <v>152</v>
      </c>
      <c r="C41" s="72">
        <v>0</v>
      </c>
      <c r="D41" s="72">
        <v>0</v>
      </c>
      <c r="E41" s="72">
        <v>0</v>
      </c>
      <c r="F41" s="72">
        <v>0</v>
      </c>
      <c r="G41" s="72">
        <v>0</v>
      </c>
      <c r="H41" s="72">
        <v>0</v>
      </c>
      <c r="I41" s="72">
        <v>0</v>
      </c>
      <c r="J41" s="72">
        <v>0</v>
      </c>
      <c r="K41" s="72">
        <v>0</v>
      </c>
      <c r="L41" s="72">
        <v>0</v>
      </c>
      <c r="M41" s="72">
        <v>0</v>
      </c>
      <c r="N41" s="72">
        <v>0</v>
      </c>
      <c r="O41" s="72">
        <v>4</v>
      </c>
      <c r="P41" s="72">
        <v>6</v>
      </c>
      <c r="Q41" s="72">
        <v>4</v>
      </c>
      <c r="R41" s="72">
        <v>7</v>
      </c>
      <c r="S41" s="72">
        <v>12</v>
      </c>
      <c r="T41" s="72">
        <v>5</v>
      </c>
      <c r="U41" s="72">
        <v>3</v>
      </c>
      <c r="V41" s="72">
        <v>2</v>
      </c>
      <c r="W41" s="72">
        <v>3</v>
      </c>
      <c r="X41" s="72">
        <v>0</v>
      </c>
      <c r="Y41" s="72">
        <v>1</v>
      </c>
      <c r="Z41" s="72">
        <v>0</v>
      </c>
      <c r="AA41" s="72">
        <v>0</v>
      </c>
      <c r="AB41" s="72">
        <v>0</v>
      </c>
      <c r="AC41" s="72">
        <v>0</v>
      </c>
      <c r="AD41" s="72">
        <v>0</v>
      </c>
      <c r="AE41" s="73">
        <v>0</v>
      </c>
      <c r="AF41" s="73">
        <v>0</v>
      </c>
      <c r="AG41" s="73">
        <v>0</v>
      </c>
      <c r="AH41" s="73">
        <v>0</v>
      </c>
      <c r="AI41" s="73">
        <v>0</v>
      </c>
      <c r="AJ41" s="73">
        <v>0</v>
      </c>
      <c r="AK41" s="73">
        <v>0</v>
      </c>
      <c r="AL41" s="73">
        <v>0</v>
      </c>
      <c r="AM41" s="73">
        <v>1</v>
      </c>
      <c r="AN41" s="72">
        <v>2</v>
      </c>
      <c r="AO41" s="73">
        <v>0</v>
      </c>
      <c r="AP41" s="73">
        <v>0</v>
      </c>
      <c r="AQ41" s="73">
        <v>2</v>
      </c>
      <c r="AR41" s="73">
        <v>1</v>
      </c>
      <c r="AS41" s="73">
        <v>2</v>
      </c>
      <c r="AT41" s="101">
        <v>0</v>
      </c>
      <c r="AU41" s="73">
        <v>0</v>
      </c>
      <c r="AV41" s="73">
        <v>1</v>
      </c>
      <c r="AW41" s="73">
        <v>2</v>
      </c>
      <c r="AX41" s="73">
        <v>3</v>
      </c>
      <c r="AY41" s="73">
        <v>2</v>
      </c>
      <c r="AZ41" s="73">
        <v>0</v>
      </c>
      <c r="BA41" s="73">
        <v>0</v>
      </c>
      <c r="BB41" s="73">
        <v>2</v>
      </c>
      <c r="BC41" s="73">
        <v>3</v>
      </c>
      <c r="BD41" s="72">
        <f t="shared" si="1"/>
        <v>68</v>
      </c>
    </row>
    <row r="42" spans="2:56" ht="13.5" customHeight="1">
      <c r="B42" s="103" t="s">
        <v>153</v>
      </c>
      <c r="C42" s="72">
        <v>0</v>
      </c>
      <c r="D42" s="72">
        <v>0</v>
      </c>
      <c r="E42" s="72">
        <v>0</v>
      </c>
      <c r="F42" s="72">
        <v>0</v>
      </c>
      <c r="G42" s="72">
        <v>0</v>
      </c>
      <c r="H42" s="72">
        <v>0</v>
      </c>
      <c r="I42" s="72">
        <v>0</v>
      </c>
      <c r="J42" s="72">
        <v>0</v>
      </c>
      <c r="K42" s="72">
        <v>0</v>
      </c>
      <c r="L42" s="72">
        <v>0</v>
      </c>
      <c r="M42" s="72">
        <v>0</v>
      </c>
      <c r="N42" s="72">
        <v>0</v>
      </c>
      <c r="O42" s="72">
        <v>2</v>
      </c>
      <c r="P42" s="72">
        <v>7</v>
      </c>
      <c r="Q42" s="72">
        <v>13</v>
      </c>
      <c r="R42" s="72">
        <v>15</v>
      </c>
      <c r="S42" s="72">
        <v>7</v>
      </c>
      <c r="T42" s="72">
        <v>10</v>
      </c>
      <c r="U42" s="72">
        <v>2</v>
      </c>
      <c r="V42" s="72">
        <v>5</v>
      </c>
      <c r="W42" s="72">
        <v>4</v>
      </c>
      <c r="X42" s="72">
        <v>1</v>
      </c>
      <c r="Y42" s="72">
        <v>3</v>
      </c>
      <c r="Z42" s="72">
        <v>2</v>
      </c>
      <c r="AA42" s="72">
        <v>3</v>
      </c>
      <c r="AB42" s="72">
        <v>0</v>
      </c>
      <c r="AC42" s="72">
        <v>0</v>
      </c>
      <c r="AD42" s="72">
        <v>0</v>
      </c>
      <c r="AE42" s="73">
        <v>1</v>
      </c>
      <c r="AF42" s="73">
        <v>0</v>
      </c>
      <c r="AG42" s="73">
        <v>0</v>
      </c>
      <c r="AH42" s="73">
        <v>0</v>
      </c>
      <c r="AI42" s="73">
        <v>0</v>
      </c>
      <c r="AJ42" s="73">
        <v>0</v>
      </c>
      <c r="AK42" s="73">
        <v>1</v>
      </c>
      <c r="AL42" s="73">
        <v>0</v>
      </c>
      <c r="AM42" s="73">
        <v>1</v>
      </c>
      <c r="AN42" s="72">
        <v>1</v>
      </c>
      <c r="AO42" s="73">
        <v>0</v>
      </c>
      <c r="AP42" s="73">
        <v>1</v>
      </c>
      <c r="AQ42" s="73">
        <v>0</v>
      </c>
      <c r="AR42" s="73">
        <v>0</v>
      </c>
      <c r="AS42" s="73">
        <v>2</v>
      </c>
      <c r="AT42" s="101">
        <v>1</v>
      </c>
      <c r="AU42" s="73">
        <v>1</v>
      </c>
      <c r="AV42" s="73">
        <v>1</v>
      </c>
      <c r="AW42" s="73">
        <v>4</v>
      </c>
      <c r="AX42" s="73">
        <v>3</v>
      </c>
      <c r="AY42" s="73">
        <v>7</v>
      </c>
      <c r="AZ42" s="73">
        <v>4</v>
      </c>
      <c r="BA42" s="73">
        <v>4</v>
      </c>
      <c r="BB42" s="73">
        <v>2</v>
      </c>
      <c r="BC42" s="73">
        <v>2</v>
      </c>
      <c r="BD42" s="72">
        <f t="shared" si="1"/>
        <v>110</v>
      </c>
    </row>
    <row r="43" spans="2:56" ht="13.5" customHeight="1">
      <c r="B43" s="103" t="s">
        <v>154</v>
      </c>
      <c r="C43" s="72">
        <v>0</v>
      </c>
      <c r="D43" s="72">
        <v>0</v>
      </c>
      <c r="E43" s="72">
        <v>0</v>
      </c>
      <c r="F43" s="72">
        <v>0</v>
      </c>
      <c r="G43" s="72">
        <v>0</v>
      </c>
      <c r="H43" s="72">
        <v>0</v>
      </c>
      <c r="I43" s="72">
        <v>0</v>
      </c>
      <c r="J43" s="72">
        <v>0</v>
      </c>
      <c r="K43" s="72">
        <v>0</v>
      </c>
      <c r="L43" s="72">
        <v>0</v>
      </c>
      <c r="M43" s="72">
        <v>0</v>
      </c>
      <c r="N43" s="72">
        <v>0</v>
      </c>
      <c r="O43" s="72">
        <v>0</v>
      </c>
      <c r="P43" s="72">
        <v>7</v>
      </c>
      <c r="Q43" s="72">
        <v>19</v>
      </c>
      <c r="R43" s="72">
        <v>31</v>
      </c>
      <c r="S43" s="72">
        <v>38</v>
      </c>
      <c r="T43" s="72">
        <v>16</v>
      </c>
      <c r="U43" s="72">
        <v>10</v>
      </c>
      <c r="V43" s="72">
        <v>7</v>
      </c>
      <c r="W43" s="72">
        <v>11</v>
      </c>
      <c r="X43" s="72">
        <v>1</v>
      </c>
      <c r="Y43" s="72">
        <v>4</v>
      </c>
      <c r="Z43" s="72">
        <v>1</v>
      </c>
      <c r="AA43" s="72">
        <v>5</v>
      </c>
      <c r="AB43" s="72">
        <v>2</v>
      </c>
      <c r="AC43" s="72">
        <v>2</v>
      </c>
      <c r="AD43" s="72">
        <v>2</v>
      </c>
      <c r="AE43" s="73">
        <v>2</v>
      </c>
      <c r="AF43" s="73">
        <v>2</v>
      </c>
      <c r="AG43" s="73">
        <v>1</v>
      </c>
      <c r="AH43" s="73">
        <v>1</v>
      </c>
      <c r="AI43" s="73">
        <v>1</v>
      </c>
      <c r="AJ43" s="73">
        <v>0</v>
      </c>
      <c r="AK43" s="73">
        <v>1</v>
      </c>
      <c r="AL43" s="73">
        <v>0</v>
      </c>
      <c r="AM43" s="73">
        <v>1</v>
      </c>
      <c r="AN43" s="72">
        <v>0</v>
      </c>
      <c r="AO43" s="73">
        <v>2</v>
      </c>
      <c r="AP43" s="73">
        <v>2</v>
      </c>
      <c r="AQ43" s="73">
        <v>1</v>
      </c>
      <c r="AR43" s="73">
        <v>2</v>
      </c>
      <c r="AS43" s="73">
        <v>2</v>
      </c>
      <c r="AT43" s="101">
        <v>3</v>
      </c>
      <c r="AU43" s="73">
        <v>3</v>
      </c>
      <c r="AV43" s="73">
        <v>6</v>
      </c>
      <c r="AW43" s="73">
        <v>3</v>
      </c>
      <c r="AX43" s="73">
        <v>3</v>
      </c>
      <c r="AY43" s="73">
        <v>5</v>
      </c>
      <c r="AZ43" s="73">
        <v>9</v>
      </c>
      <c r="BA43" s="73">
        <v>6</v>
      </c>
      <c r="BB43" s="73">
        <v>6</v>
      </c>
      <c r="BC43" s="73">
        <v>5</v>
      </c>
      <c r="BD43" s="72">
        <f t="shared" si="1"/>
        <v>223</v>
      </c>
    </row>
    <row r="44" spans="2:56" ht="13.5" customHeight="1">
      <c r="B44" s="103" t="s">
        <v>155</v>
      </c>
      <c r="C44" s="72">
        <v>0</v>
      </c>
      <c r="D44" s="72">
        <v>0</v>
      </c>
      <c r="E44" s="72">
        <v>0</v>
      </c>
      <c r="F44" s="72">
        <v>0</v>
      </c>
      <c r="G44" s="72">
        <v>0</v>
      </c>
      <c r="H44" s="72">
        <v>0</v>
      </c>
      <c r="I44" s="72">
        <v>0</v>
      </c>
      <c r="J44" s="72">
        <v>0</v>
      </c>
      <c r="K44" s="72">
        <v>0</v>
      </c>
      <c r="L44" s="72">
        <v>0</v>
      </c>
      <c r="M44" s="72">
        <v>0</v>
      </c>
      <c r="N44" s="72">
        <v>0</v>
      </c>
      <c r="O44" s="72">
        <v>4</v>
      </c>
      <c r="P44" s="72">
        <v>18</v>
      </c>
      <c r="Q44" s="72">
        <v>46</v>
      </c>
      <c r="R44" s="72">
        <v>54</v>
      </c>
      <c r="S44" s="72">
        <v>57</v>
      </c>
      <c r="T44" s="72">
        <v>33</v>
      </c>
      <c r="U44" s="72">
        <v>19</v>
      </c>
      <c r="V44" s="72">
        <v>13</v>
      </c>
      <c r="W44" s="72">
        <v>12</v>
      </c>
      <c r="X44" s="72">
        <v>6</v>
      </c>
      <c r="Y44" s="72">
        <v>3</v>
      </c>
      <c r="Z44" s="72">
        <v>6</v>
      </c>
      <c r="AA44" s="72">
        <v>2</v>
      </c>
      <c r="AB44" s="72">
        <v>2</v>
      </c>
      <c r="AC44" s="72">
        <v>4</v>
      </c>
      <c r="AD44" s="72">
        <v>1</v>
      </c>
      <c r="AE44" s="73">
        <v>6</v>
      </c>
      <c r="AF44" s="73">
        <v>1</v>
      </c>
      <c r="AG44" s="73">
        <v>2</v>
      </c>
      <c r="AH44" s="73">
        <v>0</v>
      </c>
      <c r="AI44" s="73">
        <v>1</v>
      </c>
      <c r="AJ44" s="73">
        <v>1</v>
      </c>
      <c r="AK44" s="73">
        <v>2</v>
      </c>
      <c r="AL44" s="73">
        <v>0</v>
      </c>
      <c r="AM44" s="73">
        <v>1</v>
      </c>
      <c r="AN44" s="72">
        <v>0</v>
      </c>
      <c r="AO44" s="73">
        <v>0</v>
      </c>
      <c r="AP44" s="73">
        <v>2</v>
      </c>
      <c r="AQ44" s="73">
        <v>3</v>
      </c>
      <c r="AR44" s="73">
        <v>3</v>
      </c>
      <c r="AS44" s="73">
        <v>7</v>
      </c>
      <c r="AT44" s="101">
        <v>7</v>
      </c>
      <c r="AU44" s="73">
        <v>10</v>
      </c>
      <c r="AV44" s="73">
        <v>8</v>
      </c>
      <c r="AW44" s="73">
        <v>13</v>
      </c>
      <c r="AX44" s="73">
        <v>16</v>
      </c>
      <c r="AY44" s="73">
        <v>15</v>
      </c>
      <c r="AZ44" s="73">
        <v>9</v>
      </c>
      <c r="BA44" s="73">
        <v>12</v>
      </c>
      <c r="BB44" s="73">
        <v>15</v>
      </c>
      <c r="BC44" s="73">
        <v>12</v>
      </c>
      <c r="BD44" s="72">
        <f t="shared" si="1"/>
        <v>426</v>
      </c>
    </row>
    <row r="45" spans="2:56" ht="13.5" customHeight="1">
      <c r="B45" s="103" t="s">
        <v>156</v>
      </c>
      <c r="C45" s="72">
        <v>0</v>
      </c>
      <c r="D45" s="72">
        <v>0</v>
      </c>
      <c r="E45" s="72">
        <v>0</v>
      </c>
      <c r="F45" s="72">
        <v>0</v>
      </c>
      <c r="G45" s="72">
        <v>0</v>
      </c>
      <c r="H45" s="72">
        <v>0</v>
      </c>
      <c r="I45" s="72">
        <v>0</v>
      </c>
      <c r="J45" s="72">
        <v>0</v>
      </c>
      <c r="K45" s="72">
        <v>0</v>
      </c>
      <c r="L45" s="72">
        <v>0</v>
      </c>
      <c r="M45" s="72">
        <v>0</v>
      </c>
      <c r="N45" s="72">
        <v>2</v>
      </c>
      <c r="O45" s="72">
        <v>5</v>
      </c>
      <c r="P45" s="72">
        <v>43</v>
      </c>
      <c r="Q45" s="72">
        <v>76</v>
      </c>
      <c r="R45" s="72">
        <v>111</v>
      </c>
      <c r="S45" s="72">
        <v>95</v>
      </c>
      <c r="T45" s="72">
        <v>62</v>
      </c>
      <c r="U45" s="72">
        <v>34</v>
      </c>
      <c r="V45" s="72">
        <v>24</v>
      </c>
      <c r="W45" s="72">
        <v>24</v>
      </c>
      <c r="X45" s="72">
        <v>12</v>
      </c>
      <c r="Y45" s="72">
        <v>14</v>
      </c>
      <c r="Z45" s="72">
        <v>12</v>
      </c>
      <c r="AA45" s="72">
        <v>8</v>
      </c>
      <c r="AB45" s="72">
        <v>8</v>
      </c>
      <c r="AC45" s="72">
        <v>7</v>
      </c>
      <c r="AD45" s="72">
        <v>2</v>
      </c>
      <c r="AE45" s="73">
        <v>3</v>
      </c>
      <c r="AF45" s="73">
        <v>7</v>
      </c>
      <c r="AG45" s="73">
        <v>2</v>
      </c>
      <c r="AH45" s="73">
        <v>2</v>
      </c>
      <c r="AI45" s="73">
        <v>0</v>
      </c>
      <c r="AJ45" s="73">
        <v>2</v>
      </c>
      <c r="AK45" s="73">
        <v>3</v>
      </c>
      <c r="AL45" s="73">
        <v>2</v>
      </c>
      <c r="AM45" s="73">
        <v>1</v>
      </c>
      <c r="AN45" s="72">
        <v>1</v>
      </c>
      <c r="AO45" s="73">
        <v>5</v>
      </c>
      <c r="AP45" s="73">
        <v>1</v>
      </c>
      <c r="AQ45" s="73">
        <v>4</v>
      </c>
      <c r="AR45" s="73">
        <v>6</v>
      </c>
      <c r="AS45" s="73">
        <v>6</v>
      </c>
      <c r="AT45" s="101">
        <v>14</v>
      </c>
      <c r="AU45" s="73">
        <v>13</v>
      </c>
      <c r="AV45" s="73">
        <v>21</v>
      </c>
      <c r="AW45" s="73">
        <v>24</v>
      </c>
      <c r="AX45" s="73">
        <v>23</v>
      </c>
      <c r="AY45" s="73">
        <v>26</v>
      </c>
      <c r="AZ45" s="73">
        <v>24</v>
      </c>
      <c r="BA45" s="73">
        <v>28</v>
      </c>
      <c r="BB45" s="73">
        <v>21</v>
      </c>
      <c r="BC45" s="73">
        <v>28</v>
      </c>
      <c r="BD45" s="72">
        <f t="shared" si="1"/>
        <v>806</v>
      </c>
    </row>
    <row r="46" spans="2:56" ht="13.5" customHeight="1">
      <c r="B46" s="103" t="s">
        <v>157</v>
      </c>
      <c r="C46" s="72">
        <v>0</v>
      </c>
      <c r="D46" s="72">
        <v>0</v>
      </c>
      <c r="E46" s="72">
        <v>0</v>
      </c>
      <c r="F46" s="72">
        <v>0</v>
      </c>
      <c r="G46" s="72">
        <v>0</v>
      </c>
      <c r="H46" s="72">
        <v>0</v>
      </c>
      <c r="I46" s="72">
        <v>0</v>
      </c>
      <c r="J46" s="72">
        <v>0</v>
      </c>
      <c r="K46" s="72">
        <v>0</v>
      </c>
      <c r="L46" s="72">
        <v>0</v>
      </c>
      <c r="M46" s="72">
        <v>0</v>
      </c>
      <c r="N46" s="72">
        <v>1</v>
      </c>
      <c r="O46" s="72">
        <v>12</v>
      </c>
      <c r="P46" s="72">
        <v>86</v>
      </c>
      <c r="Q46" s="72">
        <v>135</v>
      </c>
      <c r="R46" s="72">
        <v>203</v>
      </c>
      <c r="S46" s="72">
        <v>162</v>
      </c>
      <c r="T46" s="72">
        <v>112</v>
      </c>
      <c r="U46" s="72">
        <v>69</v>
      </c>
      <c r="V46" s="72">
        <v>55</v>
      </c>
      <c r="W46" s="72">
        <v>41</v>
      </c>
      <c r="X46" s="72">
        <v>25</v>
      </c>
      <c r="Y46" s="72">
        <v>21</v>
      </c>
      <c r="Z46" s="72">
        <v>18</v>
      </c>
      <c r="AA46" s="72">
        <v>13</v>
      </c>
      <c r="AB46" s="72">
        <v>8</v>
      </c>
      <c r="AC46" s="72">
        <v>11</v>
      </c>
      <c r="AD46" s="72">
        <v>7</v>
      </c>
      <c r="AE46" s="73">
        <v>5</v>
      </c>
      <c r="AF46" s="73">
        <v>6</v>
      </c>
      <c r="AG46" s="73">
        <v>5</v>
      </c>
      <c r="AH46" s="73">
        <v>4</v>
      </c>
      <c r="AI46" s="73">
        <v>0</v>
      </c>
      <c r="AJ46" s="73">
        <v>6</v>
      </c>
      <c r="AK46" s="73">
        <v>4</v>
      </c>
      <c r="AL46" s="73">
        <v>2</v>
      </c>
      <c r="AM46" s="73">
        <v>0</v>
      </c>
      <c r="AN46" s="72">
        <v>3</v>
      </c>
      <c r="AO46" s="73">
        <v>4</v>
      </c>
      <c r="AP46" s="73">
        <v>5</v>
      </c>
      <c r="AQ46" s="73">
        <v>8</v>
      </c>
      <c r="AR46" s="73">
        <v>9</v>
      </c>
      <c r="AS46" s="73">
        <v>17</v>
      </c>
      <c r="AT46" s="101">
        <v>20</v>
      </c>
      <c r="AU46" s="73">
        <v>28</v>
      </c>
      <c r="AV46" s="73">
        <v>39</v>
      </c>
      <c r="AW46" s="73">
        <v>35</v>
      </c>
      <c r="AX46" s="73">
        <v>47</v>
      </c>
      <c r="AY46" s="73">
        <v>38</v>
      </c>
      <c r="AZ46" s="73">
        <v>45</v>
      </c>
      <c r="BA46" s="73">
        <v>37</v>
      </c>
      <c r="BB46" s="73">
        <v>39</v>
      </c>
      <c r="BC46" s="73">
        <v>46</v>
      </c>
      <c r="BD46" s="72">
        <f t="shared" si="1"/>
        <v>1431</v>
      </c>
    </row>
    <row r="47" spans="2:56" ht="13.5" customHeight="1">
      <c r="B47" s="103" t="s">
        <v>158</v>
      </c>
      <c r="C47" s="72">
        <v>0</v>
      </c>
      <c r="D47" s="72">
        <v>0</v>
      </c>
      <c r="E47" s="72">
        <v>0</v>
      </c>
      <c r="F47" s="72">
        <v>0</v>
      </c>
      <c r="G47" s="72">
        <v>0</v>
      </c>
      <c r="H47" s="72">
        <v>0</v>
      </c>
      <c r="I47" s="72">
        <v>0</v>
      </c>
      <c r="J47" s="72">
        <v>0</v>
      </c>
      <c r="K47" s="72">
        <v>0</v>
      </c>
      <c r="L47" s="72">
        <v>0</v>
      </c>
      <c r="M47" s="72">
        <v>1</v>
      </c>
      <c r="N47" s="72">
        <v>0</v>
      </c>
      <c r="O47" s="72">
        <v>19</v>
      </c>
      <c r="P47" s="72">
        <v>118</v>
      </c>
      <c r="Q47" s="72">
        <v>225</v>
      </c>
      <c r="R47" s="72">
        <v>272</v>
      </c>
      <c r="S47" s="72">
        <v>239</v>
      </c>
      <c r="T47" s="72">
        <v>137</v>
      </c>
      <c r="U47" s="72">
        <v>91</v>
      </c>
      <c r="V47" s="72">
        <v>79</v>
      </c>
      <c r="W47" s="72">
        <v>53</v>
      </c>
      <c r="X47" s="72">
        <v>32</v>
      </c>
      <c r="Y47" s="72">
        <v>30</v>
      </c>
      <c r="Z47" s="72">
        <v>20</v>
      </c>
      <c r="AA47" s="72">
        <v>17</v>
      </c>
      <c r="AB47" s="72">
        <v>17</v>
      </c>
      <c r="AC47" s="72">
        <v>12</v>
      </c>
      <c r="AD47" s="72">
        <v>11</v>
      </c>
      <c r="AE47" s="73">
        <v>4</v>
      </c>
      <c r="AF47" s="73">
        <v>4</v>
      </c>
      <c r="AG47" s="73">
        <v>6</v>
      </c>
      <c r="AH47" s="73">
        <v>3</v>
      </c>
      <c r="AI47" s="73">
        <v>3</v>
      </c>
      <c r="AJ47" s="73">
        <v>4</v>
      </c>
      <c r="AK47" s="73">
        <v>3</v>
      </c>
      <c r="AL47" s="73">
        <v>3</v>
      </c>
      <c r="AM47" s="73">
        <v>3</v>
      </c>
      <c r="AN47" s="72">
        <v>4</v>
      </c>
      <c r="AO47" s="73">
        <v>8</v>
      </c>
      <c r="AP47" s="73">
        <v>4</v>
      </c>
      <c r="AQ47" s="73">
        <v>15</v>
      </c>
      <c r="AR47" s="73">
        <v>14</v>
      </c>
      <c r="AS47" s="73">
        <v>28</v>
      </c>
      <c r="AT47" s="101">
        <v>34</v>
      </c>
      <c r="AU47" s="73">
        <v>57</v>
      </c>
      <c r="AV47" s="73">
        <v>63</v>
      </c>
      <c r="AW47" s="73">
        <v>68</v>
      </c>
      <c r="AX47" s="73">
        <v>67</v>
      </c>
      <c r="AY47" s="73">
        <v>70</v>
      </c>
      <c r="AZ47" s="73">
        <v>87</v>
      </c>
      <c r="BA47" s="73">
        <v>71</v>
      </c>
      <c r="BB47" s="73">
        <v>60</v>
      </c>
      <c r="BC47" s="73">
        <v>80</v>
      </c>
      <c r="BD47" s="72">
        <f t="shared" si="1"/>
        <v>2136</v>
      </c>
    </row>
    <row r="48" spans="2:56" ht="13.5" customHeight="1">
      <c r="B48" s="103" t="s">
        <v>159</v>
      </c>
      <c r="C48" s="72">
        <v>0</v>
      </c>
      <c r="D48" s="72">
        <v>0</v>
      </c>
      <c r="E48" s="72">
        <v>0</v>
      </c>
      <c r="F48" s="72">
        <v>0</v>
      </c>
      <c r="G48" s="72">
        <v>0</v>
      </c>
      <c r="H48" s="72">
        <v>0</v>
      </c>
      <c r="I48" s="72">
        <v>0</v>
      </c>
      <c r="J48" s="72">
        <v>0</v>
      </c>
      <c r="K48" s="72">
        <v>0</v>
      </c>
      <c r="L48" s="72">
        <v>0</v>
      </c>
      <c r="M48" s="72">
        <v>0</v>
      </c>
      <c r="N48" s="72">
        <v>7</v>
      </c>
      <c r="O48" s="72">
        <v>30</v>
      </c>
      <c r="P48" s="72">
        <v>153</v>
      </c>
      <c r="Q48" s="72">
        <v>279</v>
      </c>
      <c r="R48" s="72">
        <v>370</v>
      </c>
      <c r="S48" s="72">
        <v>307</v>
      </c>
      <c r="T48" s="72">
        <v>209</v>
      </c>
      <c r="U48" s="72">
        <v>111</v>
      </c>
      <c r="V48" s="72">
        <v>111</v>
      </c>
      <c r="W48" s="72">
        <v>66</v>
      </c>
      <c r="X48" s="72">
        <v>33</v>
      </c>
      <c r="Y48" s="72">
        <v>50</v>
      </c>
      <c r="Z48" s="72">
        <v>25</v>
      </c>
      <c r="AA48" s="72">
        <v>24</v>
      </c>
      <c r="AB48" s="72">
        <v>24</v>
      </c>
      <c r="AC48" s="72">
        <v>18</v>
      </c>
      <c r="AD48" s="72">
        <v>12</v>
      </c>
      <c r="AE48" s="73">
        <v>9</v>
      </c>
      <c r="AF48" s="73">
        <v>8</v>
      </c>
      <c r="AG48" s="73">
        <v>9</v>
      </c>
      <c r="AH48" s="73">
        <v>9</v>
      </c>
      <c r="AI48" s="73">
        <v>3</v>
      </c>
      <c r="AJ48" s="73">
        <v>5</v>
      </c>
      <c r="AK48" s="73">
        <v>5</v>
      </c>
      <c r="AL48" s="73">
        <v>3</v>
      </c>
      <c r="AM48" s="73">
        <v>6</v>
      </c>
      <c r="AN48" s="72">
        <v>5</v>
      </c>
      <c r="AO48" s="73">
        <v>8</v>
      </c>
      <c r="AP48" s="73">
        <v>12</v>
      </c>
      <c r="AQ48" s="73">
        <v>23</v>
      </c>
      <c r="AR48" s="73">
        <v>25</v>
      </c>
      <c r="AS48" s="73">
        <v>41</v>
      </c>
      <c r="AT48" s="101">
        <v>65</v>
      </c>
      <c r="AU48" s="73">
        <v>73</v>
      </c>
      <c r="AV48" s="73">
        <v>95</v>
      </c>
      <c r="AW48" s="73">
        <v>120</v>
      </c>
      <c r="AX48" s="73">
        <v>113</v>
      </c>
      <c r="AY48" s="73">
        <v>99</v>
      </c>
      <c r="AZ48" s="73">
        <v>108</v>
      </c>
      <c r="BA48" s="73">
        <v>106</v>
      </c>
      <c r="BB48" s="73">
        <v>101</v>
      </c>
      <c r="BC48" s="73">
        <v>109</v>
      </c>
      <c r="BD48" s="72">
        <f t="shared" si="1"/>
        <v>2989</v>
      </c>
    </row>
    <row r="49" spans="2:56" ht="13.5" customHeight="1">
      <c r="B49" s="103" t="s">
        <v>160</v>
      </c>
      <c r="C49" s="72">
        <v>0</v>
      </c>
      <c r="D49" s="72">
        <v>0</v>
      </c>
      <c r="E49" s="72">
        <v>0</v>
      </c>
      <c r="F49" s="72">
        <v>0</v>
      </c>
      <c r="G49" s="72">
        <v>0</v>
      </c>
      <c r="H49" s="72">
        <v>0</v>
      </c>
      <c r="I49" s="72">
        <v>0</v>
      </c>
      <c r="J49" s="72">
        <v>0</v>
      </c>
      <c r="K49" s="72">
        <v>0</v>
      </c>
      <c r="L49" s="72">
        <v>0</v>
      </c>
      <c r="M49" s="72">
        <v>0</v>
      </c>
      <c r="N49" s="72">
        <v>6</v>
      </c>
      <c r="O49" s="72">
        <v>38</v>
      </c>
      <c r="P49" s="72">
        <v>266</v>
      </c>
      <c r="Q49" s="72">
        <v>446</v>
      </c>
      <c r="R49" s="72">
        <v>591</v>
      </c>
      <c r="S49" s="72">
        <v>470</v>
      </c>
      <c r="T49" s="72">
        <v>327</v>
      </c>
      <c r="U49" s="72">
        <v>189</v>
      </c>
      <c r="V49" s="72">
        <v>194</v>
      </c>
      <c r="W49" s="72">
        <v>138</v>
      </c>
      <c r="X49" s="72">
        <v>90</v>
      </c>
      <c r="Y49" s="72">
        <v>75</v>
      </c>
      <c r="Z49" s="72">
        <v>58</v>
      </c>
      <c r="AA49" s="72">
        <v>45</v>
      </c>
      <c r="AB49" s="72">
        <v>29</v>
      </c>
      <c r="AC49" s="72">
        <v>19</v>
      </c>
      <c r="AD49" s="72">
        <v>23</v>
      </c>
      <c r="AE49" s="73">
        <v>13</v>
      </c>
      <c r="AF49" s="73">
        <v>8</v>
      </c>
      <c r="AG49" s="73">
        <v>9</v>
      </c>
      <c r="AH49" s="73">
        <v>6</v>
      </c>
      <c r="AI49" s="73">
        <v>12</v>
      </c>
      <c r="AJ49" s="73">
        <v>5</v>
      </c>
      <c r="AK49" s="73">
        <v>4</v>
      </c>
      <c r="AL49" s="73">
        <v>3</v>
      </c>
      <c r="AM49" s="73">
        <v>7</v>
      </c>
      <c r="AN49" s="72">
        <v>8</v>
      </c>
      <c r="AO49" s="73">
        <v>16</v>
      </c>
      <c r="AP49" s="73">
        <v>25</v>
      </c>
      <c r="AQ49" s="73">
        <v>33</v>
      </c>
      <c r="AR49" s="73">
        <v>50</v>
      </c>
      <c r="AS49" s="73">
        <v>72</v>
      </c>
      <c r="AT49" s="101">
        <v>97</v>
      </c>
      <c r="AU49" s="73">
        <v>117</v>
      </c>
      <c r="AV49" s="73">
        <v>175</v>
      </c>
      <c r="AW49" s="73">
        <v>175</v>
      </c>
      <c r="AX49" s="73">
        <v>199</v>
      </c>
      <c r="AY49" s="73">
        <v>189</v>
      </c>
      <c r="AZ49" s="73">
        <v>154</v>
      </c>
      <c r="BA49" s="73">
        <v>162</v>
      </c>
      <c r="BB49" s="73">
        <v>164</v>
      </c>
      <c r="BC49" s="73">
        <v>183</v>
      </c>
      <c r="BD49" s="72">
        <f t="shared" si="1"/>
        <v>4890</v>
      </c>
    </row>
    <row r="50" spans="2:56" ht="13.5" customHeight="1">
      <c r="B50" s="103" t="s">
        <v>161</v>
      </c>
      <c r="C50" s="72">
        <v>0</v>
      </c>
      <c r="D50" s="72">
        <v>0</v>
      </c>
      <c r="E50" s="72">
        <v>0</v>
      </c>
      <c r="F50" s="72">
        <v>0</v>
      </c>
      <c r="G50" s="72">
        <v>0</v>
      </c>
      <c r="H50" s="72">
        <v>0</v>
      </c>
      <c r="I50" s="72">
        <v>0</v>
      </c>
      <c r="J50" s="72">
        <v>0</v>
      </c>
      <c r="K50" s="72">
        <v>0</v>
      </c>
      <c r="L50" s="72">
        <v>0</v>
      </c>
      <c r="M50" s="72">
        <v>0</v>
      </c>
      <c r="N50" s="72">
        <v>6</v>
      </c>
      <c r="O50" s="72">
        <v>63</v>
      </c>
      <c r="P50" s="72">
        <v>352</v>
      </c>
      <c r="Q50" s="72">
        <v>641</v>
      </c>
      <c r="R50" s="72">
        <v>732</v>
      </c>
      <c r="S50" s="72">
        <v>657</v>
      </c>
      <c r="T50" s="72">
        <v>438</v>
      </c>
      <c r="U50" s="72">
        <v>276</v>
      </c>
      <c r="V50" s="72">
        <v>301</v>
      </c>
      <c r="W50" s="72">
        <v>174</v>
      </c>
      <c r="X50" s="72">
        <v>122</v>
      </c>
      <c r="Y50" s="72">
        <v>118</v>
      </c>
      <c r="Z50" s="72">
        <v>79</v>
      </c>
      <c r="AA50" s="72">
        <v>60</v>
      </c>
      <c r="AB50" s="72">
        <v>46</v>
      </c>
      <c r="AC50" s="72">
        <v>44</v>
      </c>
      <c r="AD50" s="72">
        <v>33</v>
      </c>
      <c r="AE50" s="73">
        <v>25</v>
      </c>
      <c r="AF50" s="73">
        <v>16</v>
      </c>
      <c r="AG50" s="73">
        <v>16</v>
      </c>
      <c r="AH50" s="73">
        <v>13</v>
      </c>
      <c r="AI50" s="73">
        <v>9</v>
      </c>
      <c r="AJ50" s="73">
        <v>16</v>
      </c>
      <c r="AK50" s="73">
        <v>8</v>
      </c>
      <c r="AL50" s="73">
        <v>12</v>
      </c>
      <c r="AM50" s="73">
        <v>9</v>
      </c>
      <c r="AN50" s="72">
        <v>17</v>
      </c>
      <c r="AO50" s="73">
        <v>12</v>
      </c>
      <c r="AP50" s="73">
        <v>33</v>
      </c>
      <c r="AQ50" s="73">
        <v>47</v>
      </c>
      <c r="AR50" s="73">
        <v>67</v>
      </c>
      <c r="AS50" s="73">
        <v>99</v>
      </c>
      <c r="AT50" s="101">
        <v>144</v>
      </c>
      <c r="AU50" s="73">
        <v>170</v>
      </c>
      <c r="AV50" s="73">
        <v>218</v>
      </c>
      <c r="AW50" s="73">
        <v>263</v>
      </c>
      <c r="AX50" s="73">
        <v>283</v>
      </c>
      <c r="AY50" s="73">
        <v>234</v>
      </c>
      <c r="AZ50" s="73">
        <v>238</v>
      </c>
      <c r="BA50" s="73">
        <v>237</v>
      </c>
      <c r="BB50" s="73">
        <v>252</v>
      </c>
      <c r="BC50" s="73">
        <v>252</v>
      </c>
      <c r="BD50" s="72">
        <f t="shared" si="1"/>
        <v>6832</v>
      </c>
    </row>
    <row r="51" spans="2:56" ht="13.5" customHeight="1">
      <c r="B51" s="103" t="s">
        <v>162</v>
      </c>
      <c r="C51" s="72">
        <v>0</v>
      </c>
      <c r="D51" s="72">
        <v>0</v>
      </c>
      <c r="E51" s="72">
        <v>0</v>
      </c>
      <c r="F51" s="72">
        <v>0</v>
      </c>
      <c r="G51" s="72">
        <v>0</v>
      </c>
      <c r="H51" s="72">
        <v>0</v>
      </c>
      <c r="I51" s="72">
        <v>0</v>
      </c>
      <c r="J51" s="72">
        <v>0</v>
      </c>
      <c r="K51" s="72">
        <v>0</v>
      </c>
      <c r="L51" s="72">
        <v>0</v>
      </c>
      <c r="M51" s="72">
        <v>1</v>
      </c>
      <c r="N51" s="72">
        <v>13</v>
      </c>
      <c r="O51" s="72">
        <v>55</v>
      </c>
      <c r="P51" s="72">
        <v>441</v>
      </c>
      <c r="Q51" s="72">
        <v>772</v>
      </c>
      <c r="R51" s="72">
        <v>985</v>
      </c>
      <c r="S51" s="72">
        <v>882</v>
      </c>
      <c r="T51" s="72">
        <v>579</v>
      </c>
      <c r="U51" s="72">
        <v>433</v>
      </c>
      <c r="V51" s="72">
        <v>375</v>
      </c>
      <c r="W51" s="72">
        <v>246</v>
      </c>
      <c r="X51" s="72">
        <v>197</v>
      </c>
      <c r="Y51" s="72">
        <v>167</v>
      </c>
      <c r="Z51" s="72">
        <v>125</v>
      </c>
      <c r="AA51" s="72">
        <v>85</v>
      </c>
      <c r="AB51" s="72">
        <v>72</v>
      </c>
      <c r="AC51" s="72">
        <v>66</v>
      </c>
      <c r="AD51" s="72">
        <v>40</v>
      </c>
      <c r="AE51" s="73">
        <v>41</v>
      </c>
      <c r="AF51" s="73">
        <v>21</v>
      </c>
      <c r="AG51" s="73">
        <v>27</v>
      </c>
      <c r="AH51" s="73">
        <v>14</v>
      </c>
      <c r="AI51" s="73">
        <v>14</v>
      </c>
      <c r="AJ51" s="73">
        <v>13</v>
      </c>
      <c r="AK51" s="73">
        <v>15</v>
      </c>
      <c r="AL51" s="73">
        <v>6</v>
      </c>
      <c r="AM51" s="73">
        <v>9</v>
      </c>
      <c r="AN51" s="72">
        <v>12</v>
      </c>
      <c r="AO51" s="73">
        <v>29</v>
      </c>
      <c r="AP51" s="73">
        <v>32</v>
      </c>
      <c r="AQ51" s="73">
        <v>55</v>
      </c>
      <c r="AR51" s="73">
        <v>82</v>
      </c>
      <c r="AS51" s="73">
        <v>110</v>
      </c>
      <c r="AT51" s="101">
        <v>141</v>
      </c>
      <c r="AU51" s="73">
        <v>255</v>
      </c>
      <c r="AV51" s="73">
        <v>279</v>
      </c>
      <c r="AW51" s="73">
        <v>318</v>
      </c>
      <c r="AX51" s="73">
        <v>327</v>
      </c>
      <c r="AY51" s="73">
        <v>292</v>
      </c>
      <c r="AZ51" s="73">
        <v>305</v>
      </c>
      <c r="BA51" s="73">
        <v>309</v>
      </c>
      <c r="BB51" s="73">
        <v>336</v>
      </c>
      <c r="BC51" s="73">
        <v>305</v>
      </c>
      <c r="BD51" s="72">
        <f t="shared" si="1"/>
        <v>8881</v>
      </c>
    </row>
    <row r="52" spans="2:56" ht="13.5" customHeight="1">
      <c r="B52" s="103" t="s">
        <v>163</v>
      </c>
      <c r="C52" s="72">
        <v>0</v>
      </c>
      <c r="D52" s="72">
        <v>0</v>
      </c>
      <c r="E52" s="72">
        <v>0</v>
      </c>
      <c r="F52" s="72">
        <v>0</v>
      </c>
      <c r="G52" s="72">
        <v>0</v>
      </c>
      <c r="H52" s="72">
        <v>0</v>
      </c>
      <c r="I52" s="72">
        <v>0</v>
      </c>
      <c r="J52" s="72">
        <v>0</v>
      </c>
      <c r="K52" s="72">
        <v>0</v>
      </c>
      <c r="L52" s="72">
        <v>0</v>
      </c>
      <c r="M52" s="72">
        <v>0</v>
      </c>
      <c r="N52" s="72">
        <v>16</v>
      </c>
      <c r="O52" s="72">
        <v>59</v>
      </c>
      <c r="P52" s="72">
        <v>354</v>
      </c>
      <c r="Q52" s="72">
        <v>668</v>
      </c>
      <c r="R52" s="72">
        <v>958</v>
      </c>
      <c r="S52" s="72">
        <v>896</v>
      </c>
      <c r="T52" s="72">
        <v>638</v>
      </c>
      <c r="U52" s="72">
        <v>380</v>
      </c>
      <c r="V52" s="72">
        <v>396</v>
      </c>
      <c r="W52" s="72">
        <v>285</v>
      </c>
      <c r="X52" s="72">
        <v>201</v>
      </c>
      <c r="Y52" s="72">
        <v>150</v>
      </c>
      <c r="Z52" s="72">
        <v>121</v>
      </c>
      <c r="AA52" s="72">
        <v>64</v>
      </c>
      <c r="AB52" s="72">
        <v>72</v>
      </c>
      <c r="AC52" s="72">
        <v>53</v>
      </c>
      <c r="AD52" s="72">
        <v>34</v>
      </c>
      <c r="AE52" s="73">
        <v>29</v>
      </c>
      <c r="AF52" s="73">
        <v>22</v>
      </c>
      <c r="AG52" s="73">
        <v>16</v>
      </c>
      <c r="AH52" s="73">
        <v>11</v>
      </c>
      <c r="AI52" s="73">
        <v>16</v>
      </c>
      <c r="AJ52" s="73">
        <v>13</v>
      </c>
      <c r="AK52" s="73">
        <v>9</v>
      </c>
      <c r="AL52" s="73">
        <v>8</v>
      </c>
      <c r="AM52" s="73">
        <v>8</v>
      </c>
      <c r="AN52" s="72">
        <v>16</v>
      </c>
      <c r="AO52" s="73">
        <v>23</v>
      </c>
      <c r="AP52" s="73">
        <v>35</v>
      </c>
      <c r="AQ52" s="73">
        <v>43</v>
      </c>
      <c r="AR52" s="73">
        <v>69</v>
      </c>
      <c r="AS52" s="73">
        <v>110</v>
      </c>
      <c r="AT52" s="101">
        <v>152</v>
      </c>
      <c r="AU52" s="73">
        <v>198</v>
      </c>
      <c r="AV52" s="73">
        <v>255</v>
      </c>
      <c r="AW52" s="73">
        <v>284</v>
      </c>
      <c r="AX52" s="73">
        <v>352</v>
      </c>
      <c r="AY52" s="73">
        <v>324</v>
      </c>
      <c r="AZ52" s="73">
        <v>279</v>
      </c>
      <c r="BA52" s="73">
        <v>320</v>
      </c>
      <c r="BB52" s="73">
        <v>331</v>
      </c>
      <c r="BC52" s="73">
        <v>365</v>
      </c>
      <c r="BD52" s="72">
        <f t="shared" si="1"/>
        <v>8633</v>
      </c>
    </row>
    <row r="53" spans="2:56" ht="13.5" customHeight="1">
      <c r="B53" s="103" t="s">
        <v>18</v>
      </c>
      <c r="C53" s="72">
        <v>0</v>
      </c>
      <c r="D53" s="72">
        <v>0</v>
      </c>
      <c r="E53" s="72">
        <v>0</v>
      </c>
      <c r="F53" s="72">
        <v>0</v>
      </c>
      <c r="G53" s="72">
        <v>0</v>
      </c>
      <c r="H53" s="72">
        <v>0</v>
      </c>
      <c r="I53" s="72">
        <v>0</v>
      </c>
      <c r="J53" s="72">
        <v>0</v>
      </c>
      <c r="K53" s="72">
        <v>0</v>
      </c>
      <c r="L53" s="72">
        <v>0</v>
      </c>
      <c r="M53" s="72">
        <v>0</v>
      </c>
      <c r="N53" s="72">
        <v>11</v>
      </c>
      <c r="O53" s="72">
        <v>42</v>
      </c>
      <c r="P53" s="72">
        <v>272</v>
      </c>
      <c r="Q53" s="72">
        <v>484</v>
      </c>
      <c r="R53" s="72">
        <v>720</v>
      </c>
      <c r="S53" s="72">
        <v>725</v>
      </c>
      <c r="T53" s="72">
        <v>584</v>
      </c>
      <c r="U53" s="72">
        <v>369</v>
      </c>
      <c r="V53" s="72">
        <v>374</v>
      </c>
      <c r="W53" s="72">
        <v>231</v>
      </c>
      <c r="X53" s="72">
        <v>172</v>
      </c>
      <c r="Y53" s="72">
        <v>147</v>
      </c>
      <c r="Z53" s="72">
        <v>103</v>
      </c>
      <c r="AA53" s="72">
        <v>65</v>
      </c>
      <c r="AB53" s="72">
        <v>59</v>
      </c>
      <c r="AC53" s="72">
        <v>46</v>
      </c>
      <c r="AD53" s="72">
        <v>36</v>
      </c>
      <c r="AE53" s="73">
        <v>26</v>
      </c>
      <c r="AF53" s="73">
        <v>19</v>
      </c>
      <c r="AG53" s="73">
        <v>14</v>
      </c>
      <c r="AH53" s="73">
        <v>15</v>
      </c>
      <c r="AI53" s="73">
        <v>10</v>
      </c>
      <c r="AJ53" s="73">
        <v>5</v>
      </c>
      <c r="AK53" s="73">
        <v>11</v>
      </c>
      <c r="AL53" s="73">
        <v>7</v>
      </c>
      <c r="AM53" s="73">
        <v>10</v>
      </c>
      <c r="AN53" s="72">
        <v>7</v>
      </c>
      <c r="AO53" s="73">
        <v>24</v>
      </c>
      <c r="AP53" s="73">
        <v>33</v>
      </c>
      <c r="AQ53" s="73">
        <v>22</v>
      </c>
      <c r="AR53" s="73">
        <v>59</v>
      </c>
      <c r="AS53" s="73">
        <v>71</v>
      </c>
      <c r="AT53" s="101">
        <v>110</v>
      </c>
      <c r="AU53" s="73">
        <v>160</v>
      </c>
      <c r="AV53" s="73">
        <v>192</v>
      </c>
      <c r="AW53" s="73">
        <v>235</v>
      </c>
      <c r="AX53" s="73">
        <v>262</v>
      </c>
      <c r="AY53" s="73">
        <v>253</v>
      </c>
      <c r="AZ53" s="73">
        <v>267</v>
      </c>
      <c r="BA53" s="73">
        <v>323</v>
      </c>
      <c r="BB53" s="73">
        <v>285</v>
      </c>
      <c r="BC53" s="73">
        <v>296</v>
      </c>
      <c r="BD53" s="72">
        <f t="shared" si="1"/>
        <v>7156</v>
      </c>
    </row>
    <row r="54" spans="2:56" ht="24" customHeight="1">
      <c r="B54" s="100" t="s">
        <v>165</v>
      </c>
      <c r="C54" s="96"/>
      <c r="D54" s="96"/>
      <c r="E54" s="96"/>
      <c r="F54" s="96"/>
      <c r="G54" s="96"/>
      <c r="H54" s="96"/>
      <c r="I54" s="96"/>
      <c r="J54" s="96"/>
      <c r="K54" s="96"/>
      <c r="L54" s="96"/>
      <c r="M54" s="98"/>
      <c r="N54" s="98"/>
      <c r="O54" s="98"/>
      <c r="P54" s="98"/>
      <c r="Q54" s="72" t="s">
        <v>143</v>
      </c>
      <c r="R54" s="72"/>
      <c r="S54" s="72" t="s">
        <v>143</v>
      </c>
      <c r="T54" s="72"/>
      <c r="AN54" s="72"/>
      <c r="AU54" s="73"/>
    </row>
    <row r="55" spans="2:56" ht="13.5" customHeight="1">
      <c r="B55" s="100" t="s">
        <v>144</v>
      </c>
      <c r="C55" s="96"/>
      <c r="D55" s="96"/>
      <c r="E55" s="96"/>
      <c r="F55" s="96"/>
      <c r="G55" s="96"/>
      <c r="H55" s="96"/>
      <c r="I55" s="96"/>
      <c r="J55" s="96"/>
      <c r="K55" s="96"/>
      <c r="L55" s="96"/>
      <c r="M55" s="96"/>
      <c r="N55" s="96"/>
      <c r="O55" s="96"/>
      <c r="P55" s="96"/>
      <c r="Q55" s="72" t="s">
        <v>143</v>
      </c>
      <c r="R55" s="72"/>
      <c r="S55" s="72" t="s">
        <v>143</v>
      </c>
      <c r="T55" s="72"/>
      <c r="AN55" s="72"/>
      <c r="AU55" s="73"/>
    </row>
    <row r="56" spans="2:56" ht="13.5" customHeight="1">
      <c r="B56" s="80" t="s">
        <v>145</v>
      </c>
      <c r="C56" s="72">
        <v>0</v>
      </c>
      <c r="D56" s="72">
        <v>0</v>
      </c>
      <c r="E56" s="72">
        <v>0</v>
      </c>
      <c r="F56" s="72">
        <v>0</v>
      </c>
      <c r="G56" s="72">
        <v>0</v>
      </c>
      <c r="H56" s="72">
        <v>0</v>
      </c>
      <c r="I56" s="72">
        <v>0</v>
      </c>
      <c r="J56" s="72">
        <v>0</v>
      </c>
      <c r="K56" s="72">
        <v>0</v>
      </c>
      <c r="L56" s="72">
        <v>0</v>
      </c>
      <c r="M56" s="72">
        <v>0</v>
      </c>
      <c r="N56" s="72">
        <v>0</v>
      </c>
      <c r="O56" s="72">
        <v>0</v>
      </c>
      <c r="P56" s="72">
        <v>0</v>
      </c>
      <c r="Q56" s="72">
        <v>0</v>
      </c>
      <c r="R56" s="72">
        <v>0</v>
      </c>
      <c r="S56" s="72">
        <v>0</v>
      </c>
      <c r="T56" s="72">
        <v>0</v>
      </c>
      <c r="U56" s="72">
        <v>0</v>
      </c>
      <c r="V56" s="72">
        <v>0</v>
      </c>
      <c r="W56" s="72">
        <v>0</v>
      </c>
      <c r="X56" s="72">
        <v>0</v>
      </c>
      <c r="Y56" s="72">
        <v>0</v>
      </c>
      <c r="Z56" s="72">
        <v>0</v>
      </c>
      <c r="AA56" s="72">
        <v>0</v>
      </c>
      <c r="AB56" s="72">
        <v>0</v>
      </c>
      <c r="AC56" s="72">
        <v>0</v>
      </c>
      <c r="AD56" s="72">
        <v>0</v>
      </c>
      <c r="AE56" s="73">
        <v>0</v>
      </c>
      <c r="AF56" s="73">
        <v>0</v>
      </c>
      <c r="AG56" s="73">
        <v>0</v>
      </c>
      <c r="AH56" s="73">
        <v>0</v>
      </c>
      <c r="AI56" s="73">
        <v>0</v>
      </c>
      <c r="AJ56" s="73">
        <v>0</v>
      </c>
      <c r="AK56" s="73">
        <v>0</v>
      </c>
      <c r="AL56" s="73">
        <v>0</v>
      </c>
      <c r="AM56" s="73">
        <v>0</v>
      </c>
      <c r="AN56" s="72">
        <v>0</v>
      </c>
      <c r="AO56" s="73">
        <v>0</v>
      </c>
      <c r="AP56" s="73">
        <v>0</v>
      </c>
      <c r="AQ56" s="73">
        <v>0</v>
      </c>
      <c r="AR56" s="73">
        <v>0</v>
      </c>
      <c r="AS56" s="73">
        <v>0</v>
      </c>
      <c r="AT56" s="101">
        <v>0</v>
      </c>
      <c r="AU56" s="73">
        <v>0</v>
      </c>
      <c r="AV56" s="73">
        <v>0</v>
      </c>
      <c r="AW56" s="73">
        <v>0</v>
      </c>
      <c r="AX56" s="73">
        <v>0</v>
      </c>
      <c r="AY56" s="73">
        <v>0</v>
      </c>
      <c r="AZ56" s="73">
        <v>0</v>
      </c>
      <c r="BA56" s="73">
        <v>0</v>
      </c>
      <c r="BB56" s="73">
        <v>0</v>
      </c>
      <c r="BC56" s="73">
        <v>0</v>
      </c>
      <c r="BD56" s="72">
        <f>SUM(C56:BC56)</f>
        <v>0</v>
      </c>
    </row>
    <row r="57" spans="2:56" ht="13.5" customHeight="1">
      <c r="B57" s="102" t="s">
        <v>146</v>
      </c>
      <c r="C57" s="72">
        <v>0</v>
      </c>
      <c r="D57" s="72">
        <v>0</v>
      </c>
      <c r="E57" s="72">
        <v>0</v>
      </c>
      <c r="F57" s="72">
        <v>0</v>
      </c>
      <c r="G57" s="72">
        <v>0</v>
      </c>
      <c r="H57" s="72">
        <v>0</v>
      </c>
      <c r="I57" s="72">
        <v>0</v>
      </c>
      <c r="J57" s="72">
        <v>0</v>
      </c>
      <c r="K57" s="72">
        <v>0</v>
      </c>
      <c r="L57" s="72">
        <v>0</v>
      </c>
      <c r="M57" s="72">
        <v>0</v>
      </c>
      <c r="N57" s="72">
        <v>0</v>
      </c>
      <c r="O57" s="72">
        <v>0</v>
      </c>
      <c r="P57" s="72">
        <v>0</v>
      </c>
      <c r="Q57" s="72">
        <v>0</v>
      </c>
      <c r="R57" s="72">
        <v>1</v>
      </c>
      <c r="S57" s="72">
        <v>0</v>
      </c>
      <c r="T57" s="72">
        <v>0</v>
      </c>
      <c r="U57" s="72">
        <v>0</v>
      </c>
      <c r="V57" s="72">
        <v>0</v>
      </c>
      <c r="W57" s="72">
        <v>0</v>
      </c>
      <c r="X57" s="72">
        <v>0</v>
      </c>
      <c r="Y57" s="72">
        <v>0</v>
      </c>
      <c r="Z57" s="72">
        <v>0</v>
      </c>
      <c r="AA57" s="72">
        <v>0</v>
      </c>
      <c r="AB57" s="72">
        <v>0</v>
      </c>
      <c r="AC57" s="72">
        <v>0</v>
      </c>
      <c r="AD57" s="72">
        <v>0</v>
      </c>
      <c r="AE57" s="73">
        <v>0</v>
      </c>
      <c r="AF57" s="73">
        <v>0</v>
      </c>
      <c r="AG57" s="73">
        <v>0</v>
      </c>
      <c r="AH57" s="73">
        <v>0</v>
      </c>
      <c r="AI57" s="73">
        <v>0</v>
      </c>
      <c r="AJ57" s="73">
        <v>0</v>
      </c>
      <c r="AK57" s="73">
        <v>0</v>
      </c>
      <c r="AL57" s="73">
        <v>0</v>
      </c>
      <c r="AM57" s="73">
        <v>0</v>
      </c>
      <c r="AN57" s="72">
        <v>0</v>
      </c>
      <c r="AO57" s="73">
        <v>0</v>
      </c>
      <c r="AP57" s="73">
        <v>0</v>
      </c>
      <c r="AQ57" s="73">
        <v>0</v>
      </c>
      <c r="AR57" s="73">
        <v>0</v>
      </c>
      <c r="AS57" s="73">
        <v>0</v>
      </c>
      <c r="AT57" s="101">
        <v>0</v>
      </c>
      <c r="AU57" s="73">
        <v>0</v>
      </c>
      <c r="AV57" s="73">
        <v>0</v>
      </c>
      <c r="AW57" s="73">
        <v>0</v>
      </c>
      <c r="AX57" s="73">
        <v>0</v>
      </c>
      <c r="AY57" s="73">
        <v>0</v>
      </c>
      <c r="AZ57" s="73">
        <v>0</v>
      </c>
      <c r="BA57" s="73">
        <v>0</v>
      </c>
      <c r="BB57" s="73">
        <v>0</v>
      </c>
      <c r="BC57" s="73">
        <v>0</v>
      </c>
      <c r="BD57" s="72">
        <f t="shared" ref="BD57:BD75" si="2">SUM(C57:BC57)</f>
        <v>1</v>
      </c>
    </row>
    <row r="58" spans="2:56" ht="13.5" customHeight="1">
      <c r="B58" s="102" t="s">
        <v>147</v>
      </c>
      <c r="C58" s="72">
        <v>0</v>
      </c>
      <c r="D58" s="72">
        <v>0</v>
      </c>
      <c r="E58" s="72">
        <v>0</v>
      </c>
      <c r="F58" s="72">
        <v>0</v>
      </c>
      <c r="G58" s="72">
        <v>0</v>
      </c>
      <c r="H58" s="72">
        <v>0</v>
      </c>
      <c r="I58" s="72">
        <v>0</v>
      </c>
      <c r="J58" s="72">
        <v>0</v>
      </c>
      <c r="K58" s="72">
        <v>0</v>
      </c>
      <c r="L58" s="72">
        <v>0</v>
      </c>
      <c r="M58" s="72">
        <v>0</v>
      </c>
      <c r="N58" s="72">
        <v>0</v>
      </c>
      <c r="O58" s="72">
        <v>0</v>
      </c>
      <c r="P58" s="72">
        <v>0</v>
      </c>
      <c r="Q58" s="72">
        <v>0</v>
      </c>
      <c r="R58" s="72">
        <v>0</v>
      </c>
      <c r="S58" s="72">
        <v>0</v>
      </c>
      <c r="T58" s="72">
        <v>0</v>
      </c>
      <c r="U58" s="72">
        <v>0</v>
      </c>
      <c r="V58" s="72">
        <v>0</v>
      </c>
      <c r="W58" s="72">
        <v>0</v>
      </c>
      <c r="X58" s="72">
        <v>0</v>
      </c>
      <c r="Y58" s="72">
        <v>0</v>
      </c>
      <c r="Z58" s="72">
        <v>0</v>
      </c>
      <c r="AA58" s="72">
        <v>0</v>
      </c>
      <c r="AB58" s="72">
        <v>0</v>
      </c>
      <c r="AC58" s="72">
        <v>0</v>
      </c>
      <c r="AD58" s="72">
        <v>0</v>
      </c>
      <c r="AE58" s="73">
        <v>0</v>
      </c>
      <c r="AF58" s="73">
        <v>0</v>
      </c>
      <c r="AG58" s="73">
        <v>1</v>
      </c>
      <c r="AH58" s="73">
        <v>0</v>
      </c>
      <c r="AI58" s="73">
        <v>0</v>
      </c>
      <c r="AJ58" s="73">
        <v>0</v>
      </c>
      <c r="AK58" s="73">
        <v>0</v>
      </c>
      <c r="AL58" s="73">
        <v>0</v>
      </c>
      <c r="AM58" s="73">
        <v>0</v>
      </c>
      <c r="AN58" s="72">
        <v>0</v>
      </c>
      <c r="AO58" s="73">
        <v>0</v>
      </c>
      <c r="AP58" s="73">
        <v>0</v>
      </c>
      <c r="AQ58" s="73">
        <v>0</v>
      </c>
      <c r="AR58" s="73">
        <v>0</v>
      </c>
      <c r="AS58" s="73">
        <v>0</v>
      </c>
      <c r="AT58" s="101">
        <v>0</v>
      </c>
      <c r="AU58" s="73">
        <v>0</v>
      </c>
      <c r="AV58" s="73">
        <v>0</v>
      </c>
      <c r="AW58" s="73">
        <v>0</v>
      </c>
      <c r="AX58" s="73">
        <v>0</v>
      </c>
      <c r="AY58" s="73">
        <v>0</v>
      </c>
      <c r="AZ58" s="73">
        <v>0</v>
      </c>
      <c r="BA58" s="73">
        <v>0</v>
      </c>
      <c r="BB58" s="73">
        <v>0</v>
      </c>
      <c r="BC58" s="73">
        <v>0</v>
      </c>
      <c r="BD58" s="72">
        <f t="shared" si="2"/>
        <v>1</v>
      </c>
    </row>
    <row r="59" spans="2:56" ht="13.5" customHeight="1">
      <c r="B59" s="80" t="s">
        <v>148</v>
      </c>
      <c r="C59" s="72">
        <v>0</v>
      </c>
      <c r="D59" s="72">
        <v>0</v>
      </c>
      <c r="E59" s="72">
        <v>0</v>
      </c>
      <c r="F59" s="72">
        <v>0</v>
      </c>
      <c r="G59" s="72">
        <v>0</v>
      </c>
      <c r="H59" s="72">
        <v>0</v>
      </c>
      <c r="I59" s="72">
        <v>0</v>
      </c>
      <c r="J59" s="72">
        <v>0</v>
      </c>
      <c r="K59" s="72">
        <v>0</v>
      </c>
      <c r="L59" s="72">
        <v>0</v>
      </c>
      <c r="M59" s="72">
        <v>0</v>
      </c>
      <c r="N59" s="72">
        <v>0</v>
      </c>
      <c r="O59" s="72">
        <v>0</v>
      </c>
      <c r="P59" s="72">
        <v>0</v>
      </c>
      <c r="Q59" s="72">
        <v>0</v>
      </c>
      <c r="R59" s="72">
        <v>1</v>
      </c>
      <c r="S59" s="72">
        <v>0</v>
      </c>
      <c r="T59" s="72">
        <v>0</v>
      </c>
      <c r="U59" s="72">
        <v>0</v>
      </c>
      <c r="V59" s="72">
        <v>0</v>
      </c>
      <c r="W59" s="72">
        <v>0</v>
      </c>
      <c r="X59" s="72">
        <v>0</v>
      </c>
      <c r="Y59" s="72">
        <v>0</v>
      </c>
      <c r="Z59" s="72">
        <v>0</v>
      </c>
      <c r="AA59" s="72">
        <v>0</v>
      </c>
      <c r="AB59" s="72">
        <v>0</v>
      </c>
      <c r="AC59" s="72">
        <v>0</v>
      </c>
      <c r="AD59" s="72">
        <v>0</v>
      </c>
      <c r="AE59" s="73">
        <v>0</v>
      </c>
      <c r="AF59" s="73">
        <v>0</v>
      </c>
      <c r="AG59" s="73">
        <v>0</v>
      </c>
      <c r="AH59" s="73">
        <v>0</v>
      </c>
      <c r="AI59" s="73">
        <v>0</v>
      </c>
      <c r="AJ59" s="73">
        <v>0</v>
      </c>
      <c r="AK59" s="73">
        <v>0</v>
      </c>
      <c r="AL59" s="73">
        <v>0</v>
      </c>
      <c r="AM59" s="73">
        <v>0</v>
      </c>
      <c r="AN59" s="72">
        <v>0</v>
      </c>
      <c r="AO59" s="73">
        <v>0</v>
      </c>
      <c r="AP59" s="73">
        <v>0</v>
      </c>
      <c r="AQ59" s="73">
        <v>0</v>
      </c>
      <c r="AR59" s="73">
        <v>0</v>
      </c>
      <c r="AS59" s="73">
        <v>0</v>
      </c>
      <c r="AT59" s="101">
        <v>0</v>
      </c>
      <c r="AU59" s="73">
        <v>0</v>
      </c>
      <c r="AV59" s="73">
        <v>0</v>
      </c>
      <c r="AW59" s="73">
        <v>0</v>
      </c>
      <c r="AX59" s="73">
        <v>0</v>
      </c>
      <c r="AY59" s="73">
        <v>0</v>
      </c>
      <c r="AZ59" s="73">
        <v>0</v>
      </c>
      <c r="BA59" s="73">
        <v>0</v>
      </c>
      <c r="BB59" s="73">
        <v>0</v>
      </c>
      <c r="BC59" s="73">
        <v>0</v>
      </c>
      <c r="BD59" s="72">
        <f t="shared" si="2"/>
        <v>1</v>
      </c>
    </row>
    <row r="60" spans="2:56" ht="13.5" customHeight="1">
      <c r="B60" s="80" t="s">
        <v>149</v>
      </c>
      <c r="C60" s="72">
        <v>0</v>
      </c>
      <c r="D60" s="72">
        <v>0</v>
      </c>
      <c r="E60" s="72">
        <v>0</v>
      </c>
      <c r="F60" s="72">
        <v>0</v>
      </c>
      <c r="G60" s="72">
        <v>0</v>
      </c>
      <c r="H60" s="72">
        <v>0</v>
      </c>
      <c r="I60" s="72">
        <v>0</v>
      </c>
      <c r="J60" s="72">
        <v>0</v>
      </c>
      <c r="K60" s="72">
        <v>0</v>
      </c>
      <c r="L60" s="72">
        <v>0</v>
      </c>
      <c r="M60" s="72">
        <v>0</v>
      </c>
      <c r="N60" s="72">
        <v>0</v>
      </c>
      <c r="O60" s="72">
        <v>0</v>
      </c>
      <c r="P60" s="72">
        <v>2</v>
      </c>
      <c r="Q60" s="72">
        <v>1</v>
      </c>
      <c r="R60" s="72">
        <v>0</v>
      </c>
      <c r="S60" s="72">
        <v>0</v>
      </c>
      <c r="T60" s="72">
        <v>0</v>
      </c>
      <c r="U60" s="72">
        <v>0</v>
      </c>
      <c r="V60" s="72">
        <v>1</v>
      </c>
      <c r="W60" s="72">
        <v>0</v>
      </c>
      <c r="X60" s="72">
        <v>0</v>
      </c>
      <c r="Y60" s="72">
        <v>0</v>
      </c>
      <c r="Z60" s="72">
        <v>0</v>
      </c>
      <c r="AA60" s="72">
        <v>0</v>
      </c>
      <c r="AB60" s="72">
        <v>0</v>
      </c>
      <c r="AC60" s="72">
        <v>0</v>
      </c>
      <c r="AD60" s="72">
        <v>0</v>
      </c>
      <c r="AE60" s="73">
        <v>0</v>
      </c>
      <c r="AF60" s="73">
        <v>0</v>
      </c>
      <c r="AG60" s="73">
        <v>0</v>
      </c>
      <c r="AH60" s="73">
        <v>0</v>
      </c>
      <c r="AI60" s="73">
        <v>0</v>
      </c>
      <c r="AJ60" s="73">
        <v>0</v>
      </c>
      <c r="AK60" s="73">
        <v>0</v>
      </c>
      <c r="AL60" s="73">
        <v>0</v>
      </c>
      <c r="AM60" s="73">
        <v>0</v>
      </c>
      <c r="AN60" s="72">
        <v>0</v>
      </c>
      <c r="AO60" s="73">
        <v>0</v>
      </c>
      <c r="AP60" s="73">
        <v>0</v>
      </c>
      <c r="AQ60" s="73">
        <v>0</v>
      </c>
      <c r="AR60" s="73">
        <v>0</v>
      </c>
      <c r="AS60" s="73">
        <v>0</v>
      </c>
      <c r="AT60" s="101">
        <v>0</v>
      </c>
      <c r="AU60" s="73">
        <v>0</v>
      </c>
      <c r="AV60" s="73">
        <v>0</v>
      </c>
      <c r="AW60" s="73">
        <v>0</v>
      </c>
      <c r="AX60" s="73">
        <v>0</v>
      </c>
      <c r="AY60" s="73">
        <v>0</v>
      </c>
      <c r="AZ60" s="73">
        <v>1</v>
      </c>
      <c r="BA60" s="73">
        <v>0</v>
      </c>
      <c r="BB60" s="73">
        <v>0</v>
      </c>
      <c r="BC60" s="73">
        <v>0</v>
      </c>
      <c r="BD60" s="72">
        <f t="shared" si="2"/>
        <v>5</v>
      </c>
    </row>
    <row r="61" spans="2:56" ht="13.5" customHeight="1">
      <c r="B61" s="80" t="s">
        <v>150</v>
      </c>
      <c r="C61" s="72">
        <v>0</v>
      </c>
      <c r="D61" s="72">
        <v>0</v>
      </c>
      <c r="E61" s="72">
        <v>0</v>
      </c>
      <c r="F61" s="72">
        <v>0</v>
      </c>
      <c r="G61" s="72">
        <v>0</v>
      </c>
      <c r="H61" s="72">
        <v>0</v>
      </c>
      <c r="I61" s="72">
        <v>0</v>
      </c>
      <c r="J61" s="72">
        <v>0</v>
      </c>
      <c r="K61" s="72">
        <v>0</v>
      </c>
      <c r="L61" s="72">
        <v>0</v>
      </c>
      <c r="M61" s="72">
        <v>0</v>
      </c>
      <c r="N61" s="72">
        <v>0</v>
      </c>
      <c r="O61" s="72">
        <v>0</v>
      </c>
      <c r="P61" s="72">
        <v>3</v>
      </c>
      <c r="Q61" s="72">
        <v>1</v>
      </c>
      <c r="R61" s="72">
        <v>1</v>
      </c>
      <c r="S61" s="72">
        <v>2</v>
      </c>
      <c r="T61" s="72">
        <v>0</v>
      </c>
      <c r="U61" s="72">
        <v>2</v>
      </c>
      <c r="V61" s="72">
        <v>0</v>
      </c>
      <c r="W61" s="72">
        <v>0</v>
      </c>
      <c r="X61" s="72">
        <v>0</v>
      </c>
      <c r="Y61" s="72">
        <v>0</v>
      </c>
      <c r="Z61" s="72">
        <v>0</v>
      </c>
      <c r="AA61" s="72">
        <v>1</v>
      </c>
      <c r="AB61" s="72">
        <v>0</v>
      </c>
      <c r="AC61" s="72">
        <v>0</v>
      </c>
      <c r="AD61" s="72">
        <v>0</v>
      </c>
      <c r="AE61" s="73">
        <v>0</v>
      </c>
      <c r="AF61" s="73">
        <v>0</v>
      </c>
      <c r="AG61" s="73">
        <v>0</v>
      </c>
      <c r="AH61" s="73">
        <v>0</v>
      </c>
      <c r="AI61" s="73">
        <v>0</v>
      </c>
      <c r="AJ61" s="73">
        <v>0</v>
      </c>
      <c r="AK61" s="73">
        <v>0</v>
      </c>
      <c r="AL61" s="73">
        <v>0</v>
      </c>
      <c r="AM61" s="73">
        <v>0</v>
      </c>
      <c r="AN61" s="72">
        <v>0</v>
      </c>
      <c r="AO61" s="73">
        <v>0</v>
      </c>
      <c r="AP61" s="73">
        <v>0</v>
      </c>
      <c r="AQ61" s="73">
        <v>0</v>
      </c>
      <c r="AR61" s="73">
        <v>0</v>
      </c>
      <c r="AS61" s="73">
        <v>0</v>
      </c>
      <c r="AT61" s="101">
        <v>0</v>
      </c>
      <c r="AU61" s="73">
        <v>0</v>
      </c>
      <c r="AV61" s="73">
        <v>2</v>
      </c>
      <c r="AW61" s="73">
        <v>0</v>
      </c>
      <c r="AX61" s="73">
        <v>1</v>
      </c>
      <c r="AY61" s="73">
        <v>1</v>
      </c>
      <c r="AZ61" s="73">
        <v>0</v>
      </c>
      <c r="BA61" s="73">
        <v>1</v>
      </c>
      <c r="BB61" s="73">
        <v>0</v>
      </c>
      <c r="BC61" s="73">
        <v>0</v>
      </c>
      <c r="BD61" s="72">
        <f t="shared" si="2"/>
        <v>15</v>
      </c>
    </row>
    <row r="62" spans="2:56" ht="13.5" customHeight="1">
      <c r="B62" s="103" t="s">
        <v>151</v>
      </c>
      <c r="C62" s="72">
        <v>0</v>
      </c>
      <c r="D62" s="72">
        <v>0</v>
      </c>
      <c r="E62" s="72">
        <v>0</v>
      </c>
      <c r="F62" s="72">
        <v>0</v>
      </c>
      <c r="G62" s="72">
        <v>0</v>
      </c>
      <c r="H62" s="72">
        <v>0</v>
      </c>
      <c r="I62" s="72">
        <v>0</v>
      </c>
      <c r="J62" s="72">
        <v>0</v>
      </c>
      <c r="K62" s="72">
        <v>0</v>
      </c>
      <c r="L62" s="72">
        <v>0</v>
      </c>
      <c r="M62" s="72">
        <v>0</v>
      </c>
      <c r="N62" s="72">
        <v>0</v>
      </c>
      <c r="O62" s="72">
        <v>1</v>
      </c>
      <c r="P62" s="72">
        <v>3</v>
      </c>
      <c r="Q62" s="72">
        <v>3</v>
      </c>
      <c r="R62" s="72">
        <v>3</v>
      </c>
      <c r="S62" s="72">
        <v>4</v>
      </c>
      <c r="T62" s="72">
        <v>1</v>
      </c>
      <c r="U62" s="72">
        <v>0</v>
      </c>
      <c r="V62" s="72">
        <v>1</v>
      </c>
      <c r="W62" s="72">
        <v>0</v>
      </c>
      <c r="X62" s="72">
        <v>0</v>
      </c>
      <c r="Y62" s="72">
        <v>1</v>
      </c>
      <c r="Z62" s="72">
        <v>0</v>
      </c>
      <c r="AA62" s="72">
        <v>0</v>
      </c>
      <c r="AB62" s="72">
        <v>0</v>
      </c>
      <c r="AC62" s="72">
        <v>0</v>
      </c>
      <c r="AD62" s="72">
        <v>0</v>
      </c>
      <c r="AE62" s="73">
        <v>0</v>
      </c>
      <c r="AF62" s="73">
        <v>0</v>
      </c>
      <c r="AG62" s="73">
        <v>0</v>
      </c>
      <c r="AH62" s="73">
        <v>0</v>
      </c>
      <c r="AI62" s="73">
        <v>0</v>
      </c>
      <c r="AJ62" s="73">
        <v>0</v>
      </c>
      <c r="AK62" s="73">
        <v>0</v>
      </c>
      <c r="AL62" s="73">
        <v>0</v>
      </c>
      <c r="AM62" s="73">
        <v>0</v>
      </c>
      <c r="AN62" s="72">
        <v>0</v>
      </c>
      <c r="AO62" s="73">
        <v>0</v>
      </c>
      <c r="AP62" s="73">
        <v>0</v>
      </c>
      <c r="AQ62" s="73">
        <v>0</v>
      </c>
      <c r="AR62" s="73">
        <v>0</v>
      </c>
      <c r="AS62" s="73">
        <v>0</v>
      </c>
      <c r="AT62" s="101">
        <v>0</v>
      </c>
      <c r="AU62" s="73">
        <v>1</v>
      </c>
      <c r="AV62" s="73">
        <v>1</v>
      </c>
      <c r="AW62" s="73">
        <v>1</v>
      </c>
      <c r="AX62" s="73">
        <v>1</v>
      </c>
      <c r="AY62" s="73">
        <v>1</v>
      </c>
      <c r="AZ62" s="73">
        <v>1</v>
      </c>
      <c r="BA62" s="73">
        <v>0</v>
      </c>
      <c r="BB62" s="73">
        <v>1</v>
      </c>
      <c r="BC62" s="73">
        <v>2</v>
      </c>
      <c r="BD62" s="72">
        <f t="shared" si="2"/>
        <v>26</v>
      </c>
    </row>
    <row r="63" spans="2:56" ht="13.5" customHeight="1">
      <c r="B63" s="103" t="s">
        <v>152</v>
      </c>
      <c r="C63" s="72">
        <v>0</v>
      </c>
      <c r="D63" s="72">
        <v>0</v>
      </c>
      <c r="E63" s="72">
        <v>0</v>
      </c>
      <c r="F63" s="72">
        <v>0</v>
      </c>
      <c r="G63" s="72">
        <v>0</v>
      </c>
      <c r="H63" s="72">
        <v>0</v>
      </c>
      <c r="I63" s="72">
        <v>0</v>
      </c>
      <c r="J63" s="72">
        <v>0</v>
      </c>
      <c r="K63" s="72">
        <v>0</v>
      </c>
      <c r="L63" s="72">
        <v>0</v>
      </c>
      <c r="M63" s="72">
        <v>0</v>
      </c>
      <c r="N63" s="72">
        <v>0</v>
      </c>
      <c r="O63" s="72">
        <v>0</v>
      </c>
      <c r="P63" s="72">
        <v>3</v>
      </c>
      <c r="Q63" s="72">
        <v>3</v>
      </c>
      <c r="R63" s="72">
        <v>6</v>
      </c>
      <c r="S63" s="72">
        <v>8</v>
      </c>
      <c r="T63" s="72">
        <v>1</v>
      </c>
      <c r="U63" s="72">
        <v>5</v>
      </c>
      <c r="V63" s="72">
        <v>2</v>
      </c>
      <c r="W63" s="72">
        <v>1</v>
      </c>
      <c r="X63" s="72">
        <v>0</v>
      </c>
      <c r="Y63" s="72">
        <v>2</v>
      </c>
      <c r="Z63" s="72">
        <v>0</v>
      </c>
      <c r="AA63" s="72">
        <v>1</v>
      </c>
      <c r="AB63" s="72">
        <v>0</v>
      </c>
      <c r="AC63" s="72">
        <v>1</v>
      </c>
      <c r="AD63" s="72">
        <v>0</v>
      </c>
      <c r="AE63" s="73">
        <v>0</v>
      </c>
      <c r="AF63" s="73">
        <v>1</v>
      </c>
      <c r="AG63" s="73">
        <v>0</v>
      </c>
      <c r="AH63" s="73">
        <v>0</v>
      </c>
      <c r="AI63" s="73">
        <v>1</v>
      </c>
      <c r="AJ63" s="73">
        <v>0</v>
      </c>
      <c r="AK63" s="73">
        <v>0</v>
      </c>
      <c r="AL63" s="73">
        <v>0</v>
      </c>
      <c r="AM63" s="73">
        <v>0</v>
      </c>
      <c r="AN63" s="72">
        <v>0</v>
      </c>
      <c r="AO63" s="73">
        <v>0</v>
      </c>
      <c r="AP63" s="73">
        <v>0</v>
      </c>
      <c r="AQ63" s="73">
        <v>0</v>
      </c>
      <c r="AR63" s="73">
        <v>1</v>
      </c>
      <c r="AS63" s="73">
        <v>1</v>
      </c>
      <c r="AT63" s="101">
        <v>1</v>
      </c>
      <c r="AU63" s="73">
        <v>0</v>
      </c>
      <c r="AV63" s="73">
        <v>2</v>
      </c>
      <c r="AW63" s="73">
        <v>1</v>
      </c>
      <c r="AX63" s="73">
        <v>3</v>
      </c>
      <c r="AY63" s="73">
        <v>1</v>
      </c>
      <c r="AZ63" s="73">
        <v>1</v>
      </c>
      <c r="BA63" s="73">
        <v>1</v>
      </c>
      <c r="BB63" s="73">
        <v>1</v>
      </c>
      <c r="BC63" s="73">
        <v>1</v>
      </c>
      <c r="BD63" s="72">
        <f t="shared" si="2"/>
        <v>49</v>
      </c>
    </row>
    <row r="64" spans="2:56" ht="13.5" customHeight="1">
      <c r="B64" s="103" t="s">
        <v>153</v>
      </c>
      <c r="C64" s="72">
        <v>0</v>
      </c>
      <c r="D64" s="72">
        <v>0</v>
      </c>
      <c r="E64" s="72">
        <v>0</v>
      </c>
      <c r="F64" s="72">
        <v>0</v>
      </c>
      <c r="G64" s="72">
        <v>0</v>
      </c>
      <c r="H64" s="72">
        <v>0</v>
      </c>
      <c r="I64" s="72">
        <v>0</v>
      </c>
      <c r="J64" s="72">
        <v>0</v>
      </c>
      <c r="K64" s="72">
        <v>0</v>
      </c>
      <c r="L64" s="72">
        <v>0</v>
      </c>
      <c r="M64" s="72">
        <v>0</v>
      </c>
      <c r="N64" s="72">
        <v>0</v>
      </c>
      <c r="O64" s="72">
        <v>1</v>
      </c>
      <c r="P64" s="72">
        <v>5</v>
      </c>
      <c r="Q64" s="72">
        <v>6</v>
      </c>
      <c r="R64" s="72">
        <v>12</v>
      </c>
      <c r="S64" s="72">
        <v>10</v>
      </c>
      <c r="T64" s="72">
        <v>8</v>
      </c>
      <c r="U64" s="72">
        <v>5</v>
      </c>
      <c r="V64" s="72">
        <v>2</v>
      </c>
      <c r="W64" s="72">
        <v>0</v>
      </c>
      <c r="X64" s="72">
        <v>1</v>
      </c>
      <c r="Y64" s="72">
        <v>2</v>
      </c>
      <c r="Z64" s="72">
        <v>1</v>
      </c>
      <c r="AA64" s="72">
        <v>0</v>
      </c>
      <c r="AB64" s="72">
        <v>0</v>
      </c>
      <c r="AC64" s="72">
        <v>1</v>
      </c>
      <c r="AD64" s="72">
        <v>1</v>
      </c>
      <c r="AE64" s="73">
        <v>0</v>
      </c>
      <c r="AF64" s="73">
        <v>0</v>
      </c>
      <c r="AG64" s="73">
        <v>1</v>
      </c>
      <c r="AH64" s="73">
        <v>0</v>
      </c>
      <c r="AI64" s="73">
        <v>0</v>
      </c>
      <c r="AJ64" s="73">
        <v>0</v>
      </c>
      <c r="AK64" s="73">
        <v>1</v>
      </c>
      <c r="AL64" s="73">
        <v>0</v>
      </c>
      <c r="AM64" s="73">
        <v>1</v>
      </c>
      <c r="AN64" s="72">
        <v>0</v>
      </c>
      <c r="AO64" s="73">
        <v>1</v>
      </c>
      <c r="AP64" s="73">
        <v>0</v>
      </c>
      <c r="AQ64" s="73">
        <v>0</v>
      </c>
      <c r="AR64" s="73">
        <v>1</v>
      </c>
      <c r="AS64" s="73">
        <v>1</v>
      </c>
      <c r="AT64" s="101">
        <v>3</v>
      </c>
      <c r="AU64" s="73">
        <v>0</v>
      </c>
      <c r="AV64" s="73">
        <v>2</v>
      </c>
      <c r="AW64" s="73">
        <v>3</v>
      </c>
      <c r="AX64" s="73">
        <v>3</v>
      </c>
      <c r="AY64" s="73">
        <v>2</v>
      </c>
      <c r="AZ64" s="73">
        <v>3</v>
      </c>
      <c r="BA64" s="73">
        <v>2</v>
      </c>
      <c r="BB64" s="73">
        <v>3</v>
      </c>
      <c r="BC64" s="73">
        <v>3</v>
      </c>
      <c r="BD64" s="72">
        <f t="shared" si="2"/>
        <v>85</v>
      </c>
    </row>
    <row r="65" spans="1:56" ht="13.5" customHeight="1">
      <c r="B65" s="103" t="s">
        <v>154</v>
      </c>
      <c r="C65" s="72">
        <v>0</v>
      </c>
      <c r="D65" s="72">
        <v>0</v>
      </c>
      <c r="E65" s="72">
        <v>0</v>
      </c>
      <c r="F65" s="72">
        <v>0</v>
      </c>
      <c r="G65" s="72">
        <v>0</v>
      </c>
      <c r="H65" s="72">
        <v>0</v>
      </c>
      <c r="I65" s="72">
        <v>0</v>
      </c>
      <c r="J65" s="72">
        <v>0</v>
      </c>
      <c r="K65" s="72">
        <v>0</v>
      </c>
      <c r="L65" s="72">
        <v>0</v>
      </c>
      <c r="M65" s="72">
        <v>0</v>
      </c>
      <c r="N65" s="72">
        <v>1</v>
      </c>
      <c r="O65" s="72">
        <v>0</v>
      </c>
      <c r="P65" s="72">
        <v>4</v>
      </c>
      <c r="Q65" s="72">
        <v>13</v>
      </c>
      <c r="R65" s="72">
        <v>18</v>
      </c>
      <c r="S65" s="72">
        <v>15</v>
      </c>
      <c r="T65" s="72">
        <v>7</v>
      </c>
      <c r="U65" s="72">
        <v>8</v>
      </c>
      <c r="V65" s="72">
        <v>7</v>
      </c>
      <c r="W65" s="72">
        <v>8</v>
      </c>
      <c r="X65" s="72">
        <v>1</v>
      </c>
      <c r="Y65" s="72">
        <v>2</v>
      </c>
      <c r="Z65" s="72">
        <v>4</v>
      </c>
      <c r="AA65" s="72">
        <v>1</v>
      </c>
      <c r="AB65" s="72">
        <v>1</v>
      </c>
      <c r="AC65" s="72">
        <v>2</v>
      </c>
      <c r="AD65" s="72">
        <v>0</v>
      </c>
      <c r="AE65" s="73">
        <v>0</v>
      </c>
      <c r="AF65" s="73">
        <v>0</v>
      </c>
      <c r="AG65" s="73">
        <v>0</v>
      </c>
      <c r="AH65" s="73">
        <v>0</v>
      </c>
      <c r="AI65" s="73">
        <v>0</v>
      </c>
      <c r="AJ65" s="73">
        <v>1</v>
      </c>
      <c r="AK65" s="73">
        <v>1</v>
      </c>
      <c r="AL65" s="73">
        <v>0</v>
      </c>
      <c r="AM65" s="73">
        <v>0</v>
      </c>
      <c r="AN65" s="72">
        <v>1</v>
      </c>
      <c r="AO65" s="73">
        <v>0</v>
      </c>
      <c r="AP65" s="73">
        <v>0</v>
      </c>
      <c r="AQ65" s="73">
        <v>1</v>
      </c>
      <c r="AR65" s="73">
        <v>3</v>
      </c>
      <c r="AS65" s="73">
        <v>1</v>
      </c>
      <c r="AT65" s="101">
        <v>3</v>
      </c>
      <c r="AU65" s="73">
        <v>2</v>
      </c>
      <c r="AV65" s="73">
        <v>6</v>
      </c>
      <c r="AW65" s="73">
        <v>5</v>
      </c>
      <c r="AX65" s="73">
        <v>4</v>
      </c>
      <c r="AY65" s="73">
        <v>7</v>
      </c>
      <c r="AZ65" s="73">
        <v>2</v>
      </c>
      <c r="BA65" s="73">
        <v>4</v>
      </c>
      <c r="BB65" s="73">
        <v>6</v>
      </c>
      <c r="BC65" s="73">
        <v>7</v>
      </c>
      <c r="BD65" s="72">
        <f t="shared" si="2"/>
        <v>146</v>
      </c>
    </row>
    <row r="66" spans="1:56" ht="13.5" customHeight="1">
      <c r="B66" s="103" t="s">
        <v>155</v>
      </c>
      <c r="C66" s="72">
        <v>0</v>
      </c>
      <c r="D66" s="72">
        <v>0</v>
      </c>
      <c r="E66" s="72">
        <v>0</v>
      </c>
      <c r="F66" s="72">
        <v>0</v>
      </c>
      <c r="G66" s="72">
        <v>0</v>
      </c>
      <c r="H66" s="72">
        <v>0</v>
      </c>
      <c r="I66" s="72">
        <v>0</v>
      </c>
      <c r="J66" s="72">
        <v>0</v>
      </c>
      <c r="K66" s="72">
        <v>0</v>
      </c>
      <c r="L66" s="72">
        <v>0</v>
      </c>
      <c r="M66" s="72">
        <v>0</v>
      </c>
      <c r="N66" s="72">
        <v>0</v>
      </c>
      <c r="O66" s="72">
        <v>4</v>
      </c>
      <c r="P66" s="72">
        <v>24</v>
      </c>
      <c r="Q66" s="72">
        <v>29</v>
      </c>
      <c r="R66" s="72">
        <v>22</v>
      </c>
      <c r="S66" s="72">
        <v>25</v>
      </c>
      <c r="T66" s="72">
        <v>23</v>
      </c>
      <c r="U66" s="72">
        <v>7</v>
      </c>
      <c r="V66" s="72">
        <v>12</v>
      </c>
      <c r="W66" s="72">
        <v>7</v>
      </c>
      <c r="X66" s="72">
        <v>5</v>
      </c>
      <c r="Y66" s="72">
        <v>7</v>
      </c>
      <c r="Z66" s="72">
        <v>2</v>
      </c>
      <c r="AA66" s="72">
        <v>4</v>
      </c>
      <c r="AB66" s="72">
        <v>2</v>
      </c>
      <c r="AC66" s="72">
        <v>4</v>
      </c>
      <c r="AD66" s="72">
        <v>0</v>
      </c>
      <c r="AE66" s="73">
        <v>1</v>
      </c>
      <c r="AF66" s="73">
        <v>1</v>
      </c>
      <c r="AG66" s="73">
        <v>2</v>
      </c>
      <c r="AH66" s="73">
        <v>1</v>
      </c>
      <c r="AI66" s="73">
        <v>1</v>
      </c>
      <c r="AJ66" s="73">
        <v>1</v>
      </c>
      <c r="AK66" s="73">
        <v>0</v>
      </c>
      <c r="AL66" s="73">
        <v>0</v>
      </c>
      <c r="AM66" s="73">
        <v>1</v>
      </c>
      <c r="AN66" s="72">
        <v>1</v>
      </c>
      <c r="AO66" s="73">
        <v>1</v>
      </c>
      <c r="AP66" s="73">
        <v>2</v>
      </c>
      <c r="AQ66" s="73">
        <v>2</v>
      </c>
      <c r="AR66" s="73">
        <v>0</v>
      </c>
      <c r="AS66" s="73">
        <v>3</v>
      </c>
      <c r="AT66" s="101">
        <v>2</v>
      </c>
      <c r="AU66" s="73">
        <v>8</v>
      </c>
      <c r="AV66" s="73">
        <v>8</v>
      </c>
      <c r="AW66" s="73">
        <v>7</v>
      </c>
      <c r="AX66" s="73">
        <v>6</v>
      </c>
      <c r="AY66" s="73">
        <v>6</v>
      </c>
      <c r="AZ66" s="73">
        <v>10</v>
      </c>
      <c r="BA66" s="73">
        <v>13</v>
      </c>
      <c r="BB66" s="73">
        <v>6</v>
      </c>
      <c r="BC66" s="73">
        <v>8</v>
      </c>
      <c r="BD66" s="72">
        <f t="shared" si="2"/>
        <v>268</v>
      </c>
    </row>
    <row r="67" spans="1:56" ht="13.5" customHeight="1">
      <c r="B67" s="103" t="s">
        <v>156</v>
      </c>
      <c r="C67" s="72">
        <v>0</v>
      </c>
      <c r="D67" s="72">
        <v>0</v>
      </c>
      <c r="E67" s="72">
        <v>0</v>
      </c>
      <c r="F67" s="72">
        <v>0</v>
      </c>
      <c r="G67" s="72">
        <v>0</v>
      </c>
      <c r="H67" s="72">
        <v>0</v>
      </c>
      <c r="I67" s="72">
        <v>0</v>
      </c>
      <c r="J67" s="72">
        <v>0</v>
      </c>
      <c r="K67" s="72">
        <v>0</v>
      </c>
      <c r="L67" s="72">
        <v>0</v>
      </c>
      <c r="M67" s="72">
        <v>0</v>
      </c>
      <c r="N67" s="72">
        <v>0</v>
      </c>
      <c r="O67" s="72">
        <v>4</v>
      </c>
      <c r="P67" s="72">
        <v>21</v>
      </c>
      <c r="Q67" s="72">
        <v>50</v>
      </c>
      <c r="R67" s="72">
        <v>79</v>
      </c>
      <c r="S67" s="72">
        <v>44</v>
      </c>
      <c r="T67" s="72">
        <v>32</v>
      </c>
      <c r="U67" s="72">
        <v>25</v>
      </c>
      <c r="V67" s="72">
        <v>15</v>
      </c>
      <c r="W67" s="72">
        <v>7</v>
      </c>
      <c r="X67" s="72">
        <v>6</v>
      </c>
      <c r="Y67" s="72">
        <v>11</v>
      </c>
      <c r="Z67" s="72">
        <v>4</v>
      </c>
      <c r="AA67" s="72">
        <v>3</v>
      </c>
      <c r="AB67" s="72">
        <v>4</v>
      </c>
      <c r="AC67" s="72">
        <v>1</v>
      </c>
      <c r="AD67" s="72">
        <v>3</v>
      </c>
      <c r="AE67" s="73">
        <v>2</v>
      </c>
      <c r="AF67" s="73">
        <v>2</v>
      </c>
      <c r="AG67" s="73">
        <v>0</v>
      </c>
      <c r="AH67" s="73">
        <v>1</v>
      </c>
      <c r="AI67" s="73">
        <v>0</v>
      </c>
      <c r="AJ67" s="73">
        <v>2</v>
      </c>
      <c r="AK67" s="73">
        <v>0</v>
      </c>
      <c r="AL67" s="73">
        <v>2</v>
      </c>
      <c r="AM67" s="73">
        <v>0</v>
      </c>
      <c r="AN67" s="72">
        <v>1</v>
      </c>
      <c r="AO67" s="73">
        <v>2</v>
      </c>
      <c r="AP67" s="73">
        <v>1</v>
      </c>
      <c r="AQ67" s="73">
        <v>3</v>
      </c>
      <c r="AR67" s="73">
        <v>3</v>
      </c>
      <c r="AS67" s="73">
        <v>4</v>
      </c>
      <c r="AT67" s="101">
        <v>7</v>
      </c>
      <c r="AU67" s="73">
        <v>18</v>
      </c>
      <c r="AV67" s="73">
        <v>12</v>
      </c>
      <c r="AW67" s="73">
        <v>10</v>
      </c>
      <c r="AX67" s="73">
        <v>15</v>
      </c>
      <c r="AY67" s="73">
        <v>15</v>
      </c>
      <c r="AZ67" s="73">
        <v>13</v>
      </c>
      <c r="BA67" s="73">
        <v>15</v>
      </c>
      <c r="BB67" s="73">
        <v>20</v>
      </c>
      <c r="BC67" s="73">
        <v>21</v>
      </c>
      <c r="BD67" s="72">
        <f t="shared" si="2"/>
        <v>478</v>
      </c>
    </row>
    <row r="68" spans="1:56" ht="13.5" customHeight="1">
      <c r="B68" s="103" t="s">
        <v>157</v>
      </c>
      <c r="C68" s="72">
        <v>0</v>
      </c>
      <c r="D68" s="72">
        <v>0</v>
      </c>
      <c r="E68" s="72">
        <v>0</v>
      </c>
      <c r="F68" s="72">
        <v>0</v>
      </c>
      <c r="G68" s="72">
        <v>0</v>
      </c>
      <c r="H68" s="72">
        <v>0</v>
      </c>
      <c r="I68" s="72">
        <v>0</v>
      </c>
      <c r="J68" s="72">
        <v>0</v>
      </c>
      <c r="K68" s="72">
        <v>0</v>
      </c>
      <c r="L68" s="72">
        <v>0</v>
      </c>
      <c r="M68" s="72">
        <v>0</v>
      </c>
      <c r="N68" s="72">
        <v>1</v>
      </c>
      <c r="O68" s="72">
        <v>4</v>
      </c>
      <c r="P68" s="72">
        <v>51</v>
      </c>
      <c r="Q68" s="72">
        <v>73</v>
      </c>
      <c r="R68" s="72">
        <v>84</v>
      </c>
      <c r="S68" s="72">
        <v>78</v>
      </c>
      <c r="T68" s="72">
        <v>52</v>
      </c>
      <c r="U68" s="72">
        <v>28</v>
      </c>
      <c r="V68" s="72">
        <v>25</v>
      </c>
      <c r="W68" s="72">
        <v>21</v>
      </c>
      <c r="X68" s="72">
        <v>16</v>
      </c>
      <c r="Y68" s="72">
        <v>20</v>
      </c>
      <c r="Z68" s="72">
        <v>9</v>
      </c>
      <c r="AA68" s="72">
        <v>6</v>
      </c>
      <c r="AB68" s="72">
        <v>4</v>
      </c>
      <c r="AC68" s="72">
        <v>2</v>
      </c>
      <c r="AD68" s="72">
        <v>1</v>
      </c>
      <c r="AE68" s="73">
        <v>2</v>
      </c>
      <c r="AF68" s="73">
        <v>3</v>
      </c>
      <c r="AG68" s="73">
        <v>2</v>
      </c>
      <c r="AH68" s="73">
        <v>1</v>
      </c>
      <c r="AI68" s="73">
        <v>1</v>
      </c>
      <c r="AJ68" s="73">
        <v>1</v>
      </c>
      <c r="AK68" s="73">
        <v>0</v>
      </c>
      <c r="AL68" s="73">
        <v>1</v>
      </c>
      <c r="AM68" s="73">
        <v>1</v>
      </c>
      <c r="AN68" s="72">
        <v>0</v>
      </c>
      <c r="AO68" s="73">
        <v>3</v>
      </c>
      <c r="AP68" s="73">
        <v>5</v>
      </c>
      <c r="AQ68" s="73">
        <v>3</v>
      </c>
      <c r="AR68" s="73">
        <v>3</v>
      </c>
      <c r="AS68" s="73">
        <v>9</v>
      </c>
      <c r="AT68" s="101">
        <v>11</v>
      </c>
      <c r="AU68" s="73">
        <v>19</v>
      </c>
      <c r="AV68" s="73">
        <v>22</v>
      </c>
      <c r="AW68" s="73">
        <v>23</v>
      </c>
      <c r="AX68" s="73">
        <v>29</v>
      </c>
      <c r="AY68" s="73">
        <v>24</v>
      </c>
      <c r="AZ68" s="73">
        <v>20</v>
      </c>
      <c r="BA68" s="73">
        <v>38</v>
      </c>
      <c r="BB68" s="73">
        <v>24</v>
      </c>
      <c r="BC68" s="73">
        <v>35</v>
      </c>
      <c r="BD68" s="72">
        <f t="shared" si="2"/>
        <v>755</v>
      </c>
    </row>
    <row r="69" spans="1:56" ht="13.5" customHeight="1">
      <c r="B69" s="103" t="s">
        <v>158</v>
      </c>
      <c r="C69" s="72">
        <v>0</v>
      </c>
      <c r="D69" s="72">
        <v>0</v>
      </c>
      <c r="E69" s="72">
        <v>0</v>
      </c>
      <c r="F69" s="72">
        <v>0</v>
      </c>
      <c r="G69" s="72">
        <v>0</v>
      </c>
      <c r="H69" s="72">
        <v>0</v>
      </c>
      <c r="I69" s="72">
        <v>0</v>
      </c>
      <c r="J69" s="72">
        <v>0</v>
      </c>
      <c r="K69" s="72">
        <v>0</v>
      </c>
      <c r="L69" s="72">
        <v>0</v>
      </c>
      <c r="M69" s="72">
        <v>0</v>
      </c>
      <c r="N69" s="72">
        <v>2</v>
      </c>
      <c r="O69" s="72">
        <v>11</v>
      </c>
      <c r="P69" s="72">
        <v>51</v>
      </c>
      <c r="Q69" s="72">
        <v>108</v>
      </c>
      <c r="R69" s="72">
        <v>141</v>
      </c>
      <c r="S69" s="72">
        <v>123</v>
      </c>
      <c r="T69" s="72">
        <v>61</v>
      </c>
      <c r="U69" s="72">
        <v>44</v>
      </c>
      <c r="V69" s="72">
        <v>43</v>
      </c>
      <c r="W69" s="72">
        <v>33</v>
      </c>
      <c r="X69" s="72">
        <v>21</v>
      </c>
      <c r="Y69" s="72">
        <v>17</v>
      </c>
      <c r="Z69" s="72">
        <v>14</v>
      </c>
      <c r="AA69" s="72">
        <v>14</v>
      </c>
      <c r="AB69" s="72">
        <v>10</v>
      </c>
      <c r="AC69" s="72">
        <v>0</v>
      </c>
      <c r="AD69" s="72">
        <v>4</v>
      </c>
      <c r="AE69" s="73">
        <v>5</v>
      </c>
      <c r="AF69" s="73">
        <v>3</v>
      </c>
      <c r="AG69" s="73">
        <v>3</v>
      </c>
      <c r="AH69" s="73">
        <v>4</v>
      </c>
      <c r="AI69" s="73">
        <v>2</v>
      </c>
      <c r="AJ69" s="73">
        <v>1</v>
      </c>
      <c r="AK69" s="73">
        <v>2</v>
      </c>
      <c r="AL69" s="73">
        <v>2</v>
      </c>
      <c r="AM69" s="73">
        <v>2</v>
      </c>
      <c r="AN69" s="72">
        <v>3</v>
      </c>
      <c r="AO69" s="73">
        <v>3</v>
      </c>
      <c r="AP69" s="73">
        <v>7</v>
      </c>
      <c r="AQ69" s="73">
        <v>3</v>
      </c>
      <c r="AR69" s="73">
        <v>10</v>
      </c>
      <c r="AS69" s="73">
        <v>13</v>
      </c>
      <c r="AT69" s="101">
        <v>12</v>
      </c>
      <c r="AU69" s="73">
        <v>24</v>
      </c>
      <c r="AV69" s="73">
        <v>40</v>
      </c>
      <c r="AW69" s="73">
        <v>29</v>
      </c>
      <c r="AX69" s="73">
        <v>36</v>
      </c>
      <c r="AY69" s="73">
        <v>35</v>
      </c>
      <c r="AZ69" s="73">
        <v>39</v>
      </c>
      <c r="BA69" s="73">
        <v>48</v>
      </c>
      <c r="BB69" s="73">
        <v>47</v>
      </c>
      <c r="BC69" s="73">
        <v>35</v>
      </c>
      <c r="BD69" s="72">
        <f t="shared" si="2"/>
        <v>1105</v>
      </c>
    </row>
    <row r="70" spans="1:56" ht="13.5" customHeight="1">
      <c r="B70" s="103" t="s">
        <v>159</v>
      </c>
      <c r="C70" s="72">
        <v>0</v>
      </c>
      <c r="D70" s="72">
        <v>0</v>
      </c>
      <c r="E70" s="72">
        <v>0</v>
      </c>
      <c r="F70" s="72">
        <v>0</v>
      </c>
      <c r="G70" s="72">
        <v>0</v>
      </c>
      <c r="H70" s="72">
        <v>0</v>
      </c>
      <c r="I70" s="72">
        <v>0</v>
      </c>
      <c r="J70" s="72">
        <v>0</v>
      </c>
      <c r="K70" s="72">
        <v>0</v>
      </c>
      <c r="L70" s="72">
        <v>0</v>
      </c>
      <c r="M70" s="72">
        <v>0</v>
      </c>
      <c r="N70" s="72">
        <v>4</v>
      </c>
      <c r="O70" s="72">
        <v>12</v>
      </c>
      <c r="P70" s="72">
        <v>71</v>
      </c>
      <c r="Q70" s="72">
        <v>148</v>
      </c>
      <c r="R70" s="72">
        <v>183</v>
      </c>
      <c r="S70" s="72">
        <v>151</v>
      </c>
      <c r="T70" s="72">
        <v>101</v>
      </c>
      <c r="U70" s="72">
        <v>68</v>
      </c>
      <c r="V70" s="72">
        <v>70</v>
      </c>
      <c r="W70" s="72">
        <v>37</v>
      </c>
      <c r="X70" s="72">
        <v>33</v>
      </c>
      <c r="Y70" s="72">
        <v>34</v>
      </c>
      <c r="Z70" s="72">
        <v>20</v>
      </c>
      <c r="AA70" s="72">
        <v>14</v>
      </c>
      <c r="AB70" s="72">
        <v>8</v>
      </c>
      <c r="AC70" s="72">
        <v>10</v>
      </c>
      <c r="AD70" s="72">
        <v>10</v>
      </c>
      <c r="AE70" s="73">
        <v>5</v>
      </c>
      <c r="AF70" s="73">
        <v>5</v>
      </c>
      <c r="AG70" s="73">
        <v>7</v>
      </c>
      <c r="AH70" s="73">
        <v>3</v>
      </c>
      <c r="AI70" s="73">
        <v>7</v>
      </c>
      <c r="AJ70" s="73">
        <v>2</v>
      </c>
      <c r="AK70" s="73">
        <v>3</v>
      </c>
      <c r="AL70" s="73">
        <v>3</v>
      </c>
      <c r="AM70" s="73">
        <v>4</v>
      </c>
      <c r="AN70" s="72">
        <v>1</v>
      </c>
      <c r="AO70" s="73">
        <v>5</v>
      </c>
      <c r="AP70" s="73">
        <v>10</v>
      </c>
      <c r="AQ70" s="73">
        <v>11</v>
      </c>
      <c r="AR70" s="73">
        <v>14</v>
      </c>
      <c r="AS70" s="73">
        <v>21</v>
      </c>
      <c r="AT70" s="101">
        <v>34</v>
      </c>
      <c r="AU70" s="73">
        <v>34</v>
      </c>
      <c r="AV70" s="73">
        <v>54</v>
      </c>
      <c r="AW70" s="73">
        <v>43</v>
      </c>
      <c r="AX70" s="73">
        <v>45</v>
      </c>
      <c r="AY70" s="73">
        <v>71</v>
      </c>
      <c r="AZ70" s="73">
        <v>46</v>
      </c>
      <c r="BA70" s="73">
        <v>71</v>
      </c>
      <c r="BB70" s="73">
        <v>59</v>
      </c>
      <c r="BC70" s="73">
        <v>75</v>
      </c>
      <c r="BD70" s="72">
        <f t="shared" si="2"/>
        <v>1607</v>
      </c>
    </row>
    <row r="71" spans="1:56" ht="13.5" customHeight="1">
      <c r="B71" s="103" t="s">
        <v>160</v>
      </c>
      <c r="C71" s="72">
        <v>0</v>
      </c>
      <c r="D71" s="72">
        <v>0</v>
      </c>
      <c r="E71" s="72">
        <v>0</v>
      </c>
      <c r="F71" s="72">
        <v>0</v>
      </c>
      <c r="G71" s="72">
        <v>0</v>
      </c>
      <c r="H71" s="72">
        <v>0</v>
      </c>
      <c r="I71" s="72">
        <v>0</v>
      </c>
      <c r="J71" s="72">
        <v>0</v>
      </c>
      <c r="K71" s="72">
        <v>0</v>
      </c>
      <c r="L71" s="72">
        <v>0</v>
      </c>
      <c r="M71" s="72">
        <v>1</v>
      </c>
      <c r="N71" s="72">
        <v>3</v>
      </c>
      <c r="O71" s="72">
        <v>19</v>
      </c>
      <c r="P71" s="72">
        <v>136</v>
      </c>
      <c r="Q71" s="72">
        <v>231</v>
      </c>
      <c r="R71" s="72">
        <v>298</v>
      </c>
      <c r="S71" s="72">
        <v>261</v>
      </c>
      <c r="T71" s="72">
        <v>168</v>
      </c>
      <c r="U71" s="72">
        <v>118</v>
      </c>
      <c r="V71" s="72">
        <v>110</v>
      </c>
      <c r="W71" s="72">
        <v>61</v>
      </c>
      <c r="X71" s="72">
        <v>67</v>
      </c>
      <c r="Y71" s="72">
        <v>54</v>
      </c>
      <c r="Z71" s="72">
        <v>34</v>
      </c>
      <c r="AA71" s="72">
        <v>20</v>
      </c>
      <c r="AB71" s="72">
        <v>24</v>
      </c>
      <c r="AC71" s="72">
        <v>25</v>
      </c>
      <c r="AD71" s="72">
        <v>14</v>
      </c>
      <c r="AE71" s="73">
        <v>14</v>
      </c>
      <c r="AF71" s="73">
        <v>19</v>
      </c>
      <c r="AG71" s="73">
        <v>5</v>
      </c>
      <c r="AH71" s="73">
        <v>9</v>
      </c>
      <c r="AI71" s="73">
        <v>3</v>
      </c>
      <c r="AJ71" s="73">
        <v>4</v>
      </c>
      <c r="AK71" s="73">
        <v>1</v>
      </c>
      <c r="AL71" s="73">
        <v>2</v>
      </c>
      <c r="AM71" s="73">
        <v>3</v>
      </c>
      <c r="AN71" s="72">
        <v>8</v>
      </c>
      <c r="AO71" s="73">
        <v>4</v>
      </c>
      <c r="AP71" s="73">
        <v>14</v>
      </c>
      <c r="AQ71" s="73">
        <v>15</v>
      </c>
      <c r="AR71" s="73">
        <v>24</v>
      </c>
      <c r="AS71" s="73">
        <v>38</v>
      </c>
      <c r="AT71" s="101">
        <v>41</v>
      </c>
      <c r="AU71" s="73">
        <v>77</v>
      </c>
      <c r="AV71" s="73">
        <v>91</v>
      </c>
      <c r="AW71" s="73">
        <v>98</v>
      </c>
      <c r="AX71" s="73">
        <v>107</v>
      </c>
      <c r="AY71" s="73">
        <v>99</v>
      </c>
      <c r="AZ71" s="73">
        <v>104</v>
      </c>
      <c r="BA71" s="73">
        <v>90</v>
      </c>
      <c r="BB71" s="73">
        <v>111</v>
      </c>
      <c r="BC71" s="73">
        <v>118</v>
      </c>
      <c r="BD71" s="72">
        <f t="shared" si="2"/>
        <v>2743</v>
      </c>
    </row>
    <row r="72" spans="1:56" ht="13.5" customHeight="1">
      <c r="B72" s="103" t="s">
        <v>161</v>
      </c>
      <c r="C72" s="72">
        <v>0</v>
      </c>
      <c r="D72" s="72">
        <v>0</v>
      </c>
      <c r="E72" s="72">
        <v>0</v>
      </c>
      <c r="F72" s="72">
        <v>0</v>
      </c>
      <c r="G72" s="72">
        <v>0</v>
      </c>
      <c r="H72" s="72">
        <v>0</v>
      </c>
      <c r="I72" s="72">
        <v>0</v>
      </c>
      <c r="J72" s="72">
        <v>0</v>
      </c>
      <c r="K72" s="72">
        <v>0</v>
      </c>
      <c r="L72" s="72">
        <v>0</v>
      </c>
      <c r="M72" s="72">
        <v>2</v>
      </c>
      <c r="N72" s="72">
        <v>5</v>
      </c>
      <c r="O72" s="72">
        <v>21</v>
      </c>
      <c r="P72" s="72">
        <v>197</v>
      </c>
      <c r="Q72" s="72">
        <v>332</v>
      </c>
      <c r="R72" s="72">
        <v>465</v>
      </c>
      <c r="S72" s="72">
        <v>383</v>
      </c>
      <c r="T72" s="72">
        <v>332</v>
      </c>
      <c r="U72" s="72">
        <v>188</v>
      </c>
      <c r="V72" s="72">
        <v>168</v>
      </c>
      <c r="W72" s="72">
        <v>142</v>
      </c>
      <c r="X72" s="72">
        <v>88</v>
      </c>
      <c r="Y72" s="72">
        <v>80</v>
      </c>
      <c r="Z72" s="72">
        <v>60</v>
      </c>
      <c r="AA72" s="72">
        <v>35</v>
      </c>
      <c r="AB72" s="72">
        <v>34</v>
      </c>
      <c r="AC72" s="72">
        <v>27</v>
      </c>
      <c r="AD72" s="72">
        <v>18</v>
      </c>
      <c r="AE72" s="73">
        <v>13</v>
      </c>
      <c r="AF72" s="73">
        <v>13</v>
      </c>
      <c r="AG72" s="73">
        <v>13</v>
      </c>
      <c r="AH72" s="73">
        <v>9</v>
      </c>
      <c r="AI72" s="73">
        <v>7</v>
      </c>
      <c r="AJ72" s="73">
        <v>3</v>
      </c>
      <c r="AK72" s="73">
        <v>5</v>
      </c>
      <c r="AL72" s="73">
        <v>1</v>
      </c>
      <c r="AM72" s="73">
        <v>6</v>
      </c>
      <c r="AN72" s="72">
        <v>4</v>
      </c>
      <c r="AO72" s="73">
        <v>15</v>
      </c>
      <c r="AP72" s="73">
        <v>15</v>
      </c>
      <c r="AQ72" s="73">
        <v>23</v>
      </c>
      <c r="AR72" s="73">
        <v>41</v>
      </c>
      <c r="AS72" s="73">
        <v>58</v>
      </c>
      <c r="AT72" s="101">
        <v>80</v>
      </c>
      <c r="AU72" s="73">
        <v>115</v>
      </c>
      <c r="AV72" s="73">
        <v>125</v>
      </c>
      <c r="AW72" s="73">
        <v>152</v>
      </c>
      <c r="AX72" s="73">
        <v>166</v>
      </c>
      <c r="AY72" s="73">
        <v>180</v>
      </c>
      <c r="AZ72" s="73">
        <v>162</v>
      </c>
      <c r="BA72" s="73">
        <v>151</v>
      </c>
      <c r="BB72" s="73">
        <v>145</v>
      </c>
      <c r="BC72" s="73">
        <v>155</v>
      </c>
      <c r="BD72" s="72">
        <f t="shared" si="2"/>
        <v>4234</v>
      </c>
    </row>
    <row r="73" spans="1:56" ht="13.5" customHeight="1">
      <c r="B73" s="103" t="s">
        <v>162</v>
      </c>
      <c r="C73" s="72">
        <v>0</v>
      </c>
      <c r="D73" s="72">
        <v>0</v>
      </c>
      <c r="E73" s="72">
        <v>0</v>
      </c>
      <c r="F73" s="72">
        <v>0</v>
      </c>
      <c r="G73" s="72">
        <v>0</v>
      </c>
      <c r="H73" s="72">
        <v>0</v>
      </c>
      <c r="I73" s="72">
        <v>0</v>
      </c>
      <c r="J73" s="72">
        <v>0</v>
      </c>
      <c r="K73" s="72">
        <v>0</v>
      </c>
      <c r="L73" s="72">
        <v>0</v>
      </c>
      <c r="M73" s="72">
        <v>0</v>
      </c>
      <c r="N73" s="72">
        <v>7</v>
      </c>
      <c r="O73" s="72">
        <v>42</v>
      </c>
      <c r="P73" s="72">
        <v>241</v>
      </c>
      <c r="Q73" s="72">
        <v>465</v>
      </c>
      <c r="R73" s="72">
        <v>652</v>
      </c>
      <c r="S73" s="72">
        <v>693</v>
      </c>
      <c r="T73" s="72">
        <v>517</v>
      </c>
      <c r="U73" s="72">
        <v>339</v>
      </c>
      <c r="V73" s="72">
        <v>311</v>
      </c>
      <c r="W73" s="72">
        <v>211</v>
      </c>
      <c r="X73" s="72">
        <v>184</v>
      </c>
      <c r="Y73" s="72">
        <v>130</v>
      </c>
      <c r="Z73" s="72">
        <v>99</v>
      </c>
      <c r="AA73" s="72">
        <v>78</v>
      </c>
      <c r="AB73" s="72">
        <v>48</v>
      </c>
      <c r="AC73" s="72">
        <v>47</v>
      </c>
      <c r="AD73" s="72">
        <v>23</v>
      </c>
      <c r="AE73" s="73">
        <v>17</v>
      </c>
      <c r="AF73" s="73">
        <v>12</v>
      </c>
      <c r="AG73" s="73">
        <v>12</v>
      </c>
      <c r="AH73" s="73">
        <v>11</v>
      </c>
      <c r="AI73" s="73">
        <v>9</v>
      </c>
      <c r="AJ73" s="73">
        <v>21</v>
      </c>
      <c r="AK73" s="73">
        <v>6</v>
      </c>
      <c r="AL73" s="73">
        <v>9</v>
      </c>
      <c r="AM73" s="73">
        <v>4</v>
      </c>
      <c r="AN73" s="72">
        <v>9</v>
      </c>
      <c r="AO73" s="73">
        <v>11</v>
      </c>
      <c r="AP73" s="73">
        <v>30</v>
      </c>
      <c r="AQ73" s="73">
        <v>38</v>
      </c>
      <c r="AR73" s="73">
        <v>57</v>
      </c>
      <c r="AS73" s="73">
        <v>77</v>
      </c>
      <c r="AT73" s="101">
        <v>118</v>
      </c>
      <c r="AU73" s="73">
        <v>166</v>
      </c>
      <c r="AV73" s="73">
        <v>194</v>
      </c>
      <c r="AW73" s="73">
        <v>221</v>
      </c>
      <c r="AX73" s="73">
        <v>242</v>
      </c>
      <c r="AY73" s="73">
        <v>217</v>
      </c>
      <c r="AZ73" s="73">
        <v>187</v>
      </c>
      <c r="BA73" s="73">
        <v>235</v>
      </c>
      <c r="BB73" s="73">
        <v>247</v>
      </c>
      <c r="BC73" s="73">
        <v>256</v>
      </c>
      <c r="BD73" s="72">
        <f t="shared" si="2"/>
        <v>6493</v>
      </c>
    </row>
    <row r="74" spans="1:56" ht="13.5" customHeight="1">
      <c r="B74" s="103" t="s">
        <v>163</v>
      </c>
      <c r="C74" s="72">
        <v>0</v>
      </c>
      <c r="D74" s="72">
        <v>0</v>
      </c>
      <c r="E74" s="72">
        <v>0</v>
      </c>
      <c r="F74" s="72">
        <v>0</v>
      </c>
      <c r="G74" s="72">
        <v>0</v>
      </c>
      <c r="H74" s="72">
        <v>0</v>
      </c>
      <c r="I74" s="72">
        <v>0</v>
      </c>
      <c r="J74" s="72">
        <v>0</v>
      </c>
      <c r="K74" s="72">
        <v>0</v>
      </c>
      <c r="L74" s="72">
        <v>0</v>
      </c>
      <c r="M74" s="72">
        <v>0</v>
      </c>
      <c r="N74" s="72">
        <v>8</v>
      </c>
      <c r="O74" s="72">
        <v>43</v>
      </c>
      <c r="P74" s="72">
        <v>263</v>
      </c>
      <c r="Q74" s="72">
        <v>423</v>
      </c>
      <c r="R74" s="72">
        <v>781</v>
      </c>
      <c r="S74" s="72">
        <v>813</v>
      </c>
      <c r="T74" s="72">
        <v>668</v>
      </c>
      <c r="U74" s="72">
        <v>455</v>
      </c>
      <c r="V74" s="72">
        <v>472</v>
      </c>
      <c r="W74" s="72">
        <v>308</v>
      </c>
      <c r="X74" s="72">
        <v>209</v>
      </c>
      <c r="Y74" s="72">
        <v>187</v>
      </c>
      <c r="Z74" s="72">
        <v>122</v>
      </c>
      <c r="AA74" s="72">
        <v>100</v>
      </c>
      <c r="AB74" s="72">
        <v>50</v>
      </c>
      <c r="AC74" s="72">
        <v>61</v>
      </c>
      <c r="AD74" s="72">
        <v>31</v>
      </c>
      <c r="AE74" s="73">
        <v>25</v>
      </c>
      <c r="AF74" s="73">
        <v>26</v>
      </c>
      <c r="AG74" s="73">
        <v>17</v>
      </c>
      <c r="AH74" s="73">
        <v>16</v>
      </c>
      <c r="AI74" s="73">
        <v>13</v>
      </c>
      <c r="AJ74" s="73">
        <v>22</v>
      </c>
      <c r="AK74" s="73">
        <v>8</v>
      </c>
      <c r="AL74" s="73">
        <v>3</v>
      </c>
      <c r="AM74" s="73">
        <v>15</v>
      </c>
      <c r="AN74" s="72">
        <v>16</v>
      </c>
      <c r="AO74" s="73">
        <v>15</v>
      </c>
      <c r="AP74" s="73">
        <v>22</v>
      </c>
      <c r="AQ74" s="73">
        <v>37</v>
      </c>
      <c r="AR74" s="73">
        <v>52</v>
      </c>
      <c r="AS74" s="73">
        <v>78</v>
      </c>
      <c r="AT74" s="101">
        <v>129</v>
      </c>
      <c r="AU74" s="73">
        <v>160</v>
      </c>
      <c r="AV74" s="73">
        <v>271</v>
      </c>
      <c r="AW74" s="73">
        <v>240</v>
      </c>
      <c r="AX74" s="73">
        <v>287</v>
      </c>
      <c r="AY74" s="73">
        <v>274</v>
      </c>
      <c r="AZ74" s="73">
        <v>291</v>
      </c>
      <c r="BA74" s="73">
        <v>289</v>
      </c>
      <c r="BB74" s="73">
        <v>274</v>
      </c>
      <c r="BC74" s="73">
        <v>340</v>
      </c>
      <c r="BD74" s="72">
        <f t="shared" si="2"/>
        <v>7914</v>
      </c>
    </row>
    <row r="75" spans="1:56" ht="13.5" customHeight="1">
      <c r="B75" s="103" t="s">
        <v>18</v>
      </c>
      <c r="C75" s="72">
        <v>0</v>
      </c>
      <c r="D75" s="72">
        <v>0</v>
      </c>
      <c r="E75" s="72">
        <v>0</v>
      </c>
      <c r="F75" s="72">
        <v>0</v>
      </c>
      <c r="G75" s="72">
        <v>0</v>
      </c>
      <c r="H75" s="72">
        <v>0</v>
      </c>
      <c r="I75" s="72">
        <v>0</v>
      </c>
      <c r="J75" s="72">
        <v>0</v>
      </c>
      <c r="K75" s="72">
        <v>0</v>
      </c>
      <c r="L75" s="72">
        <v>0</v>
      </c>
      <c r="M75" s="72">
        <v>0</v>
      </c>
      <c r="N75" s="72">
        <v>10</v>
      </c>
      <c r="O75" s="72">
        <v>44</v>
      </c>
      <c r="P75" s="72">
        <v>274</v>
      </c>
      <c r="Q75" s="72">
        <v>508</v>
      </c>
      <c r="R75" s="72">
        <v>954</v>
      </c>
      <c r="S75" s="72">
        <v>1073</v>
      </c>
      <c r="T75" s="72">
        <v>910</v>
      </c>
      <c r="U75" s="72">
        <v>646</v>
      </c>
      <c r="V75" s="72">
        <v>628</v>
      </c>
      <c r="W75" s="72">
        <v>462</v>
      </c>
      <c r="X75" s="72">
        <v>296</v>
      </c>
      <c r="Y75" s="72">
        <v>257</v>
      </c>
      <c r="Z75" s="72">
        <v>174</v>
      </c>
      <c r="AA75" s="72">
        <v>114</v>
      </c>
      <c r="AB75" s="72">
        <v>82</v>
      </c>
      <c r="AC75" s="72">
        <v>69</v>
      </c>
      <c r="AD75" s="72">
        <v>59</v>
      </c>
      <c r="AE75" s="73">
        <v>47</v>
      </c>
      <c r="AF75" s="73">
        <v>18</v>
      </c>
      <c r="AG75" s="73">
        <v>23</v>
      </c>
      <c r="AH75" s="73">
        <v>19</v>
      </c>
      <c r="AI75" s="73">
        <v>26</v>
      </c>
      <c r="AJ75" s="73">
        <v>10</v>
      </c>
      <c r="AK75" s="73">
        <v>8</v>
      </c>
      <c r="AL75" s="73">
        <v>9</v>
      </c>
      <c r="AM75" s="73">
        <v>5</v>
      </c>
      <c r="AN75" s="72">
        <v>19</v>
      </c>
      <c r="AO75" s="73">
        <v>24</v>
      </c>
      <c r="AP75" s="73">
        <v>30</v>
      </c>
      <c r="AQ75" s="73">
        <v>45</v>
      </c>
      <c r="AR75" s="73">
        <v>73</v>
      </c>
      <c r="AS75" s="73">
        <v>107</v>
      </c>
      <c r="AT75" s="101">
        <v>149</v>
      </c>
      <c r="AU75" s="73">
        <v>225</v>
      </c>
      <c r="AV75" s="73">
        <v>283</v>
      </c>
      <c r="AW75" s="73">
        <v>319</v>
      </c>
      <c r="AX75" s="73">
        <v>394</v>
      </c>
      <c r="AY75" s="73">
        <v>346</v>
      </c>
      <c r="AZ75" s="73">
        <v>344</v>
      </c>
      <c r="BA75" s="73">
        <v>413</v>
      </c>
      <c r="BB75" s="73">
        <v>354</v>
      </c>
      <c r="BC75" s="73">
        <v>398</v>
      </c>
      <c r="BD75" s="72">
        <f t="shared" si="2"/>
        <v>10248</v>
      </c>
    </row>
    <row r="76" spans="1:56" ht="30" customHeight="1">
      <c r="B76" s="100" t="s">
        <v>166</v>
      </c>
      <c r="C76" s="72"/>
      <c r="D76" s="72"/>
      <c r="E76" s="72"/>
      <c r="F76" s="72"/>
      <c r="H76" s="72"/>
      <c r="I76" s="72"/>
      <c r="J76" s="72"/>
      <c r="K76" s="72"/>
      <c r="L76" s="72"/>
      <c r="M76" s="72"/>
      <c r="N76" s="72"/>
      <c r="O76" s="72"/>
      <c r="P76" s="72"/>
      <c r="Q76" s="72" t="s">
        <v>143</v>
      </c>
      <c r="R76" s="72"/>
      <c r="S76" s="72" t="s">
        <v>143</v>
      </c>
      <c r="T76" s="72"/>
      <c r="U76" s="72"/>
      <c r="V76" s="72"/>
      <c r="W76" s="72"/>
      <c r="X76" s="72"/>
      <c r="Y76" s="72"/>
      <c r="Z76" s="72"/>
      <c r="AA76" s="72"/>
      <c r="AB76" s="72"/>
      <c r="AC76" s="72"/>
      <c r="AD76" s="72"/>
      <c r="AN76" s="72"/>
      <c r="AU76" s="73"/>
    </row>
    <row r="77" spans="1:56" ht="13.5" customHeight="1">
      <c r="A77" s="101" t="s">
        <v>167</v>
      </c>
      <c r="B77" s="80" t="s">
        <v>168</v>
      </c>
      <c r="C77" s="72">
        <v>0</v>
      </c>
      <c r="D77" s="72">
        <v>0</v>
      </c>
      <c r="E77" s="72">
        <v>0</v>
      </c>
      <c r="F77" s="72">
        <v>0</v>
      </c>
      <c r="G77" s="72">
        <v>0</v>
      </c>
      <c r="H77" s="72">
        <v>0</v>
      </c>
      <c r="I77" s="72">
        <v>0</v>
      </c>
      <c r="J77" s="72">
        <v>0</v>
      </c>
      <c r="K77" s="72">
        <v>0</v>
      </c>
      <c r="L77" s="72">
        <v>0</v>
      </c>
      <c r="M77" s="72">
        <v>0</v>
      </c>
      <c r="N77" s="72">
        <v>1</v>
      </c>
      <c r="O77" s="72">
        <v>15</v>
      </c>
      <c r="P77" s="72">
        <v>134</v>
      </c>
      <c r="Q77" s="72">
        <v>288</v>
      </c>
      <c r="R77" s="72">
        <v>475</v>
      </c>
      <c r="S77" s="72">
        <v>419</v>
      </c>
      <c r="T77" s="72">
        <v>316</v>
      </c>
      <c r="U77" s="72">
        <v>271</v>
      </c>
      <c r="V77" s="72">
        <v>248</v>
      </c>
      <c r="W77" s="72">
        <v>202</v>
      </c>
      <c r="X77" s="72">
        <v>141</v>
      </c>
      <c r="Y77" s="72">
        <v>113</v>
      </c>
      <c r="Z77" s="72">
        <v>71</v>
      </c>
      <c r="AA77" s="72">
        <v>30</v>
      </c>
      <c r="AB77" s="72">
        <v>32</v>
      </c>
      <c r="AC77" s="72">
        <v>28</v>
      </c>
      <c r="AD77" s="72">
        <v>8</v>
      </c>
      <c r="AE77" s="73">
        <v>8</v>
      </c>
      <c r="AF77" s="73">
        <v>4</v>
      </c>
      <c r="AG77" s="73">
        <v>5</v>
      </c>
      <c r="AH77" s="73">
        <v>5</v>
      </c>
      <c r="AI77" s="73">
        <v>5</v>
      </c>
      <c r="AJ77" s="73">
        <v>4</v>
      </c>
      <c r="AK77" s="73">
        <v>2</v>
      </c>
      <c r="AL77" s="73">
        <v>5</v>
      </c>
      <c r="AM77" s="73">
        <v>3</v>
      </c>
      <c r="AN77" s="72">
        <v>8</v>
      </c>
      <c r="AO77" s="73">
        <v>13</v>
      </c>
      <c r="AP77" s="73">
        <v>40</v>
      </c>
      <c r="AQ77" s="73">
        <v>60</v>
      </c>
      <c r="AR77" s="73">
        <v>93</v>
      </c>
      <c r="AS77" s="73">
        <v>114</v>
      </c>
      <c r="AT77" s="101">
        <v>118</v>
      </c>
      <c r="AU77" s="73">
        <v>152</v>
      </c>
      <c r="AV77" s="73">
        <v>180</v>
      </c>
      <c r="AW77" s="73">
        <v>185</v>
      </c>
      <c r="AX77" s="73">
        <v>220</v>
      </c>
      <c r="AY77" s="73">
        <v>183</v>
      </c>
      <c r="AZ77" s="73">
        <v>147</v>
      </c>
      <c r="BA77" s="73">
        <v>143</v>
      </c>
      <c r="BB77" s="73">
        <v>180</v>
      </c>
      <c r="BC77" s="73">
        <v>157</v>
      </c>
    </row>
    <row r="78" spans="1:56" ht="13.5" customHeight="1">
      <c r="A78" s="101" t="s">
        <v>169</v>
      </c>
      <c r="B78" s="80" t="s">
        <v>170</v>
      </c>
      <c r="C78" s="72">
        <v>0</v>
      </c>
      <c r="D78" s="72">
        <v>0</v>
      </c>
      <c r="E78" s="72">
        <v>0</v>
      </c>
      <c r="F78" s="72">
        <v>0</v>
      </c>
      <c r="G78" s="72">
        <v>0</v>
      </c>
      <c r="H78" s="72">
        <v>0</v>
      </c>
      <c r="I78" s="72">
        <v>0</v>
      </c>
      <c r="J78" s="72">
        <v>0</v>
      </c>
      <c r="K78" s="72">
        <v>0</v>
      </c>
      <c r="L78" s="72">
        <v>0</v>
      </c>
      <c r="M78" s="72">
        <v>1</v>
      </c>
      <c r="N78" s="72">
        <v>12</v>
      </c>
      <c r="O78" s="72">
        <v>60</v>
      </c>
      <c r="P78" s="72">
        <v>418</v>
      </c>
      <c r="Q78" s="72">
        <v>909</v>
      </c>
      <c r="R78" s="72">
        <v>1350</v>
      </c>
      <c r="S78" s="72">
        <v>1207</v>
      </c>
      <c r="T78" s="72">
        <v>910</v>
      </c>
      <c r="U78" s="72">
        <v>597</v>
      </c>
      <c r="V78" s="72">
        <v>620</v>
      </c>
      <c r="W78" s="72">
        <v>394</v>
      </c>
      <c r="X78" s="72">
        <v>282</v>
      </c>
      <c r="Y78" s="72">
        <v>250</v>
      </c>
      <c r="Z78" s="72">
        <v>196</v>
      </c>
      <c r="AA78" s="72">
        <v>134</v>
      </c>
      <c r="AB78" s="72">
        <v>120</v>
      </c>
      <c r="AC78" s="72">
        <v>100</v>
      </c>
      <c r="AD78" s="72">
        <v>62</v>
      </c>
      <c r="AE78" s="73">
        <v>47</v>
      </c>
      <c r="AF78" s="73">
        <v>39</v>
      </c>
      <c r="AG78" s="73">
        <v>32</v>
      </c>
      <c r="AH78" s="73">
        <v>33</v>
      </c>
      <c r="AI78" s="73">
        <v>33</v>
      </c>
      <c r="AJ78" s="73">
        <v>33</v>
      </c>
      <c r="AK78" s="73">
        <v>34</v>
      </c>
      <c r="AL78" s="73">
        <v>13</v>
      </c>
      <c r="AM78" s="73">
        <v>30</v>
      </c>
      <c r="AN78" s="72">
        <v>39</v>
      </c>
      <c r="AO78" s="73">
        <v>60</v>
      </c>
      <c r="AP78" s="73">
        <v>106</v>
      </c>
      <c r="AQ78" s="73">
        <v>153</v>
      </c>
      <c r="AR78" s="73">
        <v>229</v>
      </c>
      <c r="AS78" s="73">
        <v>325</v>
      </c>
      <c r="AT78" s="101">
        <v>445</v>
      </c>
      <c r="AU78" s="73">
        <v>568</v>
      </c>
      <c r="AV78" s="73">
        <v>615</v>
      </c>
      <c r="AW78" s="73">
        <v>629</v>
      </c>
      <c r="AX78" s="73">
        <v>546</v>
      </c>
      <c r="AY78" s="73">
        <v>458</v>
      </c>
      <c r="AZ78" s="73">
        <v>426</v>
      </c>
      <c r="BA78" s="73">
        <v>379</v>
      </c>
      <c r="BB78" s="73">
        <v>343</v>
      </c>
      <c r="BC78" s="73">
        <v>359</v>
      </c>
    </row>
    <row r="79" spans="1:56" ht="13.5" customHeight="1">
      <c r="A79" s="101" t="s">
        <v>171</v>
      </c>
      <c r="B79" s="80" t="s">
        <v>172</v>
      </c>
      <c r="C79" s="72">
        <v>0</v>
      </c>
      <c r="D79" s="72">
        <v>0</v>
      </c>
      <c r="E79" s="72">
        <v>0</v>
      </c>
      <c r="F79" s="72">
        <v>0</v>
      </c>
      <c r="G79" s="72">
        <v>0</v>
      </c>
      <c r="H79" s="72">
        <v>0</v>
      </c>
      <c r="I79" s="72">
        <v>0</v>
      </c>
      <c r="J79" s="72">
        <v>0</v>
      </c>
      <c r="K79" s="72">
        <v>0</v>
      </c>
      <c r="L79" s="72">
        <v>0</v>
      </c>
      <c r="M79" s="72">
        <v>0</v>
      </c>
      <c r="N79" s="72">
        <v>5</v>
      </c>
      <c r="O79" s="72">
        <v>12</v>
      </c>
      <c r="P79" s="72">
        <v>174</v>
      </c>
      <c r="Q79" s="72">
        <v>374</v>
      </c>
      <c r="R79" s="72">
        <v>690</v>
      </c>
      <c r="S79" s="72">
        <v>755</v>
      </c>
      <c r="T79" s="72">
        <v>647</v>
      </c>
      <c r="U79" s="72">
        <v>432</v>
      </c>
      <c r="V79" s="72">
        <v>452</v>
      </c>
      <c r="W79" s="72">
        <v>297</v>
      </c>
      <c r="X79" s="72">
        <v>237</v>
      </c>
      <c r="Y79" s="72">
        <v>210</v>
      </c>
      <c r="Z79" s="72">
        <v>136</v>
      </c>
      <c r="AA79" s="72">
        <v>111</v>
      </c>
      <c r="AB79" s="72">
        <v>69</v>
      </c>
      <c r="AC79" s="72">
        <v>58</v>
      </c>
      <c r="AD79" s="72">
        <v>47</v>
      </c>
      <c r="AE79" s="73">
        <v>30</v>
      </c>
      <c r="AF79" s="73">
        <v>32</v>
      </c>
      <c r="AG79" s="73">
        <v>23</v>
      </c>
      <c r="AH79" s="73">
        <v>16</v>
      </c>
      <c r="AI79" s="73">
        <v>13</v>
      </c>
      <c r="AJ79" s="73">
        <v>12</v>
      </c>
      <c r="AK79" s="73">
        <v>13</v>
      </c>
      <c r="AL79" s="73">
        <v>10</v>
      </c>
      <c r="AM79" s="73">
        <v>14</v>
      </c>
      <c r="AN79" s="72">
        <v>21</v>
      </c>
      <c r="AO79" s="73">
        <v>29</v>
      </c>
      <c r="AP79" s="73">
        <v>30</v>
      </c>
      <c r="AQ79" s="73">
        <v>52</v>
      </c>
      <c r="AR79" s="73">
        <v>87</v>
      </c>
      <c r="AS79" s="73">
        <v>159</v>
      </c>
      <c r="AT79" s="101">
        <v>204</v>
      </c>
      <c r="AU79" s="73">
        <v>329</v>
      </c>
      <c r="AV79" s="73">
        <v>450</v>
      </c>
      <c r="AW79" s="73">
        <v>481</v>
      </c>
      <c r="AX79" s="73">
        <v>537</v>
      </c>
      <c r="AY79" s="73">
        <v>444</v>
      </c>
      <c r="AZ79" s="73">
        <v>390</v>
      </c>
      <c r="BA79" s="73">
        <v>394</v>
      </c>
      <c r="BB79" s="73">
        <v>285</v>
      </c>
      <c r="BC79" s="73">
        <v>266</v>
      </c>
    </row>
    <row r="80" spans="1:56" ht="13.5" customHeight="1">
      <c r="A80" s="101" t="s">
        <v>173</v>
      </c>
      <c r="B80" s="80" t="s">
        <v>174</v>
      </c>
      <c r="C80" s="72">
        <v>0</v>
      </c>
      <c r="D80" s="72">
        <v>0</v>
      </c>
      <c r="E80" s="72">
        <v>0</v>
      </c>
      <c r="F80" s="72">
        <v>0</v>
      </c>
      <c r="G80" s="72">
        <v>0</v>
      </c>
      <c r="H80" s="72">
        <v>0</v>
      </c>
      <c r="I80" s="72">
        <v>0</v>
      </c>
      <c r="J80" s="72">
        <v>0</v>
      </c>
      <c r="K80" s="72">
        <v>0</v>
      </c>
      <c r="L80" s="72">
        <v>0</v>
      </c>
      <c r="M80" s="72">
        <v>0</v>
      </c>
      <c r="N80" s="72">
        <v>3</v>
      </c>
      <c r="O80" s="72">
        <v>24</v>
      </c>
      <c r="P80" s="72">
        <v>185</v>
      </c>
      <c r="Q80" s="72">
        <v>424</v>
      </c>
      <c r="R80" s="72">
        <v>558</v>
      </c>
      <c r="S80" s="72">
        <v>562</v>
      </c>
      <c r="T80" s="72">
        <v>438</v>
      </c>
      <c r="U80" s="72">
        <v>334</v>
      </c>
      <c r="V80" s="72">
        <v>319</v>
      </c>
      <c r="W80" s="72">
        <v>222</v>
      </c>
      <c r="X80" s="72">
        <v>180</v>
      </c>
      <c r="Y80" s="72">
        <v>152</v>
      </c>
      <c r="Z80" s="72">
        <v>135</v>
      </c>
      <c r="AA80" s="72">
        <v>96</v>
      </c>
      <c r="AB80" s="72">
        <v>89</v>
      </c>
      <c r="AC80" s="72">
        <v>62</v>
      </c>
      <c r="AD80" s="72">
        <v>34</v>
      </c>
      <c r="AE80" s="73">
        <v>31</v>
      </c>
      <c r="AF80" s="73">
        <v>35</v>
      </c>
      <c r="AG80" s="73">
        <v>23</v>
      </c>
      <c r="AH80" s="73">
        <v>16</v>
      </c>
      <c r="AI80" s="73">
        <v>6</v>
      </c>
      <c r="AJ80" s="73">
        <v>21</v>
      </c>
      <c r="AK80" s="73">
        <v>6</v>
      </c>
      <c r="AL80" s="73">
        <v>10</v>
      </c>
      <c r="AM80" s="73">
        <v>10</v>
      </c>
      <c r="AN80" s="72">
        <v>14</v>
      </c>
      <c r="AO80" s="73">
        <v>11</v>
      </c>
      <c r="AP80" s="73">
        <v>15</v>
      </c>
      <c r="AQ80" s="73">
        <v>21</v>
      </c>
      <c r="AR80" s="73">
        <v>40</v>
      </c>
      <c r="AS80" s="73">
        <v>79</v>
      </c>
      <c r="AT80" s="101">
        <v>121</v>
      </c>
      <c r="AU80" s="73">
        <v>191</v>
      </c>
      <c r="AV80" s="73">
        <v>245</v>
      </c>
      <c r="AW80" s="73">
        <v>289</v>
      </c>
      <c r="AX80" s="73">
        <v>361</v>
      </c>
      <c r="AY80" s="73">
        <v>323</v>
      </c>
      <c r="AZ80" s="73">
        <v>334</v>
      </c>
      <c r="BA80" s="73">
        <v>337</v>
      </c>
      <c r="BB80" s="73">
        <v>337</v>
      </c>
      <c r="BC80" s="73">
        <v>249</v>
      </c>
    </row>
    <row r="81" spans="1:55" ht="13.5" customHeight="1">
      <c r="A81" s="101" t="s">
        <v>175</v>
      </c>
      <c r="B81" s="80" t="s">
        <v>176</v>
      </c>
      <c r="C81" s="72">
        <v>0</v>
      </c>
      <c r="D81" s="72">
        <v>0</v>
      </c>
      <c r="E81" s="72">
        <v>0</v>
      </c>
      <c r="F81" s="72">
        <v>0</v>
      </c>
      <c r="G81" s="72">
        <v>0</v>
      </c>
      <c r="H81" s="72">
        <v>0</v>
      </c>
      <c r="I81" s="72">
        <v>0</v>
      </c>
      <c r="J81" s="72">
        <v>0</v>
      </c>
      <c r="K81" s="72">
        <v>0</v>
      </c>
      <c r="L81" s="72">
        <v>0</v>
      </c>
      <c r="M81" s="72">
        <v>2</v>
      </c>
      <c r="N81" s="72">
        <v>14</v>
      </c>
      <c r="O81" s="72">
        <v>67</v>
      </c>
      <c r="P81" s="72">
        <v>400</v>
      </c>
      <c r="Q81" s="72">
        <v>807</v>
      </c>
      <c r="R81" s="72">
        <v>999</v>
      </c>
      <c r="S81" s="72">
        <v>880</v>
      </c>
      <c r="T81" s="72">
        <v>651</v>
      </c>
      <c r="U81" s="72">
        <v>443</v>
      </c>
      <c r="V81" s="72">
        <v>382</v>
      </c>
      <c r="W81" s="72">
        <v>290</v>
      </c>
      <c r="X81" s="72">
        <v>184</v>
      </c>
      <c r="Y81" s="72">
        <v>158</v>
      </c>
      <c r="Z81" s="72">
        <v>104</v>
      </c>
      <c r="AA81" s="72">
        <v>93</v>
      </c>
      <c r="AB81" s="72">
        <v>69</v>
      </c>
      <c r="AC81" s="72">
        <v>49</v>
      </c>
      <c r="AD81" s="72">
        <v>48</v>
      </c>
      <c r="AE81" s="73">
        <v>25</v>
      </c>
      <c r="AF81" s="73">
        <v>15</v>
      </c>
      <c r="AG81" s="73">
        <v>17</v>
      </c>
      <c r="AH81" s="73">
        <v>13</v>
      </c>
      <c r="AI81" s="73">
        <v>14</v>
      </c>
      <c r="AJ81" s="73">
        <v>10</v>
      </c>
      <c r="AK81" s="73">
        <v>5</v>
      </c>
      <c r="AL81" s="73">
        <v>9</v>
      </c>
      <c r="AM81" s="73">
        <v>7</v>
      </c>
      <c r="AN81" s="72">
        <v>15</v>
      </c>
      <c r="AO81" s="73">
        <v>33</v>
      </c>
      <c r="AP81" s="73">
        <v>31</v>
      </c>
      <c r="AQ81" s="73">
        <v>43</v>
      </c>
      <c r="AR81" s="73">
        <v>49</v>
      </c>
      <c r="AS81" s="73">
        <v>80</v>
      </c>
      <c r="AT81" s="101">
        <v>110</v>
      </c>
      <c r="AU81" s="73">
        <v>181</v>
      </c>
      <c r="AV81" s="73">
        <v>284</v>
      </c>
      <c r="AW81" s="73">
        <v>306</v>
      </c>
      <c r="AX81" s="73">
        <v>361</v>
      </c>
      <c r="AY81" s="73">
        <v>381</v>
      </c>
      <c r="AZ81" s="73">
        <v>376</v>
      </c>
      <c r="BA81" s="73">
        <v>373</v>
      </c>
      <c r="BB81" s="73">
        <v>316</v>
      </c>
      <c r="BC81" s="73">
        <v>302</v>
      </c>
    </row>
    <row r="82" spans="1:55" ht="13.5" customHeight="1">
      <c r="A82" s="101" t="s">
        <v>177</v>
      </c>
      <c r="B82" s="80" t="s">
        <v>178</v>
      </c>
      <c r="C82" s="72">
        <v>0</v>
      </c>
      <c r="D82" s="72">
        <v>0</v>
      </c>
      <c r="E82" s="72">
        <v>0</v>
      </c>
      <c r="F82" s="72">
        <v>0</v>
      </c>
      <c r="G82" s="72">
        <v>0</v>
      </c>
      <c r="H82" s="72">
        <v>0</v>
      </c>
      <c r="I82" s="72">
        <v>0</v>
      </c>
      <c r="J82" s="72">
        <v>0</v>
      </c>
      <c r="K82" s="72">
        <v>0</v>
      </c>
      <c r="L82" s="72">
        <v>0</v>
      </c>
      <c r="M82" s="72">
        <v>0</v>
      </c>
      <c r="N82" s="72">
        <v>3</v>
      </c>
      <c r="O82" s="72">
        <v>12</v>
      </c>
      <c r="P82" s="72">
        <v>283</v>
      </c>
      <c r="Q82" s="72">
        <v>564</v>
      </c>
      <c r="R82" s="72">
        <v>835</v>
      </c>
      <c r="S82" s="72">
        <v>814</v>
      </c>
      <c r="T82" s="72">
        <v>631</v>
      </c>
      <c r="U82" s="72">
        <v>373</v>
      </c>
      <c r="V82" s="72">
        <v>401</v>
      </c>
      <c r="W82" s="72">
        <v>295</v>
      </c>
      <c r="X82" s="72">
        <v>204</v>
      </c>
      <c r="Y82" s="72">
        <v>188</v>
      </c>
      <c r="Z82" s="72">
        <v>122</v>
      </c>
      <c r="AA82" s="72">
        <v>77</v>
      </c>
      <c r="AB82" s="72">
        <v>59</v>
      </c>
      <c r="AC82" s="72">
        <v>67</v>
      </c>
      <c r="AD82" s="72">
        <v>48</v>
      </c>
      <c r="AE82" s="73">
        <v>45</v>
      </c>
      <c r="AF82" s="73">
        <v>23</v>
      </c>
      <c r="AG82" s="73">
        <v>14</v>
      </c>
      <c r="AH82" s="73">
        <v>11</v>
      </c>
      <c r="AI82" s="73">
        <v>11</v>
      </c>
      <c r="AJ82" s="73">
        <v>7</v>
      </c>
      <c r="AK82" s="73">
        <v>16</v>
      </c>
      <c r="AL82" s="73">
        <v>6</v>
      </c>
      <c r="AM82" s="73">
        <v>8</v>
      </c>
      <c r="AN82" s="72">
        <v>8</v>
      </c>
      <c r="AO82" s="73">
        <v>10</v>
      </c>
      <c r="AP82" s="73">
        <v>14</v>
      </c>
      <c r="AQ82" s="73">
        <v>11</v>
      </c>
      <c r="AR82" s="73">
        <v>33</v>
      </c>
      <c r="AS82" s="73">
        <v>38</v>
      </c>
      <c r="AT82" s="101">
        <v>65</v>
      </c>
      <c r="AU82" s="73">
        <v>116</v>
      </c>
      <c r="AV82" s="73">
        <v>132</v>
      </c>
      <c r="AW82" s="73">
        <v>131</v>
      </c>
      <c r="AX82" s="73">
        <v>155</v>
      </c>
      <c r="AY82" s="73">
        <v>182</v>
      </c>
      <c r="AZ82" s="73">
        <v>201</v>
      </c>
      <c r="BA82" s="73">
        <v>237</v>
      </c>
      <c r="BB82" s="73">
        <v>301</v>
      </c>
      <c r="BC82" s="73">
        <v>325</v>
      </c>
    </row>
    <row r="83" spans="1:55" ht="13.5" customHeight="1">
      <c r="A83" s="101" t="s">
        <v>179</v>
      </c>
      <c r="B83" s="80" t="s">
        <v>180</v>
      </c>
      <c r="C83" s="72">
        <v>0</v>
      </c>
      <c r="D83" s="72">
        <v>0</v>
      </c>
      <c r="E83" s="72">
        <v>0</v>
      </c>
      <c r="F83" s="72">
        <v>0</v>
      </c>
      <c r="G83" s="72">
        <v>0</v>
      </c>
      <c r="H83" s="72">
        <v>0</v>
      </c>
      <c r="I83" s="72">
        <v>0</v>
      </c>
      <c r="J83" s="72">
        <v>0</v>
      </c>
      <c r="K83" s="72">
        <v>0</v>
      </c>
      <c r="L83" s="72">
        <v>0</v>
      </c>
      <c r="M83" s="72">
        <v>0</v>
      </c>
      <c r="N83" s="72">
        <v>44</v>
      </c>
      <c r="O83" s="72">
        <v>237</v>
      </c>
      <c r="P83" s="72">
        <v>1170</v>
      </c>
      <c r="Q83" s="72">
        <v>1506</v>
      </c>
      <c r="R83" s="72">
        <v>1818</v>
      </c>
      <c r="S83" s="72">
        <v>1406</v>
      </c>
      <c r="T83" s="72">
        <v>785</v>
      </c>
      <c r="U83" s="72">
        <v>439</v>
      </c>
      <c r="V83" s="72">
        <v>365</v>
      </c>
      <c r="W83" s="72">
        <v>220</v>
      </c>
      <c r="X83" s="72">
        <v>115</v>
      </c>
      <c r="Y83" s="72">
        <v>113</v>
      </c>
      <c r="Z83" s="72">
        <v>71</v>
      </c>
      <c r="AA83" s="72">
        <v>50</v>
      </c>
      <c r="AB83" s="72">
        <v>35</v>
      </c>
      <c r="AC83" s="72">
        <v>43</v>
      </c>
      <c r="AD83" s="72">
        <v>28</v>
      </c>
      <c r="AE83" s="73">
        <v>18</v>
      </c>
      <c r="AF83" s="73">
        <v>16</v>
      </c>
      <c r="AG83" s="73">
        <v>22</v>
      </c>
      <c r="AH83" s="73">
        <v>8</v>
      </c>
      <c r="AI83" s="73">
        <v>18</v>
      </c>
      <c r="AJ83" s="73">
        <v>10</v>
      </c>
      <c r="AK83" s="73">
        <v>4</v>
      </c>
      <c r="AL83" s="73">
        <v>2</v>
      </c>
      <c r="AM83" s="73">
        <v>6</v>
      </c>
      <c r="AN83" s="72">
        <v>13</v>
      </c>
      <c r="AO83" s="73">
        <v>23</v>
      </c>
      <c r="AP83" s="73">
        <v>31</v>
      </c>
      <c r="AQ83" s="73">
        <v>34</v>
      </c>
      <c r="AR83" s="73">
        <v>43</v>
      </c>
      <c r="AS83" s="73">
        <v>47</v>
      </c>
      <c r="AT83" s="101">
        <v>76</v>
      </c>
      <c r="AU83" s="73">
        <v>87</v>
      </c>
      <c r="AV83" s="73">
        <v>124</v>
      </c>
      <c r="AW83" s="73">
        <v>160</v>
      </c>
      <c r="AX83" s="73">
        <v>190</v>
      </c>
      <c r="AY83" s="73">
        <v>211</v>
      </c>
      <c r="AZ83" s="73">
        <v>200</v>
      </c>
      <c r="BA83" s="73">
        <v>241</v>
      </c>
      <c r="BB83" s="73">
        <v>299</v>
      </c>
      <c r="BC83" s="73">
        <v>492</v>
      </c>
    </row>
    <row r="84" spans="1:55" ht="13.5" customHeight="1">
      <c r="A84" s="101" t="s">
        <v>181</v>
      </c>
      <c r="B84" s="80" t="s">
        <v>182</v>
      </c>
      <c r="C84" s="72">
        <v>0</v>
      </c>
      <c r="D84" s="72">
        <v>0</v>
      </c>
      <c r="E84" s="72">
        <v>0</v>
      </c>
      <c r="F84" s="72">
        <v>0</v>
      </c>
      <c r="G84" s="72">
        <v>0</v>
      </c>
      <c r="H84" s="72">
        <v>0</v>
      </c>
      <c r="I84" s="72">
        <v>0</v>
      </c>
      <c r="J84" s="72">
        <v>0</v>
      </c>
      <c r="K84" s="72">
        <v>0</v>
      </c>
      <c r="L84" s="72">
        <v>0</v>
      </c>
      <c r="M84" s="72">
        <v>2</v>
      </c>
      <c r="N84" s="72">
        <v>17</v>
      </c>
      <c r="O84" s="72">
        <v>69</v>
      </c>
      <c r="P84" s="72">
        <v>411</v>
      </c>
      <c r="Q84" s="72">
        <v>729</v>
      </c>
      <c r="R84" s="72">
        <v>1109</v>
      </c>
      <c r="S84" s="72">
        <v>1232</v>
      </c>
      <c r="T84" s="72">
        <v>966</v>
      </c>
      <c r="U84" s="72">
        <v>551</v>
      </c>
      <c r="V84" s="72">
        <v>598</v>
      </c>
      <c r="W84" s="72">
        <v>409</v>
      </c>
      <c r="X84" s="72">
        <v>269</v>
      </c>
      <c r="Y84" s="72">
        <v>219</v>
      </c>
      <c r="Z84" s="72">
        <v>174</v>
      </c>
      <c r="AA84" s="72">
        <v>117</v>
      </c>
      <c r="AB84" s="72">
        <v>85</v>
      </c>
      <c r="AC84" s="72">
        <v>73</v>
      </c>
      <c r="AD84" s="72">
        <v>62</v>
      </c>
      <c r="AE84" s="73">
        <v>69</v>
      </c>
      <c r="AF84" s="73">
        <v>40</v>
      </c>
      <c r="AG84" s="73">
        <v>45</v>
      </c>
      <c r="AH84" s="73">
        <v>24</v>
      </c>
      <c r="AI84" s="73">
        <v>21</v>
      </c>
      <c r="AJ84" s="73">
        <v>24</v>
      </c>
      <c r="AK84" s="73">
        <v>11</v>
      </c>
      <c r="AL84" s="73">
        <v>17</v>
      </c>
      <c r="AM84" s="73">
        <v>12</v>
      </c>
      <c r="AN84" s="72">
        <v>11</v>
      </c>
      <c r="AO84" s="73">
        <v>16</v>
      </c>
      <c r="AP84" s="73">
        <v>26</v>
      </c>
      <c r="AQ84" s="73">
        <v>21</v>
      </c>
      <c r="AR84" s="73">
        <v>30</v>
      </c>
      <c r="AS84" s="73">
        <v>41</v>
      </c>
      <c r="AT84" s="101">
        <v>73</v>
      </c>
      <c r="AU84" s="73">
        <v>89</v>
      </c>
      <c r="AV84" s="73">
        <v>144</v>
      </c>
      <c r="AW84" s="73">
        <v>176</v>
      </c>
      <c r="AX84" s="73">
        <v>256</v>
      </c>
      <c r="AY84" s="73">
        <v>250</v>
      </c>
      <c r="AZ84" s="73">
        <v>294</v>
      </c>
      <c r="BA84" s="73">
        <v>425</v>
      </c>
      <c r="BB84" s="73">
        <v>415</v>
      </c>
      <c r="BC84" s="73">
        <v>523</v>
      </c>
    </row>
    <row r="85" spans="1:55" ht="13.5" customHeight="1">
      <c r="A85" s="101" t="s">
        <v>183</v>
      </c>
      <c r="B85" s="80" t="s">
        <v>184</v>
      </c>
      <c r="C85" s="72">
        <v>0</v>
      </c>
      <c r="D85" s="72">
        <v>0</v>
      </c>
      <c r="E85" s="72">
        <v>0</v>
      </c>
      <c r="F85" s="72">
        <v>0</v>
      </c>
      <c r="G85" s="72">
        <v>0</v>
      </c>
      <c r="H85" s="72">
        <v>0</v>
      </c>
      <c r="I85" s="72">
        <v>0</v>
      </c>
      <c r="J85" s="72">
        <v>0</v>
      </c>
      <c r="K85" s="72">
        <v>0</v>
      </c>
      <c r="L85" s="72">
        <v>0</v>
      </c>
      <c r="M85" s="72">
        <v>0</v>
      </c>
      <c r="N85" s="72">
        <v>1</v>
      </c>
      <c r="O85" s="72">
        <v>19</v>
      </c>
      <c r="P85" s="72">
        <v>155</v>
      </c>
      <c r="Q85" s="72">
        <v>298</v>
      </c>
      <c r="R85" s="72">
        <v>501</v>
      </c>
      <c r="S85" s="72">
        <v>531</v>
      </c>
      <c r="T85" s="72">
        <v>404</v>
      </c>
      <c r="U85" s="72">
        <v>276</v>
      </c>
      <c r="V85" s="72">
        <v>239</v>
      </c>
      <c r="W85" s="72">
        <v>126</v>
      </c>
      <c r="X85" s="72">
        <v>103</v>
      </c>
      <c r="Y85" s="72">
        <v>85</v>
      </c>
      <c r="Z85" s="72">
        <v>48</v>
      </c>
      <c r="AA85" s="72">
        <v>36</v>
      </c>
      <c r="AB85" s="72">
        <v>16</v>
      </c>
      <c r="AC85" s="72">
        <v>17</v>
      </c>
      <c r="AD85" s="72">
        <v>7</v>
      </c>
      <c r="AE85" s="73">
        <v>11</v>
      </c>
      <c r="AF85" s="73">
        <v>5</v>
      </c>
      <c r="AG85" s="73">
        <v>2</v>
      </c>
      <c r="AH85" s="73">
        <v>2</v>
      </c>
      <c r="AI85" s="73">
        <v>4</v>
      </c>
      <c r="AJ85" s="73">
        <v>5</v>
      </c>
      <c r="AK85" s="73">
        <v>6</v>
      </c>
      <c r="AL85" s="73">
        <v>2</v>
      </c>
      <c r="AM85" s="73">
        <v>7</v>
      </c>
      <c r="AN85" s="72">
        <v>5</v>
      </c>
      <c r="AO85" s="73">
        <v>8</v>
      </c>
      <c r="AP85" s="73">
        <v>3</v>
      </c>
      <c r="AQ85" s="73">
        <v>6</v>
      </c>
      <c r="AR85" s="73">
        <v>18</v>
      </c>
      <c r="AS85" s="73">
        <v>30</v>
      </c>
      <c r="AT85" s="101">
        <v>46</v>
      </c>
      <c r="AU85" s="73">
        <v>58</v>
      </c>
      <c r="AV85" s="73">
        <v>100</v>
      </c>
      <c r="AW85" s="73">
        <v>114</v>
      </c>
      <c r="AX85" s="73">
        <v>194</v>
      </c>
      <c r="AY85" s="73">
        <v>191</v>
      </c>
      <c r="AZ85" s="73">
        <v>162</v>
      </c>
      <c r="BA85" s="73">
        <v>200</v>
      </c>
      <c r="BB85" s="73">
        <v>155</v>
      </c>
      <c r="BC85" s="73">
        <v>158</v>
      </c>
    </row>
    <row r="86" spans="1:55" ht="13.5" customHeight="1">
      <c r="A86" s="101" t="s">
        <v>185</v>
      </c>
      <c r="B86" s="80" t="s">
        <v>186</v>
      </c>
      <c r="C86" s="72">
        <v>0</v>
      </c>
      <c r="D86" s="72">
        <v>0</v>
      </c>
      <c r="E86" s="72">
        <v>0</v>
      </c>
      <c r="F86" s="72">
        <v>0</v>
      </c>
      <c r="G86" s="72">
        <v>0</v>
      </c>
      <c r="H86" s="72">
        <v>0</v>
      </c>
      <c r="I86" s="72">
        <v>0</v>
      </c>
      <c r="J86" s="72">
        <v>0</v>
      </c>
      <c r="K86" s="72">
        <v>0</v>
      </c>
      <c r="L86" s="72">
        <v>0</v>
      </c>
      <c r="M86" s="72">
        <v>0</v>
      </c>
      <c r="N86" s="72">
        <v>2</v>
      </c>
      <c r="O86" s="72">
        <v>21</v>
      </c>
      <c r="P86" s="72">
        <v>134</v>
      </c>
      <c r="Q86" s="72">
        <v>304</v>
      </c>
      <c r="R86" s="72">
        <v>409</v>
      </c>
      <c r="S86" s="72">
        <v>413</v>
      </c>
      <c r="T86" s="72">
        <v>281</v>
      </c>
      <c r="U86" s="72">
        <v>211</v>
      </c>
      <c r="V86" s="72">
        <v>180</v>
      </c>
      <c r="W86" s="72">
        <v>134</v>
      </c>
      <c r="X86" s="72">
        <v>105</v>
      </c>
      <c r="Y86" s="72">
        <v>100</v>
      </c>
      <c r="Z86" s="72">
        <v>57</v>
      </c>
      <c r="AA86" s="72">
        <v>39</v>
      </c>
      <c r="AB86" s="72">
        <v>30</v>
      </c>
      <c r="AC86" s="72">
        <v>35</v>
      </c>
      <c r="AD86" s="72">
        <v>22</v>
      </c>
      <c r="AE86" s="73">
        <v>11</v>
      </c>
      <c r="AF86" s="73">
        <v>7</v>
      </c>
      <c r="AG86" s="73">
        <v>10</v>
      </c>
      <c r="AH86" s="73">
        <v>24</v>
      </c>
      <c r="AI86" s="73">
        <v>14</v>
      </c>
      <c r="AJ86" s="73">
        <v>11</v>
      </c>
      <c r="AK86" s="73">
        <v>3</v>
      </c>
      <c r="AL86" s="73">
        <v>4</v>
      </c>
      <c r="AM86" s="73">
        <v>1</v>
      </c>
      <c r="AN86" s="72">
        <v>5</v>
      </c>
      <c r="AO86" s="73">
        <v>12</v>
      </c>
      <c r="AP86" s="73">
        <v>25</v>
      </c>
      <c r="AQ86" s="73">
        <v>37</v>
      </c>
      <c r="AR86" s="73">
        <v>47</v>
      </c>
      <c r="AS86" s="73">
        <v>65</v>
      </c>
      <c r="AT86" s="101">
        <v>121</v>
      </c>
      <c r="AU86" s="73">
        <v>166</v>
      </c>
      <c r="AV86" s="73">
        <v>190</v>
      </c>
      <c r="AW86" s="73">
        <v>223</v>
      </c>
      <c r="AX86" s="73">
        <v>218</v>
      </c>
      <c r="AY86" s="73">
        <v>207</v>
      </c>
      <c r="AZ86" s="73">
        <v>223</v>
      </c>
      <c r="BA86" s="73">
        <v>256</v>
      </c>
      <c r="BB86" s="73">
        <v>278</v>
      </c>
      <c r="BC86" s="73">
        <v>310</v>
      </c>
    </row>
    <row r="87" spans="1:55">
      <c r="C87" s="99"/>
      <c r="D87" s="99"/>
      <c r="E87" s="99"/>
      <c r="F87" s="99"/>
      <c r="H87" s="72"/>
      <c r="I87" s="72"/>
      <c r="J87" s="99"/>
      <c r="K87" s="72"/>
      <c r="L87" s="72"/>
      <c r="M87" s="72"/>
      <c r="N87" s="72"/>
      <c r="O87" s="72"/>
      <c r="P87" s="72"/>
      <c r="Q87" s="72"/>
    </row>
    <row r="88" spans="1:55">
      <c r="A88" s="104" t="s">
        <v>187</v>
      </c>
      <c r="B88" s="71"/>
      <c r="C88" s="99"/>
      <c r="D88" s="99"/>
      <c r="E88" s="99"/>
      <c r="F88" s="72"/>
      <c r="G88" s="105"/>
      <c r="H88" s="105"/>
      <c r="I88" s="106"/>
      <c r="J88" s="72"/>
      <c r="K88" s="72"/>
      <c r="L88" s="72"/>
      <c r="M88" s="72"/>
      <c r="N88" s="72"/>
      <c r="O88" s="72"/>
      <c r="P88" s="72"/>
      <c r="Q88" s="72"/>
      <c r="S88" s="107"/>
      <c r="T88" s="107"/>
      <c r="U88" s="107"/>
      <c r="V88" s="107"/>
      <c r="W88" s="107"/>
      <c r="X88" s="107"/>
      <c r="Y88" s="107"/>
      <c r="Z88" s="107"/>
      <c r="AA88" s="107"/>
      <c r="AB88" s="107"/>
      <c r="AC88" s="107"/>
      <c r="AD88" s="107"/>
      <c r="AE88" s="107"/>
      <c r="AF88" s="107"/>
      <c r="AG88" s="107"/>
      <c r="AH88" s="107"/>
      <c r="AI88" s="107"/>
      <c r="AJ88" s="107"/>
      <c r="AK88" s="107"/>
      <c r="AL88" s="107"/>
      <c r="AM88" s="107"/>
      <c r="AN88" s="107"/>
      <c r="AO88" s="107"/>
      <c r="AP88" s="107"/>
      <c r="AQ88" s="107"/>
      <c r="AR88" s="107"/>
      <c r="AS88" s="107"/>
      <c r="AT88" s="107"/>
      <c r="AU88" s="107"/>
    </row>
    <row r="89" spans="1:55" ht="15" customHeight="1">
      <c r="A89" s="108" t="s">
        <v>188</v>
      </c>
      <c r="B89" s="109"/>
      <c r="C89" s="109"/>
      <c r="D89" s="109"/>
      <c r="E89" s="110"/>
      <c r="F89" s="111"/>
      <c r="G89" s="112"/>
      <c r="H89" s="107"/>
      <c r="I89" s="113"/>
      <c r="J89" s="107"/>
      <c r="K89" s="107"/>
      <c r="L89" s="107"/>
      <c r="M89" s="107"/>
      <c r="N89" s="107"/>
      <c r="O89" s="107"/>
      <c r="P89" s="107"/>
      <c r="Q89" s="107"/>
      <c r="R89" s="107"/>
      <c r="S89" s="107"/>
      <c r="T89" s="107"/>
      <c r="U89" s="107"/>
      <c r="V89" s="107"/>
      <c r="W89" s="107"/>
      <c r="X89" s="107"/>
      <c r="Y89" s="107"/>
      <c r="Z89" s="107"/>
      <c r="AA89" s="107"/>
      <c r="AB89" s="107"/>
      <c r="AC89" s="107"/>
      <c r="AD89" s="107"/>
      <c r="AE89" s="107"/>
      <c r="AF89" s="107"/>
      <c r="AG89" s="107"/>
      <c r="AH89" s="107"/>
      <c r="AI89" s="107"/>
      <c r="AJ89" s="107"/>
      <c r="AK89" s="107"/>
      <c r="AL89" s="107"/>
      <c r="AM89" s="107"/>
      <c r="AN89" s="107"/>
      <c r="AO89" s="107"/>
      <c r="AP89" s="107"/>
      <c r="AQ89" s="107"/>
      <c r="AR89" s="107"/>
      <c r="AS89" s="107"/>
      <c r="AT89" s="107"/>
      <c r="AU89" s="107"/>
    </row>
    <row r="90" spans="1:55" ht="42" customHeight="1">
      <c r="A90" s="114" t="s">
        <v>189</v>
      </c>
      <c r="B90" s="114"/>
      <c r="C90" s="114"/>
      <c r="D90" s="114"/>
      <c r="E90" s="114"/>
      <c r="F90" s="114"/>
      <c r="G90" s="114"/>
      <c r="H90" s="107"/>
      <c r="I90" s="113"/>
      <c r="J90" s="107"/>
      <c r="K90" s="107"/>
      <c r="L90" s="107"/>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c r="AL90" s="107"/>
      <c r="AM90" s="107"/>
      <c r="AN90" s="107"/>
      <c r="AO90" s="107"/>
      <c r="AP90" s="107"/>
      <c r="AQ90" s="107"/>
      <c r="AR90" s="107"/>
      <c r="AS90" s="107"/>
      <c r="AT90" s="107"/>
      <c r="AU90" s="107"/>
    </row>
    <row r="91" spans="1:55" ht="15" customHeight="1">
      <c r="A91" s="108" t="s">
        <v>190</v>
      </c>
      <c r="B91" s="108"/>
      <c r="C91" s="108"/>
      <c r="D91" s="108"/>
      <c r="E91" s="108"/>
      <c r="F91" s="108"/>
      <c r="G91" s="108"/>
      <c r="H91" s="107"/>
      <c r="I91" s="113"/>
      <c r="J91" s="107"/>
      <c r="K91" s="107"/>
      <c r="L91" s="107"/>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c r="AJ91" s="107"/>
      <c r="AK91" s="107"/>
      <c r="AL91" s="107"/>
      <c r="AM91" s="107"/>
      <c r="AN91" s="107"/>
      <c r="AO91" s="107"/>
      <c r="AP91" s="107"/>
      <c r="AQ91" s="107"/>
      <c r="AR91" s="107"/>
      <c r="AS91" s="107"/>
      <c r="AT91" s="107"/>
      <c r="AU91" s="107"/>
    </row>
    <row r="92" spans="1:55" ht="30" customHeight="1">
      <c r="A92" s="108" t="s">
        <v>191</v>
      </c>
      <c r="B92" s="109"/>
      <c r="C92" s="109"/>
      <c r="D92" s="109"/>
      <c r="E92" s="115"/>
      <c r="F92" s="115"/>
      <c r="G92" s="115"/>
      <c r="H92" s="107"/>
      <c r="I92" s="113"/>
      <c r="J92" s="107"/>
      <c r="K92" s="107"/>
      <c r="L92" s="107"/>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c r="AJ92" s="107"/>
      <c r="AK92" s="107"/>
      <c r="AL92" s="107"/>
      <c r="AM92" s="107"/>
      <c r="AN92" s="107"/>
      <c r="AO92" s="107"/>
      <c r="AP92" s="107"/>
      <c r="AQ92" s="107"/>
      <c r="AR92" s="107"/>
      <c r="AS92" s="107"/>
      <c r="AT92" s="107"/>
      <c r="AU92" s="107"/>
    </row>
    <row r="93" spans="1:55" ht="45.75" customHeight="1">
      <c r="A93" s="108" t="s">
        <v>192</v>
      </c>
      <c r="B93" s="109"/>
      <c r="C93" s="109"/>
      <c r="D93" s="109"/>
      <c r="E93" s="115"/>
      <c r="F93" s="115"/>
      <c r="G93" s="115"/>
      <c r="H93" s="107"/>
      <c r="I93" s="113"/>
      <c r="J93" s="107"/>
      <c r="K93" s="107"/>
      <c r="L93" s="107"/>
      <c r="M93" s="107"/>
      <c r="N93" s="107"/>
      <c r="O93" s="107"/>
      <c r="S93" s="107"/>
      <c r="T93" s="107"/>
      <c r="U93" s="107"/>
      <c r="V93" s="107"/>
      <c r="W93" s="107"/>
      <c r="X93" s="107"/>
      <c r="Y93" s="107"/>
      <c r="Z93" s="107"/>
      <c r="AA93" s="107"/>
      <c r="AB93" s="107"/>
      <c r="AC93" s="107"/>
      <c r="AD93" s="107"/>
      <c r="AE93" s="107"/>
      <c r="AF93" s="107"/>
      <c r="AG93" s="107"/>
      <c r="AH93" s="107"/>
      <c r="AI93" s="107"/>
      <c r="AJ93" s="107"/>
      <c r="AK93" s="107"/>
      <c r="AL93" s="107"/>
      <c r="AM93" s="107"/>
      <c r="AN93" s="107"/>
      <c r="AO93" s="107"/>
      <c r="AP93" s="107"/>
      <c r="AQ93" s="107"/>
      <c r="AR93" s="107"/>
      <c r="AS93" s="107"/>
      <c r="AT93" s="107"/>
      <c r="AU93" s="107"/>
    </row>
    <row r="94" spans="1:55" ht="28.5" customHeight="1">
      <c r="A94" s="114" t="s">
        <v>193</v>
      </c>
      <c r="B94" s="114"/>
      <c r="C94" s="114"/>
      <c r="D94" s="114"/>
      <c r="E94" s="114"/>
      <c r="F94" s="114"/>
      <c r="G94" s="114"/>
      <c r="H94" s="107"/>
      <c r="I94" s="113"/>
      <c r="J94" s="107"/>
      <c r="K94" s="107"/>
      <c r="L94" s="107"/>
      <c r="M94" s="107"/>
      <c r="N94" s="107"/>
      <c r="O94" s="107"/>
      <c r="S94" s="107"/>
      <c r="T94" s="107"/>
      <c r="U94" s="107"/>
      <c r="V94" s="107"/>
      <c r="W94" s="107"/>
      <c r="X94" s="107"/>
      <c r="Y94" s="107"/>
      <c r="Z94" s="107"/>
      <c r="AA94" s="107"/>
      <c r="AB94" s="107"/>
      <c r="AC94" s="107"/>
      <c r="AD94" s="107"/>
      <c r="AE94" s="107"/>
      <c r="AF94" s="107"/>
      <c r="AG94" s="107"/>
      <c r="AH94" s="107"/>
      <c r="AI94" s="107"/>
      <c r="AJ94" s="107"/>
      <c r="AK94" s="107"/>
      <c r="AL94" s="107"/>
      <c r="AM94" s="107"/>
      <c r="AN94" s="107"/>
      <c r="AO94" s="107"/>
      <c r="AP94" s="107"/>
      <c r="AQ94" s="107"/>
      <c r="AR94" s="107"/>
      <c r="AS94" s="107"/>
      <c r="AT94" s="107"/>
      <c r="AU94" s="107"/>
    </row>
    <row r="95" spans="1:55" ht="21" customHeight="1">
      <c r="A95" s="108" t="s">
        <v>194</v>
      </c>
      <c r="B95" s="109"/>
      <c r="C95" s="109"/>
      <c r="D95" s="109"/>
      <c r="E95" s="115"/>
      <c r="F95" s="115"/>
      <c r="G95" s="115"/>
      <c r="H95" s="107"/>
      <c r="I95" s="113"/>
      <c r="J95" s="107"/>
      <c r="K95" s="107"/>
      <c r="L95" s="107"/>
      <c r="M95" s="107"/>
      <c r="N95" s="107"/>
      <c r="O95" s="107"/>
      <c r="S95" s="107"/>
      <c r="T95" s="107"/>
      <c r="U95" s="107"/>
      <c r="V95" s="107"/>
      <c r="W95" s="107"/>
      <c r="X95" s="107"/>
      <c r="Y95" s="107"/>
      <c r="Z95" s="107"/>
      <c r="AA95" s="107"/>
      <c r="AB95" s="107"/>
      <c r="AC95" s="107"/>
      <c r="AD95" s="107"/>
      <c r="AE95" s="107"/>
      <c r="AF95" s="107"/>
      <c r="AG95" s="107"/>
      <c r="AH95" s="107"/>
      <c r="AI95" s="107"/>
      <c r="AJ95" s="107"/>
      <c r="AK95" s="107"/>
      <c r="AL95" s="107"/>
      <c r="AM95" s="107"/>
      <c r="AN95" s="107"/>
      <c r="AO95" s="107"/>
      <c r="AP95" s="107"/>
      <c r="AQ95" s="107"/>
      <c r="AR95" s="107"/>
      <c r="AS95" s="107"/>
      <c r="AT95" s="107"/>
      <c r="AU95" s="107"/>
    </row>
    <row r="96" spans="1:55">
      <c r="A96" s="116"/>
      <c r="B96" s="116"/>
      <c r="C96" s="116"/>
      <c r="D96" s="116"/>
      <c r="E96" s="116"/>
      <c r="F96" s="116"/>
      <c r="G96" s="116"/>
      <c r="H96" s="107"/>
      <c r="I96" s="113"/>
      <c r="J96" s="107"/>
      <c r="K96" s="107"/>
      <c r="L96" s="107"/>
      <c r="M96" s="107"/>
      <c r="N96" s="107"/>
      <c r="O96" s="107"/>
      <c r="S96" s="107"/>
      <c r="T96" s="107"/>
      <c r="U96" s="107"/>
      <c r="V96" s="107"/>
      <c r="W96" s="107"/>
      <c r="X96" s="107"/>
      <c r="Y96" s="107"/>
      <c r="Z96" s="107"/>
      <c r="AA96" s="107"/>
      <c r="AB96" s="107"/>
      <c r="AC96" s="107"/>
      <c r="AD96" s="107"/>
      <c r="AE96" s="107"/>
      <c r="AF96" s="107"/>
      <c r="AG96" s="107"/>
      <c r="AH96" s="107"/>
      <c r="AI96" s="107"/>
      <c r="AJ96" s="107"/>
      <c r="AK96" s="107"/>
      <c r="AL96" s="107"/>
      <c r="AM96" s="107"/>
      <c r="AN96" s="107"/>
      <c r="AO96" s="107"/>
      <c r="AP96" s="107"/>
      <c r="AQ96" s="107"/>
      <c r="AR96" s="107"/>
      <c r="AS96" s="107"/>
      <c r="AT96" s="107"/>
      <c r="AU96" s="107"/>
    </row>
    <row r="97" spans="1:7">
      <c r="A97" s="110" t="s">
        <v>195</v>
      </c>
      <c r="B97" s="86"/>
      <c r="C97" s="110"/>
      <c r="D97" s="110"/>
      <c r="E97" s="117"/>
      <c r="F97" s="117"/>
      <c r="G97" s="110"/>
    </row>
  </sheetData>
  <mergeCells count="10">
    <mergeCell ref="A93:G93"/>
    <mergeCell ref="A94:G94"/>
    <mergeCell ref="A95:G95"/>
    <mergeCell ref="E97:F97"/>
    <mergeCell ref="A2:K2"/>
    <mergeCell ref="A4:K4"/>
    <mergeCell ref="A89:D89"/>
    <mergeCell ref="A90:G90"/>
    <mergeCell ref="A91:G91"/>
    <mergeCell ref="A92:G92"/>
  </mergeCells>
  <hyperlinks>
    <hyperlink ref="A1" location="Contents!A1" display="contents" xr:uid="{FDFB4D1E-2631-4EB6-9EE7-0895450EAFB6}"/>
    <hyperlink ref="A90:G90" r:id="rId1" display="2 For deaths registered from 1st January 2020, cause of death is coded to the ICD-10 classification using MUSE 5.5 software. Previous years were coded to IRIS 4.2.3, further information about the change in software is available." xr:uid="{C0F98FF1-9316-4002-BD42-56A71F43DD39}"/>
    <hyperlink ref="A94" r:id="rId2" xr:uid="{41FE01A3-FF42-4961-B047-445399276F08}"/>
  </hyperlinks>
  <pageMargins left="0.7" right="0.7" top="0.75" bottom="0.75" header="0.3" footer="0.3"/>
  <pageSetup paperSize="9" orientation="landscap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08F84-2088-4FB5-B727-FBBAD946954C}">
  <dimension ref="A1:BB99"/>
  <sheetViews>
    <sheetView showGridLines="0" zoomScaleNormal="100" workbookViewId="0">
      <pane xSplit="2" ySplit="7" topLeftCell="C8" activePane="bottomRight" state="frozen"/>
      <selection activeCell="A89" sqref="A89:G97"/>
      <selection pane="topRight" activeCell="A89" sqref="A89:G97"/>
      <selection pane="bottomLeft" activeCell="A89" sqref="A89:G97"/>
      <selection pane="bottomRight" activeCell="R12" sqref="R12:R31"/>
    </sheetView>
  </sheetViews>
  <sheetFormatPr defaultColWidth="9.5703125" defaultRowHeight="12.75"/>
  <cols>
    <col min="1" max="1" width="10.5703125" style="73" customWidth="1"/>
    <col min="2" max="2" width="31" style="80" customWidth="1"/>
    <col min="3" max="6" width="10.42578125" style="71" customWidth="1"/>
    <col min="7" max="7" width="10.42578125" style="72" customWidth="1"/>
    <col min="8" max="9" width="10.42578125" style="73" customWidth="1"/>
    <col min="10" max="10" width="10.42578125" style="71" customWidth="1"/>
    <col min="11" max="46" width="10.42578125" style="73" customWidth="1"/>
    <col min="47" max="47" width="10.42578125" style="71" customWidth="1"/>
    <col min="48" max="54" width="10.42578125" style="73" customWidth="1"/>
    <col min="55" max="16384" width="9.5703125" style="73"/>
  </cols>
  <sheetData>
    <row r="1" spans="1:54" ht="12.75" customHeight="1">
      <c r="A1" s="70" t="s">
        <v>136</v>
      </c>
      <c r="B1" s="71"/>
      <c r="F1" s="72"/>
      <c r="G1" s="73"/>
      <c r="I1" s="71"/>
      <c r="J1" s="73"/>
    </row>
    <row r="2" spans="1:54" ht="13.5" customHeight="1">
      <c r="A2" s="74" t="s">
        <v>196</v>
      </c>
      <c r="B2" s="74"/>
      <c r="C2" s="74"/>
      <c r="D2" s="74"/>
      <c r="E2" s="74"/>
      <c r="F2" s="74"/>
      <c r="G2" s="74"/>
      <c r="H2" s="74"/>
      <c r="I2" s="74"/>
      <c r="J2" s="74"/>
      <c r="K2" s="74"/>
      <c r="L2" s="74"/>
    </row>
    <row r="3" spans="1:54" ht="14.25" customHeight="1">
      <c r="A3" s="75"/>
      <c r="B3" s="75"/>
      <c r="C3" s="75"/>
      <c r="D3" s="75"/>
      <c r="E3" s="75"/>
      <c r="F3" s="75"/>
      <c r="G3" s="75"/>
      <c r="H3" s="75"/>
      <c r="I3" s="71"/>
      <c r="J3" s="73"/>
    </row>
    <row r="4" spans="1:54" ht="30" customHeight="1">
      <c r="A4" s="76" t="s">
        <v>197</v>
      </c>
      <c r="B4" s="76"/>
      <c r="C4" s="76"/>
      <c r="D4" s="76"/>
      <c r="E4" s="76"/>
      <c r="F4" s="76"/>
      <c r="G4" s="76"/>
      <c r="H4" s="76"/>
      <c r="I4" s="76"/>
      <c r="J4" s="76"/>
      <c r="K4" s="76"/>
    </row>
    <row r="5" spans="1:54" ht="14.25" customHeight="1">
      <c r="A5" s="77" t="s">
        <v>139</v>
      </c>
      <c r="B5" s="73"/>
      <c r="C5" s="78">
        <v>1</v>
      </c>
      <c r="D5" s="78">
        <v>2</v>
      </c>
      <c r="E5" s="78">
        <v>3</v>
      </c>
      <c r="F5" s="78">
        <v>4</v>
      </c>
      <c r="G5" s="78">
        <v>5</v>
      </c>
      <c r="H5" s="78">
        <v>6</v>
      </c>
      <c r="I5" s="78">
        <v>7</v>
      </c>
      <c r="J5" s="78">
        <v>8</v>
      </c>
      <c r="K5" s="78">
        <v>9</v>
      </c>
      <c r="L5" s="78">
        <v>10</v>
      </c>
      <c r="M5" s="78">
        <v>11</v>
      </c>
      <c r="N5" s="78">
        <v>12</v>
      </c>
      <c r="O5" s="78">
        <v>13</v>
      </c>
      <c r="P5" s="78">
        <v>14</v>
      </c>
      <c r="Q5" s="78">
        <v>15</v>
      </c>
      <c r="R5" s="78">
        <v>16</v>
      </c>
      <c r="S5" s="78">
        <v>17</v>
      </c>
      <c r="T5" s="78">
        <v>18</v>
      </c>
      <c r="U5" s="78">
        <v>19</v>
      </c>
      <c r="V5" s="78">
        <v>20</v>
      </c>
      <c r="W5" s="78">
        <v>21</v>
      </c>
      <c r="X5" s="78">
        <v>22</v>
      </c>
      <c r="Y5" s="78">
        <v>23</v>
      </c>
      <c r="Z5" s="78">
        <v>24</v>
      </c>
      <c r="AA5" s="78">
        <v>25</v>
      </c>
      <c r="AB5" s="78">
        <v>26</v>
      </c>
      <c r="AC5" s="78">
        <v>27</v>
      </c>
      <c r="AD5" s="78">
        <v>28</v>
      </c>
      <c r="AE5" s="78">
        <v>29</v>
      </c>
      <c r="AF5" s="78">
        <v>30</v>
      </c>
      <c r="AG5" s="78">
        <v>31</v>
      </c>
      <c r="AH5" s="78">
        <v>32</v>
      </c>
      <c r="AI5" s="78">
        <v>33</v>
      </c>
      <c r="AJ5" s="78">
        <v>34</v>
      </c>
      <c r="AK5" s="78">
        <v>35</v>
      </c>
      <c r="AL5" s="78">
        <v>36</v>
      </c>
      <c r="AM5" s="78">
        <v>37</v>
      </c>
      <c r="AN5" s="78">
        <v>38</v>
      </c>
      <c r="AO5" s="78">
        <v>39</v>
      </c>
      <c r="AP5" s="78">
        <v>40</v>
      </c>
      <c r="AQ5" s="78">
        <v>41</v>
      </c>
      <c r="AR5" s="78">
        <v>42</v>
      </c>
      <c r="AS5" s="78">
        <v>43</v>
      </c>
      <c r="AT5" s="78">
        <v>44</v>
      </c>
      <c r="AU5" s="78">
        <v>45</v>
      </c>
      <c r="AV5" s="78">
        <v>46</v>
      </c>
      <c r="AW5" s="78">
        <v>47</v>
      </c>
      <c r="AX5" s="78">
        <v>48</v>
      </c>
      <c r="AY5" s="78">
        <v>49</v>
      </c>
      <c r="AZ5" s="78">
        <v>50</v>
      </c>
      <c r="BA5" s="78">
        <v>51</v>
      </c>
      <c r="BB5" s="78">
        <v>52</v>
      </c>
    </row>
    <row r="6" spans="1:54" ht="15" customHeight="1">
      <c r="A6" s="79" t="s">
        <v>140</v>
      </c>
      <c r="C6" s="81">
        <v>44204</v>
      </c>
      <c r="D6" s="81">
        <v>44211</v>
      </c>
      <c r="E6" s="81">
        <v>44218</v>
      </c>
      <c r="F6" s="81">
        <v>44225</v>
      </c>
      <c r="G6" s="81">
        <v>44232</v>
      </c>
      <c r="H6" s="81">
        <v>44239</v>
      </c>
      <c r="I6" s="81">
        <v>44246</v>
      </c>
      <c r="J6" s="81">
        <v>44253</v>
      </c>
      <c r="K6" s="81">
        <v>44260</v>
      </c>
      <c r="L6" s="81">
        <v>44267</v>
      </c>
      <c r="M6" s="81">
        <v>44274</v>
      </c>
      <c r="N6" s="81">
        <v>44281</v>
      </c>
      <c r="O6" s="81">
        <v>44288</v>
      </c>
      <c r="P6" s="81">
        <v>44295</v>
      </c>
      <c r="Q6" s="81">
        <v>44302</v>
      </c>
      <c r="R6" s="81">
        <v>44309</v>
      </c>
      <c r="S6" s="81">
        <v>44316</v>
      </c>
      <c r="T6" s="81">
        <v>44323</v>
      </c>
      <c r="U6" s="81">
        <v>44330</v>
      </c>
      <c r="V6" s="81">
        <v>44337</v>
      </c>
      <c r="W6" s="81">
        <v>44344</v>
      </c>
      <c r="X6" s="81">
        <v>44351</v>
      </c>
      <c r="Y6" s="81">
        <v>44358</v>
      </c>
      <c r="Z6" s="81">
        <v>44365</v>
      </c>
      <c r="AA6" s="81">
        <v>44372</v>
      </c>
      <c r="AB6" s="81">
        <v>44379</v>
      </c>
      <c r="AC6" s="81">
        <v>44386</v>
      </c>
      <c r="AD6" s="81">
        <v>44393</v>
      </c>
      <c r="AE6" s="81">
        <v>44400</v>
      </c>
      <c r="AF6" s="81">
        <v>44407</v>
      </c>
      <c r="AG6" s="81">
        <v>44414</v>
      </c>
      <c r="AH6" s="81">
        <v>44421</v>
      </c>
      <c r="AI6" s="81">
        <v>44428</v>
      </c>
      <c r="AJ6" s="81">
        <v>44435</v>
      </c>
      <c r="AK6" s="81">
        <v>44442</v>
      </c>
      <c r="AL6" s="81">
        <v>44449</v>
      </c>
      <c r="AM6" s="81">
        <v>44456</v>
      </c>
      <c r="AN6" s="81">
        <v>44463</v>
      </c>
      <c r="AO6" s="81">
        <v>44470</v>
      </c>
      <c r="AP6" s="81">
        <v>44477</v>
      </c>
      <c r="AQ6" s="81">
        <v>44484</v>
      </c>
      <c r="AR6" s="81">
        <v>44491</v>
      </c>
      <c r="AS6" s="81">
        <v>44498</v>
      </c>
      <c r="AT6" s="81">
        <v>44505</v>
      </c>
      <c r="AU6" s="81">
        <v>44512</v>
      </c>
      <c r="AV6" s="81">
        <v>44519</v>
      </c>
      <c r="AW6" s="81">
        <v>44526</v>
      </c>
      <c r="AX6" s="81">
        <v>44533</v>
      </c>
      <c r="AY6" s="81">
        <v>44540</v>
      </c>
      <c r="AZ6" s="81">
        <v>44547</v>
      </c>
      <c r="BA6" s="81">
        <v>44554</v>
      </c>
      <c r="BB6" s="81">
        <v>44561</v>
      </c>
    </row>
    <row r="7" spans="1:54" ht="13.5" thickBot="1">
      <c r="A7" s="82"/>
      <c r="B7" s="82"/>
      <c r="C7" s="83"/>
      <c r="D7" s="83"/>
      <c r="E7" s="83"/>
      <c r="F7" s="83"/>
      <c r="G7" s="83"/>
      <c r="H7" s="83"/>
      <c r="I7" s="83"/>
      <c r="J7" s="83"/>
      <c r="K7" s="118"/>
      <c r="L7" s="118"/>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3"/>
      <c r="AV7" s="85"/>
      <c r="AW7" s="85"/>
      <c r="AX7" s="85"/>
      <c r="AY7" s="85"/>
      <c r="AZ7" s="85"/>
      <c r="BA7" s="85"/>
      <c r="BB7" s="85"/>
    </row>
    <row r="8" spans="1:54">
      <c r="B8" s="86"/>
      <c r="C8" s="113"/>
      <c r="D8" s="113"/>
      <c r="E8" s="113"/>
      <c r="F8" s="113"/>
      <c r="G8" s="113"/>
      <c r="H8" s="113"/>
      <c r="I8" s="113"/>
      <c r="J8" s="113"/>
      <c r="K8" s="119"/>
      <c r="L8" s="119"/>
      <c r="M8" s="89"/>
      <c r="N8" s="89"/>
      <c r="O8" s="89"/>
      <c r="P8" s="89"/>
      <c r="Q8" s="89"/>
      <c r="R8" s="89"/>
      <c r="S8" s="89"/>
      <c r="T8" s="89"/>
      <c r="U8" s="89"/>
      <c r="V8" s="89"/>
      <c r="W8" s="89"/>
      <c r="X8" s="89"/>
      <c r="Y8" s="89"/>
      <c r="Z8" s="89"/>
      <c r="AA8" s="89"/>
      <c r="AB8" s="89"/>
    </row>
    <row r="9" spans="1:54" s="91" customFormat="1" ht="21.75" customHeight="1">
      <c r="A9" s="90" t="s">
        <v>141</v>
      </c>
      <c r="C9" s="92">
        <v>6057</v>
      </c>
      <c r="D9" s="93">
        <v>7245</v>
      </c>
      <c r="E9" s="93">
        <v>8422</v>
      </c>
      <c r="F9" s="93">
        <v>8433</v>
      </c>
      <c r="G9" s="93">
        <v>7320</v>
      </c>
      <c r="H9" s="93">
        <v>5691</v>
      </c>
      <c r="I9" s="93">
        <v>4079</v>
      </c>
      <c r="J9" s="93">
        <v>2914</v>
      </c>
      <c r="K9" s="93">
        <v>2105</v>
      </c>
      <c r="L9" s="93">
        <v>1501</v>
      </c>
      <c r="M9" s="93">
        <v>963</v>
      </c>
      <c r="N9" s="93">
        <v>719</v>
      </c>
      <c r="O9" s="93"/>
      <c r="P9" s="94"/>
      <c r="Q9" s="94"/>
      <c r="R9" s="94"/>
      <c r="S9" s="94"/>
      <c r="T9" s="72"/>
      <c r="U9" s="72"/>
      <c r="V9" s="72"/>
      <c r="W9" s="72"/>
      <c r="X9" s="106"/>
      <c r="Y9" s="72"/>
      <c r="Z9" s="72"/>
      <c r="AA9" s="72"/>
      <c r="AB9" s="96"/>
      <c r="AC9" s="72"/>
      <c r="AD9" s="72"/>
      <c r="AE9" s="97"/>
      <c r="AF9" s="72"/>
      <c r="AG9" s="72"/>
      <c r="AH9" s="72"/>
      <c r="AI9" s="72"/>
      <c r="AJ9" s="72"/>
      <c r="AK9" s="72"/>
      <c r="AL9" s="72"/>
      <c r="AM9" s="72"/>
      <c r="AN9" s="106"/>
      <c r="AO9" s="72"/>
      <c r="AP9" s="72"/>
      <c r="AQ9" s="72"/>
      <c r="AR9" s="72"/>
      <c r="AS9" s="72"/>
      <c r="AT9" s="105"/>
      <c r="AU9" s="99"/>
      <c r="AV9" s="96"/>
      <c r="AW9" s="93"/>
      <c r="AX9" s="93"/>
      <c r="AY9" s="93"/>
      <c r="AZ9" s="93"/>
      <c r="BA9" s="93"/>
      <c r="BB9" s="93"/>
    </row>
    <row r="10" spans="1:54" ht="24" customHeight="1">
      <c r="B10" s="75" t="s">
        <v>142</v>
      </c>
      <c r="C10" s="96"/>
      <c r="D10" s="96"/>
      <c r="E10" s="96"/>
      <c r="F10" s="96"/>
      <c r="G10" s="96"/>
      <c r="H10" s="96"/>
      <c r="I10" s="120"/>
      <c r="J10" s="96"/>
      <c r="K10" s="96"/>
      <c r="L10" s="96"/>
      <c r="M10" s="96"/>
      <c r="N10" s="96"/>
      <c r="O10" s="96"/>
      <c r="P10" s="97"/>
      <c r="Q10" s="72"/>
      <c r="R10" s="72"/>
      <c r="S10" s="72"/>
      <c r="T10" s="72"/>
      <c r="U10" s="72"/>
      <c r="V10" s="72"/>
      <c r="W10" s="72"/>
      <c r="X10" s="106"/>
      <c r="Y10" s="72"/>
      <c r="Z10" s="72"/>
      <c r="AA10" s="72"/>
      <c r="AB10" s="96"/>
      <c r="AC10" s="72"/>
      <c r="AD10" s="72"/>
      <c r="AE10" s="97"/>
      <c r="AF10" s="72"/>
      <c r="AG10" s="72"/>
      <c r="AH10" s="72"/>
      <c r="AI10" s="72"/>
      <c r="AJ10" s="72"/>
      <c r="AK10" s="72"/>
      <c r="AL10" s="72"/>
      <c r="AM10" s="72"/>
      <c r="AN10" s="106"/>
      <c r="AO10" s="72"/>
      <c r="AP10" s="72"/>
      <c r="AQ10" s="72"/>
      <c r="AR10" s="72"/>
      <c r="AS10" s="72"/>
      <c r="AT10" s="72"/>
      <c r="AU10" s="99"/>
      <c r="AV10" s="96"/>
      <c r="AW10" s="96"/>
      <c r="AX10" s="96"/>
      <c r="AY10" s="96"/>
      <c r="AZ10" s="96"/>
      <c r="BA10" s="96"/>
      <c r="BB10" s="96"/>
    </row>
    <row r="11" spans="1:54" ht="13.5" customHeight="1">
      <c r="B11" s="100" t="s">
        <v>144</v>
      </c>
      <c r="C11" s="96"/>
      <c r="D11" s="96"/>
      <c r="E11" s="96"/>
      <c r="F11" s="96"/>
      <c r="G11" s="96"/>
      <c r="H11" s="96"/>
      <c r="I11" s="96"/>
      <c r="J11" s="96"/>
      <c r="K11" s="96"/>
      <c r="L11" s="96"/>
      <c r="M11" s="96"/>
      <c r="N11" s="96"/>
      <c r="O11" s="96"/>
      <c r="P11" s="97"/>
      <c r="Q11" s="72"/>
      <c r="R11" s="72"/>
      <c r="S11" s="72"/>
      <c r="T11" s="72"/>
      <c r="U11" s="72"/>
      <c r="V11" s="72"/>
      <c r="W11" s="72"/>
      <c r="X11" s="106"/>
      <c r="Y11" s="72"/>
      <c r="Z11" s="72"/>
      <c r="AA11" s="72"/>
      <c r="AB11" s="96"/>
      <c r="AC11" s="72"/>
      <c r="AD11" s="72"/>
      <c r="AE11" s="97"/>
      <c r="AF11" s="72"/>
      <c r="AG11" s="72"/>
      <c r="AH11" s="72"/>
      <c r="AI11" s="72"/>
      <c r="AJ11" s="72"/>
      <c r="AK11" s="72"/>
      <c r="AL11" s="72"/>
      <c r="AM11" s="72"/>
      <c r="AN11" s="106"/>
      <c r="AO11" s="72"/>
      <c r="AP11" s="72"/>
      <c r="AQ11" s="72"/>
      <c r="AR11" s="72"/>
      <c r="AS11" s="72"/>
      <c r="AT11" s="72"/>
      <c r="AU11" s="99"/>
      <c r="AV11" s="96"/>
      <c r="AW11" s="96"/>
      <c r="AX11" s="96"/>
      <c r="AY11" s="96"/>
      <c r="AZ11" s="96"/>
      <c r="BA11" s="96"/>
      <c r="BB11" s="96"/>
    </row>
    <row r="12" spans="1:54" ht="13.5" customHeight="1">
      <c r="B12" s="80" t="s">
        <v>145</v>
      </c>
      <c r="C12" s="96">
        <v>0</v>
      </c>
      <c r="D12" s="96">
        <v>0</v>
      </c>
      <c r="E12" s="96">
        <v>0</v>
      </c>
      <c r="F12" s="96">
        <v>0</v>
      </c>
      <c r="G12" s="96">
        <v>0</v>
      </c>
      <c r="H12" s="96">
        <v>0</v>
      </c>
      <c r="I12" s="96">
        <v>0</v>
      </c>
      <c r="J12" s="96">
        <v>0</v>
      </c>
      <c r="K12" s="96">
        <v>0</v>
      </c>
      <c r="L12" s="96">
        <v>0</v>
      </c>
      <c r="M12" s="96">
        <v>0</v>
      </c>
      <c r="N12" s="96">
        <v>0</v>
      </c>
      <c r="O12" s="96"/>
      <c r="P12" s="97">
        <f>SUM(C12,D12:L12)</f>
        <v>0</v>
      </c>
      <c r="Q12" s="72">
        <v>2</v>
      </c>
      <c r="R12" s="72">
        <f>SUM(P12,Q12)</f>
        <v>2</v>
      </c>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107"/>
      <c r="AU12" s="72"/>
      <c r="AV12" s="72"/>
      <c r="AW12" s="72"/>
      <c r="AX12" s="72"/>
      <c r="AY12" s="72"/>
      <c r="AZ12" s="72"/>
      <c r="BA12" s="72"/>
      <c r="BB12" s="72"/>
    </row>
    <row r="13" spans="1:54" ht="13.5" customHeight="1">
      <c r="B13" s="102" t="s">
        <v>146</v>
      </c>
      <c r="C13" s="96">
        <v>0</v>
      </c>
      <c r="D13" s="96">
        <v>0</v>
      </c>
      <c r="E13" s="96">
        <v>0</v>
      </c>
      <c r="F13" s="96">
        <v>0</v>
      </c>
      <c r="G13" s="96">
        <v>0</v>
      </c>
      <c r="H13" s="96">
        <v>0</v>
      </c>
      <c r="I13" s="96">
        <v>0</v>
      </c>
      <c r="J13" s="96">
        <v>0</v>
      </c>
      <c r="K13" s="96">
        <v>0</v>
      </c>
      <c r="L13" s="96">
        <v>0</v>
      </c>
      <c r="M13" s="96">
        <v>0</v>
      </c>
      <c r="N13" s="96">
        <v>0</v>
      </c>
      <c r="O13" s="96"/>
      <c r="P13" s="97">
        <f t="shared" ref="P13:P31" si="0">SUM(C13,D13:L13)</f>
        <v>0</v>
      </c>
      <c r="Q13" s="72">
        <v>1</v>
      </c>
      <c r="R13" s="72">
        <f t="shared" ref="R13:R31" si="1">SUM(P13,Q13)</f>
        <v>1</v>
      </c>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107"/>
      <c r="AU13" s="72"/>
      <c r="AV13" s="72"/>
      <c r="AW13" s="72"/>
      <c r="AX13" s="72"/>
      <c r="AY13" s="72"/>
      <c r="AZ13" s="72"/>
      <c r="BA13" s="72"/>
      <c r="BB13" s="72"/>
    </row>
    <row r="14" spans="1:54" ht="13.5" customHeight="1">
      <c r="B14" s="102" t="s">
        <v>147</v>
      </c>
      <c r="C14" s="96">
        <v>2</v>
      </c>
      <c r="D14" s="96">
        <v>0</v>
      </c>
      <c r="E14" s="96">
        <v>0</v>
      </c>
      <c r="F14" s="96">
        <v>0</v>
      </c>
      <c r="G14" s="96">
        <v>0</v>
      </c>
      <c r="H14" s="96">
        <v>0</v>
      </c>
      <c r="I14" s="96">
        <v>0</v>
      </c>
      <c r="J14" s="96">
        <v>0</v>
      </c>
      <c r="K14" s="96">
        <v>0</v>
      </c>
      <c r="L14" s="96">
        <v>0</v>
      </c>
      <c r="M14" s="96">
        <v>0</v>
      </c>
      <c r="N14" s="96">
        <v>0</v>
      </c>
      <c r="O14" s="96"/>
      <c r="P14" s="97">
        <f t="shared" si="0"/>
        <v>2</v>
      </c>
      <c r="Q14" s="72">
        <v>1</v>
      </c>
      <c r="R14" s="72">
        <f t="shared" si="1"/>
        <v>3</v>
      </c>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107"/>
      <c r="AU14" s="72"/>
      <c r="AV14" s="72"/>
      <c r="AW14" s="72"/>
      <c r="AX14" s="72"/>
      <c r="AY14" s="72"/>
      <c r="AZ14" s="72"/>
      <c r="BA14" s="72"/>
      <c r="BB14" s="72"/>
    </row>
    <row r="15" spans="1:54" ht="13.5" customHeight="1">
      <c r="B15" s="80" t="s">
        <v>148</v>
      </c>
      <c r="C15" s="96">
        <v>0</v>
      </c>
      <c r="D15" s="96">
        <v>0</v>
      </c>
      <c r="E15" s="96">
        <v>1</v>
      </c>
      <c r="F15" s="96">
        <v>0</v>
      </c>
      <c r="G15" s="96">
        <v>0</v>
      </c>
      <c r="H15" s="96">
        <v>0</v>
      </c>
      <c r="I15" s="96">
        <v>0</v>
      </c>
      <c r="J15" s="96">
        <v>1</v>
      </c>
      <c r="K15" s="96">
        <v>0</v>
      </c>
      <c r="L15" s="96">
        <v>1</v>
      </c>
      <c r="M15" s="96">
        <v>1</v>
      </c>
      <c r="N15" s="96">
        <v>0</v>
      </c>
      <c r="O15" s="96"/>
      <c r="P15" s="97">
        <f t="shared" si="0"/>
        <v>3</v>
      </c>
      <c r="Q15" s="72">
        <v>5</v>
      </c>
      <c r="R15" s="72">
        <f t="shared" si="1"/>
        <v>8</v>
      </c>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107"/>
      <c r="AU15" s="72"/>
      <c r="AV15" s="72"/>
      <c r="AW15" s="72"/>
      <c r="AX15" s="72"/>
      <c r="AY15" s="72"/>
      <c r="AZ15" s="72"/>
      <c r="BA15" s="72"/>
      <c r="BB15" s="72"/>
    </row>
    <row r="16" spans="1:54" ht="13.5" customHeight="1">
      <c r="B16" s="80" t="s">
        <v>149</v>
      </c>
      <c r="C16" s="96">
        <v>3</v>
      </c>
      <c r="D16" s="96">
        <v>0</v>
      </c>
      <c r="E16" s="96">
        <v>2</v>
      </c>
      <c r="F16" s="96">
        <v>0</v>
      </c>
      <c r="G16" s="96">
        <v>3</v>
      </c>
      <c r="H16" s="96">
        <v>1</v>
      </c>
      <c r="I16" s="96">
        <v>0</v>
      </c>
      <c r="J16" s="96">
        <v>0</v>
      </c>
      <c r="K16" s="96">
        <v>1</v>
      </c>
      <c r="L16" s="96">
        <v>0</v>
      </c>
      <c r="M16" s="106">
        <v>0</v>
      </c>
      <c r="N16" s="106">
        <v>0</v>
      </c>
      <c r="O16" s="96"/>
      <c r="P16" s="97">
        <f t="shared" si="0"/>
        <v>10</v>
      </c>
      <c r="Q16" s="72">
        <v>11</v>
      </c>
      <c r="R16" s="72">
        <f t="shared" si="1"/>
        <v>21</v>
      </c>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107"/>
      <c r="AU16" s="72"/>
      <c r="AV16" s="72"/>
      <c r="AW16" s="72"/>
      <c r="AX16" s="72"/>
      <c r="AY16" s="72"/>
      <c r="AZ16" s="72"/>
      <c r="BA16" s="72"/>
      <c r="BB16" s="72"/>
    </row>
    <row r="17" spans="2:54" ht="13.5" customHeight="1">
      <c r="B17" s="80" t="s">
        <v>150</v>
      </c>
      <c r="C17" s="96">
        <v>1</v>
      </c>
      <c r="D17" s="96">
        <v>4</v>
      </c>
      <c r="E17" s="96">
        <v>2</v>
      </c>
      <c r="F17" s="96">
        <v>1</v>
      </c>
      <c r="G17" s="96">
        <v>3</v>
      </c>
      <c r="H17" s="96">
        <v>2</v>
      </c>
      <c r="I17" s="96">
        <v>5</v>
      </c>
      <c r="J17" s="96">
        <v>1</v>
      </c>
      <c r="K17" s="96">
        <v>0</v>
      </c>
      <c r="L17" s="96">
        <v>1</v>
      </c>
      <c r="M17" s="106">
        <v>0</v>
      </c>
      <c r="N17" s="106">
        <v>2</v>
      </c>
      <c r="O17" s="96"/>
      <c r="P17" s="97">
        <f t="shared" si="0"/>
        <v>20</v>
      </c>
      <c r="Q17" s="72">
        <v>34</v>
      </c>
      <c r="R17" s="72">
        <f t="shared" si="1"/>
        <v>54</v>
      </c>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107"/>
      <c r="AU17" s="72"/>
      <c r="AV17" s="72"/>
      <c r="AW17" s="72"/>
      <c r="AX17" s="72"/>
      <c r="AY17" s="72"/>
      <c r="AZ17" s="72"/>
      <c r="BA17" s="72"/>
      <c r="BB17" s="72"/>
    </row>
    <row r="18" spans="2:54" ht="13.5" customHeight="1">
      <c r="B18" s="112" t="s">
        <v>151</v>
      </c>
      <c r="C18" s="96">
        <v>6</v>
      </c>
      <c r="D18" s="96">
        <v>4</v>
      </c>
      <c r="E18" s="96">
        <v>7</v>
      </c>
      <c r="F18" s="96">
        <v>4</v>
      </c>
      <c r="G18" s="96">
        <v>8</v>
      </c>
      <c r="H18" s="96">
        <v>6</v>
      </c>
      <c r="I18" s="96">
        <v>3</v>
      </c>
      <c r="J18" s="96">
        <v>7</v>
      </c>
      <c r="K18" s="96">
        <v>5</v>
      </c>
      <c r="L18" s="96">
        <v>1</v>
      </c>
      <c r="M18" s="106">
        <v>0</v>
      </c>
      <c r="N18" s="106">
        <v>0</v>
      </c>
      <c r="O18" s="96"/>
      <c r="P18" s="97">
        <f t="shared" si="0"/>
        <v>51</v>
      </c>
      <c r="Q18" s="72">
        <v>70</v>
      </c>
      <c r="R18" s="72">
        <f t="shared" si="1"/>
        <v>121</v>
      </c>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107"/>
      <c r="AU18" s="72"/>
      <c r="AV18" s="72"/>
      <c r="AW18" s="72"/>
      <c r="AX18" s="72"/>
      <c r="AY18" s="72"/>
      <c r="AZ18" s="72"/>
      <c r="BA18" s="72"/>
      <c r="BB18" s="72"/>
    </row>
    <row r="19" spans="2:54" ht="13.5" customHeight="1">
      <c r="B19" s="112" t="s">
        <v>152</v>
      </c>
      <c r="C19" s="96">
        <v>13</v>
      </c>
      <c r="D19" s="96">
        <v>12</v>
      </c>
      <c r="E19" s="96">
        <v>10</v>
      </c>
      <c r="F19" s="96">
        <v>19</v>
      </c>
      <c r="G19" s="96">
        <v>16</v>
      </c>
      <c r="H19" s="96">
        <v>10</v>
      </c>
      <c r="I19" s="96">
        <v>9</v>
      </c>
      <c r="J19" s="96">
        <v>3</v>
      </c>
      <c r="K19" s="96">
        <v>6</v>
      </c>
      <c r="L19" s="96">
        <v>3</v>
      </c>
      <c r="M19" s="106">
        <v>1</v>
      </c>
      <c r="N19" s="106">
        <v>4</v>
      </c>
      <c r="O19" s="96"/>
      <c r="P19" s="97">
        <f t="shared" si="0"/>
        <v>101</v>
      </c>
      <c r="Q19" s="72">
        <v>117</v>
      </c>
      <c r="R19" s="72">
        <f t="shared" si="1"/>
        <v>218</v>
      </c>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107"/>
      <c r="AU19" s="72"/>
      <c r="AV19" s="72"/>
      <c r="AW19" s="72"/>
      <c r="AX19" s="72"/>
      <c r="AY19" s="72"/>
      <c r="AZ19" s="72"/>
      <c r="BA19" s="72"/>
      <c r="BB19" s="72"/>
    </row>
    <row r="20" spans="2:54" ht="13.5" customHeight="1">
      <c r="B20" s="112" t="s">
        <v>153</v>
      </c>
      <c r="C20" s="96">
        <v>14</v>
      </c>
      <c r="D20" s="96">
        <v>27</v>
      </c>
      <c r="E20" s="96">
        <v>25</v>
      </c>
      <c r="F20" s="96">
        <v>31</v>
      </c>
      <c r="G20" s="96">
        <v>24</v>
      </c>
      <c r="H20" s="96">
        <v>24</v>
      </c>
      <c r="I20" s="96">
        <v>15</v>
      </c>
      <c r="J20" s="96">
        <v>14</v>
      </c>
      <c r="K20" s="96">
        <v>14</v>
      </c>
      <c r="L20" s="96">
        <v>8</v>
      </c>
      <c r="M20" s="106">
        <v>5</v>
      </c>
      <c r="N20" s="106">
        <v>3</v>
      </c>
      <c r="O20" s="96"/>
      <c r="P20" s="97">
        <f t="shared" si="0"/>
        <v>196</v>
      </c>
      <c r="Q20" s="72">
        <v>195</v>
      </c>
      <c r="R20" s="72">
        <f t="shared" si="1"/>
        <v>391</v>
      </c>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107"/>
      <c r="AU20" s="72"/>
      <c r="AV20" s="72"/>
      <c r="AW20" s="72"/>
      <c r="AX20" s="72"/>
      <c r="AY20" s="72"/>
      <c r="AZ20" s="72"/>
      <c r="BA20" s="72"/>
      <c r="BB20" s="72"/>
    </row>
    <row r="21" spans="2:54" ht="13.5" customHeight="1">
      <c r="B21" s="112" t="s">
        <v>154</v>
      </c>
      <c r="C21" s="96">
        <v>22</v>
      </c>
      <c r="D21" s="96">
        <v>39</v>
      </c>
      <c r="E21" s="96">
        <v>45</v>
      </c>
      <c r="F21" s="96">
        <v>42</v>
      </c>
      <c r="G21" s="96">
        <v>43</v>
      </c>
      <c r="H21" s="96">
        <v>29</v>
      </c>
      <c r="I21" s="96">
        <v>22</v>
      </c>
      <c r="J21" s="96">
        <v>16</v>
      </c>
      <c r="K21" s="96">
        <v>21</v>
      </c>
      <c r="L21" s="96">
        <v>14</v>
      </c>
      <c r="M21" s="106">
        <v>7</v>
      </c>
      <c r="N21" s="106">
        <v>3</v>
      </c>
      <c r="O21" s="96"/>
      <c r="P21" s="97">
        <f t="shared" si="0"/>
        <v>293</v>
      </c>
      <c r="Q21" s="72">
        <v>369</v>
      </c>
      <c r="R21" s="72">
        <f t="shared" si="1"/>
        <v>662</v>
      </c>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107"/>
      <c r="AU21" s="72"/>
      <c r="AV21" s="72"/>
      <c r="AW21" s="72"/>
      <c r="AX21" s="72"/>
      <c r="AY21" s="72"/>
      <c r="AZ21" s="72"/>
      <c r="BA21" s="72"/>
      <c r="BB21" s="72"/>
    </row>
    <row r="22" spans="2:54" ht="13.5" customHeight="1">
      <c r="B22" s="112" t="s">
        <v>155</v>
      </c>
      <c r="C22" s="96">
        <v>57</v>
      </c>
      <c r="D22" s="96">
        <v>80</v>
      </c>
      <c r="E22" s="96">
        <v>90</v>
      </c>
      <c r="F22" s="96">
        <v>82</v>
      </c>
      <c r="G22" s="96">
        <v>92</v>
      </c>
      <c r="H22" s="96">
        <v>64</v>
      </c>
      <c r="I22" s="96">
        <v>50</v>
      </c>
      <c r="J22" s="96">
        <v>36</v>
      </c>
      <c r="K22" s="96">
        <v>29</v>
      </c>
      <c r="L22" s="96">
        <v>17</v>
      </c>
      <c r="M22" s="106">
        <v>19</v>
      </c>
      <c r="N22" s="106">
        <v>14</v>
      </c>
      <c r="O22" s="96"/>
      <c r="P22" s="97">
        <f t="shared" si="0"/>
        <v>597</v>
      </c>
      <c r="Q22" s="72">
        <v>694</v>
      </c>
      <c r="R22" s="72">
        <f t="shared" si="1"/>
        <v>1291</v>
      </c>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107"/>
      <c r="AU22" s="72"/>
      <c r="AV22" s="72"/>
      <c r="AW22" s="72"/>
      <c r="AX22" s="72"/>
      <c r="AY22" s="72"/>
      <c r="AZ22" s="72"/>
      <c r="BA22" s="72"/>
      <c r="BB22" s="72"/>
    </row>
    <row r="23" spans="2:54" ht="13.5" customHeight="1">
      <c r="B23" s="112" t="s">
        <v>156</v>
      </c>
      <c r="C23" s="96">
        <v>112</v>
      </c>
      <c r="D23" s="96">
        <v>129</v>
      </c>
      <c r="E23" s="96">
        <v>134</v>
      </c>
      <c r="F23" s="96">
        <v>171</v>
      </c>
      <c r="G23" s="96">
        <v>150</v>
      </c>
      <c r="H23" s="96">
        <v>129</v>
      </c>
      <c r="I23" s="96">
        <v>87</v>
      </c>
      <c r="J23" s="96">
        <v>74</v>
      </c>
      <c r="K23" s="96">
        <v>49</v>
      </c>
      <c r="L23" s="96">
        <v>60</v>
      </c>
      <c r="M23" s="106">
        <v>23</v>
      </c>
      <c r="N23" s="106">
        <v>39</v>
      </c>
      <c r="O23" s="96"/>
      <c r="P23" s="97">
        <f t="shared" si="0"/>
        <v>1095</v>
      </c>
      <c r="Q23" s="72">
        <v>1284</v>
      </c>
      <c r="R23" s="72">
        <f t="shared" si="1"/>
        <v>2379</v>
      </c>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107"/>
      <c r="AU23" s="72"/>
      <c r="AV23" s="72"/>
      <c r="AW23" s="72"/>
      <c r="AX23" s="72"/>
      <c r="AY23" s="72"/>
      <c r="AZ23" s="72"/>
      <c r="BA23" s="72"/>
      <c r="BB23" s="72"/>
    </row>
    <row r="24" spans="2:54" ht="13.5" customHeight="1">
      <c r="B24" s="112" t="s">
        <v>157</v>
      </c>
      <c r="C24" s="96">
        <v>171</v>
      </c>
      <c r="D24" s="96">
        <v>218</v>
      </c>
      <c r="E24" s="96">
        <v>257</v>
      </c>
      <c r="F24" s="96">
        <v>261</v>
      </c>
      <c r="G24" s="96">
        <v>213</v>
      </c>
      <c r="H24" s="96">
        <v>182</v>
      </c>
      <c r="I24" s="96">
        <v>164</v>
      </c>
      <c r="J24" s="96">
        <v>114</v>
      </c>
      <c r="K24" s="96">
        <v>86</v>
      </c>
      <c r="L24" s="96">
        <v>75</v>
      </c>
      <c r="M24" s="106">
        <v>53</v>
      </c>
      <c r="N24" s="106">
        <v>33</v>
      </c>
      <c r="O24" s="96"/>
      <c r="P24" s="97">
        <f t="shared" si="0"/>
        <v>1741</v>
      </c>
      <c r="Q24" s="72">
        <v>2186</v>
      </c>
      <c r="R24" s="72">
        <f t="shared" si="1"/>
        <v>3927</v>
      </c>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107"/>
      <c r="AU24" s="72"/>
      <c r="AV24" s="72"/>
      <c r="AW24" s="72"/>
      <c r="AX24" s="72"/>
      <c r="AY24" s="72"/>
      <c r="AZ24" s="72"/>
      <c r="BA24" s="72"/>
      <c r="BB24" s="72"/>
    </row>
    <row r="25" spans="2:54" ht="13.5" customHeight="1">
      <c r="B25" s="112" t="s">
        <v>158</v>
      </c>
      <c r="C25" s="96">
        <v>267</v>
      </c>
      <c r="D25" s="96">
        <v>338</v>
      </c>
      <c r="E25" s="96">
        <v>377</v>
      </c>
      <c r="F25" s="96">
        <v>378</v>
      </c>
      <c r="G25" s="96">
        <v>352</v>
      </c>
      <c r="H25" s="96">
        <v>301</v>
      </c>
      <c r="I25" s="96">
        <v>234</v>
      </c>
      <c r="J25" s="96">
        <v>191</v>
      </c>
      <c r="K25" s="96">
        <v>153</v>
      </c>
      <c r="L25" s="96">
        <v>91</v>
      </c>
      <c r="M25" s="106">
        <v>80</v>
      </c>
      <c r="N25" s="106">
        <v>65</v>
      </c>
      <c r="O25" s="96"/>
      <c r="P25" s="97">
        <f t="shared" si="0"/>
        <v>2682</v>
      </c>
      <c r="Q25" s="72">
        <v>3241</v>
      </c>
      <c r="R25" s="72">
        <f t="shared" si="1"/>
        <v>5923</v>
      </c>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107"/>
      <c r="AU25" s="72"/>
      <c r="AV25" s="72"/>
      <c r="AW25" s="72"/>
      <c r="AX25" s="72"/>
      <c r="AY25" s="72"/>
      <c r="AZ25" s="72"/>
      <c r="BA25" s="72"/>
      <c r="BB25" s="72"/>
    </row>
    <row r="26" spans="2:54" ht="13.5" customHeight="1">
      <c r="B26" s="112" t="s">
        <v>159</v>
      </c>
      <c r="C26" s="96">
        <v>354</v>
      </c>
      <c r="D26" s="96">
        <v>425</v>
      </c>
      <c r="E26" s="96">
        <v>521</v>
      </c>
      <c r="F26" s="96">
        <v>489</v>
      </c>
      <c r="G26" s="96">
        <v>450</v>
      </c>
      <c r="H26" s="96">
        <v>381</v>
      </c>
      <c r="I26" s="96">
        <v>301</v>
      </c>
      <c r="J26" s="96">
        <v>217</v>
      </c>
      <c r="K26" s="96">
        <v>194</v>
      </c>
      <c r="L26" s="96">
        <v>132</v>
      </c>
      <c r="M26" s="106">
        <v>77</v>
      </c>
      <c r="N26" s="106">
        <v>56</v>
      </c>
      <c r="O26" s="96"/>
      <c r="P26" s="97">
        <f t="shared" si="0"/>
        <v>3464</v>
      </c>
      <c r="Q26" s="72">
        <v>4596</v>
      </c>
      <c r="R26" s="72">
        <f t="shared" si="1"/>
        <v>8060</v>
      </c>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107"/>
      <c r="AU26" s="72"/>
      <c r="AV26" s="72"/>
      <c r="AW26" s="72"/>
      <c r="AX26" s="72"/>
      <c r="AY26" s="72"/>
      <c r="AZ26" s="72"/>
      <c r="BA26" s="72"/>
      <c r="BB26" s="72"/>
    </row>
    <row r="27" spans="2:54" ht="13.5" customHeight="1">
      <c r="B27" s="112" t="s">
        <v>160</v>
      </c>
      <c r="C27" s="96">
        <v>583</v>
      </c>
      <c r="D27" s="96">
        <v>714</v>
      </c>
      <c r="E27" s="96">
        <v>806</v>
      </c>
      <c r="F27" s="96">
        <v>820</v>
      </c>
      <c r="G27" s="96">
        <v>685</v>
      </c>
      <c r="H27" s="96">
        <v>551</v>
      </c>
      <c r="I27" s="96">
        <v>414</v>
      </c>
      <c r="J27" s="96">
        <v>308</v>
      </c>
      <c r="K27" s="96">
        <v>208</v>
      </c>
      <c r="L27" s="96">
        <v>148</v>
      </c>
      <c r="M27" s="106">
        <v>102</v>
      </c>
      <c r="N27" s="106">
        <v>61</v>
      </c>
      <c r="O27" s="96"/>
      <c r="P27" s="97">
        <f t="shared" si="0"/>
        <v>5237</v>
      </c>
      <c r="Q27" s="72">
        <v>7633</v>
      </c>
      <c r="R27" s="72">
        <f t="shared" si="1"/>
        <v>12870</v>
      </c>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107"/>
      <c r="AU27" s="72"/>
      <c r="AV27" s="72"/>
      <c r="AW27" s="72"/>
      <c r="AX27" s="72"/>
      <c r="AY27" s="72"/>
      <c r="AZ27" s="72"/>
      <c r="BA27" s="72"/>
      <c r="BB27" s="72"/>
    </row>
    <row r="28" spans="2:54" ht="13.5" customHeight="1">
      <c r="B28" s="112" t="s">
        <v>161</v>
      </c>
      <c r="C28" s="96">
        <v>817</v>
      </c>
      <c r="D28" s="96">
        <v>948</v>
      </c>
      <c r="E28" s="96">
        <v>1110</v>
      </c>
      <c r="F28" s="96">
        <v>1031</v>
      </c>
      <c r="G28" s="96">
        <v>923</v>
      </c>
      <c r="H28" s="96">
        <v>752</v>
      </c>
      <c r="I28" s="96">
        <v>519</v>
      </c>
      <c r="J28" s="96">
        <v>369</v>
      </c>
      <c r="K28" s="96">
        <v>258</v>
      </c>
      <c r="L28" s="96">
        <v>187</v>
      </c>
      <c r="M28" s="106">
        <v>116</v>
      </c>
      <c r="N28" s="106">
        <v>77</v>
      </c>
      <c r="O28" s="96"/>
      <c r="P28" s="97">
        <f t="shared" si="0"/>
        <v>6914</v>
      </c>
      <c r="Q28" s="72">
        <v>11066</v>
      </c>
      <c r="R28" s="72">
        <f t="shared" si="1"/>
        <v>17980</v>
      </c>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107"/>
      <c r="AU28" s="72"/>
      <c r="AV28" s="72"/>
      <c r="AW28" s="72"/>
      <c r="AX28" s="72"/>
      <c r="AY28" s="72"/>
      <c r="AZ28" s="72"/>
      <c r="BA28" s="72"/>
      <c r="BB28" s="72"/>
    </row>
    <row r="29" spans="2:54" ht="13.5" customHeight="1">
      <c r="B29" s="112" t="s">
        <v>162</v>
      </c>
      <c r="C29" s="96">
        <v>1123</v>
      </c>
      <c r="D29" s="96">
        <v>1319</v>
      </c>
      <c r="E29" s="96">
        <v>1425</v>
      </c>
      <c r="F29" s="96">
        <v>1468</v>
      </c>
      <c r="G29" s="96">
        <v>1197</v>
      </c>
      <c r="H29" s="96">
        <v>898</v>
      </c>
      <c r="I29" s="96">
        <v>664</v>
      </c>
      <c r="J29" s="96">
        <v>430</v>
      </c>
      <c r="K29" s="96">
        <v>318</v>
      </c>
      <c r="L29" s="96">
        <v>232</v>
      </c>
      <c r="M29" s="106">
        <v>146</v>
      </c>
      <c r="N29" s="106">
        <v>100</v>
      </c>
      <c r="O29" s="96"/>
      <c r="P29" s="97">
        <f t="shared" si="0"/>
        <v>9074</v>
      </c>
      <c r="Q29" s="72">
        <v>15374</v>
      </c>
      <c r="R29" s="72">
        <f t="shared" si="1"/>
        <v>24448</v>
      </c>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107"/>
      <c r="AU29" s="72"/>
      <c r="AV29" s="72"/>
      <c r="AW29" s="72"/>
      <c r="AX29" s="72"/>
      <c r="AY29" s="72"/>
      <c r="AZ29" s="72"/>
      <c r="BA29" s="72"/>
      <c r="BB29" s="72"/>
    </row>
    <row r="30" spans="2:54" ht="13.5" customHeight="1">
      <c r="B30" s="112" t="s">
        <v>163</v>
      </c>
      <c r="C30" s="96">
        <v>1199</v>
      </c>
      <c r="D30" s="96">
        <v>1393</v>
      </c>
      <c r="E30" s="96">
        <v>1684</v>
      </c>
      <c r="F30" s="96">
        <v>1631</v>
      </c>
      <c r="G30" s="96">
        <v>1454</v>
      </c>
      <c r="H30" s="96">
        <v>1078</v>
      </c>
      <c r="I30" s="96">
        <v>738</v>
      </c>
      <c r="J30" s="96">
        <v>529</v>
      </c>
      <c r="K30" s="96">
        <v>352</v>
      </c>
      <c r="L30" s="96">
        <v>265</v>
      </c>
      <c r="M30" s="106">
        <v>158</v>
      </c>
      <c r="N30" s="106">
        <v>120</v>
      </c>
      <c r="O30" s="96"/>
      <c r="P30" s="97">
        <f t="shared" si="0"/>
        <v>10323</v>
      </c>
      <c r="Q30" s="72">
        <v>16547</v>
      </c>
      <c r="R30" s="72">
        <f t="shared" si="1"/>
        <v>26870</v>
      </c>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107"/>
      <c r="AU30" s="72"/>
      <c r="AV30" s="72"/>
      <c r="AW30" s="72"/>
      <c r="AX30" s="72"/>
      <c r="AY30" s="72"/>
      <c r="AZ30" s="72"/>
      <c r="BA30" s="72"/>
      <c r="BB30" s="72"/>
    </row>
    <row r="31" spans="2:54" ht="13.5" customHeight="1">
      <c r="B31" s="112" t="s">
        <v>18</v>
      </c>
      <c r="C31" s="96">
        <v>1313</v>
      </c>
      <c r="D31" s="96">
        <v>1595</v>
      </c>
      <c r="E31" s="96">
        <v>1926</v>
      </c>
      <c r="F31" s="96">
        <v>2005</v>
      </c>
      <c r="G31" s="96">
        <v>1707</v>
      </c>
      <c r="H31" s="96">
        <v>1283</v>
      </c>
      <c r="I31" s="96">
        <v>854</v>
      </c>
      <c r="J31" s="96">
        <v>604</v>
      </c>
      <c r="K31" s="96">
        <v>411</v>
      </c>
      <c r="L31" s="96">
        <v>266</v>
      </c>
      <c r="M31" s="106">
        <v>175</v>
      </c>
      <c r="N31" s="106">
        <v>142</v>
      </c>
      <c r="O31" s="96"/>
      <c r="P31" s="97">
        <f t="shared" si="0"/>
        <v>11964</v>
      </c>
      <c r="Q31" s="72">
        <v>17404</v>
      </c>
      <c r="R31" s="72">
        <f t="shared" si="1"/>
        <v>29368</v>
      </c>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107"/>
      <c r="AU31" s="72"/>
      <c r="AV31" s="72"/>
      <c r="AW31" s="72"/>
      <c r="AX31" s="72"/>
      <c r="AY31" s="72"/>
      <c r="AZ31" s="72"/>
      <c r="BA31" s="72"/>
      <c r="BB31" s="72"/>
    </row>
    <row r="32" spans="2:54" ht="24" customHeight="1">
      <c r="B32" s="100" t="s">
        <v>164</v>
      </c>
      <c r="C32" s="96"/>
      <c r="D32" s="96"/>
      <c r="E32" s="96"/>
      <c r="F32" s="96"/>
      <c r="G32" s="96"/>
      <c r="H32" s="96"/>
      <c r="I32" s="96"/>
      <c r="J32" s="96"/>
      <c r="K32" s="96"/>
      <c r="L32" s="96"/>
      <c r="M32" s="105"/>
      <c r="N32" s="105"/>
      <c r="O32" s="105"/>
      <c r="P32" s="105"/>
      <c r="Q32" s="72"/>
      <c r="R32" s="72"/>
      <c r="S32" s="72"/>
      <c r="T32" s="72"/>
      <c r="AN32" s="72"/>
      <c r="AU32" s="73"/>
    </row>
    <row r="33" spans="2:47" ht="13.5" customHeight="1">
      <c r="B33" s="100" t="s">
        <v>144</v>
      </c>
      <c r="C33" s="96"/>
      <c r="D33" s="96"/>
      <c r="E33" s="96"/>
      <c r="F33" s="96"/>
      <c r="G33" s="96"/>
      <c r="H33" s="96"/>
      <c r="I33" s="96"/>
      <c r="J33" s="96"/>
      <c r="K33" s="96"/>
      <c r="L33" s="96"/>
      <c r="M33" s="96"/>
      <c r="N33" s="96"/>
      <c r="O33" s="96"/>
      <c r="P33" s="96"/>
      <c r="Q33" s="72"/>
      <c r="R33" s="72"/>
      <c r="S33" s="72"/>
      <c r="T33" s="72"/>
      <c r="AN33" s="72"/>
      <c r="AU33" s="73"/>
    </row>
    <row r="34" spans="2:47" ht="13.5" customHeight="1">
      <c r="B34" s="80" t="s">
        <v>145</v>
      </c>
      <c r="C34" s="72">
        <v>0</v>
      </c>
      <c r="D34" s="72">
        <v>0</v>
      </c>
      <c r="E34" s="72">
        <v>0</v>
      </c>
      <c r="F34" s="72">
        <v>0</v>
      </c>
      <c r="G34" s="72">
        <v>0</v>
      </c>
      <c r="H34" s="72">
        <v>0</v>
      </c>
      <c r="I34" s="72">
        <v>0</v>
      </c>
      <c r="J34" s="72">
        <v>0</v>
      </c>
      <c r="K34" s="72">
        <v>0</v>
      </c>
      <c r="L34" s="72">
        <v>0</v>
      </c>
      <c r="M34" s="72">
        <v>0</v>
      </c>
      <c r="N34" s="72">
        <v>0</v>
      </c>
      <c r="O34" s="72"/>
      <c r="P34" s="97">
        <f>SUM(C34,D34:L34)</f>
        <v>0</v>
      </c>
      <c r="Q34" s="72"/>
      <c r="R34" s="72"/>
      <c r="S34" s="72"/>
      <c r="T34" s="72"/>
      <c r="U34" s="72"/>
      <c r="V34" s="72"/>
      <c r="W34" s="72"/>
      <c r="X34" s="72"/>
      <c r="Y34" s="72"/>
      <c r="Z34" s="72"/>
      <c r="AA34" s="72"/>
      <c r="AB34" s="72"/>
      <c r="AC34" s="72"/>
      <c r="AD34" s="72"/>
      <c r="AN34" s="72"/>
      <c r="AT34" s="107"/>
      <c r="AU34" s="73"/>
    </row>
    <row r="35" spans="2:47" ht="13.5" customHeight="1">
      <c r="B35" s="102" t="s">
        <v>146</v>
      </c>
      <c r="C35" s="72">
        <v>0</v>
      </c>
      <c r="D35" s="72">
        <v>0</v>
      </c>
      <c r="E35" s="72">
        <v>0</v>
      </c>
      <c r="F35" s="72">
        <v>0</v>
      </c>
      <c r="G35" s="72">
        <v>0</v>
      </c>
      <c r="H35" s="72">
        <v>0</v>
      </c>
      <c r="I35" s="72">
        <v>0</v>
      </c>
      <c r="J35" s="72">
        <v>0</v>
      </c>
      <c r="K35" s="72">
        <v>0</v>
      </c>
      <c r="L35" s="72">
        <v>0</v>
      </c>
      <c r="M35" s="72">
        <v>0</v>
      </c>
      <c r="N35" s="72">
        <v>0</v>
      </c>
      <c r="O35" s="72"/>
      <c r="P35" s="97">
        <f t="shared" ref="P35:P53" si="2">SUM(C35,D35:L35)</f>
        <v>0</v>
      </c>
      <c r="Q35" s="72"/>
      <c r="R35" s="72"/>
      <c r="S35" s="72"/>
      <c r="T35" s="72"/>
      <c r="U35" s="72"/>
      <c r="V35" s="72"/>
      <c r="W35" s="72"/>
      <c r="X35" s="72"/>
      <c r="Y35" s="72"/>
      <c r="Z35" s="72"/>
      <c r="AA35" s="72"/>
      <c r="AB35" s="72"/>
      <c r="AC35" s="72"/>
      <c r="AD35" s="72"/>
      <c r="AN35" s="72"/>
      <c r="AT35" s="107"/>
      <c r="AU35" s="73"/>
    </row>
    <row r="36" spans="2:47" ht="13.5" customHeight="1">
      <c r="B36" s="102" t="s">
        <v>147</v>
      </c>
      <c r="C36" s="72">
        <v>0</v>
      </c>
      <c r="D36" s="72">
        <v>0</v>
      </c>
      <c r="E36" s="72">
        <v>0</v>
      </c>
      <c r="F36" s="72">
        <v>0</v>
      </c>
      <c r="G36" s="72">
        <v>0</v>
      </c>
      <c r="H36" s="72">
        <v>0</v>
      </c>
      <c r="I36" s="72">
        <v>0</v>
      </c>
      <c r="J36" s="72">
        <v>0</v>
      </c>
      <c r="K36" s="72">
        <v>0</v>
      </c>
      <c r="L36" s="72">
        <v>0</v>
      </c>
      <c r="M36" s="72">
        <v>0</v>
      </c>
      <c r="N36" s="72">
        <v>0</v>
      </c>
      <c r="O36" s="72"/>
      <c r="P36" s="97">
        <f t="shared" si="2"/>
        <v>0</v>
      </c>
      <c r="Q36" s="72"/>
      <c r="R36" s="72"/>
      <c r="S36" s="72"/>
      <c r="T36" s="72"/>
      <c r="U36" s="72"/>
      <c r="V36" s="72"/>
      <c r="W36" s="72"/>
      <c r="X36" s="72"/>
      <c r="Y36" s="72"/>
      <c r="Z36" s="72"/>
      <c r="AA36" s="72"/>
      <c r="AB36" s="72"/>
      <c r="AC36" s="72"/>
      <c r="AD36" s="72"/>
      <c r="AN36" s="72"/>
      <c r="AT36" s="107"/>
      <c r="AU36" s="73"/>
    </row>
    <row r="37" spans="2:47" ht="13.5" customHeight="1">
      <c r="B37" s="80" t="s">
        <v>148</v>
      </c>
      <c r="C37" s="72">
        <v>0</v>
      </c>
      <c r="D37" s="72">
        <v>0</v>
      </c>
      <c r="E37" s="72">
        <v>0</v>
      </c>
      <c r="F37" s="72">
        <v>0</v>
      </c>
      <c r="G37" s="72">
        <v>0</v>
      </c>
      <c r="H37" s="72">
        <v>0</v>
      </c>
      <c r="I37" s="72">
        <v>0</v>
      </c>
      <c r="J37" s="72">
        <v>0</v>
      </c>
      <c r="K37" s="72">
        <v>0</v>
      </c>
      <c r="L37" s="72">
        <v>0</v>
      </c>
      <c r="M37" s="72">
        <v>1</v>
      </c>
      <c r="N37" s="72">
        <v>0</v>
      </c>
      <c r="O37" s="72"/>
      <c r="P37" s="97">
        <f t="shared" si="2"/>
        <v>0</v>
      </c>
      <c r="Q37" s="72"/>
      <c r="R37" s="72"/>
      <c r="S37" s="72"/>
      <c r="T37" s="72"/>
      <c r="U37" s="72"/>
      <c r="V37" s="72"/>
      <c r="W37" s="72"/>
      <c r="X37" s="72"/>
      <c r="Y37" s="72"/>
      <c r="Z37" s="72"/>
      <c r="AA37" s="72"/>
      <c r="AB37" s="72"/>
      <c r="AC37" s="72"/>
      <c r="AD37" s="72"/>
      <c r="AN37" s="72"/>
      <c r="AT37" s="107"/>
      <c r="AU37" s="73"/>
    </row>
    <row r="38" spans="2:47" ht="13.5" customHeight="1">
      <c r="B38" s="80" t="s">
        <v>149</v>
      </c>
      <c r="C38" s="72">
        <v>2</v>
      </c>
      <c r="D38" s="72">
        <v>0</v>
      </c>
      <c r="E38" s="72">
        <v>0</v>
      </c>
      <c r="F38" s="72">
        <v>0</v>
      </c>
      <c r="G38" s="72">
        <v>3</v>
      </c>
      <c r="H38" s="72">
        <v>1</v>
      </c>
      <c r="I38" s="72">
        <v>0</v>
      </c>
      <c r="J38" s="72">
        <v>0</v>
      </c>
      <c r="K38" s="72">
        <v>1</v>
      </c>
      <c r="L38" s="72">
        <v>0</v>
      </c>
      <c r="M38" s="72">
        <v>0</v>
      </c>
      <c r="N38" s="72">
        <v>0</v>
      </c>
      <c r="O38" s="72"/>
      <c r="P38" s="97">
        <f t="shared" si="2"/>
        <v>7</v>
      </c>
      <c r="Q38" s="72"/>
      <c r="R38" s="72"/>
      <c r="S38" s="72"/>
      <c r="T38" s="72"/>
      <c r="U38" s="72"/>
      <c r="V38" s="72"/>
      <c r="W38" s="72"/>
      <c r="X38" s="72"/>
      <c r="Y38" s="72"/>
      <c r="Z38" s="72"/>
      <c r="AA38" s="72"/>
      <c r="AB38" s="72"/>
      <c r="AC38" s="72"/>
      <c r="AD38" s="72"/>
      <c r="AN38" s="72"/>
      <c r="AT38" s="107"/>
      <c r="AU38" s="73"/>
    </row>
    <row r="39" spans="2:47" ht="13.5" customHeight="1">
      <c r="B39" s="80" t="s">
        <v>150</v>
      </c>
      <c r="C39" s="72">
        <v>1</v>
      </c>
      <c r="D39" s="72">
        <v>2</v>
      </c>
      <c r="E39" s="72">
        <v>2</v>
      </c>
      <c r="F39" s="72">
        <v>1</v>
      </c>
      <c r="G39" s="72">
        <v>1</v>
      </c>
      <c r="H39" s="72">
        <v>2</v>
      </c>
      <c r="I39" s="72">
        <v>3</v>
      </c>
      <c r="J39" s="72">
        <v>1</v>
      </c>
      <c r="K39" s="72">
        <v>0</v>
      </c>
      <c r="L39" s="72">
        <v>0</v>
      </c>
      <c r="M39" s="72">
        <v>0</v>
      </c>
      <c r="N39" s="72">
        <v>1</v>
      </c>
      <c r="O39" s="72"/>
      <c r="P39" s="97">
        <f t="shared" si="2"/>
        <v>13</v>
      </c>
      <c r="Q39" s="72"/>
      <c r="R39" s="72"/>
      <c r="S39" s="72"/>
      <c r="T39" s="72"/>
      <c r="U39" s="72"/>
      <c r="V39" s="72"/>
      <c r="W39" s="72"/>
      <c r="X39" s="72"/>
      <c r="Y39" s="72"/>
      <c r="Z39" s="72"/>
      <c r="AA39" s="72"/>
      <c r="AB39" s="72"/>
      <c r="AC39" s="72"/>
      <c r="AD39" s="72"/>
      <c r="AN39" s="72"/>
      <c r="AT39" s="107"/>
      <c r="AU39" s="73"/>
    </row>
    <row r="40" spans="2:47" ht="13.5" customHeight="1">
      <c r="B40" s="112" t="s">
        <v>151</v>
      </c>
      <c r="C40" s="72">
        <v>4</v>
      </c>
      <c r="D40" s="72">
        <v>3</v>
      </c>
      <c r="E40" s="72">
        <v>4</v>
      </c>
      <c r="F40" s="72">
        <v>1</v>
      </c>
      <c r="G40" s="72">
        <v>6</v>
      </c>
      <c r="H40" s="72">
        <v>4</v>
      </c>
      <c r="I40" s="72">
        <v>0</v>
      </c>
      <c r="J40" s="72">
        <v>4</v>
      </c>
      <c r="K40" s="72">
        <v>3</v>
      </c>
      <c r="L40" s="72">
        <v>0</v>
      </c>
      <c r="M40" s="72">
        <v>0</v>
      </c>
      <c r="N40" s="72">
        <v>0</v>
      </c>
      <c r="O40" s="72"/>
      <c r="P40" s="97">
        <f t="shared" si="2"/>
        <v>29</v>
      </c>
      <c r="Q40" s="72"/>
      <c r="R40" s="72"/>
      <c r="S40" s="72"/>
      <c r="T40" s="72"/>
      <c r="U40" s="72"/>
      <c r="V40" s="72"/>
      <c r="W40" s="72"/>
      <c r="X40" s="72"/>
      <c r="Y40" s="72"/>
      <c r="Z40" s="72"/>
      <c r="AA40" s="72"/>
      <c r="AB40" s="72"/>
      <c r="AC40" s="72"/>
      <c r="AD40" s="72"/>
      <c r="AN40" s="72"/>
      <c r="AT40" s="107"/>
      <c r="AU40" s="73"/>
    </row>
    <row r="41" spans="2:47" ht="13.5" customHeight="1">
      <c r="B41" s="112" t="s">
        <v>152</v>
      </c>
      <c r="C41" s="72">
        <v>8</v>
      </c>
      <c r="D41" s="72">
        <v>8</v>
      </c>
      <c r="E41" s="72">
        <v>7</v>
      </c>
      <c r="F41" s="72">
        <v>12</v>
      </c>
      <c r="G41" s="72">
        <v>8</v>
      </c>
      <c r="H41" s="72">
        <v>4</v>
      </c>
      <c r="I41" s="72">
        <v>6</v>
      </c>
      <c r="J41" s="72">
        <v>3</v>
      </c>
      <c r="K41" s="72">
        <v>3</v>
      </c>
      <c r="L41" s="72">
        <v>2</v>
      </c>
      <c r="M41" s="72">
        <v>1</v>
      </c>
      <c r="N41" s="72">
        <v>3</v>
      </c>
      <c r="O41" s="72"/>
      <c r="P41" s="97">
        <f t="shared" si="2"/>
        <v>61</v>
      </c>
      <c r="Q41" s="72"/>
      <c r="R41" s="72"/>
      <c r="S41" s="72"/>
      <c r="T41" s="72"/>
      <c r="U41" s="72"/>
      <c r="V41" s="72"/>
      <c r="W41" s="72"/>
      <c r="X41" s="72"/>
      <c r="Y41" s="72"/>
      <c r="Z41" s="72"/>
      <c r="AA41" s="72"/>
      <c r="AB41" s="72"/>
      <c r="AC41" s="72"/>
      <c r="AD41" s="72"/>
      <c r="AN41" s="72"/>
      <c r="AT41" s="107"/>
      <c r="AU41" s="73"/>
    </row>
    <row r="42" spans="2:47" ht="13.5" customHeight="1">
      <c r="B42" s="112" t="s">
        <v>153</v>
      </c>
      <c r="C42" s="72">
        <v>9</v>
      </c>
      <c r="D42" s="72">
        <v>14</v>
      </c>
      <c r="E42" s="72">
        <v>18</v>
      </c>
      <c r="F42" s="72">
        <v>21</v>
      </c>
      <c r="G42" s="72">
        <v>13</v>
      </c>
      <c r="H42" s="72">
        <v>16</v>
      </c>
      <c r="I42" s="72">
        <v>11</v>
      </c>
      <c r="J42" s="72">
        <v>6</v>
      </c>
      <c r="K42" s="72">
        <v>5</v>
      </c>
      <c r="L42" s="72">
        <v>5</v>
      </c>
      <c r="M42" s="72">
        <v>4</v>
      </c>
      <c r="N42" s="72">
        <v>2</v>
      </c>
      <c r="O42" s="72"/>
      <c r="P42" s="97">
        <f t="shared" si="2"/>
        <v>118</v>
      </c>
      <c r="Q42" s="72"/>
      <c r="R42" s="72"/>
      <c r="S42" s="72"/>
      <c r="T42" s="72"/>
      <c r="U42" s="72"/>
      <c r="V42" s="72"/>
      <c r="W42" s="72"/>
      <c r="X42" s="72"/>
      <c r="Y42" s="72"/>
      <c r="Z42" s="72"/>
      <c r="AA42" s="72"/>
      <c r="AB42" s="72"/>
      <c r="AC42" s="72"/>
      <c r="AD42" s="72"/>
      <c r="AN42" s="72"/>
      <c r="AT42" s="107"/>
      <c r="AU42" s="73"/>
    </row>
    <row r="43" spans="2:47" ht="13.5" customHeight="1">
      <c r="B43" s="112" t="s">
        <v>154</v>
      </c>
      <c r="C43" s="72">
        <v>13</v>
      </c>
      <c r="D43" s="72">
        <v>20</v>
      </c>
      <c r="E43" s="72">
        <v>34</v>
      </c>
      <c r="F43" s="72">
        <v>27</v>
      </c>
      <c r="G43" s="72">
        <v>26</v>
      </c>
      <c r="H43" s="72">
        <v>15</v>
      </c>
      <c r="I43" s="72">
        <v>10</v>
      </c>
      <c r="J43" s="72">
        <v>8</v>
      </c>
      <c r="K43" s="72">
        <v>15</v>
      </c>
      <c r="L43" s="72">
        <v>6</v>
      </c>
      <c r="M43" s="72">
        <v>4</v>
      </c>
      <c r="N43" s="72">
        <v>2</v>
      </c>
      <c r="O43" s="72"/>
      <c r="P43" s="97">
        <f t="shared" si="2"/>
        <v>174</v>
      </c>
      <c r="Q43" s="72"/>
      <c r="R43" s="72"/>
      <c r="S43" s="72"/>
      <c r="T43" s="72"/>
      <c r="U43" s="72"/>
      <c r="V43" s="72"/>
      <c r="W43" s="72"/>
      <c r="X43" s="72"/>
      <c r="Y43" s="72"/>
      <c r="Z43" s="72"/>
      <c r="AA43" s="72"/>
      <c r="AB43" s="72"/>
      <c r="AC43" s="72"/>
      <c r="AD43" s="72"/>
      <c r="AN43" s="72"/>
      <c r="AT43" s="107"/>
      <c r="AU43" s="73"/>
    </row>
    <row r="44" spans="2:47" ht="13.5" customHeight="1">
      <c r="B44" s="112" t="s">
        <v>155</v>
      </c>
      <c r="C44" s="72">
        <v>36</v>
      </c>
      <c r="D44" s="72">
        <v>49</v>
      </c>
      <c r="E44" s="72">
        <v>51</v>
      </c>
      <c r="F44" s="72">
        <v>56</v>
      </c>
      <c r="G44" s="72">
        <v>57</v>
      </c>
      <c r="H44" s="72">
        <v>39</v>
      </c>
      <c r="I44" s="72">
        <v>28</v>
      </c>
      <c r="J44" s="72">
        <v>17</v>
      </c>
      <c r="K44" s="72">
        <v>18</v>
      </c>
      <c r="L44" s="72">
        <v>10</v>
      </c>
      <c r="M44" s="72">
        <v>11</v>
      </c>
      <c r="N44" s="72">
        <v>7</v>
      </c>
      <c r="O44" s="72"/>
      <c r="P44" s="97">
        <f t="shared" si="2"/>
        <v>361</v>
      </c>
      <c r="Q44" s="72"/>
      <c r="R44" s="72"/>
      <c r="S44" s="72"/>
      <c r="T44" s="72"/>
      <c r="U44" s="72"/>
      <c r="V44" s="72"/>
      <c r="W44" s="72"/>
      <c r="X44" s="72"/>
      <c r="Y44" s="72"/>
      <c r="Z44" s="72"/>
      <c r="AA44" s="72"/>
      <c r="AB44" s="72"/>
      <c r="AC44" s="72"/>
      <c r="AD44" s="72"/>
      <c r="AN44" s="72"/>
      <c r="AT44" s="107"/>
      <c r="AU44" s="73"/>
    </row>
    <row r="45" spans="2:47" ht="13.5" customHeight="1">
      <c r="B45" s="112" t="s">
        <v>156</v>
      </c>
      <c r="C45" s="72">
        <v>66</v>
      </c>
      <c r="D45" s="72">
        <v>78</v>
      </c>
      <c r="E45" s="72">
        <v>76</v>
      </c>
      <c r="F45" s="72">
        <v>102</v>
      </c>
      <c r="G45" s="72">
        <v>88</v>
      </c>
      <c r="H45" s="72">
        <v>92</v>
      </c>
      <c r="I45" s="72">
        <v>49</v>
      </c>
      <c r="J45" s="72">
        <v>43</v>
      </c>
      <c r="K45" s="72">
        <v>27</v>
      </c>
      <c r="L45" s="72">
        <v>36</v>
      </c>
      <c r="M45" s="72">
        <v>13</v>
      </c>
      <c r="N45" s="72">
        <v>27</v>
      </c>
      <c r="O45" s="72"/>
      <c r="P45" s="97">
        <f t="shared" si="2"/>
        <v>657</v>
      </c>
      <c r="Q45" s="72"/>
      <c r="R45" s="72"/>
      <c r="S45" s="72"/>
      <c r="T45" s="72"/>
      <c r="U45" s="72"/>
      <c r="V45" s="72"/>
      <c r="W45" s="72"/>
      <c r="X45" s="72"/>
      <c r="Y45" s="72"/>
      <c r="Z45" s="72"/>
      <c r="AA45" s="72"/>
      <c r="AB45" s="72"/>
      <c r="AC45" s="72"/>
      <c r="AD45" s="72"/>
      <c r="AN45" s="72"/>
      <c r="AT45" s="107"/>
      <c r="AU45" s="73"/>
    </row>
    <row r="46" spans="2:47" ht="13.5" customHeight="1">
      <c r="B46" s="112" t="s">
        <v>157</v>
      </c>
      <c r="C46" s="72">
        <v>100</v>
      </c>
      <c r="D46" s="72">
        <v>142</v>
      </c>
      <c r="E46" s="72">
        <v>150</v>
      </c>
      <c r="F46" s="72">
        <v>167</v>
      </c>
      <c r="G46" s="72">
        <v>153</v>
      </c>
      <c r="H46" s="72">
        <v>121</v>
      </c>
      <c r="I46" s="72">
        <v>98</v>
      </c>
      <c r="J46" s="72">
        <v>65</v>
      </c>
      <c r="K46" s="72">
        <v>52</v>
      </c>
      <c r="L46" s="72">
        <v>54</v>
      </c>
      <c r="M46" s="72">
        <v>36</v>
      </c>
      <c r="N46" s="72">
        <v>24</v>
      </c>
      <c r="O46" s="72"/>
      <c r="P46" s="97">
        <f t="shared" si="2"/>
        <v>1102</v>
      </c>
      <c r="Q46" s="72"/>
      <c r="R46" s="72"/>
      <c r="S46" s="72"/>
      <c r="T46" s="72"/>
      <c r="U46" s="72"/>
      <c r="V46" s="72"/>
      <c r="W46" s="72"/>
      <c r="X46" s="72"/>
      <c r="Y46" s="72"/>
      <c r="Z46" s="72"/>
      <c r="AA46" s="72"/>
      <c r="AB46" s="72"/>
      <c r="AC46" s="72"/>
      <c r="AD46" s="72"/>
      <c r="AN46" s="72"/>
      <c r="AT46" s="107"/>
      <c r="AU46" s="73"/>
    </row>
    <row r="47" spans="2:47" ht="13.5" customHeight="1">
      <c r="B47" s="112" t="s">
        <v>158</v>
      </c>
      <c r="C47" s="72">
        <v>169</v>
      </c>
      <c r="D47" s="72">
        <v>217</v>
      </c>
      <c r="E47" s="72">
        <v>236</v>
      </c>
      <c r="F47" s="72">
        <v>243</v>
      </c>
      <c r="G47" s="72">
        <v>217</v>
      </c>
      <c r="H47" s="72">
        <v>201</v>
      </c>
      <c r="I47" s="72">
        <v>157</v>
      </c>
      <c r="J47" s="72">
        <v>130</v>
      </c>
      <c r="K47" s="72">
        <v>100</v>
      </c>
      <c r="L47" s="72">
        <v>61</v>
      </c>
      <c r="M47" s="72">
        <v>51</v>
      </c>
      <c r="N47" s="72">
        <v>42</v>
      </c>
      <c r="O47" s="72"/>
      <c r="P47" s="97">
        <f t="shared" si="2"/>
        <v>1731</v>
      </c>
      <c r="Q47" s="72"/>
      <c r="R47" s="72"/>
      <c r="S47" s="72"/>
      <c r="T47" s="72"/>
      <c r="U47" s="72"/>
      <c r="V47" s="72"/>
      <c r="W47" s="72"/>
      <c r="X47" s="72"/>
      <c r="Y47" s="72"/>
      <c r="Z47" s="72"/>
      <c r="AA47" s="72"/>
      <c r="AB47" s="72"/>
      <c r="AC47" s="72"/>
      <c r="AD47" s="72"/>
      <c r="AN47" s="72"/>
      <c r="AT47" s="107"/>
      <c r="AU47" s="73"/>
    </row>
    <row r="48" spans="2:47" ht="13.5" customHeight="1">
      <c r="B48" s="112" t="s">
        <v>159</v>
      </c>
      <c r="C48" s="72">
        <v>209</v>
      </c>
      <c r="D48" s="72">
        <v>255</v>
      </c>
      <c r="E48" s="72">
        <v>316</v>
      </c>
      <c r="F48" s="72">
        <v>296</v>
      </c>
      <c r="G48" s="72">
        <v>292</v>
      </c>
      <c r="H48" s="72">
        <v>223</v>
      </c>
      <c r="I48" s="72">
        <v>184</v>
      </c>
      <c r="J48" s="72">
        <v>136</v>
      </c>
      <c r="K48" s="72">
        <v>123</v>
      </c>
      <c r="L48" s="72">
        <v>88</v>
      </c>
      <c r="M48" s="72">
        <v>50</v>
      </c>
      <c r="N48" s="72">
        <v>37</v>
      </c>
      <c r="O48" s="72"/>
      <c r="P48" s="97">
        <f t="shared" si="2"/>
        <v>2122</v>
      </c>
      <c r="Q48" s="72"/>
      <c r="R48" s="72"/>
      <c r="S48" s="72"/>
      <c r="T48" s="72"/>
      <c r="U48" s="72"/>
      <c r="V48" s="72"/>
      <c r="W48" s="72"/>
      <c r="X48" s="72"/>
      <c r="Y48" s="72"/>
      <c r="Z48" s="72"/>
      <c r="AA48" s="72"/>
      <c r="AB48" s="72"/>
      <c r="AC48" s="72"/>
      <c r="AD48" s="72"/>
      <c r="AN48" s="72"/>
      <c r="AT48" s="107"/>
      <c r="AU48" s="73"/>
    </row>
    <row r="49" spans="2:47" ht="13.5" customHeight="1">
      <c r="B49" s="112" t="s">
        <v>160</v>
      </c>
      <c r="C49" s="72">
        <v>328</v>
      </c>
      <c r="D49" s="72">
        <v>448</v>
      </c>
      <c r="E49" s="72">
        <v>489</v>
      </c>
      <c r="F49" s="72">
        <v>493</v>
      </c>
      <c r="G49" s="72">
        <v>417</v>
      </c>
      <c r="H49" s="72">
        <v>351</v>
      </c>
      <c r="I49" s="72">
        <v>248</v>
      </c>
      <c r="J49" s="72">
        <v>183</v>
      </c>
      <c r="K49" s="72">
        <v>137</v>
      </c>
      <c r="L49" s="72">
        <v>89</v>
      </c>
      <c r="M49" s="72">
        <v>59</v>
      </c>
      <c r="N49" s="72">
        <v>38</v>
      </c>
      <c r="O49" s="72"/>
      <c r="P49" s="97">
        <f t="shared" si="2"/>
        <v>3183</v>
      </c>
      <c r="Q49" s="72"/>
      <c r="R49" s="72"/>
      <c r="S49" s="72"/>
      <c r="T49" s="72"/>
      <c r="U49" s="72"/>
      <c r="V49" s="72"/>
      <c r="W49" s="72"/>
      <c r="X49" s="72"/>
      <c r="Y49" s="72"/>
      <c r="Z49" s="72"/>
      <c r="AA49" s="72"/>
      <c r="AB49" s="72"/>
      <c r="AC49" s="72"/>
      <c r="AD49" s="72"/>
      <c r="AN49" s="72"/>
      <c r="AT49" s="107"/>
      <c r="AU49" s="73"/>
    </row>
    <row r="50" spans="2:47" ht="13.5" customHeight="1">
      <c r="B50" s="112" t="s">
        <v>161</v>
      </c>
      <c r="C50" s="72">
        <v>464</v>
      </c>
      <c r="D50" s="72">
        <v>540</v>
      </c>
      <c r="E50" s="72">
        <v>672</v>
      </c>
      <c r="F50" s="72">
        <v>612</v>
      </c>
      <c r="G50" s="72">
        <v>526</v>
      </c>
      <c r="H50" s="72">
        <v>455</v>
      </c>
      <c r="I50" s="72">
        <v>304</v>
      </c>
      <c r="J50" s="72">
        <v>210</v>
      </c>
      <c r="K50" s="72">
        <v>158</v>
      </c>
      <c r="L50" s="72">
        <v>120</v>
      </c>
      <c r="M50" s="72">
        <v>70</v>
      </c>
      <c r="N50" s="72">
        <v>44</v>
      </c>
      <c r="O50" s="72"/>
      <c r="P50" s="97">
        <f t="shared" si="2"/>
        <v>4061</v>
      </c>
      <c r="Q50" s="72"/>
      <c r="R50" s="72"/>
      <c r="S50" s="72"/>
      <c r="T50" s="72"/>
      <c r="U50" s="72"/>
      <c r="V50" s="72"/>
      <c r="W50" s="72"/>
      <c r="X50" s="72"/>
      <c r="Y50" s="72"/>
      <c r="Z50" s="72"/>
      <c r="AA50" s="72"/>
      <c r="AB50" s="72"/>
      <c r="AC50" s="72"/>
      <c r="AD50" s="72"/>
      <c r="AN50" s="72"/>
      <c r="AT50" s="107"/>
      <c r="AU50" s="73"/>
    </row>
    <row r="51" spans="2:47" ht="13.5" customHeight="1">
      <c r="B51" s="112" t="s">
        <v>162</v>
      </c>
      <c r="C51" s="72">
        <v>636</v>
      </c>
      <c r="D51" s="72">
        <v>714</v>
      </c>
      <c r="E51" s="72">
        <v>791</v>
      </c>
      <c r="F51" s="72">
        <v>780</v>
      </c>
      <c r="G51" s="72">
        <v>647</v>
      </c>
      <c r="H51" s="72">
        <v>490</v>
      </c>
      <c r="I51" s="72">
        <v>356</v>
      </c>
      <c r="J51" s="72">
        <v>243</v>
      </c>
      <c r="K51" s="72">
        <v>184</v>
      </c>
      <c r="L51" s="72">
        <v>124</v>
      </c>
      <c r="M51" s="72">
        <v>88</v>
      </c>
      <c r="N51" s="72">
        <v>51</v>
      </c>
      <c r="O51" s="72"/>
      <c r="P51" s="97">
        <f t="shared" si="2"/>
        <v>4965</v>
      </c>
      <c r="Q51" s="72"/>
      <c r="R51" s="72"/>
      <c r="S51" s="72"/>
      <c r="T51" s="72"/>
      <c r="U51" s="72"/>
      <c r="V51" s="72"/>
      <c r="W51" s="72"/>
      <c r="X51" s="72"/>
      <c r="Y51" s="72"/>
      <c r="Z51" s="72"/>
      <c r="AA51" s="72"/>
      <c r="AB51" s="72"/>
      <c r="AC51" s="72"/>
      <c r="AD51" s="72"/>
      <c r="AN51" s="72"/>
      <c r="AT51" s="107"/>
      <c r="AU51" s="73"/>
    </row>
    <row r="52" spans="2:47" ht="13.5" customHeight="1">
      <c r="B52" s="112" t="s">
        <v>163</v>
      </c>
      <c r="C52" s="72">
        <v>640</v>
      </c>
      <c r="D52" s="72">
        <v>703</v>
      </c>
      <c r="E52" s="72">
        <v>835</v>
      </c>
      <c r="F52" s="72">
        <v>784</v>
      </c>
      <c r="G52" s="72">
        <v>685</v>
      </c>
      <c r="H52" s="72">
        <v>540</v>
      </c>
      <c r="I52" s="72">
        <v>391</v>
      </c>
      <c r="J52" s="72">
        <v>256</v>
      </c>
      <c r="K52" s="72">
        <v>172</v>
      </c>
      <c r="L52" s="72">
        <v>123</v>
      </c>
      <c r="M52" s="72">
        <v>78</v>
      </c>
      <c r="N52" s="72">
        <v>64</v>
      </c>
      <c r="O52" s="72"/>
      <c r="P52" s="97">
        <f t="shared" si="2"/>
        <v>5129</v>
      </c>
      <c r="Q52" s="72"/>
      <c r="R52" s="72"/>
      <c r="S52" s="72"/>
      <c r="T52" s="72"/>
      <c r="U52" s="72"/>
      <c r="V52" s="72"/>
      <c r="W52" s="72"/>
      <c r="X52" s="72"/>
      <c r="Y52" s="72"/>
      <c r="Z52" s="72"/>
      <c r="AA52" s="72"/>
      <c r="AB52" s="72"/>
      <c r="AC52" s="72"/>
      <c r="AD52" s="72"/>
      <c r="AN52" s="72"/>
      <c r="AT52" s="107"/>
      <c r="AU52" s="73"/>
    </row>
    <row r="53" spans="2:47" ht="13.5" customHeight="1">
      <c r="B53" s="112" t="s">
        <v>18</v>
      </c>
      <c r="C53" s="72">
        <v>536</v>
      </c>
      <c r="D53" s="72">
        <v>623</v>
      </c>
      <c r="E53" s="72">
        <v>750</v>
      </c>
      <c r="F53" s="72">
        <v>760</v>
      </c>
      <c r="G53" s="72">
        <v>637</v>
      </c>
      <c r="H53" s="72">
        <v>488</v>
      </c>
      <c r="I53" s="72">
        <v>326</v>
      </c>
      <c r="J53" s="72">
        <v>236</v>
      </c>
      <c r="K53" s="72">
        <v>155</v>
      </c>
      <c r="L53" s="72">
        <v>102</v>
      </c>
      <c r="M53" s="72">
        <v>66</v>
      </c>
      <c r="N53" s="72">
        <v>53</v>
      </c>
      <c r="O53" s="72"/>
      <c r="P53" s="97">
        <f t="shared" si="2"/>
        <v>4613</v>
      </c>
      <c r="Q53" s="72"/>
      <c r="R53" s="72"/>
      <c r="S53" s="72"/>
      <c r="T53" s="72"/>
      <c r="U53" s="72"/>
      <c r="V53" s="72"/>
      <c r="W53" s="72"/>
      <c r="X53" s="72"/>
      <c r="Y53" s="72"/>
      <c r="Z53" s="72"/>
      <c r="AA53" s="72"/>
      <c r="AB53" s="72"/>
      <c r="AC53" s="72"/>
      <c r="AD53" s="72"/>
      <c r="AN53" s="72"/>
      <c r="AT53" s="107"/>
      <c r="AU53" s="73"/>
    </row>
    <row r="54" spans="2:47" ht="24" customHeight="1">
      <c r="B54" s="100" t="s">
        <v>165</v>
      </c>
      <c r="C54" s="96"/>
      <c r="D54" s="96"/>
      <c r="E54" s="96"/>
      <c r="F54" s="96"/>
      <c r="G54" s="96"/>
      <c r="H54" s="96"/>
      <c r="I54" s="96"/>
      <c r="J54" s="96"/>
      <c r="K54" s="96"/>
      <c r="L54" s="96"/>
      <c r="M54" s="105"/>
      <c r="N54" s="105"/>
      <c r="O54" s="105"/>
      <c r="P54" s="105"/>
      <c r="Q54" s="72"/>
      <c r="R54" s="72"/>
      <c r="S54" s="72"/>
      <c r="T54" s="72"/>
      <c r="AN54" s="72"/>
      <c r="AU54" s="73"/>
    </row>
    <row r="55" spans="2:47" ht="13.5" customHeight="1">
      <c r="B55" s="100" t="s">
        <v>144</v>
      </c>
      <c r="C55" s="96"/>
      <c r="D55" s="96"/>
      <c r="E55" s="96"/>
      <c r="F55" s="96"/>
      <c r="G55" s="96"/>
      <c r="H55" s="96"/>
      <c r="I55" s="96"/>
      <c r="J55" s="96"/>
      <c r="K55" s="96"/>
      <c r="L55" s="96"/>
      <c r="M55" s="96"/>
      <c r="N55" s="96"/>
      <c r="O55" s="96"/>
      <c r="P55" s="96"/>
      <c r="Q55" s="72"/>
      <c r="R55" s="72"/>
      <c r="S55" s="72"/>
      <c r="T55" s="72"/>
      <c r="AN55" s="72"/>
      <c r="AU55" s="73"/>
    </row>
    <row r="56" spans="2:47" ht="13.5" customHeight="1">
      <c r="B56" s="80" t="s">
        <v>145</v>
      </c>
      <c r="C56" s="72">
        <v>0</v>
      </c>
      <c r="D56" s="72">
        <v>0</v>
      </c>
      <c r="E56" s="72">
        <v>0</v>
      </c>
      <c r="F56" s="72">
        <v>0</v>
      </c>
      <c r="G56" s="72">
        <v>0</v>
      </c>
      <c r="H56" s="72">
        <v>0</v>
      </c>
      <c r="I56" s="72">
        <v>0</v>
      </c>
      <c r="J56" s="72">
        <v>0</v>
      </c>
      <c r="K56" s="72">
        <v>0</v>
      </c>
      <c r="L56" s="72">
        <v>0</v>
      </c>
      <c r="M56" s="72">
        <v>0</v>
      </c>
      <c r="N56" s="72">
        <v>0</v>
      </c>
      <c r="O56" s="72"/>
      <c r="P56" s="97">
        <f>SUM(C56,D56:L56)</f>
        <v>0</v>
      </c>
      <c r="Q56" s="72"/>
      <c r="R56" s="72"/>
      <c r="S56" s="72"/>
      <c r="T56" s="72"/>
      <c r="U56" s="72"/>
      <c r="V56" s="72"/>
      <c r="W56" s="72"/>
      <c r="X56" s="72"/>
      <c r="Y56" s="72"/>
      <c r="Z56" s="72"/>
      <c r="AA56" s="72"/>
      <c r="AB56" s="72"/>
      <c r="AC56" s="72"/>
      <c r="AD56" s="72"/>
      <c r="AN56" s="72"/>
      <c r="AT56" s="107"/>
      <c r="AU56" s="73"/>
    </row>
    <row r="57" spans="2:47" ht="13.5" customHeight="1">
      <c r="B57" s="102" t="s">
        <v>146</v>
      </c>
      <c r="C57" s="72">
        <v>0</v>
      </c>
      <c r="D57" s="72">
        <v>0</v>
      </c>
      <c r="E57" s="72">
        <v>0</v>
      </c>
      <c r="F57" s="72">
        <v>0</v>
      </c>
      <c r="G57" s="72">
        <v>0</v>
      </c>
      <c r="H57" s="72">
        <v>0</v>
      </c>
      <c r="I57" s="72">
        <v>0</v>
      </c>
      <c r="J57" s="72">
        <v>0</v>
      </c>
      <c r="K57" s="72">
        <v>0</v>
      </c>
      <c r="L57" s="72">
        <v>0</v>
      </c>
      <c r="M57" s="72">
        <v>0</v>
      </c>
      <c r="N57" s="72">
        <v>0</v>
      </c>
      <c r="O57" s="72"/>
      <c r="P57" s="97">
        <f t="shared" ref="P57:P75" si="3">SUM(C57,D57:L57)</f>
        <v>0</v>
      </c>
      <c r="Q57" s="72"/>
      <c r="R57" s="72"/>
      <c r="S57" s="72"/>
      <c r="T57" s="72"/>
      <c r="U57" s="72"/>
      <c r="V57" s="72"/>
      <c r="W57" s="72"/>
      <c r="X57" s="72"/>
      <c r="Y57" s="72"/>
      <c r="Z57" s="72"/>
      <c r="AA57" s="72"/>
      <c r="AB57" s="72"/>
      <c r="AC57" s="72"/>
      <c r="AD57" s="72"/>
      <c r="AN57" s="72"/>
      <c r="AT57" s="107"/>
      <c r="AU57" s="73"/>
    </row>
    <row r="58" spans="2:47" ht="13.5" customHeight="1">
      <c r="B58" s="102" t="s">
        <v>147</v>
      </c>
      <c r="C58" s="72">
        <v>2</v>
      </c>
      <c r="D58" s="72">
        <v>0</v>
      </c>
      <c r="E58" s="72">
        <v>0</v>
      </c>
      <c r="F58" s="72">
        <v>0</v>
      </c>
      <c r="G58" s="72">
        <v>0</v>
      </c>
      <c r="H58" s="72">
        <v>0</v>
      </c>
      <c r="I58" s="72">
        <v>0</v>
      </c>
      <c r="J58" s="72">
        <v>0</v>
      </c>
      <c r="K58" s="72">
        <v>0</v>
      </c>
      <c r="L58" s="72">
        <v>0</v>
      </c>
      <c r="M58" s="72">
        <v>0</v>
      </c>
      <c r="N58" s="72">
        <v>0</v>
      </c>
      <c r="O58" s="72"/>
      <c r="P58" s="97">
        <f t="shared" si="3"/>
        <v>2</v>
      </c>
      <c r="Q58" s="72"/>
      <c r="R58" s="72"/>
      <c r="S58" s="72"/>
      <c r="T58" s="72"/>
      <c r="U58" s="72"/>
      <c r="V58" s="72"/>
      <c r="W58" s="72"/>
      <c r="X58" s="72"/>
      <c r="Y58" s="72"/>
      <c r="Z58" s="72"/>
      <c r="AA58" s="72"/>
      <c r="AB58" s="72"/>
      <c r="AC58" s="72"/>
      <c r="AD58" s="72"/>
      <c r="AN58" s="72"/>
      <c r="AT58" s="107"/>
      <c r="AU58" s="73"/>
    </row>
    <row r="59" spans="2:47" ht="13.5" customHeight="1">
      <c r="B59" s="80" t="s">
        <v>148</v>
      </c>
      <c r="C59" s="72">
        <v>0</v>
      </c>
      <c r="D59" s="72">
        <v>0</v>
      </c>
      <c r="E59" s="72">
        <v>1</v>
      </c>
      <c r="F59" s="72">
        <v>0</v>
      </c>
      <c r="G59" s="72">
        <v>0</v>
      </c>
      <c r="H59" s="72">
        <v>0</v>
      </c>
      <c r="I59" s="72">
        <v>0</v>
      </c>
      <c r="J59" s="72">
        <v>1</v>
      </c>
      <c r="K59" s="72">
        <v>0</v>
      </c>
      <c r="L59" s="72">
        <v>1</v>
      </c>
      <c r="M59" s="72">
        <v>0</v>
      </c>
      <c r="N59" s="72">
        <v>0</v>
      </c>
      <c r="O59" s="72"/>
      <c r="P59" s="97">
        <f t="shared" si="3"/>
        <v>3</v>
      </c>
      <c r="Q59" s="72"/>
      <c r="R59" s="72"/>
      <c r="S59" s="72"/>
      <c r="T59" s="72"/>
      <c r="U59" s="72"/>
      <c r="V59" s="72"/>
      <c r="W59" s="72"/>
      <c r="X59" s="72"/>
      <c r="Y59" s="72"/>
      <c r="Z59" s="72"/>
      <c r="AA59" s="72"/>
      <c r="AB59" s="72"/>
      <c r="AC59" s="72"/>
      <c r="AD59" s="72"/>
      <c r="AN59" s="72"/>
      <c r="AT59" s="107"/>
      <c r="AU59" s="73"/>
    </row>
    <row r="60" spans="2:47" ht="13.5" customHeight="1">
      <c r="B60" s="80" t="s">
        <v>149</v>
      </c>
      <c r="C60" s="72">
        <v>1</v>
      </c>
      <c r="D60" s="72">
        <v>0</v>
      </c>
      <c r="E60" s="72">
        <v>2</v>
      </c>
      <c r="F60" s="72">
        <v>0</v>
      </c>
      <c r="G60" s="72">
        <v>0</v>
      </c>
      <c r="H60" s="72">
        <v>0</v>
      </c>
      <c r="I60" s="72">
        <v>0</v>
      </c>
      <c r="J60" s="72">
        <v>0</v>
      </c>
      <c r="K60" s="72">
        <v>0</v>
      </c>
      <c r="L60" s="72">
        <v>0</v>
      </c>
      <c r="M60" s="72">
        <v>0</v>
      </c>
      <c r="N60" s="72">
        <v>0</v>
      </c>
      <c r="O60" s="72"/>
      <c r="P60" s="97">
        <f t="shared" si="3"/>
        <v>3</v>
      </c>
      <c r="Q60" s="72"/>
      <c r="R60" s="72"/>
      <c r="S60" s="72"/>
      <c r="T60" s="72"/>
      <c r="U60" s="72"/>
      <c r="V60" s="72"/>
      <c r="W60" s="72"/>
      <c r="X60" s="72"/>
      <c r="Y60" s="72"/>
      <c r="Z60" s="72"/>
      <c r="AA60" s="72"/>
      <c r="AB60" s="72"/>
      <c r="AC60" s="72"/>
      <c r="AD60" s="72"/>
      <c r="AN60" s="72"/>
      <c r="AT60" s="107"/>
      <c r="AU60" s="73"/>
    </row>
    <row r="61" spans="2:47" ht="13.5" customHeight="1">
      <c r="B61" s="80" t="s">
        <v>150</v>
      </c>
      <c r="C61" s="72">
        <v>0</v>
      </c>
      <c r="D61" s="72">
        <v>2</v>
      </c>
      <c r="E61" s="72">
        <v>0</v>
      </c>
      <c r="F61" s="72">
        <v>0</v>
      </c>
      <c r="G61" s="72">
        <v>2</v>
      </c>
      <c r="H61" s="72">
        <v>0</v>
      </c>
      <c r="I61" s="72">
        <v>2</v>
      </c>
      <c r="J61" s="72">
        <v>0</v>
      </c>
      <c r="K61" s="72">
        <v>0</v>
      </c>
      <c r="L61" s="72">
        <v>1</v>
      </c>
      <c r="M61" s="72">
        <v>0</v>
      </c>
      <c r="N61" s="72">
        <v>1</v>
      </c>
      <c r="O61" s="72"/>
      <c r="P61" s="97">
        <f t="shared" si="3"/>
        <v>7</v>
      </c>
      <c r="Q61" s="72"/>
      <c r="R61" s="72"/>
      <c r="S61" s="72"/>
      <c r="T61" s="72"/>
      <c r="U61" s="72"/>
      <c r="V61" s="72"/>
      <c r="W61" s="72"/>
      <c r="X61" s="72"/>
      <c r="Y61" s="72"/>
      <c r="Z61" s="72"/>
      <c r="AA61" s="72"/>
      <c r="AB61" s="72"/>
      <c r="AC61" s="72"/>
      <c r="AD61" s="72"/>
      <c r="AN61" s="72"/>
      <c r="AT61" s="107"/>
      <c r="AU61" s="73"/>
    </row>
    <row r="62" spans="2:47" ht="13.5" customHeight="1">
      <c r="B62" s="112" t="s">
        <v>151</v>
      </c>
      <c r="C62" s="72">
        <v>2</v>
      </c>
      <c r="D62" s="72">
        <v>1</v>
      </c>
      <c r="E62" s="72">
        <v>3</v>
      </c>
      <c r="F62" s="72">
        <v>3</v>
      </c>
      <c r="G62" s="72">
        <v>2</v>
      </c>
      <c r="H62" s="72">
        <v>2</v>
      </c>
      <c r="I62" s="72">
        <v>3</v>
      </c>
      <c r="J62" s="72">
        <v>3</v>
      </c>
      <c r="K62" s="72">
        <v>2</v>
      </c>
      <c r="L62" s="72">
        <v>1</v>
      </c>
      <c r="M62" s="72">
        <v>0</v>
      </c>
      <c r="N62" s="72">
        <v>0</v>
      </c>
      <c r="O62" s="72"/>
      <c r="P62" s="97">
        <f t="shared" si="3"/>
        <v>22</v>
      </c>
      <c r="Q62" s="72"/>
      <c r="R62" s="72"/>
      <c r="S62" s="72"/>
      <c r="T62" s="72"/>
      <c r="U62" s="72"/>
      <c r="V62" s="72"/>
      <c r="W62" s="72"/>
      <c r="X62" s="72"/>
      <c r="Y62" s="72"/>
      <c r="Z62" s="72"/>
      <c r="AA62" s="72"/>
      <c r="AB62" s="72"/>
      <c r="AC62" s="72"/>
      <c r="AD62" s="72"/>
      <c r="AN62" s="72"/>
      <c r="AT62" s="107"/>
      <c r="AU62" s="73"/>
    </row>
    <row r="63" spans="2:47" ht="13.5" customHeight="1">
      <c r="B63" s="112" t="s">
        <v>152</v>
      </c>
      <c r="C63" s="72">
        <v>5</v>
      </c>
      <c r="D63" s="72">
        <v>4</v>
      </c>
      <c r="E63" s="72">
        <v>3</v>
      </c>
      <c r="F63" s="72">
        <v>7</v>
      </c>
      <c r="G63" s="72">
        <v>8</v>
      </c>
      <c r="H63" s="72">
        <v>6</v>
      </c>
      <c r="I63" s="72">
        <v>3</v>
      </c>
      <c r="J63" s="72">
        <v>0</v>
      </c>
      <c r="K63" s="72">
        <v>3</v>
      </c>
      <c r="L63" s="72">
        <v>1</v>
      </c>
      <c r="M63" s="72">
        <v>0</v>
      </c>
      <c r="N63" s="72">
        <v>1</v>
      </c>
      <c r="O63" s="72"/>
      <c r="P63" s="97">
        <f t="shared" si="3"/>
        <v>40</v>
      </c>
      <c r="Q63" s="72"/>
      <c r="R63" s="72"/>
      <c r="S63" s="72"/>
      <c r="T63" s="72"/>
      <c r="U63" s="72"/>
      <c r="V63" s="72"/>
      <c r="W63" s="72"/>
      <c r="X63" s="72"/>
      <c r="Y63" s="72"/>
      <c r="Z63" s="72"/>
      <c r="AA63" s="72"/>
      <c r="AB63" s="72"/>
      <c r="AC63" s="72"/>
      <c r="AD63" s="72"/>
      <c r="AN63" s="72"/>
      <c r="AT63" s="107"/>
      <c r="AU63" s="73"/>
    </row>
    <row r="64" spans="2:47" ht="13.5" customHeight="1">
      <c r="B64" s="112" t="s">
        <v>153</v>
      </c>
      <c r="C64" s="72">
        <v>5</v>
      </c>
      <c r="D64" s="72">
        <v>13</v>
      </c>
      <c r="E64" s="72">
        <v>7</v>
      </c>
      <c r="F64" s="72">
        <v>10</v>
      </c>
      <c r="G64" s="72">
        <v>11</v>
      </c>
      <c r="H64" s="72">
        <v>8</v>
      </c>
      <c r="I64" s="72">
        <v>4</v>
      </c>
      <c r="J64" s="72">
        <v>8</v>
      </c>
      <c r="K64" s="72">
        <v>9</v>
      </c>
      <c r="L64" s="72">
        <v>3</v>
      </c>
      <c r="M64" s="72">
        <v>1</v>
      </c>
      <c r="N64" s="72">
        <v>1</v>
      </c>
      <c r="O64" s="72"/>
      <c r="P64" s="97">
        <f t="shared" si="3"/>
        <v>78</v>
      </c>
      <c r="Q64" s="72"/>
      <c r="R64" s="72"/>
      <c r="S64" s="72"/>
      <c r="T64" s="72"/>
      <c r="U64" s="72"/>
      <c r="V64" s="72"/>
      <c r="W64" s="72"/>
      <c r="X64" s="72"/>
      <c r="Y64" s="72"/>
      <c r="Z64" s="72"/>
      <c r="AA64" s="72"/>
      <c r="AB64" s="72"/>
      <c r="AC64" s="72"/>
      <c r="AD64" s="72"/>
      <c r="AN64" s="72"/>
      <c r="AT64" s="107"/>
      <c r="AU64" s="73"/>
    </row>
    <row r="65" spans="1:47" ht="13.5" customHeight="1">
      <c r="B65" s="112" t="s">
        <v>154</v>
      </c>
      <c r="C65" s="72">
        <v>9</v>
      </c>
      <c r="D65" s="72">
        <v>19</v>
      </c>
      <c r="E65" s="72">
        <v>11</v>
      </c>
      <c r="F65" s="72">
        <v>15</v>
      </c>
      <c r="G65" s="72">
        <v>17</v>
      </c>
      <c r="H65" s="72">
        <v>14</v>
      </c>
      <c r="I65" s="72">
        <v>12</v>
      </c>
      <c r="J65" s="72">
        <v>8</v>
      </c>
      <c r="K65" s="72">
        <v>6</v>
      </c>
      <c r="L65" s="72">
        <v>8</v>
      </c>
      <c r="M65" s="72">
        <v>3</v>
      </c>
      <c r="N65" s="72">
        <v>1</v>
      </c>
      <c r="O65" s="72"/>
      <c r="P65" s="97">
        <f t="shared" si="3"/>
        <v>119</v>
      </c>
      <c r="Q65" s="72"/>
      <c r="R65" s="72"/>
      <c r="S65" s="72"/>
      <c r="T65" s="72"/>
      <c r="U65" s="72"/>
      <c r="V65" s="72"/>
      <c r="W65" s="72"/>
      <c r="X65" s="72"/>
      <c r="Y65" s="72"/>
      <c r="Z65" s="72"/>
      <c r="AA65" s="72"/>
      <c r="AB65" s="72"/>
      <c r="AC65" s="72"/>
      <c r="AD65" s="72"/>
      <c r="AN65" s="72"/>
      <c r="AT65" s="107"/>
      <c r="AU65" s="73"/>
    </row>
    <row r="66" spans="1:47" ht="13.5" customHeight="1">
      <c r="B66" s="112" t="s">
        <v>155</v>
      </c>
      <c r="C66" s="72">
        <v>21</v>
      </c>
      <c r="D66" s="72">
        <v>31</v>
      </c>
      <c r="E66" s="72">
        <v>39</v>
      </c>
      <c r="F66" s="72">
        <v>26</v>
      </c>
      <c r="G66" s="72">
        <v>35</v>
      </c>
      <c r="H66" s="72">
        <v>25</v>
      </c>
      <c r="I66" s="72">
        <v>22</v>
      </c>
      <c r="J66" s="72">
        <v>19</v>
      </c>
      <c r="K66" s="72">
        <v>11</v>
      </c>
      <c r="L66" s="72">
        <v>7</v>
      </c>
      <c r="M66" s="72">
        <v>8</v>
      </c>
      <c r="N66" s="72">
        <v>7</v>
      </c>
      <c r="O66" s="72"/>
      <c r="P66" s="97">
        <f t="shared" si="3"/>
        <v>236</v>
      </c>
      <c r="Q66" s="72"/>
      <c r="R66" s="72"/>
      <c r="S66" s="72"/>
      <c r="T66" s="72"/>
      <c r="U66" s="72"/>
      <c r="V66" s="72"/>
      <c r="W66" s="72"/>
      <c r="X66" s="72"/>
      <c r="Y66" s="72"/>
      <c r="Z66" s="72"/>
      <c r="AA66" s="72"/>
      <c r="AB66" s="72"/>
      <c r="AC66" s="72"/>
      <c r="AD66" s="72"/>
      <c r="AN66" s="72"/>
      <c r="AT66" s="107"/>
      <c r="AU66" s="73"/>
    </row>
    <row r="67" spans="1:47" ht="13.5" customHeight="1">
      <c r="B67" s="112" t="s">
        <v>156</v>
      </c>
      <c r="C67" s="72">
        <v>46</v>
      </c>
      <c r="D67" s="72">
        <v>51</v>
      </c>
      <c r="E67" s="72">
        <v>58</v>
      </c>
      <c r="F67" s="72">
        <v>69</v>
      </c>
      <c r="G67" s="72">
        <v>62</v>
      </c>
      <c r="H67" s="72">
        <v>37</v>
      </c>
      <c r="I67" s="72">
        <v>38</v>
      </c>
      <c r="J67" s="72">
        <v>31</v>
      </c>
      <c r="K67" s="72">
        <v>22</v>
      </c>
      <c r="L67" s="72">
        <v>24</v>
      </c>
      <c r="M67" s="72">
        <v>10</v>
      </c>
      <c r="N67" s="72">
        <v>12</v>
      </c>
      <c r="O67" s="72"/>
      <c r="P67" s="97">
        <f t="shared" si="3"/>
        <v>438</v>
      </c>
      <c r="Q67" s="72"/>
      <c r="R67" s="72"/>
      <c r="S67" s="72"/>
      <c r="T67" s="72"/>
      <c r="U67" s="72"/>
      <c r="V67" s="72"/>
      <c r="W67" s="72"/>
      <c r="X67" s="72"/>
      <c r="Y67" s="72"/>
      <c r="Z67" s="72"/>
      <c r="AA67" s="72"/>
      <c r="AB67" s="72"/>
      <c r="AC67" s="72"/>
      <c r="AD67" s="72"/>
      <c r="AN67" s="72"/>
      <c r="AT67" s="107"/>
      <c r="AU67" s="73"/>
    </row>
    <row r="68" spans="1:47" ht="13.5" customHeight="1">
      <c r="B68" s="112" t="s">
        <v>157</v>
      </c>
      <c r="C68" s="72">
        <v>71</v>
      </c>
      <c r="D68" s="72">
        <v>76</v>
      </c>
      <c r="E68" s="72">
        <v>107</v>
      </c>
      <c r="F68" s="72">
        <v>94</v>
      </c>
      <c r="G68" s="72">
        <v>60</v>
      </c>
      <c r="H68" s="72">
        <v>61</v>
      </c>
      <c r="I68" s="72">
        <v>66</v>
      </c>
      <c r="J68" s="72">
        <v>49</v>
      </c>
      <c r="K68" s="72">
        <v>34</v>
      </c>
      <c r="L68" s="72">
        <v>21</v>
      </c>
      <c r="M68" s="72">
        <v>17</v>
      </c>
      <c r="N68" s="72">
        <v>9</v>
      </c>
      <c r="O68" s="72"/>
      <c r="P68" s="97">
        <f t="shared" si="3"/>
        <v>639</v>
      </c>
      <c r="Q68" s="72"/>
      <c r="R68" s="72"/>
      <c r="S68" s="72"/>
      <c r="T68" s="72"/>
      <c r="U68" s="72"/>
      <c r="V68" s="72"/>
      <c r="W68" s="72"/>
      <c r="X68" s="72"/>
      <c r="Y68" s="72"/>
      <c r="Z68" s="72"/>
      <c r="AA68" s="72"/>
      <c r="AB68" s="72"/>
      <c r="AC68" s="72"/>
      <c r="AD68" s="72"/>
      <c r="AN68" s="72"/>
      <c r="AT68" s="107"/>
      <c r="AU68" s="73"/>
    </row>
    <row r="69" spans="1:47" ht="13.5" customHeight="1">
      <c r="B69" s="112" t="s">
        <v>158</v>
      </c>
      <c r="C69" s="72">
        <v>98</v>
      </c>
      <c r="D69" s="72">
        <v>121</v>
      </c>
      <c r="E69" s="72">
        <v>141</v>
      </c>
      <c r="F69" s="72">
        <v>135</v>
      </c>
      <c r="G69" s="72">
        <v>135</v>
      </c>
      <c r="H69" s="72">
        <v>100</v>
      </c>
      <c r="I69" s="72">
        <v>77</v>
      </c>
      <c r="J69" s="72">
        <v>61</v>
      </c>
      <c r="K69" s="72">
        <v>53</v>
      </c>
      <c r="L69" s="72">
        <v>30</v>
      </c>
      <c r="M69" s="72">
        <v>29</v>
      </c>
      <c r="N69" s="72">
        <v>23</v>
      </c>
      <c r="O69" s="72"/>
      <c r="P69" s="97">
        <f t="shared" si="3"/>
        <v>951</v>
      </c>
      <c r="Q69" s="72"/>
      <c r="R69" s="72"/>
      <c r="S69" s="72"/>
      <c r="T69" s="72"/>
      <c r="U69" s="72"/>
      <c r="V69" s="72"/>
      <c r="W69" s="72"/>
      <c r="X69" s="72"/>
      <c r="Y69" s="72"/>
      <c r="Z69" s="72"/>
      <c r="AA69" s="72"/>
      <c r="AB69" s="72"/>
      <c r="AC69" s="72"/>
      <c r="AD69" s="72"/>
      <c r="AN69" s="72"/>
      <c r="AT69" s="107"/>
      <c r="AU69" s="73"/>
    </row>
    <row r="70" spans="1:47" ht="13.5" customHeight="1">
      <c r="B70" s="112" t="s">
        <v>159</v>
      </c>
      <c r="C70" s="72">
        <v>145</v>
      </c>
      <c r="D70" s="72">
        <v>170</v>
      </c>
      <c r="E70" s="72">
        <v>205</v>
      </c>
      <c r="F70" s="72">
        <v>193</v>
      </c>
      <c r="G70" s="72">
        <v>158</v>
      </c>
      <c r="H70" s="72">
        <v>158</v>
      </c>
      <c r="I70" s="72">
        <v>117</v>
      </c>
      <c r="J70" s="72">
        <v>81</v>
      </c>
      <c r="K70" s="72">
        <v>71</v>
      </c>
      <c r="L70" s="72">
        <v>44</v>
      </c>
      <c r="M70" s="72">
        <v>27</v>
      </c>
      <c r="N70" s="72">
        <v>19</v>
      </c>
      <c r="O70" s="72"/>
      <c r="P70" s="97">
        <f t="shared" si="3"/>
        <v>1342</v>
      </c>
      <c r="Q70" s="72"/>
      <c r="R70" s="72"/>
      <c r="S70" s="72"/>
      <c r="T70" s="72"/>
      <c r="U70" s="72"/>
      <c r="V70" s="72"/>
      <c r="W70" s="72"/>
      <c r="X70" s="72"/>
      <c r="Y70" s="72"/>
      <c r="Z70" s="72"/>
      <c r="AA70" s="72"/>
      <c r="AB70" s="72"/>
      <c r="AC70" s="72"/>
      <c r="AD70" s="72"/>
      <c r="AN70" s="72"/>
      <c r="AT70" s="107"/>
      <c r="AU70" s="73"/>
    </row>
    <row r="71" spans="1:47" ht="13.5" customHeight="1">
      <c r="B71" s="112" t="s">
        <v>160</v>
      </c>
      <c r="C71" s="72">
        <v>255</v>
      </c>
      <c r="D71" s="72">
        <v>266</v>
      </c>
      <c r="E71" s="72">
        <v>317</v>
      </c>
      <c r="F71" s="72">
        <v>327</v>
      </c>
      <c r="G71" s="72">
        <v>268</v>
      </c>
      <c r="H71" s="72">
        <v>200</v>
      </c>
      <c r="I71" s="72">
        <v>166</v>
      </c>
      <c r="J71" s="72">
        <v>125</v>
      </c>
      <c r="K71" s="72">
        <v>71</v>
      </c>
      <c r="L71" s="72">
        <v>59</v>
      </c>
      <c r="M71" s="72">
        <v>43</v>
      </c>
      <c r="N71" s="72">
        <v>23</v>
      </c>
      <c r="O71" s="72"/>
      <c r="P71" s="97">
        <f t="shared" si="3"/>
        <v>2054</v>
      </c>
      <c r="Q71" s="72"/>
      <c r="R71" s="72"/>
      <c r="S71" s="72"/>
      <c r="T71" s="72"/>
      <c r="U71" s="72"/>
      <c r="V71" s="72"/>
      <c r="W71" s="72"/>
      <c r="X71" s="72"/>
      <c r="Y71" s="72"/>
      <c r="Z71" s="72"/>
      <c r="AA71" s="72"/>
      <c r="AB71" s="72"/>
      <c r="AC71" s="72"/>
      <c r="AD71" s="72"/>
      <c r="AN71" s="72"/>
      <c r="AT71" s="107"/>
      <c r="AU71" s="73"/>
    </row>
    <row r="72" spans="1:47" ht="13.5" customHeight="1">
      <c r="B72" s="112" t="s">
        <v>161</v>
      </c>
      <c r="C72" s="72">
        <v>353</v>
      </c>
      <c r="D72" s="72">
        <v>408</v>
      </c>
      <c r="E72" s="72">
        <v>438</v>
      </c>
      <c r="F72" s="72">
        <v>419</v>
      </c>
      <c r="G72" s="72">
        <v>397</v>
      </c>
      <c r="H72" s="72">
        <v>297</v>
      </c>
      <c r="I72" s="72">
        <v>215</v>
      </c>
      <c r="J72" s="72">
        <v>159</v>
      </c>
      <c r="K72" s="72">
        <v>100</v>
      </c>
      <c r="L72" s="72">
        <v>67</v>
      </c>
      <c r="M72" s="72">
        <v>46</v>
      </c>
      <c r="N72" s="72">
        <v>33</v>
      </c>
      <c r="O72" s="72"/>
      <c r="P72" s="97">
        <f t="shared" si="3"/>
        <v>2853</v>
      </c>
      <c r="Q72" s="72"/>
      <c r="R72" s="72"/>
      <c r="S72" s="72"/>
      <c r="T72" s="72"/>
      <c r="U72" s="72"/>
      <c r="V72" s="72"/>
      <c r="W72" s="72"/>
      <c r="X72" s="72"/>
      <c r="Y72" s="72"/>
      <c r="Z72" s="72"/>
      <c r="AA72" s="72"/>
      <c r="AB72" s="72"/>
      <c r="AC72" s="72"/>
      <c r="AD72" s="72"/>
      <c r="AN72" s="72"/>
      <c r="AT72" s="107"/>
      <c r="AU72" s="73"/>
    </row>
    <row r="73" spans="1:47" ht="13.5" customHeight="1">
      <c r="B73" s="112" t="s">
        <v>162</v>
      </c>
      <c r="C73" s="72">
        <v>487</v>
      </c>
      <c r="D73" s="72">
        <v>605</v>
      </c>
      <c r="E73" s="72">
        <v>634</v>
      </c>
      <c r="F73" s="72">
        <v>688</v>
      </c>
      <c r="G73" s="72">
        <v>550</v>
      </c>
      <c r="H73" s="72">
        <v>408</v>
      </c>
      <c r="I73" s="72">
        <v>308</v>
      </c>
      <c r="J73" s="72">
        <v>187</v>
      </c>
      <c r="K73" s="72">
        <v>134</v>
      </c>
      <c r="L73" s="72">
        <v>108</v>
      </c>
      <c r="M73" s="72">
        <v>58</v>
      </c>
      <c r="N73" s="72">
        <v>49</v>
      </c>
      <c r="O73" s="72"/>
      <c r="P73" s="97">
        <f t="shared" si="3"/>
        <v>4109</v>
      </c>
      <c r="Q73" s="72"/>
      <c r="R73" s="72"/>
      <c r="S73" s="72"/>
      <c r="T73" s="72"/>
      <c r="U73" s="72"/>
      <c r="V73" s="72"/>
      <c r="W73" s="72"/>
      <c r="X73" s="72"/>
      <c r="Y73" s="72"/>
      <c r="Z73" s="72"/>
      <c r="AA73" s="72"/>
      <c r="AB73" s="72"/>
      <c r="AC73" s="72"/>
      <c r="AD73" s="72"/>
      <c r="AN73" s="72"/>
      <c r="AT73" s="107"/>
      <c r="AU73" s="73"/>
    </row>
    <row r="74" spans="1:47" ht="13.5" customHeight="1">
      <c r="B74" s="112" t="s">
        <v>163</v>
      </c>
      <c r="C74" s="72">
        <v>559</v>
      </c>
      <c r="D74" s="72">
        <v>690</v>
      </c>
      <c r="E74" s="72">
        <v>849</v>
      </c>
      <c r="F74" s="72">
        <v>847</v>
      </c>
      <c r="G74" s="72">
        <v>769</v>
      </c>
      <c r="H74" s="72">
        <v>538</v>
      </c>
      <c r="I74" s="72">
        <v>347</v>
      </c>
      <c r="J74" s="72">
        <v>273</v>
      </c>
      <c r="K74" s="72">
        <v>180</v>
      </c>
      <c r="L74" s="72">
        <v>142</v>
      </c>
      <c r="M74" s="72">
        <v>80</v>
      </c>
      <c r="N74" s="72">
        <v>56</v>
      </c>
      <c r="O74" s="72"/>
      <c r="P74" s="97">
        <f t="shared" si="3"/>
        <v>5194</v>
      </c>
      <c r="Q74" s="72"/>
      <c r="R74" s="72"/>
      <c r="S74" s="72"/>
      <c r="T74" s="72"/>
      <c r="U74" s="72"/>
      <c r="V74" s="72"/>
      <c r="W74" s="72"/>
      <c r="X74" s="72"/>
      <c r="Y74" s="72"/>
      <c r="Z74" s="72"/>
      <c r="AA74" s="72"/>
      <c r="AB74" s="72"/>
      <c r="AC74" s="72"/>
      <c r="AD74" s="72"/>
      <c r="AN74" s="72"/>
      <c r="AT74" s="107"/>
      <c r="AU74" s="73"/>
    </row>
    <row r="75" spans="1:47" ht="13.5" customHeight="1">
      <c r="B75" s="112" t="s">
        <v>18</v>
      </c>
      <c r="C75" s="72">
        <v>777</v>
      </c>
      <c r="D75" s="72">
        <v>972</v>
      </c>
      <c r="E75" s="72">
        <v>1176</v>
      </c>
      <c r="F75" s="72">
        <v>1245</v>
      </c>
      <c r="G75" s="72">
        <v>1070</v>
      </c>
      <c r="H75" s="72">
        <v>795</v>
      </c>
      <c r="I75" s="72">
        <v>528</v>
      </c>
      <c r="J75" s="72">
        <v>368</v>
      </c>
      <c r="K75" s="72">
        <v>256</v>
      </c>
      <c r="L75" s="72">
        <v>164</v>
      </c>
      <c r="M75" s="72">
        <v>109</v>
      </c>
      <c r="N75" s="72">
        <v>89</v>
      </c>
      <c r="O75" s="72"/>
      <c r="P75" s="97">
        <f t="shared" si="3"/>
        <v>7351</v>
      </c>
      <c r="Q75" s="72"/>
      <c r="R75" s="72"/>
      <c r="S75" s="72"/>
      <c r="T75" s="72"/>
      <c r="U75" s="72"/>
      <c r="V75" s="72"/>
      <c r="W75" s="72"/>
      <c r="X75" s="72"/>
      <c r="Y75" s="72"/>
      <c r="Z75" s="72"/>
      <c r="AA75" s="72"/>
      <c r="AB75" s="72"/>
      <c r="AC75" s="72"/>
      <c r="AD75" s="72"/>
      <c r="AN75" s="72"/>
      <c r="AT75" s="107"/>
      <c r="AU75" s="73"/>
    </row>
    <row r="76" spans="1:47" ht="30" customHeight="1">
      <c r="B76" s="100" t="s">
        <v>166</v>
      </c>
      <c r="C76" s="72"/>
      <c r="D76" s="72"/>
      <c r="E76" s="72"/>
      <c r="F76" s="72"/>
      <c r="H76" s="72"/>
      <c r="I76" s="72"/>
      <c r="J76" s="72"/>
      <c r="K76" s="72"/>
      <c r="L76" s="72"/>
      <c r="M76" s="72"/>
      <c r="N76" s="72"/>
      <c r="O76" s="72"/>
      <c r="P76" s="72"/>
      <c r="Q76" s="72"/>
      <c r="R76" s="72"/>
      <c r="S76" s="72"/>
      <c r="T76" s="72"/>
      <c r="U76" s="72"/>
      <c r="V76" s="72"/>
      <c r="W76" s="72"/>
      <c r="X76" s="72"/>
      <c r="Y76" s="72"/>
      <c r="Z76" s="72"/>
      <c r="AA76" s="72"/>
      <c r="AB76" s="72"/>
      <c r="AC76" s="72"/>
      <c r="AD76" s="72"/>
      <c r="AN76" s="72"/>
      <c r="AU76" s="73"/>
    </row>
    <row r="77" spans="1:47" ht="13.5" customHeight="1">
      <c r="A77" s="107" t="s">
        <v>167</v>
      </c>
      <c r="B77" s="80" t="s">
        <v>168</v>
      </c>
      <c r="C77" s="72">
        <v>229</v>
      </c>
      <c r="D77" s="72">
        <v>249</v>
      </c>
      <c r="E77" s="72">
        <v>279</v>
      </c>
      <c r="F77" s="72">
        <v>269</v>
      </c>
      <c r="G77" s="72">
        <v>258</v>
      </c>
      <c r="H77" s="72">
        <v>229</v>
      </c>
      <c r="I77" s="121">
        <v>165</v>
      </c>
      <c r="J77" s="72">
        <v>100</v>
      </c>
      <c r="K77" s="72">
        <v>86</v>
      </c>
      <c r="L77" s="72">
        <v>66</v>
      </c>
      <c r="M77" s="72">
        <v>38</v>
      </c>
      <c r="N77" s="72">
        <v>35</v>
      </c>
      <c r="O77" s="72"/>
      <c r="P77" s="72"/>
      <c r="Q77" s="72"/>
      <c r="R77" s="72"/>
      <c r="S77" s="72"/>
      <c r="T77" s="72"/>
      <c r="U77" s="72"/>
      <c r="V77" s="72"/>
      <c r="W77" s="72"/>
      <c r="X77" s="72"/>
      <c r="Y77" s="72"/>
      <c r="Z77" s="72"/>
      <c r="AA77" s="72"/>
      <c r="AB77" s="72"/>
      <c r="AC77" s="72"/>
      <c r="AD77" s="72"/>
      <c r="AN77" s="72"/>
      <c r="AT77" s="107"/>
      <c r="AU77" s="73"/>
    </row>
    <row r="78" spans="1:47" ht="13.5" customHeight="1">
      <c r="A78" s="107" t="s">
        <v>169</v>
      </c>
      <c r="B78" s="80" t="s">
        <v>170</v>
      </c>
      <c r="C78" s="72">
        <v>608</v>
      </c>
      <c r="D78" s="72">
        <v>731</v>
      </c>
      <c r="E78" s="72">
        <v>879</v>
      </c>
      <c r="F78" s="72">
        <v>910</v>
      </c>
      <c r="G78" s="72">
        <v>870</v>
      </c>
      <c r="H78" s="72">
        <v>698</v>
      </c>
      <c r="I78" s="121">
        <v>563</v>
      </c>
      <c r="J78" s="72">
        <v>396</v>
      </c>
      <c r="K78" s="72">
        <v>274</v>
      </c>
      <c r="L78" s="72">
        <v>203</v>
      </c>
      <c r="M78" s="72">
        <v>139</v>
      </c>
      <c r="N78" s="72">
        <v>106</v>
      </c>
      <c r="O78" s="72"/>
      <c r="P78" s="72"/>
      <c r="Q78" s="72"/>
      <c r="R78" s="72"/>
      <c r="S78" s="72"/>
      <c r="T78" s="72"/>
      <c r="U78" s="72"/>
      <c r="V78" s="72"/>
      <c r="W78" s="72"/>
      <c r="X78" s="72"/>
      <c r="Y78" s="72"/>
      <c r="Z78" s="72"/>
      <c r="AA78" s="72"/>
      <c r="AB78" s="72"/>
      <c r="AC78" s="72"/>
      <c r="AD78" s="72"/>
      <c r="AN78" s="72"/>
      <c r="AT78" s="107"/>
      <c r="AU78" s="73"/>
    </row>
    <row r="79" spans="1:47" ht="13.5" customHeight="1">
      <c r="A79" s="107" t="s">
        <v>171</v>
      </c>
      <c r="B79" s="80" t="s">
        <v>172</v>
      </c>
      <c r="C79" s="72">
        <v>425</v>
      </c>
      <c r="D79" s="72">
        <v>394</v>
      </c>
      <c r="E79" s="72">
        <v>459</v>
      </c>
      <c r="F79" s="72">
        <v>462</v>
      </c>
      <c r="G79" s="72">
        <v>385</v>
      </c>
      <c r="H79" s="72">
        <v>347</v>
      </c>
      <c r="I79" s="121">
        <v>320</v>
      </c>
      <c r="J79" s="72">
        <v>249</v>
      </c>
      <c r="K79" s="72">
        <v>187</v>
      </c>
      <c r="L79" s="72">
        <v>139</v>
      </c>
      <c r="M79" s="72">
        <v>110</v>
      </c>
      <c r="N79" s="72">
        <v>66</v>
      </c>
      <c r="O79" s="72"/>
      <c r="P79" s="72"/>
      <c r="Q79" s="72"/>
      <c r="R79" s="72"/>
      <c r="S79" s="72"/>
      <c r="T79" s="72"/>
      <c r="U79" s="72"/>
      <c r="V79" s="72"/>
      <c r="W79" s="72"/>
      <c r="X79" s="72"/>
      <c r="Y79" s="72"/>
      <c r="Z79" s="72"/>
      <c r="AA79" s="72"/>
      <c r="AB79" s="72"/>
      <c r="AC79" s="72"/>
      <c r="AD79" s="72"/>
      <c r="AN79" s="72"/>
      <c r="AT79" s="107"/>
      <c r="AU79" s="73"/>
    </row>
    <row r="80" spans="1:47" ht="13.5" customHeight="1">
      <c r="A80" s="107" t="s">
        <v>173</v>
      </c>
      <c r="B80" s="80" t="s">
        <v>174</v>
      </c>
      <c r="C80" s="72">
        <v>440</v>
      </c>
      <c r="D80" s="72">
        <v>500</v>
      </c>
      <c r="E80" s="72">
        <v>605</v>
      </c>
      <c r="F80" s="72">
        <v>610</v>
      </c>
      <c r="G80" s="72">
        <v>564</v>
      </c>
      <c r="H80" s="72">
        <v>557</v>
      </c>
      <c r="I80" s="121">
        <v>382</v>
      </c>
      <c r="J80" s="72">
        <v>277</v>
      </c>
      <c r="K80" s="72">
        <v>234</v>
      </c>
      <c r="L80" s="72">
        <v>162</v>
      </c>
      <c r="M80" s="72">
        <v>103</v>
      </c>
      <c r="N80" s="72">
        <v>100</v>
      </c>
      <c r="O80" s="72"/>
      <c r="P80" s="72"/>
      <c r="Q80" s="72"/>
      <c r="R80" s="72"/>
      <c r="S80" s="72"/>
      <c r="T80" s="72"/>
      <c r="U80" s="72"/>
      <c r="V80" s="72"/>
      <c r="W80" s="72"/>
      <c r="X80" s="72"/>
      <c r="Y80" s="72"/>
      <c r="Z80" s="72"/>
      <c r="AA80" s="72"/>
      <c r="AB80" s="72"/>
      <c r="AC80" s="72"/>
      <c r="AD80" s="72"/>
      <c r="AN80" s="72"/>
      <c r="AT80" s="107"/>
      <c r="AU80" s="73"/>
    </row>
    <row r="81" spans="1:54" ht="13.5" customHeight="1">
      <c r="A81" s="107" t="s">
        <v>175</v>
      </c>
      <c r="B81" s="80" t="s">
        <v>176</v>
      </c>
      <c r="C81" s="72">
        <v>550</v>
      </c>
      <c r="D81" s="72">
        <v>716</v>
      </c>
      <c r="E81" s="72">
        <v>844</v>
      </c>
      <c r="F81" s="72">
        <v>870</v>
      </c>
      <c r="G81" s="72">
        <v>824</v>
      </c>
      <c r="H81" s="72">
        <v>657</v>
      </c>
      <c r="I81" s="121">
        <v>530</v>
      </c>
      <c r="J81" s="72">
        <v>391</v>
      </c>
      <c r="K81" s="72">
        <v>245</v>
      </c>
      <c r="L81" s="72">
        <v>183</v>
      </c>
      <c r="M81" s="72">
        <v>107</v>
      </c>
      <c r="N81" s="72">
        <v>84</v>
      </c>
      <c r="O81" s="72"/>
      <c r="P81" s="72"/>
      <c r="Q81" s="72"/>
      <c r="R81" s="72"/>
      <c r="S81" s="72"/>
      <c r="T81" s="72"/>
      <c r="U81" s="72"/>
      <c r="V81" s="72"/>
      <c r="W81" s="72"/>
      <c r="X81" s="72"/>
      <c r="Y81" s="72"/>
      <c r="Z81" s="72"/>
      <c r="AA81" s="72"/>
      <c r="AB81" s="72"/>
      <c r="AC81" s="72"/>
      <c r="AD81" s="72"/>
      <c r="AN81" s="72"/>
      <c r="AT81" s="107"/>
      <c r="AU81" s="73"/>
    </row>
    <row r="82" spans="1:54" ht="13.5" customHeight="1">
      <c r="A82" s="107" t="s">
        <v>177</v>
      </c>
      <c r="B82" s="80" t="s">
        <v>178</v>
      </c>
      <c r="C82" s="72">
        <v>816</v>
      </c>
      <c r="D82" s="72">
        <v>1096</v>
      </c>
      <c r="E82" s="72">
        <v>1216</v>
      </c>
      <c r="F82" s="72">
        <v>1297</v>
      </c>
      <c r="G82" s="72">
        <v>1098</v>
      </c>
      <c r="H82" s="72">
        <v>808</v>
      </c>
      <c r="I82" s="121">
        <v>566</v>
      </c>
      <c r="J82" s="122">
        <v>337</v>
      </c>
      <c r="K82" s="72">
        <v>277</v>
      </c>
      <c r="L82" s="72">
        <v>182</v>
      </c>
      <c r="M82" s="72">
        <v>112</v>
      </c>
      <c r="N82" s="72">
        <v>68</v>
      </c>
      <c r="O82" s="72"/>
      <c r="P82" s="72"/>
      <c r="Q82" s="72"/>
      <c r="R82" s="72"/>
      <c r="S82" s="72"/>
      <c r="T82" s="72"/>
      <c r="U82" s="72"/>
      <c r="V82" s="72"/>
      <c r="W82" s="72"/>
      <c r="X82" s="72"/>
      <c r="Y82" s="72"/>
      <c r="Z82" s="72"/>
      <c r="AA82" s="72"/>
      <c r="AB82" s="72"/>
      <c r="AC82" s="72"/>
      <c r="AD82" s="72"/>
      <c r="AN82" s="72"/>
      <c r="AT82" s="107"/>
      <c r="AU82" s="73"/>
    </row>
    <row r="83" spans="1:54" ht="13.5" customHeight="1">
      <c r="A83" s="107" t="s">
        <v>179</v>
      </c>
      <c r="B83" s="80" t="s">
        <v>180</v>
      </c>
      <c r="C83" s="72">
        <v>1047</v>
      </c>
      <c r="D83" s="72">
        <v>1272</v>
      </c>
      <c r="E83" s="72">
        <v>1400</v>
      </c>
      <c r="F83" s="72">
        <v>1265</v>
      </c>
      <c r="G83" s="72">
        <v>982</v>
      </c>
      <c r="H83" s="72">
        <v>718</v>
      </c>
      <c r="I83" s="121">
        <v>461</v>
      </c>
      <c r="J83" s="122">
        <v>350</v>
      </c>
      <c r="K83" s="72">
        <v>226</v>
      </c>
      <c r="L83" s="72">
        <v>167</v>
      </c>
      <c r="M83" s="72">
        <v>116</v>
      </c>
      <c r="N83" s="72">
        <v>78</v>
      </c>
      <c r="O83" s="72"/>
      <c r="P83" s="72"/>
      <c r="Q83" s="72"/>
      <c r="R83" s="72"/>
      <c r="S83" s="72"/>
      <c r="T83" s="72"/>
      <c r="U83" s="72"/>
      <c r="V83" s="72"/>
      <c r="W83" s="72"/>
      <c r="X83" s="72"/>
      <c r="Y83" s="72"/>
      <c r="Z83" s="72"/>
      <c r="AA83" s="72"/>
      <c r="AB83" s="72"/>
      <c r="AC83" s="72"/>
      <c r="AD83" s="72"/>
      <c r="AN83" s="72"/>
      <c r="AT83" s="107"/>
      <c r="AU83" s="73"/>
    </row>
    <row r="84" spans="1:54" ht="13.5" customHeight="1">
      <c r="A84" s="107" t="s">
        <v>181</v>
      </c>
      <c r="B84" s="80" t="s">
        <v>182</v>
      </c>
      <c r="C84" s="72">
        <v>1197</v>
      </c>
      <c r="D84" s="72">
        <v>1411</v>
      </c>
      <c r="E84" s="72">
        <v>1734</v>
      </c>
      <c r="F84" s="72">
        <v>1710</v>
      </c>
      <c r="G84" s="72">
        <v>1415</v>
      </c>
      <c r="H84" s="72">
        <v>974</v>
      </c>
      <c r="I84" s="121">
        <v>636</v>
      </c>
      <c r="J84" s="122">
        <v>481</v>
      </c>
      <c r="K84" s="72">
        <v>328</v>
      </c>
      <c r="L84" s="72">
        <v>235</v>
      </c>
      <c r="M84" s="72">
        <v>139</v>
      </c>
      <c r="N84" s="72">
        <v>116</v>
      </c>
      <c r="O84" s="72"/>
      <c r="P84" s="72"/>
      <c r="Q84" s="72"/>
      <c r="R84" s="72"/>
      <c r="S84" s="72"/>
      <c r="T84" s="72"/>
      <c r="U84" s="72"/>
      <c r="V84" s="72"/>
      <c r="W84" s="72"/>
      <c r="X84" s="72"/>
      <c r="Y84" s="72"/>
      <c r="Z84" s="72"/>
      <c r="AA84" s="72"/>
      <c r="AB84" s="72"/>
      <c r="AC84" s="72"/>
      <c r="AD84" s="72"/>
      <c r="AN84" s="72"/>
      <c r="AT84" s="107"/>
      <c r="AU84" s="73"/>
    </row>
    <row r="85" spans="1:54" ht="13.5" customHeight="1">
      <c r="A85" s="107" t="s">
        <v>183</v>
      </c>
      <c r="B85" s="80" t="s">
        <v>184</v>
      </c>
      <c r="C85" s="72">
        <v>285</v>
      </c>
      <c r="D85" s="72">
        <v>398</v>
      </c>
      <c r="E85" s="72">
        <v>540</v>
      </c>
      <c r="F85" s="72">
        <v>670</v>
      </c>
      <c r="G85" s="72">
        <v>594</v>
      </c>
      <c r="H85" s="72">
        <v>476</v>
      </c>
      <c r="I85" s="121">
        <v>268</v>
      </c>
      <c r="J85" s="122">
        <v>191</v>
      </c>
      <c r="K85" s="72">
        <v>137</v>
      </c>
      <c r="L85" s="72">
        <v>91</v>
      </c>
      <c r="M85" s="72">
        <v>48</v>
      </c>
      <c r="N85" s="72">
        <v>34</v>
      </c>
      <c r="O85" s="72"/>
      <c r="P85" s="72"/>
      <c r="Q85" s="72"/>
      <c r="R85" s="72"/>
      <c r="S85" s="72"/>
      <c r="T85" s="72"/>
      <c r="U85" s="72"/>
      <c r="V85" s="72"/>
      <c r="W85" s="72"/>
      <c r="X85" s="72"/>
      <c r="Y85" s="72"/>
      <c r="Z85" s="72"/>
      <c r="AA85" s="72"/>
      <c r="AB85" s="72"/>
      <c r="AC85" s="72"/>
      <c r="AD85" s="72"/>
      <c r="AN85" s="72"/>
      <c r="AT85" s="107"/>
      <c r="AU85" s="73"/>
    </row>
    <row r="86" spans="1:54" ht="13.5" customHeight="1">
      <c r="A86" s="123" t="s">
        <v>185</v>
      </c>
      <c r="B86" s="124" t="s">
        <v>186</v>
      </c>
      <c r="C86" s="125">
        <v>454</v>
      </c>
      <c r="D86" s="125">
        <v>467</v>
      </c>
      <c r="E86" s="125">
        <v>447</v>
      </c>
      <c r="F86" s="125">
        <v>361</v>
      </c>
      <c r="G86" s="125">
        <v>314</v>
      </c>
      <c r="H86" s="125">
        <v>216</v>
      </c>
      <c r="I86" s="125">
        <v>179</v>
      </c>
      <c r="J86" s="125">
        <v>138</v>
      </c>
      <c r="K86" s="125">
        <v>103</v>
      </c>
      <c r="L86" s="125">
        <v>68</v>
      </c>
      <c r="M86" s="125">
        <v>49</v>
      </c>
      <c r="N86" s="125">
        <v>32</v>
      </c>
      <c r="O86" s="125"/>
      <c r="P86" s="125"/>
      <c r="Q86" s="125"/>
      <c r="R86" s="125"/>
      <c r="S86" s="125"/>
      <c r="T86" s="125"/>
      <c r="U86" s="125"/>
      <c r="V86" s="125"/>
      <c r="W86" s="125"/>
      <c r="X86" s="125"/>
      <c r="Y86" s="125"/>
      <c r="Z86" s="125"/>
      <c r="AA86" s="125"/>
      <c r="AB86" s="125"/>
      <c r="AC86" s="125"/>
      <c r="AD86" s="125"/>
      <c r="AE86" s="126"/>
      <c r="AF86" s="126"/>
      <c r="AG86" s="126"/>
      <c r="AH86" s="126"/>
      <c r="AI86" s="126"/>
      <c r="AJ86" s="126"/>
      <c r="AK86" s="126"/>
      <c r="AL86" s="126"/>
      <c r="AM86" s="126"/>
      <c r="AN86" s="125"/>
      <c r="AO86" s="126"/>
      <c r="AP86" s="126"/>
      <c r="AQ86" s="126"/>
      <c r="AR86" s="126"/>
      <c r="AS86" s="126"/>
      <c r="AT86" s="123"/>
      <c r="AU86" s="126"/>
      <c r="AV86" s="126"/>
      <c r="AW86" s="126"/>
      <c r="AX86" s="126"/>
      <c r="AY86" s="126"/>
      <c r="AZ86" s="126"/>
      <c r="BA86" s="126"/>
      <c r="BB86" s="126"/>
    </row>
    <row r="87" spans="1:54">
      <c r="C87" s="99"/>
      <c r="D87" s="99"/>
      <c r="E87" s="99"/>
      <c r="F87" s="99"/>
      <c r="H87" s="72"/>
      <c r="I87" s="72"/>
      <c r="J87" s="99"/>
      <c r="K87" s="72"/>
      <c r="L87" s="72"/>
      <c r="M87" s="72"/>
      <c r="N87" s="72"/>
      <c r="O87" s="72"/>
      <c r="P87" s="72"/>
      <c r="Q87" s="72"/>
    </row>
    <row r="88" spans="1:54">
      <c r="A88" s="104" t="s">
        <v>187</v>
      </c>
      <c r="B88" s="71"/>
      <c r="C88" s="99"/>
      <c r="D88" s="99"/>
      <c r="E88" s="99"/>
      <c r="F88" s="72"/>
      <c r="G88" s="105"/>
      <c r="H88" s="105"/>
      <c r="I88" s="106"/>
      <c r="J88" s="72"/>
      <c r="K88" s="72"/>
      <c r="L88" s="72"/>
      <c r="M88" s="72"/>
      <c r="N88" s="72"/>
      <c r="O88" s="72"/>
      <c r="P88" s="72"/>
      <c r="Q88" s="72"/>
      <c r="S88" s="107"/>
      <c r="T88" s="107"/>
      <c r="U88" s="107"/>
      <c r="V88" s="107"/>
      <c r="W88" s="107"/>
      <c r="X88" s="107"/>
      <c r="Y88" s="107"/>
      <c r="Z88" s="107"/>
      <c r="AA88" s="107"/>
      <c r="AB88" s="107"/>
      <c r="AC88" s="107"/>
      <c r="AD88" s="107"/>
      <c r="AE88" s="107"/>
      <c r="AF88" s="107"/>
      <c r="AG88" s="107"/>
      <c r="AH88" s="107"/>
      <c r="AI88" s="107"/>
      <c r="AJ88" s="107"/>
      <c r="AK88" s="107"/>
      <c r="AL88" s="107"/>
      <c r="AM88" s="107"/>
      <c r="AN88" s="107"/>
      <c r="AO88" s="107"/>
      <c r="AP88" s="107"/>
      <c r="AQ88" s="107"/>
      <c r="AR88" s="107"/>
      <c r="AS88" s="107"/>
      <c r="AT88" s="107"/>
      <c r="AU88" s="107"/>
    </row>
    <row r="89" spans="1:54" ht="15" customHeight="1">
      <c r="A89" s="108" t="s">
        <v>188</v>
      </c>
      <c r="B89" s="109"/>
      <c r="C89" s="109"/>
      <c r="D89" s="109"/>
      <c r="E89" s="110"/>
      <c r="F89" s="111"/>
      <c r="G89" s="112"/>
      <c r="H89" s="107"/>
      <c r="I89" s="113"/>
      <c r="J89" s="107"/>
      <c r="K89" s="107"/>
      <c r="L89" s="107"/>
      <c r="M89" s="107"/>
      <c r="N89" s="107"/>
      <c r="O89" s="107"/>
      <c r="P89" s="107"/>
      <c r="Q89" s="107"/>
      <c r="R89" s="107"/>
      <c r="S89" s="107"/>
      <c r="T89" s="107"/>
      <c r="U89" s="107"/>
      <c r="V89" s="107"/>
      <c r="W89" s="107"/>
      <c r="X89" s="107"/>
      <c r="Y89" s="107"/>
      <c r="Z89" s="107"/>
      <c r="AA89" s="107"/>
      <c r="AB89" s="107"/>
      <c r="AC89" s="107"/>
      <c r="AD89" s="107"/>
      <c r="AE89" s="107"/>
      <c r="AF89" s="107"/>
      <c r="AG89" s="107"/>
      <c r="AH89" s="107"/>
      <c r="AI89" s="107"/>
      <c r="AJ89" s="107"/>
      <c r="AK89" s="107"/>
      <c r="AL89" s="107"/>
      <c r="AM89" s="107"/>
      <c r="AN89" s="107"/>
      <c r="AO89" s="107"/>
      <c r="AP89" s="107"/>
      <c r="AQ89" s="107"/>
      <c r="AR89" s="107"/>
      <c r="AS89" s="107"/>
      <c r="AT89" s="107"/>
      <c r="AU89" s="107"/>
    </row>
    <row r="90" spans="1:54" ht="39.75" customHeight="1">
      <c r="A90" s="114" t="s">
        <v>189</v>
      </c>
      <c r="B90" s="114"/>
      <c r="C90" s="114"/>
      <c r="D90" s="114"/>
      <c r="E90" s="114"/>
      <c r="F90" s="114"/>
      <c r="G90" s="114"/>
      <c r="H90" s="107"/>
      <c r="I90" s="113"/>
      <c r="J90" s="107"/>
      <c r="K90" s="107"/>
      <c r="L90" s="107"/>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c r="AL90" s="107"/>
      <c r="AM90" s="107"/>
      <c r="AN90" s="107"/>
      <c r="AO90" s="107"/>
      <c r="AP90" s="107"/>
      <c r="AQ90" s="107"/>
      <c r="AR90" s="107"/>
      <c r="AS90" s="107"/>
      <c r="AT90" s="107"/>
      <c r="AU90" s="107"/>
    </row>
    <row r="91" spans="1:54" ht="15" customHeight="1">
      <c r="A91" s="108" t="s">
        <v>190</v>
      </c>
      <c r="B91" s="108"/>
      <c r="C91" s="108"/>
      <c r="D91" s="108"/>
      <c r="E91" s="108"/>
      <c r="F91" s="108"/>
      <c r="G91" s="108"/>
      <c r="H91" s="107"/>
      <c r="I91" s="113"/>
      <c r="J91" s="107"/>
      <c r="K91" s="107"/>
      <c r="L91" s="107"/>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c r="AJ91" s="107"/>
      <c r="AK91" s="107"/>
      <c r="AL91" s="107"/>
      <c r="AM91" s="107"/>
      <c r="AN91" s="107"/>
      <c r="AO91" s="107"/>
      <c r="AP91" s="107"/>
      <c r="AQ91" s="107"/>
      <c r="AR91" s="107"/>
      <c r="AS91" s="107"/>
      <c r="AT91" s="107"/>
      <c r="AU91" s="107"/>
    </row>
    <row r="92" spans="1:54" ht="30" customHeight="1">
      <c r="A92" s="108" t="s">
        <v>191</v>
      </c>
      <c r="B92" s="109"/>
      <c r="C92" s="109"/>
      <c r="D92" s="109"/>
      <c r="E92" s="115"/>
      <c r="F92" s="115"/>
      <c r="G92" s="115"/>
      <c r="H92" s="107"/>
      <c r="I92" s="113"/>
      <c r="J92" s="107"/>
      <c r="K92" s="107"/>
      <c r="L92" s="107"/>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c r="AJ92" s="107"/>
      <c r="AK92" s="107"/>
      <c r="AL92" s="107"/>
      <c r="AM92" s="107"/>
      <c r="AN92" s="107"/>
      <c r="AO92" s="107"/>
      <c r="AP92" s="107"/>
      <c r="AQ92" s="107"/>
      <c r="AR92" s="107"/>
      <c r="AS92" s="107"/>
      <c r="AT92" s="107"/>
      <c r="AU92" s="107"/>
    </row>
    <row r="93" spans="1:54" ht="43.35" customHeight="1">
      <c r="A93" s="108" t="s">
        <v>192</v>
      </c>
      <c r="B93" s="109"/>
      <c r="C93" s="109"/>
      <c r="D93" s="109"/>
      <c r="E93" s="115"/>
      <c r="F93" s="115"/>
      <c r="G93" s="115"/>
      <c r="H93" s="107"/>
      <c r="I93" s="113"/>
      <c r="J93" s="107"/>
      <c r="K93" s="107"/>
      <c r="L93" s="107"/>
      <c r="M93" s="107"/>
      <c r="N93" s="107"/>
      <c r="O93" s="107"/>
      <c r="S93" s="107"/>
      <c r="T93" s="107"/>
      <c r="U93" s="107"/>
      <c r="V93" s="107"/>
      <c r="W93" s="107"/>
      <c r="X93" s="107"/>
      <c r="Y93" s="107"/>
      <c r="Z93" s="107"/>
      <c r="AA93" s="107"/>
      <c r="AB93" s="107"/>
      <c r="AC93" s="107"/>
      <c r="AD93" s="107"/>
      <c r="AE93" s="107"/>
      <c r="AF93" s="107"/>
      <c r="AG93" s="107"/>
      <c r="AH93" s="107"/>
      <c r="AI93" s="107"/>
      <c r="AJ93" s="107"/>
      <c r="AK93" s="107"/>
      <c r="AL93" s="107"/>
      <c r="AM93" s="107"/>
      <c r="AN93" s="107"/>
      <c r="AO93" s="107"/>
      <c r="AP93" s="107"/>
      <c r="AQ93" s="107"/>
      <c r="AR93" s="107"/>
      <c r="AS93" s="107"/>
      <c r="AT93" s="107"/>
      <c r="AU93" s="107"/>
    </row>
    <row r="94" spans="1:54" ht="28.5" customHeight="1">
      <c r="A94" s="114" t="s">
        <v>193</v>
      </c>
      <c r="B94" s="114"/>
      <c r="C94" s="114"/>
      <c r="D94" s="114"/>
      <c r="E94" s="114"/>
      <c r="F94" s="114"/>
      <c r="G94" s="114"/>
      <c r="H94" s="107"/>
      <c r="I94" s="113"/>
      <c r="J94" s="107"/>
      <c r="K94" s="107"/>
      <c r="L94" s="107"/>
      <c r="M94" s="107"/>
      <c r="N94" s="107"/>
      <c r="O94" s="107"/>
      <c r="S94" s="107"/>
      <c r="T94" s="107"/>
      <c r="U94" s="107"/>
      <c r="V94" s="107"/>
      <c r="W94" s="107"/>
      <c r="X94" s="107"/>
      <c r="Y94" s="107"/>
      <c r="Z94" s="107"/>
      <c r="AA94" s="107"/>
      <c r="AB94" s="107"/>
      <c r="AC94" s="107"/>
      <c r="AD94" s="107"/>
      <c r="AE94" s="107"/>
      <c r="AF94" s="107"/>
      <c r="AG94" s="107"/>
      <c r="AH94" s="107"/>
      <c r="AI94" s="107"/>
      <c r="AJ94" s="107"/>
      <c r="AK94" s="107"/>
      <c r="AL94" s="107"/>
      <c r="AM94" s="107"/>
      <c r="AN94" s="107"/>
      <c r="AO94" s="107"/>
      <c r="AP94" s="107"/>
      <c r="AQ94" s="107"/>
      <c r="AR94" s="107"/>
      <c r="AS94" s="107"/>
      <c r="AT94" s="107"/>
      <c r="AU94" s="107"/>
    </row>
    <row r="95" spans="1:54" ht="18" customHeight="1">
      <c r="A95" s="108" t="s">
        <v>194</v>
      </c>
      <c r="B95" s="109"/>
      <c r="C95" s="109"/>
      <c r="D95" s="109"/>
      <c r="E95" s="115"/>
      <c r="F95" s="115"/>
      <c r="G95" s="115"/>
      <c r="H95" s="107"/>
      <c r="I95" s="113"/>
      <c r="J95" s="107"/>
      <c r="K95" s="107"/>
      <c r="L95" s="107"/>
      <c r="M95" s="107"/>
      <c r="N95" s="107"/>
      <c r="O95" s="107"/>
      <c r="S95" s="107"/>
      <c r="T95" s="107"/>
      <c r="U95" s="107"/>
      <c r="V95" s="107"/>
      <c r="W95" s="107"/>
      <c r="X95" s="107"/>
      <c r="Y95" s="107"/>
      <c r="Z95" s="107"/>
      <c r="AA95" s="107"/>
      <c r="AB95" s="107"/>
      <c r="AC95" s="107"/>
      <c r="AD95" s="107"/>
      <c r="AE95" s="107"/>
      <c r="AF95" s="107"/>
      <c r="AG95" s="107"/>
      <c r="AH95" s="107"/>
      <c r="AI95" s="107"/>
      <c r="AJ95" s="107"/>
      <c r="AK95" s="107"/>
      <c r="AL95" s="107"/>
      <c r="AM95" s="107"/>
      <c r="AN95" s="107"/>
      <c r="AO95" s="107"/>
      <c r="AP95" s="107"/>
      <c r="AQ95" s="107"/>
      <c r="AR95" s="107"/>
      <c r="AS95" s="107"/>
      <c r="AT95" s="107"/>
      <c r="AU95" s="107"/>
    </row>
    <row r="96" spans="1:54" ht="33" customHeight="1">
      <c r="A96" s="127" t="s">
        <v>198</v>
      </c>
      <c r="B96" s="127"/>
      <c r="C96" s="127"/>
      <c r="D96" s="127"/>
      <c r="E96" s="127"/>
      <c r="F96" s="127"/>
      <c r="G96" s="127"/>
      <c r="H96" s="107"/>
      <c r="I96" s="113"/>
      <c r="J96" s="107"/>
      <c r="K96" s="107"/>
      <c r="L96" s="107"/>
      <c r="M96" s="107"/>
      <c r="N96" s="107"/>
      <c r="O96" s="107"/>
      <c r="S96" s="107"/>
      <c r="T96" s="107"/>
      <c r="U96" s="107"/>
      <c r="V96" s="107"/>
      <c r="W96" s="107"/>
      <c r="X96" s="107"/>
      <c r="Y96" s="107"/>
      <c r="Z96" s="107"/>
      <c r="AA96" s="107"/>
      <c r="AB96" s="107"/>
      <c r="AC96" s="107"/>
      <c r="AD96" s="107"/>
      <c r="AE96" s="107"/>
      <c r="AF96" s="107"/>
      <c r="AG96" s="107"/>
      <c r="AH96" s="107"/>
      <c r="AI96" s="107"/>
      <c r="AJ96" s="107"/>
      <c r="AK96" s="107"/>
      <c r="AL96" s="107"/>
      <c r="AM96" s="107"/>
      <c r="AN96" s="107"/>
      <c r="AO96" s="107"/>
      <c r="AP96" s="107"/>
      <c r="AQ96" s="107"/>
      <c r="AR96" s="107"/>
      <c r="AS96" s="107"/>
      <c r="AT96" s="107"/>
      <c r="AU96" s="107"/>
    </row>
    <row r="97" spans="1:47" ht="81.400000000000006" customHeight="1">
      <c r="A97" s="108" t="s">
        <v>199</v>
      </c>
      <c r="B97" s="109"/>
      <c r="C97" s="109"/>
      <c r="D97" s="109"/>
      <c r="E97" s="115"/>
      <c r="F97" s="115"/>
      <c r="G97" s="115"/>
      <c r="H97" s="107"/>
      <c r="I97" s="113"/>
      <c r="J97" s="107"/>
      <c r="K97" s="107"/>
      <c r="L97" s="107"/>
      <c r="M97" s="107"/>
      <c r="N97" s="107"/>
      <c r="O97" s="107"/>
      <c r="S97" s="107"/>
      <c r="T97" s="107"/>
      <c r="U97" s="107"/>
      <c r="V97" s="107"/>
      <c r="W97" s="107"/>
      <c r="X97" s="107"/>
      <c r="Y97" s="107"/>
      <c r="Z97" s="107"/>
      <c r="AA97" s="107"/>
      <c r="AB97" s="107"/>
      <c r="AC97" s="107"/>
      <c r="AD97" s="107"/>
      <c r="AE97" s="107"/>
      <c r="AF97" s="107"/>
      <c r="AG97" s="107"/>
      <c r="AH97" s="107"/>
      <c r="AI97" s="107"/>
      <c r="AJ97" s="107"/>
      <c r="AK97" s="107"/>
      <c r="AL97" s="107"/>
      <c r="AM97" s="107"/>
      <c r="AN97" s="107"/>
      <c r="AO97" s="107"/>
      <c r="AP97" s="107"/>
      <c r="AQ97" s="107"/>
      <c r="AR97" s="107"/>
      <c r="AS97" s="107"/>
      <c r="AT97" s="107"/>
      <c r="AU97" s="107"/>
    </row>
    <row r="98" spans="1:47" ht="33" customHeight="1">
      <c r="A98" s="128"/>
      <c r="B98" s="128"/>
      <c r="C98" s="128"/>
      <c r="D98" s="128"/>
      <c r="E98" s="128"/>
      <c r="F98" s="128"/>
      <c r="G98" s="128"/>
      <c r="H98" s="107"/>
      <c r="I98" s="113"/>
      <c r="J98" s="107"/>
      <c r="K98" s="107"/>
      <c r="L98" s="107"/>
      <c r="M98" s="107"/>
      <c r="N98" s="107"/>
      <c r="O98" s="107"/>
      <c r="S98" s="107"/>
      <c r="T98" s="107"/>
      <c r="U98" s="107"/>
      <c r="V98" s="107"/>
      <c r="W98" s="107"/>
      <c r="X98" s="107"/>
      <c r="Y98" s="107"/>
      <c r="Z98" s="107"/>
      <c r="AA98" s="107"/>
      <c r="AB98" s="107"/>
      <c r="AC98" s="107"/>
      <c r="AD98" s="107"/>
      <c r="AE98" s="107"/>
      <c r="AF98" s="107"/>
      <c r="AG98" s="107"/>
      <c r="AH98" s="107"/>
      <c r="AI98" s="107"/>
      <c r="AJ98" s="107"/>
      <c r="AK98" s="107"/>
      <c r="AL98" s="107"/>
      <c r="AM98" s="107"/>
      <c r="AN98" s="107"/>
      <c r="AO98" s="107"/>
      <c r="AP98" s="107"/>
      <c r="AQ98" s="107"/>
      <c r="AR98" s="107"/>
      <c r="AS98" s="107"/>
      <c r="AT98" s="107"/>
      <c r="AU98" s="107"/>
    </row>
    <row r="99" spans="1:47">
      <c r="A99" s="110" t="s">
        <v>195</v>
      </c>
      <c r="B99" s="86"/>
      <c r="C99" s="110"/>
      <c r="D99" s="110"/>
      <c r="E99" s="117"/>
      <c r="F99" s="117"/>
      <c r="G99" s="110"/>
    </row>
  </sheetData>
  <mergeCells count="12">
    <mergeCell ref="A93:G93"/>
    <mergeCell ref="A94:G94"/>
    <mergeCell ref="A95:G95"/>
    <mergeCell ref="A96:G96"/>
    <mergeCell ref="A97:G97"/>
    <mergeCell ref="E99:F99"/>
    <mergeCell ref="A2:L2"/>
    <mergeCell ref="A4:K4"/>
    <mergeCell ref="A89:D89"/>
    <mergeCell ref="A90:G90"/>
    <mergeCell ref="A91:G91"/>
    <mergeCell ref="A92:G92"/>
  </mergeCells>
  <hyperlinks>
    <hyperlink ref="A1" location="Contents!A1" display="contents" xr:uid="{32A84A40-091E-416F-B2E9-5F6C4BC0730B}"/>
    <hyperlink ref="A90:G90" r:id="rId1" display="2 For deaths registered from 1st January 2020, cause of death is coded to the ICD-10 classification using MUSE 5.5 software. Previous years were coded to IRIS 4.2.3, further information about the change in software is available." xr:uid="{2D1514E2-4DEA-4421-810B-BB1993120507}"/>
    <hyperlink ref="A94" r:id="rId2" xr:uid="{96C6DE7B-8ADD-48E2-87CF-3BF937147C64}"/>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2897AB26-5C83-4F6C-AF59-F145525B7EA4}"/>
    <hyperlink ref="A94:G94" r:id="rId4" display="6 These figures represent death registrations, there can be a delay between the date a death occurred and the date a death was registered. More information can be found in our impact of registration delays release. " xr:uid="{40DE27DA-8AE1-4BB7-BD80-57C93B54F9BF}"/>
  </hyperlinks>
  <pageMargins left="0.7" right="0.7" top="0.75" bottom="0.75" header="0.3" footer="0.3"/>
  <pageSetup paperSize="9" orientation="landscape"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FF2F2-A5D0-49FE-B7CA-614D8C609740}">
  <dimension ref="A1:K208"/>
  <sheetViews>
    <sheetView topLeftCell="A163" workbookViewId="0">
      <selection activeCell="B181" sqref="B181"/>
    </sheetView>
  </sheetViews>
  <sheetFormatPr defaultRowHeight="15"/>
  <cols>
    <col min="1" max="1" width="21" style="129" customWidth="1" collapsed="1"/>
    <col min="2" max="8" width="14" style="129" customWidth="1" collapsed="1"/>
    <col min="9" max="16384" width="9.140625" style="129"/>
  </cols>
  <sheetData>
    <row r="1" spans="1:11" ht="15.75">
      <c r="A1" s="135" t="s">
        <v>237</v>
      </c>
    </row>
    <row r="2" spans="1:11">
      <c r="A2" s="130" t="s">
        <v>236</v>
      </c>
    </row>
    <row r="4" spans="1:11">
      <c r="A4" s="132" t="s">
        <v>235</v>
      </c>
      <c r="B4" s="132" t="s">
        <v>234</v>
      </c>
    </row>
    <row r="5" spans="1:11">
      <c r="A5" s="132" t="s">
        <v>233</v>
      </c>
      <c r="B5" s="132" t="s">
        <v>240</v>
      </c>
    </row>
    <row r="6" spans="1:11">
      <c r="A6" s="132" t="s">
        <v>231</v>
      </c>
      <c r="B6" s="132" t="s">
        <v>239</v>
      </c>
    </row>
    <row r="7" spans="1:11">
      <c r="A7" s="132" t="s">
        <v>229</v>
      </c>
      <c r="B7" s="132" t="s">
        <v>228</v>
      </c>
    </row>
    <row r="8" spans="1:11">
      <c r="A8" s="132" t="s">
        <v>227</v>
      </c>
      <c r="B8" s="132" t="s">
        <v>226</v>
      </c>
    </row>
    <row r="10" spans="1:11" ht="21.95" customHeight="1">
      <c r="A10" s="134" t="s">
        <v>225</v>
      </c>
      <c r="B10" s="133">
        <v>2013</v>
      </c>
      <c r="C10" s="133">
        <v>2014</v>
      </c>
      <c r="D10" s="133">
        <v>2015</v>
      </c>
      <c r="E10" s="133">
        <v>2016</v>
      </c>
      <c r="F10" s="133">
        <v>2017</v>
      </c>
      <c r="G10" s="133">
        <v>2018</v>
      </c>
      <c r="H10" s="133">
        <v>2019</v>
      </c>
    </row>
    <row r="11" spans="1:11">
      <c r="A11" s="132" t="s">
        <v>224</v>
      </c>
      <c r="B11" s="131">
        <v>505688</v>
      </c>
      <c r="C11" s="131">
        <v>500314</v>
      </c>
      <c r="D11" s="131">
        <v>528507</v>
      </c>
      <c r="E11" s="131">
        <v>523857</v>
      </c>
      <c r="F11" s="131">
        <v>532130</v>
      </c>
      <c r="G11" s="131">
        <v>540265</v>
      </c>
      <c r="H11" s="131">
        <v>529553</v>
      </c>
    </row>
    <row r="12" spans="1:11">
      <c r="A12" s="132" t="s">
        <v>223</v>
      </c>
      <c r="B12" s="131">
        <v>2733</v>
      </c>
      <c r="C12" s="131">
        <v>2671</v>
      </c>
      <c r="D12" s="131">
        <v>2698</v>
      </c>
      <c r="E12" s="131">
        <v>2688</v>
      </c>
      <c r="F12" s="131">
        <v>2683</v>
      </c>
      <c r="G12" s="131">
        <v>2558</v>
      </c>
      <c r="H12" s="131">
        <v>2533</v>
      </c>
      <c r="J12" s="136">
        <f>AVERAGE(D12,E12:H12)</f>
        <v>2632</v>
      </c>
    </row>
    <row r="13" spans="1:11">
      <c r="A13" s="132" t="s">
        <v>222</v>
      </c>
      <c r="B13" s="131">
        <v>485</v>
      </c>
      <c r="C13" s="131">
        <v>459</v>
      </c>
      <c r="D13" s="131">
        <v>456</v>
      </c>
      <c r="E13" s="131">
        <v>432</v>
      </c>
      <c r="F13" s="131">
        <v>388</v>
      </c>
      <c r="G13" s="131">
        <v>374</v>
      </c>
      <c r="H13" s="131">
        <v>371</v>
      </c>
      <c r="J13" s="136">
        <f t="shared" ref="J13:J31" si="0">AVERAGE(D13,E13:H13)</f>
        <v>404.2</v>
      </c>
      <c r="K13" s="136">
        <f>SUM(J12,J13)</f>
        <v>3036.2</v>
      </c>
    </row>
    <row r="14" spans="1:11">
      <c r="A14" s="132" t="s">
        <v>221</v>
      </c>
      <c r="B14" s="131">
        <v>268</v>
      </c>
      <c r="C14" s="131">
        <v>282</v>
      </c>
      <c r="D14" s="131">
        <v>269</v>
      </c>
      <c r="E14" s="131">
        <v>237</v>
      </c>
      <c r="F14" s="131">
        <v>272</v>
      </c>
      <c r="G14" s="131">
        <v>266</v>
      </c>
      <c r="H14" s="131">
        <v>247</v>
      </c>
      <c r="J14" s="136">
        <f t="shared" si="0"/>
        <v>258.2</v>
      </c>
      <c r="K14" s="136">
        <f>J14</f>
        <v>258.2</v>
      </c>
    </row>
    <row r="15" spans="1:11">
      <c r="A15" s="132" t="s">
        <v>220</v>
      </c>
      <c r="B15" s="131">
        <v>286</v>
      </c>
      <c r="C15" s="131">
        <v>287</v>
      </c>
      <c r="D15" s="131">
        <v>289</v>
      </c>
      <c r="E15" s="131">
        <v>280</v>
      </c>
      <c r="F15" s="131">
        <v>268</v>
      </c>
      <c r="G15" s="131">
        <v>307</v>
      </c>
      <c r="H15" s="131">
        <v>302</v>
      </c>
      <c r="J15" s="136">
        <f t="shared" si="0"/>
        <v>289.2</v>
      </c>
      <c r="K15" s="136">
        <f t="shared" ref="K15:K31" si="1">J15</f>
        <v>289.2</v>
      </c>
    </row>
    <row r="16" spans="1:11">
      <c r="A16" s="132" t="s">
        <v>219</v>
      </c>
      <c r="B16" s="131">
        <v>762</v>
      </c>
      <c r="C16" s="131">
        <v>817</v>
      </c>
      <c r="D16" s="131">
        <v>818</v>
      </c>
      <c r="E16" s="131">
        <v>749</v>
      </c>
      <c r="F16" s="131">
        <v>759</v>
      </c>
      <c r="G16" s="131">
        <v>823</v>
      </c>
      <c r="H16" s="131">
        <v>705</v>
      </c>
      <c r="J16" s="136">
        <f t="shared" si="0"/>
        <v>770.8</v>
      </c>
      <c r="K16" s="136">
        <f t="shared" si="1"/>
        <v>770.8</v>
      </c>
    </row>
    <row r="17" spans="1:11">
      <c r="A17" s="132" t="s">
        <v>218</v>
      </c>
      <c r="B17" s="131">
        <v>1263</v>
      </c>
      <c r="C17" s="131">
        <v>1354</v>
      </c>
      <c r="D17" s="131">
        <v>1333</v>
      </c>
      <c r="E17" s="131">
        <v>1369</v>
      </c>
      <c r="F17" s="131">
        <v>1193</v>
      </c>
      <c r="G17" s="131">
        <v>1349</v>
      </c>
      <c r="H17" s="131">
        <v>1348</v>
      </c>
      <c r="J17" s="136">
        <f t="shared" si="0"/>
        <v>1318.4</v>
      </c>
      <c r="K17" s="136">
        <f t="shared" si="1"/>
        <v>1318.4</v>
      </c>
    </row>
    <row r="18" spans="1:11">
      <c r="A18" s="132" t="s">
        <v>217</v>
      </c>
      <c r="B18" s="131">
        <v>1687</v>
      </c>
      <c r="C18" s="131">
        <v>1723</v>
      </c>
      <c r="D18" s="131">
        <v>1709</v>
      </c>
      <c r="E18" s="131">
        <v>1795</v>
      </c>
      <c r="F18" s="131">
        <v>1685</v>
      </c>
      <c r="G18" s="131">
        <v>1791</v>
      </c>
      <c r="H18" s="131">
        <v>1816</v>
      </c>
      <c r="J18" s="136">
        <f t="shared" si="0"/>
        <v>1759.2</v>
      </c>
      <c r="K18" s="136">
        <f t="shared" si="1"/>
        <v>1759.2</v>
      </c>
    </row>
    <row r="19" spans="1:11">
      <c r="A19" s="132" t="s">
        <v>216</v>
      </c>
      <c r="B19" s="131">
        <v>2334</v>
      </c>
      <c r="C19" s="131">
        <v>2359</v>
      </c>
      <c r="D19" s="131">
        <v>2349</v>
      </c>
      <c r="E19" s="131">
        <v>2514</v>
      </c>
      <c r="F19" s="131">
        <v>2326</v>
      </c>
      <c r="G19" s="131">
        <v>2490</v>
      </c>
      <c r="H19" s="131">
        <v>2490</v>
      </c>
      <c r="J19" s="136">
        <f t="shared" si="0"/>
        <v>2433.8000000000002</v>
      </c>
      <c r="K19" s="136">
        <f t="shared" si="1"/>
        <v>2433.8000000000002</v>
      </c>
    </row>
    <row r="20" spans="1:11">
      <c r="A20" s="132" t="s">
        <v>215</v>
      </c>
      <c r="B20" s="131">
        <v>3237</v>
      </c>
      <c r="C20" s="131">
        <v>3191</v>
      </c>
      <c r="D20" s="131">
        <v>3291</v>
      </c>
      <c r="E20" s="131">
        <v>3256</v>
      </c>
      <c r="F20" s="131">
        <v>3452</v>
      </c>
      <c r="G20" s="131">
        <v>3576</v>
      </c>
      <c r="H20" s="131">
        <v>3530</v>
      </c>
      <c r="J20" s="136">
        <f t="shared" si="0"/>
        <v>3421</v>
      </c>
      <c r="K20" s="136">
        <f t="shared" si="1"/>
        <v>3421</v>
      </c>
    </row>
    <row r="21" spans="1:11">
      <c r="A21" s="132" t="s">
        <v>214</v>
      </c>
      <c r="B21" s="131">
        <v>5438</v>
      </c>
      <c r="C21" s="131">
        <v>5373</v>
      </c>
      <c r="D21" s="131">
        <v>5211</v>
      </c>
      <c r="E21" s="131">
        <v>5225</v>
      </c>
      <c r="F21" s="131">
        <v>4996</v>
      </c>
      <c r="G21" s="131">
        <v>4961</v>
      </c>
      <c r="H21" s="131">
        <v>4711</v>
      </c>
      <c r="J21" s="136">
        <f t="shared" si="0"/>
        <v>5020.8</v>
      </c>
      <c r="K21" s="136">
        <f t="shared" si="1"/>
        <v>5020.8</v>
      </c>
    </row>
    <row r="22" spans="1:11">
      <c r="A22" s="132" t="s">
        <v>213</v>
      </c>
      <c r="B22" s="131">
        <v>8293</v>
      </c>
      <c r="C22" s="131">
        <v>8335</v>
      </c>
      <c r="D22" s="131">
        <v>8354</v>
      </c>
      <c r="E22" s="131">
        <v>8463</v>
      </c>
      <c r="F22" s="131">
        <v>8435</v>
      </c>
      <c r="G22" s="131">
        <v>8630</v>
      </c>
      <c r="H22" s="131">
        <v>8182</v>
      </c>
      <c r="J22" s="136">
        <f t="shared" si="0"/>
        <v>8412.7999999999993</v>
      </c>
      <c r="K22" s="136">
        <f t="shared" si="1"/>
        <v>8412.7999999999993</v>
      </c>
    </row>
    <row r="23" spans="1:11">
      <c r="A23" s="132" t="s">
        <v>212</v>
      </c>
      <c r="B23" s="131">
        <v>11693</v>
      </c>
      <c r="C23" s="131">
        <v>11858</v>
      </c>
      <c r="D23" s="131">
        <v>12386</v>
      </c>
      <c r="E23" s="131">
        <v>12615</v>
      </c>
      <c r="F23" s="131">
        <v>12690</v>
      </c>
      <c r="G23" s="131">
        <v>12873</v>
      </c>
      <c r="H23" s="131">
        <v>12830</v>
      </c>
      <c r="J23" s="136">
        <f t="shared" si="0"/>
        <v>12678.8</v>
      </c>
      <c r="K23" s="136">
        <f t="shared" si="1"/>
        <v>12678.8</v>
      </c>
    </row>
    <row r="24" spans="1:11">
      <c r="A24" s="132" t="s">
        <v>211</v>
      </c>
      <c r="B24" s="131">
        <v>16184</v>
      </c>
      <c r="C24" s="131">
        <v>16095</v>
      </c>
      <c r="D24" s="131">
        <v>16604</v>
      </c>
      <c r="E24" s="131">
        <v>17328</v>
      </c>
      <c r="F24" s="131">
        <v>17184</v>
      </c>
      <c r="G24" s="131">
        <v>18084</v>
      </c>
      <c r="H24" s="131">
        <v>18028</v>
      </c>
      <c r="J24" s="136">
        <f t="shared" si="0"/>
        <v>17445.599999999999</v>
      </c>
      <c r="K24" s="136">
        <f t="shared" si="1"/>
        <v>17445.599999999999</v>
      </c>
    </row>
    <row r="25" spans="1:11">
      <c r="A25" s="132" t="s">
        <v>210</v>
      </c>
      <c r="B25" s="131">
        <v>24414</v>
      </c>
      <c r="C25" s="131">
        <v>23842</v>
      </c>
      <c r="D25" s="131">
        <v>23971</v>
      </c>
      <c r="E25" s="131">
        <v>24020</v>
      </c>
      <c r="F25" s="131">
        <v>23917</v>
      </c>
      <c r="G25" s="131">
        <v>24159</v>
      </c>
      <c r="H25" s="131">
        <v>24103</v>
      </c>
      <c r="J25" s="136">
        <f t="shared" si="0"/>
        <v>24034</v>
      </c>
      <c r="K25" s="136">
        <f t="shared" si="1"/>
        <v>24034</v>
      </c>
    </row>
    <row r="26" spans="1:11">
      <c r="A26" s="132" t="s">
        <v>209</v>
      </c>
      <c r="B26" s="131">
        <v>36609</v>
      </c>
      <c r="C26" s="131">
        <v>36695</v>
      </c>
      <c r="D26" s="131">
        <v>37827</v>
      </c>
      <c r="E26" s="131">
        <v>38429</v>
      </c>
      <c r="F26" s="131">
        <v>36420</v>
      </c>
      <c r="G26" s="131">
        <v>35693</v>
      </c>
      <c r="H26" s="131">
        <v>34164</v>
      </c>
      <c r="J26" s="136">
        <f t="shared" si="0"/>
        <v>36506.6</v>
      </c>
      <c r="K26" s="136">
        <f t="shared" si="1"/>
        <v>36506.6</v>
      </c>
    </row>
    <row r="27" spans="1:11">
      <c r="A27" s="132" t="s">
        <v>208</v>
      </c>
      <c r="B27" s="131">
        <v>44889</v>
      </c>
      <c r="C27" s="131">
        <v>45453</v>
      </c>
      <c r="D27" s="131">
        <v>47244</v>
      </c>
      <c r="E27" s="131">
        <v>48836</v>
      </c>
      <c r="F27" s="131">
        <v>51691</v>
      </c>
      <c r="G27" s="131">
        <v>54010</v>
      </c>
      <c r="H27" s="131">
        <v>53535</v>
      </c>
      <c r="J27" s="136">
        <f t="shared" si="0"/>
        <v>51063.199999999997</v>
      </c>
      <c r="K27" s="136">
        <f t="shared" si="1"/>
        <v>51063.199999999997</v>
      </c>
    </row>
    <row r="28" spans="1:11">
      <c r="A28" s="132" t="s">
        <v>207</v>
      </c>
      <c r="B28" s="131">
        <v>62777</v>
      </c>
      <c r="C28" s="131">
        <v>62395</v>
      </c>
      <c r="D28" s="131">
        <v>64668</v>
      </c>
      <c r="E28" s="131">
        <v>64018</v>
      </c>
      <c r="F28" s="131">
        <v>64206</v>
      </c>
      <c r="G28" s="131">
        <v>65085</v>
      </c>
      <c r="H28" s="131">
        <v>64596</v>
      </c>
      <c r="J28" s="136">
        <f t="shared" si="0"/>
        <v>64514.6</v>
      </c>
      <c r="K28" s="136">
        <f t="shared" si="1"/>
        <v>64514.6</v>
      </c>
    </row>
    <row r="29" spans="1:11">
      <c r="A29" s="132" t="s">
        <v>206</v>
      </c>
      <c r="B29" s="131">
        <v>85128</v>
      </c>
      <c r="C29" s="131">
        <v>82763</v>
      </c>
      <c r="D29" s="131">
        <v>87003</v>
      </c>
      <c r="E29" s="131">
        <v>84403</v>
      </c>
      <c r="F29" s="131">
        <v>85552</v>
      </c>
      <c r="G29" s="131">
        <v>86582</v>
      </c>
      <c r="H29" s="131">
        <v>85928</v>
      </c>
      <c r="J29" s="136">
        <f t="shared" si="0"/>
        <v>85893.6</v>
      </c>
      <c r="K29" s="136">
        <f t="shared" si="1"/>
        <v>85893.6</v>
      </c>
    </row>
    <row r="30" spans="1:11">
      <c r="A30" s="132" t="s">
        <v>205</v>
      </c>
      <c r="B30" s="131">
        <v>92975</v>
      </c>
      <c r="C30" s="131">
        <v>90978</v>
      </c>
      <c r="D30" s="131">
        <v>97809</v>
      </c>
      <c r="E30" s="131">
        <v>96044</v>
      </c>
      <c r="F30" s="131">
        <v>97943</v>
      </c>
      <c r="G30" s="131">
        <v>99534</v>
      </c>
      <c r="H30" s="131">
        <v>96190</v>
      </c>
      <c r="J30" s="136">
        <f t="shared" si="0"/>
        <v>97504</v>
      </c>
      <c r="K30" s="136">
        <f t="shared" si="1"/>
        <v>97504</v>
      </c>
    </row>
    <row r="31" spans="1:11">
      <c r="A31" s="132" t="s">
        <v>204</v>
      </c>
      <c r="B31" s="131">
        <v>104233</v>
      </c>
      <c r="C31" s="131">
        <v>103384</v>
      </c>
      <c r="D31" s="131">
        <v>114218</v>
      </c>
      <c r="E31" s="131">
        <v>111156</v>
      </c>
      <c r="F31" s="131">
        <v>116070</v>
      </c>
      <c r="G31" s="131">
        <v>117120</v>
      </c>
      <c r="H31" s="131">
        <v>113944</v>
      </c>
      <c r="J31" s="136">
        <f t="shared" si="0"/>
        <v>114501.6</v>
      </c>
      <c r="K31" s="136">
        <f t="shared" si="1"/>
        <v>114501.6</v>
      </c>
    </row>
    <row r="33" spans="1:11">
      <c r="A33" s="130" t="s">
        <v>203</v>
      </c>
    </row>
    <row r="36" spans="1:11" ht="15.75">
      <c r="A36" s="135" t="s">
        <v>237</v>
      </c>
    </row>
    <row r="37" spans="1:11">
      <c r="A37" s="130" t="s">
        <v>236</v>
      </c>
    </row>
    <row r="39" spans="1:11">
      <c r="A39" s="132" t="s">
        <v>235</v>
      </c>
      <c r="B39" s="132" t="s">
        <v>234</v>
      </c>
    </row>
    <row r="40" spans="1:11">
      <c r="A40" s="132" t="s">
        <v>233</v>
      </c>
      <c r="B40" s="132" t="s">
        <v>240</v>
      </c>
    </row>
    <row r="41" spans="1:11">
      <c r="A41" s="132" t="s">
        <v>231</v>
      </c>
      <c r="B41" s="132" t="s">
        <v>238</v>
      </c>
    </row>
    <row r="42" spans="1:11">
      <c r="A42" s="132" t="s">
        <v>229</v>
      </c>
      <c r="B42" s="132" t="s">
        <v>228</v>
      </c>
    </row>
    <row r="43" spans="1:11">
      <c r="A43" s="132" t="s">
        <v>227</v>
      </c>
      <c r="B43" s="132" t="s">
        <v>226</v>
      </c>
    </row>
    <row r="45" spans="1:11" ht="21.95" customHeight="1">
      <c r="A45" s="134" t="s">
        <v>225</v>
      </c>
      <c r="B45" s="133">
        <v>2013</v>
      </c>
      <c r="C45" s="133">
        <v>2014</v>
      </c>
      <c r="D45" s="133">
        <v>2015</v>
      </c>
      <c r="E45" s="133">
        <v>2016</v>
      </c>
      <c r="F45" s="133">
        <v>2017</v>
      </c>
      <c r="G45" s="133">
        <v>2018</v>
      </c>
      <c r="H45" s="133">
        <v>2019</v>
      </c>
    </row>
    <row r="46" spans="1:11">
      <c r="A46" s="132" t="s">
        <v>224</v>
      </c>
      <c r="B46" s="131">
        <v>1548</v>
      </c>
      <c r="C46" s="131">
        <v>1727</v>
      </c>
      <c r="D46" s="131">
        <v>1618</v>
      </c>
      <c r="E46" s="131">
        <v>1634</v>
      </c>
      <c r="F46" s="131">
        <v>1540</v>
      </c>
      <c r="G46" s="131">
        <v>1527</v>
      </c>
      <c r="H46" s="131">
        <v>1479</v>
      </c>
    </row>
    <row r="47" spans="1:11">
      <c r="A47" s="132" t="s">
        <v>223</v>
      </c>
      <c r="B47" s="131">
        <v>0</v>
      </c>
      <c r="C47" s="131">
        <v>1</v>
      </c>
      <c r="D47" s="131">
        <v>1</v>
      </c>
      <c r="E47" s="131">
        <v>0</v>
      </c>
      <c r="F47" s="131">
        <v>1</v>
      </c>
      <c r="G47" s="131">
        <v>3</v>
      </c>
      <c r="H47" s="131">
        <v>1</v>
      </c>
      <c r="J47" s="136">
        <f>AVERAGE(D47,E47:H47)</f>
        <v>1.2</v>
      </c>
    </row>
    <row r="48" spans="1:11">
      <c r="A48" s="132" t="s">
        <v>222</v>
      </c>
      <c r="B48" s="131">
        <v>9</v>
      </c>
      <c r="C48" s="131">
        <v>15</v>
      </c>
      <c r="D48" s="131">
        <v>13</v>
      </c>
      <c r="E48" s="131">
        <v>18</v>
      </c>
      <c r="F48" s="131">
        <v>13</v>
      </c>
      <c r="G48" s="131">
        <v>12</v>
      </c>
      <c r="H48" s="131">
        <v>4</v>
      </c>
      <c r="J48" s="136">
        <f t="shared" ref="J48:J66" si="2">AVERAGE(D48,E48:H48)</f>
        <v>12</v>
      </c>
      <c r="K48" s="136">
        <f>SUM(J47,J48)</f>
        <v>13.2</v>
      </c>
    </row>
    <row r="49" spans="1:11">
      <c r="A49" s="132" t="s">
        <v>221</v>
      </c>
      <c r="B49" s="131">
        <v>8</v>
      </c>
      <c r="C49" s="131">
        <v>12</v>
      </c>
      <c r="D49" s="131">
        <v>15</v>
      </c>
      <c r="E49" s="131">
        <v>11</v>
      </c>
      <c r="F49" s="131">
        <v>10</v>
      </c>
      <c r="G49" s="131">
        <v>8</v>
      </c>
      <c r="H49" s="131">
        <v>6</v>
      </c>
      <c r="J49" s="136">
        <f t="shared" si="2"/>
        <v>10</v>
      </c>
      <c r="K49" s="136">
        <f>J49</f>
        <v>10</v>
      </c>
    </row>
    <row r="50" spans="1:11">
      <c r="A50" s="132" t="s">
        <v>220</v>
      </c>
      <c r="B50" s="131">
        <v>18</v>
      </c>
      <c r="C50" s="131">
        <v>21</v>
      </c>
      <c r="D50" s="131">
        <v>20</v>
      </c>
      <c r="E50" s="131">
        <v>22</v>
      </c>
      <c r="F50" s="131">
        <v>14</v>
      </c>
      <c r="G50" s="131">
        <v>17</v>
      </c>
      <c r="H50" s="131">
        <v>20</v>
      </c>
      <c r="J50" s="136">
        <f t="shared" si="2"/>
        <v>18.600000000000001</v>
      </c>
      <c r="K50" s="136">
        <f t="shared" ref="K50:K66" si="3">J50</f>
        <v>18.600000000000001</v>
      </c>
    </row>
    <row r="51" spans="1:11">
      <c r="A51" s="132" t="s">
        <v>219</v>
      </c>
      <c r="B51" s="131">
        <v>147</v>
      </c>
      <c r="C51" s="131">
        <v>117</v>
      </c>
      <c r="D51" s="131">
        <v>112</v>
      </c>
      <c r="E51" s="131">
        <v>114</v>
      </c>
      <c r="F51" s="131">
        <v>89</v>
      </c>
      <c r="G51" s="131">
        <v>105</v>
      </c>
      <c r="H51" s="131">
        <v>89</v>
      </c>
      <c r="J51" s="136">
        <f t="shared" si="2"/>
        <v>101.8</v>
      </c>
      <c r="K51" s="136">
        <f t="shared" si="3"/>
        <v>101.8</v>
      </c>
    </row>
    <row r="52" spans="1:11">
      <c r="A52" s="132" t="s">
        <v>218</v>
      </c>
      <c r="B52" s="131">
        <v>180</v>
      </c>
      <c r="C52" s="131">
        <v>224</v>
      </c>
      <c r="D52" s="131">
        <v>179</v>
      </c>
      <c r="E52" s="131">
        <v>200</v>
      </c>
      <c r="F52" s="131">
        <v>174</v>
      </c>
      <c r="G52" s="131">
        <v>152</v>
      </c>
      <c r="H52" s="131">
        <v>147</v>
      </c>
      <c r="J52" s="136">
        <f t="shared" si="2"/>
        <v>170.4</v>
      </c>
      <c r="K52" s="136">
        <f t="shared" si="3"/>
        <v>170.4</v>
      </c>
    </row>
    <row r="53" spans="1:11">
      <c r="A53" s="132" t="s">
        <v>217</v>
      </c>
      <c r="B53" s="131">
        <v>132</v>
      </c>
      <c r="C53" s="131">
        <v>154</v>
      </c>
      <c r="D53" s="131">
        <v>160</v>
      </c>
      <c r="E53" s="131">
        <v>167</v>
      </c>
      <c r="F53" s="131">
        <v>117</v>
      </c>
      <c r="G53" s="131">
        <v>137</v>
      </c>
      <c r="H53" s="131">
        <v>136</v>
      </c>
      <c r="J53" s="136">
        <f t="shared" si="2"/>
        <v>143.4</v>
      </c>
      <c r="K53" s="136">
        <f t="shared" si="3"/>
        <v>143.4</v>
      </c>
    </row>
    <row r="54" spans="1:11">
      <c r="A54" s="132" t="s">
        <v>216</v>
      </c>
      <c r="B54" s="131">
        <v>110</v>
      </c>
      <c r="C54" s="131">
        <v>107</v>
      </c>
      <c r="D54" s="131">
        <v>102</v>
      </c>
      <c r="E54" s="131">
        <v>116</v>
      </c>
      <c r="F54" s="131">
        <v>118</v>
      </c>
      <c r="G54" s="131">
        <v>116</v>
      </c>
      <c r="H54" s="131">
        <v>96</v>
      </c>
      <c r="J54" s="136">
        <f t="shared" si="2"/>
        <v>109.6</v>
      </c>
      <c r="K54" s="136">
        <f t="shared" si="3"/>
        <v>109.6</v>
      </c>
    </row>
    <row r="55" spans="1:11">
      <c r="A55" s="132" t="s">
        <v>215</v>
      </c>
      <c r="B55" s="131">
        <v>95</v>
      </c>
      <c r="C55" s="131">
        <v>101</v>
      </c>
      <c r="D55" s="131">
        <v>85</v>
      </c>
      <c r="E55" s="131">
        <v>85</v>
      </c>
      <c r="F55" s="131">
        <v>95</v>
      </c>
      <c r="G55" s="131">
        <v>112</v>
      </c>
      <c r="H55" s="131">
        <v>84</v>
      </c>
      <c r="J55" s="136">
        <f t="shared" si="2"/>
        <v>92.2</v>
      </c>
      <c r="K55" s="136">
        <f t="shared" si="3"/>
        <v>92.2</v>
      </c>
    </row>
    <row r="56" spans="1:11">
      <c r="A56" s="132" t="s">
        <v>214</v>
      </c>
      <c r="B56" s="131">
        <v>103</v>
      </c>
      <c r="C56" s="131">
        <v>121</v>
      </c>
      <c r="D56" s="131">
        <v>105</v>
      </c>
      <c r="E56" s="131">
        <v>99</v>
      </c>
      <c r="F56" s="131">
        <v>84</v>
      </c>
      <c r="G56" s="131">
        <v>101</v>
      </c>
      <c r="H56" s="131">
        <v>81</v>
      </c>
      <c r="J56" s="136">
        <f t="shared" si="2"/>
        <v>94</v>
      </c>
      <c r="K56" s="136">
        <f t="shared" si="3"/>
        <v>94</v>
      </c>
    </row>
    <row r="57" spans="1:11">
      <c r="A57" s="132" t="s">
        <v>213</v>
      </c>
      <c r="B57" s="131">
        <v>115</v>
      </c>
      <c r="C57" s="131">
        <v>113</v>
      </c>
      <c r="D57" s="131">
        <v>124</v>
      </c>
      <c r="E57" s="131">
        <v>116</v>
      </c>
      <c r="F57" s="131">
        <v>97</v>
      </c>
      <c r="G57" s="131">
        <v>67</v>
      </c>
      <c r="H57" s="131">
        <v>88</v>
      </c>
      <c r="J57" s="136">
        <f t="shared" si="2"/>
        <v>98.4</v>
      </c>
      <c r="K57" s="136">
        <f t="shared" si="3"/>
        <v>98.4</v>
      </c>
    </row>
    <row r="58" spans="1:11">
      <c r="A58" s="132" t="s">
        <v>212</v>
      </c>
      <c r="B58" s="131">
        <v>102</v>
      </c>
      <c r="C58" s="131">
        <v>115</v>
      </c>
      <c r="D58" s="131">
        <v>100</v>
      </c>
      <c r="E58" s="131">
        <v>115</v>
      </c>
      <c r="F58" s="131">
        <v>104</v>
      </c>
      <c r="G58" s="131">
        <v>99</v>
      </c>
      <c r="H58" s="131">
        <v>93</v>
      </c>
      <c r="J58" s="136">
        <f t="shared" si="2"/>
        <v>102.2</v>
      </c>
      <c r="K58" s="136">
        <f t="shared" si="3"/>
        <v>102.2</v>
      </c>
    </row>
    <row r="59" spans="1:11">
      <c r="A59" s="132" t="s">
        <v>211</v>
      </c>
      <c r="B59" s="131">
        <v>72</v>
      </c>
      <c r="C59" s="131">
        <v>104</v>
      </c>
      <c r="D59" s="131">
        <v>79</v>
      </c>
      <c r="E59" s="131">
        <v>82</v>
      </c>
      <c r="F59" s="131">
        <v>98</v>
      </c>
      <c r="G59" s="131">
        <v>83</v>
      </c>
      <c r="H59" s="131">
        <v>101</v>
      </c>
      <c r="J59" s="136">
        <f t="shared" si="2"/>
        <v>88.6</v>
      </c>
      <c r="K59" s="136">
        <f t="shared" si="3"/>
        <v>88.6</v>
      </c>
    </row>
    <row r="60" spans="1:11">
      <c r="A60" s="132" t="s">
        <v>210</v>
      </c>
      <c r="B60" s="131">
        <v>67</v>
      </c>
      <c r="C60" s="131">
        <v>72</v>
      </c>
      <c r="D60" s="131">
        <v>65</v>
      </c>
      <c r="E60" s="131">
        <v>70</v>
      </c>
      <c r="F60" s="131">
        <v>67</v>
      </c>
      <c r="G60" s="131">
        <v>69</v>
      </c>
      <c r="H60" s="131">
        <v>98</v>
      </c>
      <c r="J60" s="136">
        <f t="shared" si="2"/>
        <v>73.8</v>
      </c>
      <c r="K60" s="136">
        <f t="shared" si="3"/>
        <v>73.8</v>
      </c>
    </row>
    <row r="61" spans="1:11">
      <c r="A61" s="132" t="s">
        <v>209</v>
      </c>
      <c r="B61" s="131">
        <v>63</v>
      </c>
      <c r="C61" s="131">
        <v>73</v>
      </c>
      <c r="D61" s="131">
        <v>90</v>
      </c>
      <c r="E61" s="131">
        <v>68</v>
      </c>
      <c r="F61" s="131">
        <v>77</v>
      </c>
      <c r="G61" s="131">
        <v>60</v>
      </c>
      <c r="H61" s="131">
        <v>74</v>
      </c>
      <c r="J61" s="136">
        <f t="shared" si="2"/>
        <v>73.8</v>
      </c>
      <c r="K61" s="136">
        <f t="shared" si="3"/>
        <v>73.8</v>
      </c>
    </row>
    <row r="62" spans="1:11">
      <c r="A62" s="132" t="s">
        <v>208</v>
      </c>
      <c r="B62" s="131">
        <v>58</v>
      </c>
      <c r="C62" s="131">
        <v>80</v>
      </c>
      <c r="D62" s="131">
        <v>64</v>
      </c>
      <c r="E62" s="131">
        <v>87</v>
      </c>
      <c r="F62" s="131">
        <v>68</v>
      </c>
      <c r="G62" s="131">
        <v>87</v>
      </c>
      <c r="H62" s="131">
        <v>76</v>
      </c>
      <c r="J62" s="136">
        <f t="shared" si="2"/>
        <v>76.400000000000006</v>
      </c>
      <c r="K62" s="136">
        <f t="shared" si="3"/>
        <v>76.400000000000006</v>
      </c>
    </row>
    <row r="63" spans="1:11">
      <c r="A63" s="132" t="s">
        <v>207</v>
      </c>
      <c r="B63" s="131">
        <v>91</v>
      </c>
      <c r="C63" s="131">
        <v>91</v>
      </c>
      <c r="D63" s="131">
        <v>90</v>
      </c>
      <c r="E63" s="131">
        <v>79</v>
      </c>
      <c r="F63" s="131">
        <v>97</v>
      </c>
      <c r="G63" s="131">
        <v>72</v>
      </c>
      <c r="H63" s="131">
        <v>97</v>
      </c>
      <c r="J63" s="136">
        <f t="shared" si="2"/>
        <v>87</v>
      </c>
      <c r="K63" s="136">
        <f t="shared" si="3"/>
        <v>87</v>
      </c>
    </row>
    <row r="64" spans="1:11">
      <c r="A64" s="132" t="s">
        <v>206</v>
      </c>
      <c r="B64" s="131">
        <v>86</v>
      </c>
      <c r="C64" s="131">
        <v>94</v>
      </c>
      <c r="D64" s="131">
        <v>89</v>
      </c>
      <c r="E64" s="131">
        <v>100</v>
      </c>
      <c r="F64" s="131">
        <v>90</v>
      </c>
      <c r="G64" s="131">
        <v>99</v>
      </c>
      <c r="H64" s="131">
        <v>90</v>
      </c>
      <c r="J64" s="136">
        <f t="shared" si="2"/>
        <v>93.6</v>
      </c>
      <c r="K64" s="136">
        <f t="shared" si="3"/>
        <v>93.6</v>
      </c>
    </row>
    <row r="65" spans="1:11">
      <c r="A65" s="132" t="s">
        <v>205</v>
      </c>
      <c r="B65" s="131">
        <v>65</v>
      </c>
      <c r="C65" s="131">
        <v>69</v>
      </c>
      <c r="D65" s="131">
        <v>79</v>
      </c>
      <c r="E65" s="131">
        <v>49</v>
      </c>
      <c r="F65" s="131">
        <v>80</v>
      </c>
      <c r="G65" s="131">
        <v>87</v>
      </c>
      <c r="H65" s="131">
        <v>62</v>
      </c>
      <c r="J65" s="136">
        <f t="shared" si="2"/>
        <v>71.400000000000006</v>
      </c>
      <c r="K65" s="136">
        <f t="shared" si="3"/>
        <v>71.400000000000006</v>
      </c>
    </row>
    <row r="66" spans="1:11">
      <c r="A66" s="132" t="s">
        <v>204</v>
      </c>
      <c r="B66" s="131">
        <v>27</v>
      </c>
      <c r="C66" s="131">
        <v>43</v>
      </c>
      <c r="D66" s="131">
        <v>46</v>
      </c>
      <c r="E66" s="131">
        <v>36</v>
      </c>
      <c r="F66" s="131">
        <v>47</v>
      </c>
      <c r="G66" s="131">
        <v>41</v>
      </c>
      <c r="H66" s="131">
        <v>36</v>
      </c>
      <c r="J66" s="136">
        <f>AVERAGE(D66,E66:H66)</f>
        <v>41.2</v>
      </c>
      <c r="K66" s="136">
        <f t="shared" si="3"/>
        <v>41.2</v>
      </c>
    </row>
    <row r="68" spans="1:11">
      <c r="A68" s="130" t="s">
        <v>203</v>
      </c>
    </row>
    <row r="71" spans="1:11" ht="15.75">
      <c r="A71" s="135" t="s">
        <v>237</v>
      </c>
    </row>
    <row r="72" spans="1:11">
      <c r="A72" s="130" t="s">
        <v>236</v>
      </c>
    </row>
    <row r="74" spans="1:11">
      <c r="A74" s="132" t="s">
        <v>235</v>
      </c>
      <c r="B74" s="132" t="s">
        <v>234</v>
      </c>
    </row>
    <row r="75" spans="1:11">
      <c r="A75" s="132" t="s">
        <v>233</v>
      </c>
      <c r="B75" s="132" t="s">
        <v>240</v>
      </c>
    </row>
    <row r="76" spans="1:11">
      <c r="A76" s="132" t="s">
        <v>231</v>
      </c>
      <c r="B76" s="132" t="s">
        <v>230</v>
      </c>
    </row>
    <row r="77" spans="1:11">
      <c r="A77" s="132" t="s">
        <v>229</v>
      </c>
      <c r="B77" s="132" t="s">
        <v>228</v>
      </c>
    </row>
    <row r="78" spans="1:11">
      <c r="A78" s="132" t="s">
        <v>227</v>
      </c>
      <c r="B78" s="132" t="s">
        <v>226</v>
      </c>
    </row>
    <row r="80" spans="1:11" ht="21.95" customHeight="1">
      <c r="A80" s="134" t="s">
        <v>225</v>
      </c>
      <c r="B80" s="133">
        <v>2013</v>
      </c>
      <c r="C80" s="133">
        <v>2014</v>
      </c>
      <c r="D80" s="133">
        <v>2015</v>
      </c>
      <c r="E80" s="133">
        <v>2016</v>
      </c>
      <c r="F80" s="133">
        <v>2017</v>
      </c>
      <c r="G80" s="133">
        <v>2018</v>
      </c>
      <c r="H80" s="133">
        <v>2019</v>
      </c>
    </row>
    <row r="81" spans="1:11">
      <c r="A81" s="132" t="s">
        <v>224</v>
      </c>
      <c r="B81" s="131">
        <v>5133</v>
      </c>
      <c r="C81" s="131">
        <v>5148</v>
      </c>
      <c r="D81" s="131">
        <v>5181</v>
      </c>
      <c r="E81" s="131">
        <v>4906</v>
      </c>
      <c r="F81" s="131">
        <v>4825</v>
      </c>
      <c r="G81" s="131">
        <v>5381</v>
      </c>
      <c r="H81" s="131">
        <v>5652</v>
      </c>
    </row>
    <row r="82" spans="1:11">
      <c r="A82" s="132" t="s">
        <v>223</v>
      </c>
      <c r="B82" s="131">
        <v>3</v>
      </c>
      <c r="C82" s="131">
        <v>2</v>
      </c>
      <c r="D82" s="131">
        <v>2</v>
      </c>
      <c r="E82" s="131">
        <v>2</v>
      </c>
      <c r="F82" s="131">
        <v>1</v>
      </c>
      <c r="G82" s="131">
        <v>1</v>
      </c>
      <c r="H82" s="131">
        <v>0</v>
      </c>
      <c r="J82" s="136">
        <f>AVERAGE(D82,E82:H82)</f>
        <v>1.2</v>
      </c>
    </row>
    <row r="83" spans="1:11">
      <c r="A83" s="132" t="s">
        <v>222</v>
      </c>
      <c r="B83" s="131">
        <v>1</v>
      </c>
      <c r="C83" s="131">
        <v>3</v>
      </c>
      <c r="D83" s="131">
        <v>2</v>
      </c>
      <c r="E83" s="131">
        <v>0</v>
      </c>
      <c r="F83" s="131">
        <v>0</v>
      </c>
      <c r="G83" s="131">
        <v>2</v>
      </c>
      <c r="H83" s="131">
        <v>0</v>
      </c>
      <c r="J83" s="136">
        <f t="shared" ref="J83:J101" si="4">AVERAGE(D83,E83:H83)</f>
        <v>0.8</v>
      </c>
      <c r="K83" s="136">
        <f>SUM(J82,J83)</f>
        <v>2</v>
      </c>
    </row>
    <row r="84" spans="1:11">
      <c r="A84" s="132" t="s">
        <v>221</v>
      </c>
      <c r="B84" s="131">
        <v>2</v>
      </c>
      <c r="C84" s="131">
        <v>3</v>
      </c>
      <c r="D84" s="131">
        <v>0</v>
      </c>
      <c r="E84" s="131">
        <v>1</v>
      </c>
      <c r="F84" s="131">
        <v>1</v>
      </c>
      <c r="G84" s="131">
        <v>0</v>
      </c>
      <c r="H84" s="131">
        <v>0</v>
      </c>
      <c r="J84" s="136">
        <f t="shared" si="4"/>
        <v>0.4</v>
      </c>
      <c r="K84" s="136">
        <f>J84</f>
        <v>0.4</v>
      </c>
    </row>
    <row r="85" spans="1:11">
      <c r="A85" s="132" t="s">
        <v>220</v>
      </c>
      <c r="B85" s="131">
        <v>12</v>
      </c>
      <c r="C85" s="131">
        <v>18</v>
      </c>
      <c r="D85" s="131">
        <v>16</v>
      </c>
      <c r="E85" s="131">
        <v>8</v>
      </c>
      <c r="F85" s="131">
        <v>22</v>
      </c>
      <c r="G85" s="131">
        <v>19</v>
      </c>
      <c r="H85" s="131">
        <v>17</v>
      </c>
      <c r="J85" s="136">
        <f t="shared" si="4"/>
        <v>16.399999999999999</v>
      </c>
      <c r="K85" s="136">
        <f t="shared" ref="K85:K101" si="5">J85</f>
        <v>16.399999999999999</v>
      </c>
    </row>
    <row r="86" spans="1:11">
      <c r="A86" s="132" t="s">
        <v>219</v>
      </c>
      <c r="B86" s="131">
        <v>134</v>
      </c>
      <c r="C86" s="131">
        <v>155</v>
      </c>
      <c r="D86" s="131">
        <v>184</v>
      </c>
      <c r="E86" s="131">
        <v>159</v>
      </c>
      <c r="F86" s="131">
        <v>175</v>
      </c>
      <c r="G86" s="131">
        <v>190</v>
      </c>
      <c r="H86" s="131">
        <v>182</v>
      </c>
      <c r="J86" s="136">
        <f t="shared" si="4"/>
        <v>178</v>
      </c>
      <c r="K86" s="136">
        <f t="shared" si="5"/>
        <v>178</v>
      </c>
    </row>
    <row r="87" spans="1:11">
      <c r="A87" s="132" t="s">
        <v>218</v>
      </c>
      <c r="B87" s="131">
        <v>316</v>
      </c>
      <c r="C87" s="131">
        <v>317</v>
      </c>
      <c r="D87" s="131">
        <v>334</v>
      </c>
      <c r="E87" s="131">
        <v>352</v>
      </c>
      <c r="F87" s="131">
        <v>285</v>
      </c>
      <c r="G87" s="131">
        <v>383</v>
      </c>
      <c r="H87" s="131">
        <v>401</v>
      </c>
      <c r="J87" s="136">
        <f t="shared" si="4"/>
        <v>351</v>
      </c>
      <c r="K87" s="136">
        <f t="shared" si="5"/>
        <v>351</v>
      </c>
    </row>
    <row r="88" spans="1:11">
      <c r="A88" s="132" t="s">
        <v>217</v>
      </c>
      <c r="B88" s="131">
        <v>333</v>
      </c>
      <c r="C88" s="131">
        <v>366</v>
      </c>
      <c r="D88" s="131">
        <v>382</v>
      </c>
      <c r="E88" s="131">
        <v>383</v>
      </c>
      <c r="F88" s="131">
        <v>387</v>
      </c>
      <c r="G88" s="131">
        <v>423</v>
      </c>
      <c r="H88" s="131">
        <v>495</v>
      </c>
      <c r="J88" s="136">
        <f t="shared" si="4"/>
        <v>414</v>
      </c>
      <c r="K88" s="136">
        <f t="shared" si="5"/>
        <v>414</v>
      </c>
    </row>
    <row r="89" spans="1:11">
      <c r="A89" s="132" t="s">
        <v>216</v>
      </c>
      <c r="B89" s="131">
        <v>412</v>
      </c>
      <c r="C89" s="131">
        <v>414</v>
      </c>
      <c r="D89" s="131">
        <v>438</v>
      </c>
      <c r="E89" s="131">
        <v>428</v>
      </c>
      <c r="F89" s="131">
        <v>418</v>
      </c>
      <c r="G89" s="131">
        <v>467</v>
      </c>
      <c r="H89" s="131">
        <v>515</v>
      </c>
      <c r="J89" s="136">
        <f t="shared" si="4"/>
        <v>453.2</v>
      </c>
      <c r="K89" s="136">
        <f t="shared" si="5"/>
        <v>453.2</v>
      </c>
    </row>
    <row r="90" spans="1:11">
      <c r="A90" s="132" t="s">
        <v>215</v>
      </c>
      <c r="B90" s="131">
        <v>487</v>
      </c>
      <c r="C90" s="131">
        <v>420</v>
      </c>
      <c r="D90" s="131">
        <v>431</v>
      </c>
      <c r="E90" s="131">
        <v>405</v>
      </c>
      <c r="F90" s="131">
        <v>415</v>
      </c>
      <c r="G90" s="131">
        <v>456</v>
      </c>
      <c r="H90" s="131">
        <v>506</v>
      </c>
      <c r="J90" s="136">
        <f t="shared" si="4"/>
        <v>442.6</v>
      </c>
      <c r="K90" s="136">
        <f t="shared" si="5"/>
        <v>442.6</v>
      </c>
    </row>
    <row r="91" spans="1:11">
      <c r="A91" s="132" t="s">
        <v>214</v>
      </c>
      <c r="B91" s="131">
        <v>612</v>
      </c>
      <c r="C91" s="131">
        <v>594</v>
      </c>
      <c r="D91" s="131">
        <v>528</v>
      </c>
      <c r="E91" s="131">
        <v>524</v>
      </c>
      <c r="F91" s="131">
        <v>476</v>
      </c>
      <c r="G91" s="131">
        <v>490</v>
      </c>
      <c r="H91" s="131">
        <v>525</v>
      </c>
      <c r="J91" s="136">
        <f t="shared" si="4"/>
        <v>508.6</v>
      </c>
      <c r="K91" s="136">
        <f t="shared" si="5"/>
        <v>508.6</v>
      </c>
    </row>
    <row r="92" spans="1:11">
      <c r="A92" s="132" t="s">
        <v>213</v>
      </c>
      <c r="B92" s="131">
        <v>648</v>
      </c>
      <c r="C92" s="131">
        <v>650</v>
      </c>
      <c r="D92" s="131">
        <v>599</v>
      </c>
      <c r="E92" s="131">
        <v>564</v>
      </c>
      <c r="F92" s="131">
        <v>595</v>
      </c>
      <c r="G92" s="131">
        <v>684</v>
      </c>
      <c r="H92" s="131">
        <v>623</v>
      </c>
      <c r="J92" s="136">
        <f t="shared" si="4"/>
        <v>613</v>
      </c>
      <c r="K92" s="136">
        <f t="shared" si="5"/>
        <v>613</v>
      </c>
    </row>
    <row r="93" spans="1:11">
      <c r="A93" s="132" t="s">
        <v>212</v>
      </c>
      <c r="B93" s="131">
        <v>565</v>
      </c>
      <c r="C93" s="131">
        <v>619</v>
      </c>
      <c r="D93" s="131">
        <v>574</v>
      </c>
      <c r="E93" s="131">
        <v>573</v>
      </c>
      <c r="F93" s="131">
        <v>537</v>
      </c>
      <c r="G93" s="131">
        <v>596</v>
      </c>
      <c r="H93" s="131">
        <v>617</v>
      </c>
      <c r="J93" s="136">
        <f t="shared" si="4"/>
        <v>579.4</v>
      </c>
      <c r="K93" s="136">
        <f t="shared" si="5"/>
        <v>579.4</v>
      </c>
    </row>
    <row r="94" spans="1:11">
      <c r="A94" s="132" t="s">
        <v>211</v>
      </c>
      <c r="B94" s="131">
        <v>457</v>
      </c>
      <c r="C94" s="131">
        <v>425</v>
      </c>
      <c r="D94" s="131">
        <v>461</v>
      </c>
      <c r="E94" s="131">
        <v>452</v>
      </c>
      <c r="F94" s="131">
        <v>417</v>
      </c>
      <c r="G94" s="131">
        <v>426</v>
      </c>
      <c r="H94" s="131">
        <v>504</v>
      </c>
      <c r="J94" s="136">
        <f t="shared" si="4"/>
        <v>452</v>
      </c>
      <c r="K94" s="136">
        <f t="shared" si="5"/>
        <v>452</v>
      </c>
    </row>
    <row r="95" spans="1:11">
      <c r="A95" s="132" t="s">
        <v>210</v>
      </c>
      <c r="B95" s="131">
        <v>331</v>
      </c>
      <c r="C95" s="131">
        <v>305</v>
      </c>
      <c r="D95" s="131">
        <v>339</v>
      </c>
      <c r="E95" s="131">
        <v>281</v>
      </c>
      <c r="F95" s="131">
        <v>290</v>
      </c>
      <c r="G95" s="131">
        <v>339</v>
      </c>
      <c r="H95" s="131">
        <v>378</v>
      </c>
      <c r="J95" s="136">
        <f t="shared" si="4"/>
        <v>325.39999999999998</v>
      </c>
      <c r="K95" s="136">
        <f t="shared" si="5"/>
        <v>325.39999999999998</v>
      </c>
    </row>
    <row r="96" spans="1:11">
      <c r="A96" s="132" t="s">
        <v>209</v>
      </c>
      <c r="B96" s="131">
        <v>233</v>
      </c>
      <c r="C96" s="131">
        <v>253</v>
      </c>
      <c r="D96" s="131">
        <v>268</v>
      </c>
      <c r="E96" s="131">
        <v>245</v>
      </c>
      <c r="F96" s="131">
        <v>245</v>
      </c>
      <c r="G96" s="131">
        <v>240</v>
      </c>
      <c r="H96" s="131">
        <v>229</v>
      </c>
      <c r="J96" s="136">
        <f t="shared" si="4"/>
        <v>245.4</v>
      </c>
      <c r="K96" s="136">
        <f t="shared" si="5"/>
        <v>245.4</v>
      </c>
    </row>
    <row r="97" spans="1:11">
      <c r="A97" s="132" t="s">
        <v>208</v>
      </c>
      <c r="B97" s="131">
        <v>171</v>
      </c>
      <c r="C97" s="131">
        <v>194</v>
      </c>
      <c r="D97" s="131">
        <v>192</v>
      </c>
      <c r="E97" s="131">
        <v>161</v>
      </c>
      <c r="F97" s="131">
        <v>184</v>
      </c>
      <c r="G97" s="131">
        <v>201</v>
      </c>
      <c r="H97" s="131">
        <v>244</v>
      </c>
      <c r="J97" s="136">
        <f t="shared" si="4"/>
        <v>196.4</v>
      </c>
      <c r="K97" s="136">
        <f t="shared" si="5"/>
        <v>196.4</v>
      </c>
    </row>
    <row r="98" spans="1:11">
      <c r="A98" s="132" t="s">
        <v>207</v>
      </c>
      <c r="B98" s="131">
        <v>142</v>
      </c>
      <c r="C98" s="131">
        <v>152</v>
      </c>
      <c r="D98" s="131">
        <v>148</v>
      </c>
      <c r="E98" s="131">
        <v>116</v>
      </c>
      <c r="F98" s="131">
        <v>150</v>
      </c>
      <c r="G98" s="131">
        <v>161</v>
      </c>
      <c r="H98" s="131">
        <v>158</v>
      </c>
      <c r="J98" s="136">
        <f t="shared" si="4"/>
        <v>146.6</v>
      </c>
      <c r="K98" s="136">
        <f t="shared" si="5"/>
        <v>146.6</v>
      </c>
    </row>
    <row r="99" spans="1:11">
      <c r="A99" s="132" t="s">
        <v>206</v>
      </c>
      <c r="B99" s="131">
        <v>125</v>
      </c>
      <c r="C99" s="131">
        <v>125</v>
      </c>
      <c r="D99" s="131">
        <v>133</v>
      </c>
      <c r="E99" s="131">
        <v>118</v>
      </c>
      <c r="F99" s="131">
        <v>91</v>
      </c>
      <c r="G99" s="131">
        <v>145</v>
      </c>
      <c r="H99" s="131">
        <v>128</v>
      </c>
      <c r="J99" s="136">
        <f t="shared" si="4"/>
        <v>123</v>
      </c>
      <c r="K99" s="136">
        <f t="shared" si="5"/>
        <v>123</v>
      </c>
    </row>
    <row r="100" spans="1:11">
      <c r="A100" s="132" t="s">
        <v>205</v>
      </c>
      <c r="B100" s="131">
        <v>97</v>
      </c>
      <c r="C100" s="131">
        <v>91</v>
      </c>
      <c r="D100" s="131">
        <v>88</v>
      </c>
      <c r="E100" s="131">
        <v>76</v>
      </c>
      <c r="F100" s="131">
        <v>90</v>
      </c>
      <c r="G100" s="131">
        <v>101</v>
      </c>
      <c r="H100" s="131">
        <v>86</v>
      </c>
      <c r="J100" s="136">
        <f t="shared" si="4"/>
        <v>88.2</v>
      </c>
      <c r="K100" s="136">
        <f t="shared" si="5"/>
        <v>88.2</v>
      </c>
    </row>
    <row r="101" spans="1:11">
      <c r="A101" s="132" t="s">
        <v>204</v>
      </c>
      <c r="B101" s="131">
        <v>52</v>
      </c>
      <c r="C101" s="131">
        <v>42</v>
      </c>
      <c r="D101" s="131">
        <v>62</v>
      </c>
      <c r="E101" s="131">
        <v>58</v>
      </c>
      <c r="F101" s="131">
        <v>46</v>
      </c>
      <c r="G101" s="131">
        <v>57</v>
      </c>
      <c r="H101" s="131">
        <v>44</v>
      </c>
      <c r="J101" s="136">
        <f t="shared" si="4"/>
        <v>53.4</v>
      </c>
      <c r="K101" s="136">
        <f t="shared" si="5"/>
        <v>53.4</v>
      </c>
    </row>
    <row r="103" spans="1:11">
      <c r="A103" s="130" t="s">
        <v>203</v>
      </c>
    </row>
    <row r="106" spans="1:11" ht="15.75">
      <c r="A106" s="135" t="s">
        <v>237</v>
      </c>
    </row>
    <row r="107" spans="1:11">
      <c r="A107" s="130" t="s">
        <v>236</v>
      </c>
    </row>
    <row r="109" spans="1:11">
      <c r="A109" s="132" t="s">
        <v>235</v>
      </c>
      <c r="B109" s="132" t="s">
        <v>234</v>
      </c>
    </row>
    <row r="110" spans="1:11">
      <c r="A110" s="132" t="s">
        <v>233</v>
      </c>
      <c r="B110" s="132" t="s">
        <v>232</v>
      </c>
    </row>
    <row r="111" spans="1:11">
      <c r="A111" s="132" t="s">
        <v>231</v>
      </c>
      <c r="B111" s="132" t="s">
        <v>239</v>
      </c>
    </row>
    <row r="112" spans="1:11">
      <c r="A112" s="132" t="s">
        <v>229</v>
      </c>
      <c r="B112" s="132" t="s">
        <v>228</v>
      </c>
    </row>
    <row r="113" spans="1:11">
      <c r="A113" s="132" t="s">
        <v>227</v>
      </c>
      <c r="B113" s="132" t="s">
        <v>226</v>
      </c>
    </row>
    <row r="115" spans="1:11" ht="21.95" customHeight="1">
      <c r="A115" s="134" t="s">
        <v>225</v>
      </c>
      <c r="B115" s="133">
        <v>2013</v>
      </c>
      <c r="C115" s="133">
        <v>2014</v>
      </c>
      <c r="D115" s="133">
        <v>2015</v>
      </c>
      <c r="E115" s="133">
        <v>2016</v>
      </c>
      <c r="F115" s="133">
        <v>2017</v>
      </c>
      <c r="G115" s="133">
        <v>2018</v>
      </c>
      <c r="H115" s="133">
        <v>2019</v>
      </c>
    </row>
    <row r="116" spans="1:11">
      <c r="A116" s="132" t="s">
        <v>224</v>
      </c>
      <c r="B116" s="131">
        <v>506790</v>
      </c>
      <c r="C116" s="131">
        <v>501424</v>
      </c>
      <c r="D116" s="131">
        <v>529655</v>
      </c>
      <c r="E116" s="131">
        <v>525048</v>
      </c>
      <c r="F116" s="131">
        <v>533253</v>
      </c>
      <c r="G116" s="131">
        <v>541589</v>
      </c>
      <c r="H116" s="131">
        <v>530841</v>
      </c>
    </row>
    <row r="117" spans="1:11">
      <c r="A117" s="132" t="s">
        <v>223</v>
      </c>
      <c r="B117" s="131">
        <v>2767</v>
      </c>
      <c r="C117" s="131">
        <v>2689</v>
      </c>
      <c r="D117" s="131">
        <v>2721</v>
      </c>
      <c r="E117" s="131">
        <v>2711</v>
      </c>
      <c r="F117" s="131">
        <v>2707</v>
      </c>
      <c r="G117" s="131">
        <v>2571</v>
      </c>
      <c r="H117" s="131">
        <v>2554</v>
      </c>
      <c r="J117" s="136">
        <f>AVERAGE(D117,E117:H117)</f>
        <v>2652.8</v>
      </c>
    </row>
    <row r="118" spans="1:11">
      <c r="A118" s="132" t="s">
        <v>222</v>
      </c>
      <c r="B118" s="131">
        <v>497</v>
      </c>
      <c r="C118" s="131">
        <v>469</v>
      </c>
      <c r="D118" s="131">
        <v>460</v>
      </c>
      <c r="E118" s="131">
        <v>443</v>
      </c>
      <c r="F118" s="131">
        <v>392</v>
      </c>
      <c r="G118" s="131">
        <v>379</v>
      </c>
      <c r="H118" s="131">
        <v>378</v>
      </c>
      <c r="J118" s="136">
        <f t="shared" ref="J118:J136" si="6">AVERAGE(D118,E118:H118)</f>
        <v>410.4</v>
      </c>
      <c r="K118" s="136">
        <f>SUM(J117,J118)</f>
        <v>3063.2000000000003</v>
      </c>
    </row>
    <row r="119" spans="1:11">
      <c r="A119" s="132" t="s">
        <v>221</v>
      </c>
      <c r="B119" s="131">
        <v>273</v>
      </c>
      <c r="C119" s="131">
        <v>292</v>
      </c>
      <c r="D119" s="131">
        <v>274</v>
      </c>
      <c r="E119" s="131">
        <v>240</v>
      </c>
      <c r="F119" s="131">
        <v>279</v>
      </c>
      <c r="G119" s="131">
        <v>270</v>
      </c>
      <c r="H119" s="131">
        <v>251</v>
      </c>
      <c r="J119" s="136">
        <f t="shared" si="6"/>
        <v>262.8</v>
      </c>
      <c r="K119" s="136">
        <f>J119</f>
        <v>262.8</v>
      </c>
    </row>
    <row r="120" spans="1:11">
      <c r="A120" s="132" t="s">
        <v>220</v>
      </c>
      <c r="B120" s="131">
        <v>295</v>
      </c>
      <c r="C120" s="131">
        <v>292</v>
      </c>
      <c r="D120" s="131">
        <v>295</v>
      </c>
      <c r="E120" s="131">
        <v>285</v>
      </c>
      <c r="F120" s="131">
        <v>270</v>
      </c>
      <c r="G120" s="131">
        <v>310</v>
      </c>
      <c r="H120" s="131">
        <v>309</v>
      </c>
      <c r="J120" s="136">
        <f t="shared" si="6"/>
        <v>293.8</v>
      </c>
      <c r="K120" s="136">
        <f t="shared" ref="K120:K136" si="7">J120</f>
        <v>293.8</v>
      </c>
    </row>
    <row r="121" spans="1:11">
      <c r="A121" s="132" t="s">
        <v>219</v>
      </c>
      <c r="B121" s="131">
        <v>771</v>
      </c>
      <c r="C121" s="131">
        <v>829</v>
      </c>
      <c r="D121" s="131">
        <v>832</v>
      </c>
      <c r="E121" s="131">
        <v>759</v>
      </c>
      <c r="F121" s="131">
        <v>767</v>
      </c>
      <c r="G121" s="131">
        <v>831</v>
      </c>
      <c r="H121" s="131">
        <v>720</v>
      </c>
      <c r="J121" s="136">
        <f t="shared" si="6"/>
        <v>781.8</v>
      </c>
      <c r="K121" s="136">
        <f t="shared" si="7"/>
        <v>781.8</v>
      </c>
    </row>
    <row r="122" spans="1:11">
      <c r="A122" s="132" t="s">
        <v>218</v>
      </c>
      <c r="B122" s="131">
        <v>1283</v>
      </c>
      <c r="C122" s="131">
        <v>1372</v>
      </c>
      <c r="D122" s="131">
        <v>1350</v>
      </c>
      <c r="E122" s="131">
        <v>1394</v>
      </c>
      <c r="F122" s="131">
        <v>1211</v>
      </c>
      <c r="G122" s="131">
        <v>1359</v>
      </c>
      <c r="H122" s="131">
        <v>1368</v>
      </c>
      <c r="J122" s="136">
        <f t="shared" si="6"/>
        <v>1336.4</v>
      </c>
      <c r="K122" s="136">
        <f t="shared" si="7"/>
        <v>1336.4</v>
      </c>
    </row>
    <row r="123" spans="1:11">
      <c r="A123" s="132" t="s">
        <v>217</v>
      </c>
      <c r="B123" s="131">
        <v>1715</v>
      </c>
      <c r="C123" s="131">
        <v>1754</v>
      </c>
      <c r="D123" s="131">
        <v>1725</v>
      </c>
      <c r="E123" s="131">
        <v>1823</v>
      </c>
      <c r="F123" s="131">
        <v>1696</v>
      </c>
      <c r="G123" s="131">
        <v>1823</v>
      </c>
      <c r="H123" s="131">
        <v>1831</v>
      </c>
      <c r="J123" s="136">
        <f t="shared" si="6"/>
        <v>1779.6</v>
      </c>
      <c r="K123" s="136">
        <f t="shared" si="7"/>
        <v>1779.6</v>
      </c>
    </row>
    <row r="124" spans="1:11">
      <c r="A124" s="132" t="s">
        <v>216</v>
      </c>
      <c r="B124" s="131">
        <v>2355</v>
      </c>
      <c r="C124" s="131">
        <v>2384</v>
      </c>
      <c r="D124" s="131">
        <v>2371</v>
      </c>
      <c r="E124" s="131">
        <v>2541</v>
      </c>
      <c r="F124" s="131">
        <v>2346</v>
      </c>
      <c r="G124" s="131">
        <v>2534</v>
      </c>
      <c r="H124" s="131">
        <v>2526</v>
      </c>
      <c r="J124" s="136">
        <f t="shared" si="6"/>
        <v>2463.6</v>
      </c>
      <c r="K124" s="136">
        <f t="shared" si="7"/>
        <v>2463.6</v>
      </c>
    </row>
    <row r="125" spans="1:11">
      <c r="A125" s="132" t="s">
        <v>215</v>
      </c>
      <c r="B125" s="131">
        <v>3260</v>
      </c>
      <c r="C125" s="131">
        <v>3215</v>
      </c>
      <c r="D125" s="131">
        <v>3326</v>
      </c>
      <c r="E125" s="131">
        <v>3289</v>
      </c>
      <c r="F125" s="131">
        <v>3471</v>
      </c>
      <c r="G125" s="131">
        <v>3607</v>
      </c>
      <c r="H125" s="131">
        <v>3570</v>
      </c>
      <c r="J125" s="136">
        <f t="shared" si="6"/>
        <v>3452.6</v>
      </c>
      <c r="K125" s="136">
        <f t="shared" si="7"/>
        <v>3452.6</v>
      </c>
    </row>
    <row r="126" spans="1:11">
      <c r="A126" s="132" t="s">
        <v>214</v>
      </c>
      <c r="B126" s="131">
        <v>5477</v>
      </c>
      <c r="C126" s="131">
        <v>5407</v>
      </c>
      <c r="D126" s="131">
        <v>5243</v>
      </c>
      <c r="E126" s="131">
        <v>5261</v>
      </c>
      <c r="F126" s="131">
        <v>5020</v>
      </c>
      <c r="G126" s="131">
        <v>5020</v>
      </c>
      <c r="H126" s="131">
        <v>4760</v>
      </c>
      <c r="J126" s="136">
        <f t="shared" si="6"/>
        <v>5060.8</v>
      </c>
      <c r="K126" s="136">
        <f t="shared" si="7"/>
        <v>5060.8</v>
      </c>
    </row>
    <row r="127" spans="1:11">
      <c r="A127" s="132" t="s">
        <v>213</v>
      </c>
      <c r="B127" s="131">
        <v>8343</v>
      </c>
      <c r="C127" s="131">
        <v>8394</v>
      </c>
      <c r="D127" s="131">
        <v>8405</v>
      </c>
      <c r="E127" s="131">
        <v>8515</v>
      </c>
      <c r="F127" s="131">
        <v>8468</v>
      </c>
      <c r="G127" s="131">
        <v>8705</v>
      </c>
      <c r="H127" s="131">
        <v>8242</v>
      </c>
      <c r="J127" s="136">
        <f t="shared" si="6"/>
        <v>8467</v>
      </c>
      <c r="K127" s="136">
        <f t="shared" si="7"/>
        <v>8467</v>
      </c>
    </row>
    <row r="128" spans="1:11">
      <c r="A128" s="132" t="s">
        <v>212</v>
      </c>
      <c r="B128" s="131">
        <v>11759</v>
      </c>
      <c r="C128" s="131">
        <v>11932</v>
      </c>
      <c r="D128" s="131">
        <v>12458</v>
      </c>
      <c r="E128" s="131">
        <v>12685</v>
      </c>
      <c r="F128" s="131">
        <v>12742</v>
      </c>
      <c r="G128" s="131">
        <v>12964</v>
      </c>
      <c r="H128" s="131">
        <v>12906</v>
      </c>
      <c r="J128" s="136">
        <f t="shared" si="6"/>
        <v>12751</v>
      </c>
      <c r="K128" s="136">
        <f t="shared" si="7"/>
        <v>12751</v>
      </c>
    </row>
    <row r="129" spans="1:11">
      <c r="A129" s="132" t="s">
        <v>211</v>
      </c>
      <c r="B129" s="131">
        <v>16286</v>
      </c>
      <c r="C129" s="131">
        <v>16190</v>
      </c>
      <c r="D129" s="131">
        <v>16693</v>
      </c>
      <c r="E129" s="131">
        <v>17428</v>
      </c>
      <c r="F129" s="131">
        <v>17289</v>
      </c>
      <c r="G129" s="131">
        <v>18180</v>
      </c>
      <c r="H129" s="131">
        <v>18153</v>
      </c>
      <c r="J129" s="136">
        <f t="shared" si="6"/>
        <v>17548.599999999999</v>
      </c>
      <c r="K129" s="136">
        <f t="shared" si="7"/>
        <v>17548.599999999999</v>
      </c>
    </row>
    <row r="130" spans="1:11">
      <c r="A130" s="132" t="s">
        <v>210</v>
      </c>
      <c r="B130" s="131">
        <v>24539</v>
      </c>
      <c r="C130" s="131">
        <v>23966</v>
      </c>
      <c r="D130" s="131">
        <v>24093</v>
      </c>
      <c r="E130" s="131">
        <v>24149</v>
      </c>
      <c r="F130" s="131">
        <v>24044</v>
      </c>
      <c r="G130" s="131">
        <v>24305</v>
      </c>
      <c r="H130" s="131">
        <v>24226</v>
      </c>
      <c r="J130" s="136">
        <f t="shared" si="6"/>
        <v>24163.4</v>
      </c>
      <c r="K130" s="136">
        <f t="shared" si="7"/>
        <v>24163.4</v>
      </c>
    </row>
    <row r="131" spans="1:11">
      <c r="A131" s="132" t="s">
        <v>209</v>
      </c>
      <c r="B131" s="131">
        <v>36735</v>
      </c>
      <c r="C131" s="131">
        <v>36839</v>
      </c>
      <c r="D131" s="131">
        <v>37978</v>
      </c>
      <c r="E131" s="131">
        <v>38565</v>
      </c>
      <c r="F131" s="131">
        <v>36563</v>
      </c>
      <c r="G131" s="131">
        <v>35848</v>
      </c>
      <c r="H131" s="131">
        <v>34315</v>
      </c>
      <c r="J131" s="136">
        <f t="shared" si="6"/>
        <v>36653.800000000003</v>
      </c>
      <c r="K131" s="136">
        <f t="shared" si="7"/>
        <v>36653.800000000003</v>
      </c>
    </row>
    <row r="132" spans="1:11">
      <c r="A132" s="132" t="s">
        <v>208</v>
      </c>
      <c r="B132" s="131">
        <v>45034</v>
      </c>
      <c r="C132" s="131">
        <v>45579</v>
      </c>
      <c r="D132" s="131">
        <v>47385</v>
      </c>
      <c r="E132" s="131">
        <v>48991</v>
      </c>
      <c r="F132" s="131">
        <v>51852</v>
      </c>
      <c r="G132" s="131">
        <v>54180</v>
      </c>
      <c r="H132" s="131">
        <v>53704</v>
      </c>
      <c r="J132" s="136">
        <f t="shared" si="6"/>
        <v>51222.400000000001</v>
      </c>
      <c r="K132" s="136">
        <f t="shared" si="7"/>
        <v>51222.400000000001</v>
      </c>
    </row>
    <row r="133" spans="1:11">
      <c r="A133" s="132" t="s">
        <v>207</v>
      </c>
      <c r="B133" s="131">
        <v>62886</v>
      </c>
      <c r="C133" s="131">
        <v>62506</v>
      </c>
      <c r="D133" s="131">
        <v>64792</v>
      </c>
      <c r="E133" s="131">
        <v>64149</v>
      </c>
      <c r="F133" s="131">
        <v>64347</v>
      </c>
      <c r="G133" s="131">
        <v>65236</v>
      </c>
      <c r="H133" s="131">
        <v>64739</v>
      </c>
      <c r="J133" s="136">
        <f t="shared" si="6"/>
        <v>64652.6</v>
      </c>
      <c r="K133" s="136">
        <f t="shared" si="7"/>
        <v>64652.6</v>
      </c>
    </row>
    <row r="134" spans="1:11">
      <c r="A134" s="132" t="s">
        <v>206</v>
      </c>
      <c r="B134" s="131">
        <v>85211</v>
      </c>
      <c r="C134" s="131">
        <v>82860</v>
      </c>
      <c r="D134" s="131">
        <v>87108</v>
      </c>
      <c r="E134" s="131">
        <v>84506</v>
      </c>
      <c r="F134" s="131">
        <v>85658</v>
      </c>
      <c r="G134" s="131">
        <v>86686</v>
      </c>
      <c r="H134" s="131">
        <v>86047</v>
      </c>
      <c r="J134" s="136">
        <f t="shared" si="6"/>
        <v>86001</v>
      </c>
      <c r="K134" s="136">
        <f t="shared" si="7"/>
        <v>86001</v>
      </c>
    </row>
    <row r="135" spans="1:11">
      <c r="A135" s="132" t="s">
        <v>205</v>
      </c>
      <c r="B135" s="131">
        <v>93026</v>
      </c>
      <c r="C135" s="131">
        <v>91035</v>
      </c>
      <c r="D135" s="131">
        <v>97881</v>
      </c>
      <c r="E135" s="131">
        <v>96103</v>
      </c>
      <c r="F135" s="131">
        <v>98011</v>
      </c>
      <c r="G135" s="131">
        <v>99610</v>
      </c>
      <c r="H135" s="131">
        <v>96258</v>
      </c>
      <c r="J135" s="136">
        <f t="shared" si="6"/>
        <v>97572.6</v>
      </c>
      <c r="K135" s="136">
        <f t="shared" si="7"/>
        <v>97572.6</v>
      </c>
    </row>
    <row r="136" spans="1:11">
      <c r="A136" s="132" t="s">
        <v>204</v>
      </c>
      <c r="B136" s="131">
        <v>104278</v>
      </c>
      <c r="C136" s="131">
        <v>103420</v>
      </c>
      <c r="D136" s="131">
        <v>114265</v>
      </c>
      <c r="E136" s="131">
        <v>111211</v>
      </c>
      <c r="F136" s="131">
        <v>116120</v>
      </c>
      <c r="G136" s="131">
        <v>117171</v>
      </c>
      <c r="H136" s="131">
        <v>113984</v>
      </c>
      <c r="J136" s="136">
        <f t="shared" si="6"/>
        <v>114550.2</v>
      </c>
      <c r="K136" s="136">
        <f t="shared" si="7"/>
        <v>114550.2</v>
      </c>
    </row>
    <row r="138" spans="1:11">
      <c r="A138" s="130" t="s">
        <v>203</v>
      </c>
    </row>
    <row r="141" spans="1:11" ht="15.75">
      <c r="A141" s="135" t="s">
        <v>237</v>
      </c>
    </row>
    <row r="142" spans="1:11">
      <c r="A142" s="130" t="s">
        <v>236</v>
      </c>
    </row>
    <row r="144" spans="1:11">
      <c r="A144" s="132" t="s">
        <v>235</v>
      </c>
      <c r="B144" s="132" t="s">
        <v>234</v>
      </c>
    </row>
    <row r="145" spans="1:11">
      <c r="A145" s="132" t="s">
        <v>233</v>
      </c>
      <c r="B145" s="132" t="s">
        <v>232</v>
      </c>
    </row>
    <row r="146" spans="1:11">
      <c r="A146" s="132" t="s">
        <v>231</v>
      </c>
      <c r="B146" s="132" t="s">
        <v>238</v>
      </c>
    </row>
    <row r="147" spans="1:11">
      <c r="A147" s="132" t="s">
        <v>229</v>
      </c>
      <c r="B147" s="132" t="s">
        <v>228</v>
      </c>
    </row>
    <row r="148" spans="1:11">
      <c r="A148" s="132" t="s">
        <v>227</v>
      </c>
      <c r="B148" s="132" t="s">
        <v>226</v>
      </c>
    </row>
    <row r="150" spans="1:11" ht="21.95" customHeight="1">
      <c r="A150" s="134" t="s">
        <v>225</v>
      </c>
      <c r="B150" s="133">
        <v>2013</v>
      </c>
      <c r="C150" s="133">
        <v>2014</v>
      </c>
      <c r="D150" s="133">
        <v>2015</v>
      </c>
      <c r="E150" s="133">
        <v>2016</v>
      </c>
      <c r="F150" s="133">
        <v>2017</v>
      </c>
      <c r="G150" s="133">
        <v>2018</v>
      </c>
      <c r="H150" s="133">
        <v>2019</v>
      </c>
    </row>
    <row r="151" spans="1:11">
      <c r="A151" s="132" t="s">
        <v>224</v>
      </c>
      <c r="B151" s="131">
        <v>1574</v>
      </c>
      <c r="C151" s="131">
        <v>1755</v>
      </c>
      <c r="D151" s="131">
        <v>1645</v>
      </c>
      <c r="E151" s="131">
        <v>1659</v>
      </c>
      <c r="F151" s="131">
        <v>1557</v>
      </c>
      <c r="G151" s="131">
        <v>1547</v>
      </c>
      <c r="H151" s="131">
        <v>1502</v>
      </c>
    </row>
    <row r="152" spans="1:11">
      <c r="A152" s="132" t="s">
        <v>223</v>
      </c>
      <c r="B152" s="131">
        <v>0</v>
      </c>
      <c r="C152" s="131">
        <v>1</v>
      </c>
      <c r="D152" s="131">
        <v>1</v>
      </c>
      <c r="E152" s="131">
        <v>0</v>
      </c>
      <c r="F152" s="131">
        <v>1</v>
      </c>
      <c r="G152" s="131">
        <v>3</v>
      </c>
      <c r="H152" s="131">
        <v>1</v>
      </c>
      <c r="J152" s="136">
        <f>AVERAGE(D152,E152:H152)</f>
        <v>1.2</v>
      </c>
    </row>
    <row r="153" spans="1:11">
      <c r="A153" s="132" t="s">
        <v>222</v>
      </c>
      <c r="B153" s="131">
        <v>10</v>
      </c>
      <c r="C153" s="131">
        <v>16</v>
      </c>
      <c r="D153" s="131">
        <v>13</v>
      </c>
      <c r="E153" s="131">
        <v>18</v>
      </c>
      <c r="F153" s="131">
        <v>14</v>
      </c>
      <c r="G153" s="131">
        <v>13</v>
      </c>
      <c r="H153" s="131">
        <v>4</v>
      </c>
      <c r="J153" s="136">
        <f t="shared" ref="J153:J171" si="8">AVERAGE(D153,E153:H153)</f>
        <v>12.4</v>
      </c>
      <c r="K153" s="136">
        <f>SUM(J152,J153)</f>
        <v>13.6</v>
      </c>
    </row>
    <row r="154" spans="1:11">
      <c r="A154" s="132" t="s">
        <v>221</v>
      </c>
      <c r="B154" s="131">
        <v>8</v>
      </c>
      <c r="C154" s="131">
        <v>12</v>
      </c>
      <c r="D154" s="131">
        <v>15</v>
      </c>
      <c r="E154" s="131">
        <v>11</v>
      </c>
      <c r="F154" s="131">
        <v>10</v>
      </c>
      <c r="G154" s="131">
        <v>8</v>
      </c>
      <c r="H154" s="131">
        <v>6</v>
      </c>
      <c r="J154" s="136">
        <f t="shared" si="8"/>
        <v>10</v>
      </c>
      <c r="K154" s="136">
        <f>J154</f>
        <v>10</v>
      </c>
    </row>
    <row r="155" spans="1:11">
      <c r="A155" s="132" t="s">
        <v>220</v>
      </c>
      <c r="B155" s="131">
        <v>18</v>
      </c>
      <c r="C155" s="131">
        <v>21</v>
      </c>
      <c r="D155" s="131">
        <v>21</v>
      </c>
      <c r="E155" s="131">
        <v>23</v>
      </c>
      <c r="F155" s="131">
        <v>14</v>
      </c>
      <c r="G155" s="131">
        <v>17</v>
      </c>
      <c r="H155" s="131">
        <v>20</v>
      </c>
      <c r="J155" s="136">
        <f t="shared" si="8"/>
        <v>19</v>
      </c>
      <c r="K155" s="136">
        <f t="shared" ref="K155:K171" si="9">J155</f>
        <v>19</v>
      </c>
    </row>
    <row r="156" spans="1:11">
      <c r="A156" s="132" t="s">
        <v>219</v>
      </c>
      <c r="B156" s="131">
        <v>148</v>
      </c>
      <c r="C156" s="131">
        <v>124</v>
      </c>
      <c r="D156" s="131">
        <v>114</v>
      </c>
      <c r="E156" s="131">
        <v>118</v>
      </c>
      <c r="F156" s="131">
        <v>90</v>
      </c>
      <c r="G156" s="131">
        <v>105</v>
      </c>
      <c r="H156" s="131">
        <v>90</v>
      </c>
      <c r="J156" s="136">
        <f t="shared" si="8"/>
        <v>103.4</v>
      </c>
      <c r="K156" s="136">
        <f t="shared" si="9"/>
        <v>103.4</v>
      </c>
    </row>
    <row r="157" spans="1:11">
      <c r="A157" s="132" t="s">
        <v>218</v>
      </c>
      <c r="B157" s="131">
        <v>182</v>
      </c>
      <c r="C157" s="131">
        <v>226</v>
      </c>
      <c r="D157" s="131">
        <v>183</v>
      </c>
      <c r="E157" s="131">
        <v>202</v>
      </c>
      <c r="F157" s="131">
        <v>175</v>
      </c>
      <c r="G157" s="131">
        <v>153</v>
      </c>
      <c r="H157" s="131">
        <v>149</v>
      </c>
      <c r="J157" s="136">
        <f t="shared" si="8"/>
        <v>172.4</v>
      </c>
      <c r="K157" s="136">
        <f t="shared" si="9"/>
        <v>172.4</v>
      </c>
    </row>
    <row r="158" spans="1:11">
      <c r="A158" s="132" t="s">
        <v>217</v>
      </c>
      <c r="B158" s="131">
        <v>133</v>
      </c>
      <c r="C158" s="131">
        <v>159</v>
      </c>
      <c r="D158" s="131">
        <v>165</v>
      </c>
      <c r="E158" s="131">
        <v>168</v>
      </c>
      <c r="F158" s="131">
        <v>119</v>
      </c>
      <c r="G158" s="131">
        <v>140</v>
      </c>
      <c r="H158" s="131">
        <v>138</v>
      </c>
      <c r="J158" s="136">
        <f t="shared" si="8"/>
        <v>146</v>
      </c>
      <c r="K158" s="136">
        <f t="shared" si="9"/>
        <v>146</v>
      </c>
    </row>
    <row r="159" spans="1:11">
      <c r="A159" s="132" t="s">
        <v>216</v>
      </c>
      <c r="B159" s="131">
        <v>112</v>
      </c>
      <c r="C159" s="131">
        <v>108</v>
      </c>
      <c r="D159" s="131">
        <v>103</v>
      </c>
      <c r="E159" s="131">
        <v>118</v>
      </c>
      <c r="F159" s="131">
        <v>120</v>
      </c>
      <c r="G159" s="131">
        <v>118</v>
      </c>
      <c r="H159" s="131">
        <v>98</v>
      </c>
      <c r="J159" s="136">
        <f t="shared" si="8"/>
        <v>111.4</v>
      </c>
      <c r="K159" s="136">
        <f t="shared" si="9"/>
        <v>111.4</v>
      </c>
    </row>
    <row r="160" spans="1:11">
      <c r="A160" s="132" t="s">
        <v>215</v>
      </c>
      <c r="B160" s="131">
        <v>97</v>
      </c>
      <c r="C160" s="131">
        <v>101</v>
      </c>
      <c r="D160" s="131">
        <v>88</v>
      </c>
      <c r="E160" s="131">
        <v>86</v>
      </c>
      <c r="F160" s="131">
        <v>96</v>
      </c>
      <c r="G160" s="131">
        <v>113</v>
      </c>
      <c r="H160" s="131">
        <v>87</v>
      </c>
      <c r="J160" s="136">
        <f t="shared" si="8"/>
        <v>94</v>
      </c>
      <c r="K160" s="136">
        <f t="shared" si="9"/>
        <v>94</v>
      </c>
    </row>
    <row r="161" spans="1:11">
      <c r="A161" s="132" t="s">
        <v>214</v>
      </c>
      <c r="B161" s="131">
        <v>108</v>
      </c>
      <c r="C161" s="131">
        <v>121</v>
      </c>
      <c r="D161" s="131">
        <v>107</v>
      </c>
      <c r="E161" s="131">
        <v>100</v>
      </c>
      <c r="F161" s="131">
        <v>86</v>
      </c>
      <c r="G161" s="131">
        <v>101</v>
      </c>
      <c r="H161" s="131">
        <v>84</v>
      </c>
      <c r="J161" s="136">
        <f t="shared" si="8"/>
        <v>95.6</v>
      </c>
      <c r="K161" s="136">
        <f t="shared" si="9"/>
        <v>95.6</v>
      </c>
    </row>
    <row r="162" spans="1:11">
      <c r="A162" s="132" t="s">
        <v>213</v>
      </c>
      <c r="B162" s="131">
        <v>117</v>
      </c>
      <c r="C162" s="131">
        <v>116</v>
      </c>
      <c r="D162" s="131">
        <v>126</v>
      </c>
      <c r="E162" s="131">
        <v>118</v>
      </c>
      <c r="F162" s="131">
        <v>97</v>
      </c>
      <c r="G162" s="131">
        <v>68</v>
      </c>
      <c r="H162" s="131">
        <v>89</v>
      </c>
      <c r="J162" s="136">
        <f t="shared" si="8"/>
        <v>99.6</v>
      </c>
      <c r="K162" s="136">
        <f t="shared" si="9"/>
        <v>99.6</v>
      </c>
    </row>
    <row r="163" spans="1:11">
      <c r="A163" s="132" t="s">
        <v>212</v>
      </c>
      <c r="B163" s="131">
        <v>104</v>
      </c>
      <c r="C163" s="131">
        <v>120</v>
      </c>
      <c r="D163" s="131">
        <v>102</v>
      </c>
      <c r="E163" s="131">
        <v>117</v>
      </c>
      <c r="F163" s="131">
        <v>105</v>
      </c>
      <c r="G163" s="131">
        <v>100</v>
      </c>
      <c r="H163" s="131">
        <v>98</v>
      </c>
      <c r="J163" s="136">
        <f t="shared" si="8"/>
        <v>104.4</v>
      </c>
      <c r="K163" s="136">
        <f t="shared" si="9"/>
        <v>104.4</v>
      </c>
    </row>
    <row r="164" spans="1:11">
      <c r="A164" s="132" t="s">
        <v>211</v>
      </c>
      <c r="B164" s="131">
        <v>77</v>
      </c>
      <c r="C164" s="131">
        <v>105</v>
      </c>
      <c r="D164" s="131">
        <v>79</v>
      </c>
      <c r="E164" s="131">
        <v>86</v>
      </c>
      <c r="F164" s="131">
        <v>99</v>
      </c>
      <c r="G164" s="131">
        <v>86</v>
      </c>
      <c r="H164" s="131">
        <v>102</v>
      </c>
      <c r="J164" s="136">
        <f t="shared" si="8"/>
        <v>90.4</v>
      </c>
      <c r="K164" s="136">
        <f t="shared" si="9"/>
        <v>90.4</v>
      </c>
    </row>
    <row r="165" spans="1:11">
      <c r="A165" s="132" t="s">
        <v>210</v>
      </c>
      <c r="B165" s="131">
        <v>67</v>
      </c>
      <c r="C165" s="131">
        <v>74</v>
      </c>
      <c r="D165" s="131">
        <v>65</v>
      </c>
      <c r="E165" s="131">
        <v>71</v>
      </c>
      <c r="F165" s="131">
        <v>68</v>
      </c>
      <c r="G165" s="131">
        <v>70</v>
      </c>
      <c r="H165" s="131">
        <v>99</v>
      </c>
      <c r="J165" s="136">
        <f t="shared" si="8"/>
        <v>74.599999999999994</v>
      </c>
      <c r="K165" s="136">
        <f t="shared" si="9"/>
        <v>74.599999999999994</v>
      </c>
    </row>
    <row r="166" spans="1:11">
      <c r="A166" s="132" t="s">
        <v>209</v>
      </c>
      <c r="B166" s="131">
        <v>63</v>
      </c>
      <c r="C166" s="131">
        <v>73</v>
      </c>
      <c r="D166" s="131">
        <v>91</v>
      </c>
      <c r="E166" s="131">
        <v>70</v>
      </c>
      <c r="F166" s="131">
        <v>78</v>
      </c>
      <c r="G166" s="131">
        <v>62</v>
      </c>
      <c r="H166" s="131">
        <v>76</v>
      </c>
      <c r="J166" s="136">
        <f t="shared" si="8"/>
        <v>75.400000000000006</v>
      </c>
      <c r="K166" s="136">
        <f t="shared" si="9"/>
        <v>75.400000000000006</v>
      </c>
    </row>
    <row r="167" spans="1:11">
      <c r="A167" s="132" t="s">
        <v>208</v>
      </c>
      <c r="B167" s="131">
        <v>60</v>
      </c>
      <c r="C167" s="131">
        <v>81</v>
      </c>
      <c r="D167" s="131">
        <v>67</v>
      </c>
      <c r="E167" s="131">
        <v>88</v>
      </c>
      <c r="F167" s="131">
        <v>70</v>
      </c>
      <c r="G167" s="131">
        <v>90</v>
      </c>
      <c r="H167" s="131">
        <v>76</v>
      </c>
      <c r="J167" s="136">
        <f t="shared" si="8"/>
        <v>78.2</v>
      </c>
      <c r="K167" s="136">
        <f t="shared" si="9"/>
        <v>78.2</v>
      </c>
    </row>
    <row r="168" spans="1:11">
      <c r="A168" s="132" t="s">
        <v>207</v>
      </c>
      <c r="B168" s="131">
        <v>91</v>
      </c>
      <c r="C168" s="131">
        <v>91</v>
      </c>
      <c r="D168" s="131">
        <v>91</v>
      </c>
      <c r="E168" s="131">
        <v>79</v>
      </c>
      <c r="F168" s="131">
        <v>98</v>
      </c>
      <c r="G168" s="131">
        <v>72</v>
      </c>
      <c r="H168" s="131">
        <v>97</v>
      </c>
      <c r="J168" s="136">
        <f t="shared" si="8"/>
        <v>87.4</v>
      </c>
      <c r="K168" s="136">
        <f t="shared" si="9"/>
        <v>87.4</v>
      </c>
    </row>
    <row r="169" spans="1:11">
      <c r="A169" s="132" t="s">
        <v>206</v>
      </c>
      <c r="B169" s="131">
        <v>87</v>
      </c>
      <c r="C169" s="131">
        <v>94</v>
      </c>
      <c r="D169" s="131">
        <v>89</v>
      </c>
      <c r="E169" s="131">
        <v>101</v>
      </c>
      <c r="F169" s="131">
        <v>90</v>
      </c>
      <c r="G169" s="131">
        <v>99</v>
      </c>
      <c r="H169" s="131">
        <v>90</v>
      </c>
      <c r="J169" s="136">
        <f t="shared" si="8"/>
        <v>93.8</v>
      </c>
      <c r="K169" s="136">
        <f t="shared" si="9"/>
        <v>93.8</v>
      </c>
    </row>
    <row r="170" spans="1:11">
      <c r="A170" s="132" t="s">
        <v>205</v>
      </c>
      <c r="B170" s="131">
        <v>65</v>
      </c>
      <c r="C170" s="131">
        <v>69</v>
      </c>
      <c r="D170" s="131">
        <v>79</v>
      </c>
      <c r="E170" s="131">
        <v>49</v>
      </c>
      <c r="F170" s="131">
        <v>80</v>
      </c>
      <c r="G170" s="131">
        <v>87</v>
      </c>
      <c r="H170" s="131">
        <v>62</v>
      </c>
      <c r="J170" s="136">
        <f t="shared" si="8"/>
        <v>71.400000000000006</v>
      </c>
      <c r="K170" s="136">
        <f t="shared" si="9"/>
        <v>71.400000000000006</v>
      </c>
    </row>
    <row r="171" spans="1:11">
      <c r="A171" s="132" t="s">
        <v>204</v>
      </c>
      <c r="B171" s="131">
        <v>27</v>
      </c>
      <c r="C171" s="131">
        <v>43</v>
      </c>
      <c r="D171" s="131">
        <v>46</v>
      </c>
      <c r="E171" s="131">
        <v>36</v>
      </c>
      <c r="F171" s="131">
        <v>47</v>
      </c>
      <c r="G171" s="131">
        <v>42</v>
      </c>
      <c r="H171" s="131">
        <v>36</v>
      </c>
      <c r="J171" s="136">
        <f t="shared" si="8"/>
        <v>41.4</v>
      </c>
      <c r="K171" s="136">
        <f t="shared" si="9"/>
        <v>41.4</v>
      </c>
    </row>
    <row r="173" spans="1:11">
      <c r="A173" s="130" t="s">
        <v>203</v>
      </c>
    </row>
    <row r="176" spans="1:11" ht="15.75">
      <c r="A176" s="135" t="s">
        <v>237</v>
      </c>
    </row>
    <row r="177" spans="1:11">
      <c r="A177" s="130" t="s">
        <v>236</v>
      </c>
    </row>
    <row r="179" spans="1:11">
      <c r="A179" s="132" t="s">
        <v>235</v>
      </c>
      <c r="B179" s="132" t="s">
        <v>234</v>
      </c>
    </row>
    <row r="180" spans="1:11">
      <c r="A180" s="132" t="s">
        <v>233</v>
      </c>
      <c r="B180" s="132" t="s">
        <v>232</v>
      </c>
    </row>
    <row r="181" spans="1:11">
      <c r="A181" s="132" t="s">
        <v>231</v>
      </c>
      <c r="B181" s="132" t="s">
        <v>230</v>
      </c>
    </row>
    <row r="182" spans="1:11">
      <c r="A182" s="132" t="s">
        <v>229</v>
      </c>
      <c r="B182" s="132" t="s">
        <v>228</v>
      </c>
    </row>
    <row r="183" spans="1:11">
      <c r="A183" s="132" t="s">
        <v>227</v>
      </c>
      <c r="B183" s="132" t="s">
        <v>226</v>
      </c>
    </row>
    <row r="185" spans="1:11" ht="21.95" customHeight="1">
      <c r="A185" s="134" t="s">
        <v>225</v>
      </c>
      <c r="B185" s="133">
        <v>2013</v>
      </c>
      <c r="C185" s="133">
        <v>2014</v>
      </c>
      <c r="D185" s="133">
        <v>2015</v>
      </c>
      <c r="E185" s="133">
        <v>2016</v>
      </c>
      <c r="F185" s="133">
        <v>2017</v>
      </c>
      <c r="G185" s="133">
        <v>2018</v>
      </c>
      <c r="H185" s="133">
        <v>2019</v>
      </c>
    </row>
    <row r="186" spans="1:11">
      <c r="A186" s="132" t="s">
        <v>224</v>
      </c>
      <c r="B186" s="131">
        <v>5158</v>
      </c>
      <c r="C186" s="131">
        <v>5177</v>
      </c>
      <c r="D186" s="131">
        <v>5210</v>
      </c>
      <c r="E186" s="131">
        <v>4950</v>
      </c>
      <c r="F186" s="131">
        <v>4854</v>
      </c>
      <c r="G186" s="131">
        <v>5431</v>
      </c>
      <c r="H186" s="131">
        <v>5697</v>
      </c>
    </row>
    <row r="187" spans="1:11">
      <c r="A187" s="132" t="s">
        <v>223</v>
      </c>
      <c r="B187" s="131">
        <v>3</v>
      </c>
      <c r="C187" s="131">
        <v>2</v>
      </c>
      <c r="D187" s="131">
        <v>2</v>
      </c>
      <c r="E187" s="131">
        <v>2</v>
      </c>
      <c r="F187" s="131">
        <v>1</v>
      </c>
      <c r="G187" s="131">
        <v>1</v>
      </c>
      <c r="H187" s="131">
        <v>0</v>
      </c>
      <c r="J187" s="136">
        <f>AVERAGE(D187,E187:H187)</f>
        <v>1.2</v>
      </c>
    </row>
    <row r="188" spans="1:11">
      <c r="A188" s="132" t="s">
        <v>222</v>
      </c>
      <c r="B188" s="131">
        <v>1</v>
      </c>
      <c r="C188" s="131">
        <v>3</v>
      </c>
      <c r="D188" s="131">
        <v>2</v>
      </c>
      <c r="E188" s="131">
        <v>0</v>
      </c>
      <c r="F188" s="131">
        <v>0</v>
      </c>
      <c r="G188" s="131">
        <v>2</v>
      </c>
      <c r="H188" s="131">
        <v>0</v>
      </c>
      <c r="J188" s="136">
        <f t="shared" ref="J188:J206" si="10">AVERAGE(D188,E188:H188)</f>
        <v>0.8</v>
      </c>
      <c r="K188" s="136">
        <f>SUM(J187,J188)</f>
        <v>2</v>
      </c>
    </row>
    <row r="189" spans="1:11">
      <c r="A189" s="132" t="s">
        <v>221</v>
      </c>
      <c r="B189" s="131">
        <v>2</v>
      </c>
      <c r="C189" s="131">
        <v>3</v>
      </c>
      <c r="D189" s="131">
        <v>0</v>
      </c>
      <c r="E189" s="131">
        <v>1</v>
      </c>
      <c r="F189" s="131">
        <v>1</v>
      </c>
      <c r="G189" s="131">
        <v>0</v>
      </c>
      <c r="H189" s="131">
        <v>0</v>
      </c>
      <c r="J189" s="136">
        <f t="shared" si="10"/>
        <v>0.4</v>
      </c>
      <c r="K189" s="136">
        <f>J189</f>
        <v>0.4</v>
      </c>
    </row>
    <row r="190" spans="1:11">
      <c r="A190" s="132" t="s">
        <v>220</v>
      </c>
      <c r="B190" s="131">
        <v>12</v>
      </c>
      <c r="C190" s="131">
        <v>18</v>
      </c>
      <c r="D190" s="131">
        <v>16</v>
      </c>
      <c r="E190" s="131">
        <v>8</v>
      </c>
      <c r="F190" s="131">
        <v>22</v>
      </c>
      <c r="G190" s="131">
        <v>19</v>
      </c>
      <c r="H190" s="131">
        <v>17</v>
      </c>
      <c r="J190" s="136">
        <f t="shared" si="10"/>
        <v>16.399999999999999</v>
      </c>
      <c r="K190" s="136">
        <f t="shared" ref="K190:K206" si="11">J190</f>
        <v>16.399999999999999</v>
      </c>
    </row>
    <row r="191" spans="1:11">
      <c r="A191" s="132" t="s">
        <v>219</v>
      </c>
      <c r="B191" s="131">
        <v>135</v>
      </c>
      <c r="C191" s="131">
        <v>156</v>
      </c>
      <c r="D191" s="131">
        <v>186</v>
      </c>
      <c r="E191" s="131">
        <v>160</v>
      </c>
      <c r="F191" s="131">
        <v>177</v>
      </c>
      <c r="G191" s="131">
        <v>193</v>
      </c>
      <c r="H191" s="131">
        <v>185</v>
      </c>
      <c r="J191" s="136">
        <f t="shared" si="10"/>
        <v>180.2</v>
      </c>
      <c r="K191" s="136">
        <f t="shared" si="11"/>
        <v>180.2</v>
      </c>
    </row>
    <row r="192" spans="1:11">
      <c r="A192" s="132" t="s">
        <v>218</v>
      </c>
      <c r="B192" s="131">
        <v>319</v>
      </c>
      <c r="C192" s="131">
        <v>320</v>
      </c>
      <c r="D192" s="131">
        <v>339</v>
      </c>
      <c r="E192" s="131">
        <v>358</v>
      </c>
      <c r="F192" s="131">
        <v>290</v>
      </c>
      <c r="G192" s="131">
        <v>385</v>
      </c>
      <c r="H192" s="131">
        <v>405</v>
      </c>
      <c r="J192" s="136">
        <f t="shared" si="10"/>
        <v>355.4</v>
      </c>
      <c r="K192" s="136">
        <f t="shared" si="11"/>
        <v>355.4</v>
      </c>
    </row>
    <row r="193" spans="1:11">
      <c r="A193" s="132" t="s">
        <v>217</v>
      </c>
      <c r="B193" s="131">
        <v>335</v>
      </c>
      <c r="C193" s="131">
        <v>376</v>
      </c>
      <c r="D193" s="131">
        <v>384</v>
      </c>
      <c r="E193" s="131">
        <v>390</v>
      </c>
      <c r="F193" s="131">
        <v>387</v>
      </c>
      <c r="G193" s="131">
        <v>434</v>
      </c>
      <c r="H193" s="131">
        <v>498</v>
      </c>
      <c r="J193" s="136">
        <f t="shared" si="10"/>
        <v>418.6</v>
      </c>
      <c r="K193" s="136">
        <f t="shared" si="11"/>
        <v>418.6</v>
      </c>
    </row>
    <row r="194" spans="1:11">
      <c r="A194" s="132" t="s">
        <v>216</v>
      </c>
      <c r="B194" s="131">
        <v>415</v>
      </c>
      <c r="C194" s="131">
        <v>414</v>
      </c>
      <c r="D194" s="131">
        <v>441</v>
      </c>
      <c r="E194" s="131">
        <v>430</v>
      </c>
      <c r="F194" s="131">
        <v>419</v>
      </c>
      <c r="G194" s="131">
        <v>474</v>
      </c>
      <c r="H194" s="131">
        <v>522</v>
      </c>
      <c r="J194" s="136">
        <f t="shared" si="10"/>
        <v>457.2</v>
      </c>
      <c r="K194" s="136">
        <f t="shared" si="11"/>
        <v>457.2</v>
      </c>
    </row>
    <row r="195" spans="1:11">
      <c r="A195" s="132" t="s">
        <v>215</v>
      </c>
      <c r="B195" s="131">
        <v>490</v>
      </c>
      <c r="C195" s="131">
        <v>424</v>
      </c>
      <c r="D195" s="131">
        <v>434</v>
      </c>
      <c r="E195" s="131">
        <v>410</v>
      </c>
      <c r="F195" s="131">
        <v>419</v>
      </c>
      <c r="G195" s="131">
        <v>461</v>
      </c>
      <c r="H195" s="131">
        <v>514</v>
      </c>
      <c r="J195" s="136">
        <f t="shared" si="10"/>
        <v>447.6</v>
      </c>
      <c r="K195" s="136">
        <f t="shared" si="11"/>
        <v>447.6</v>
      </c>
    </row>
    <row r="196" spans="1:11">
      <c r="A196" s="132" t="s">
        <v>214</v>
      </c>
      <c r="B196" s="131">
        <v>613</v>
      </c>
      <c r="C196" s="131">
        <v>597</v>
      </c>
      <c r="D196" s="131">
        <v>530</v>
      </c>
      <c r="E196" s="131">
        <v>527</v>
      </c>
      <c r="F196" s="131">
        <v>478</v>
      </c>
      <c r="G196" s="131">
        <v>494</v>
      </c>
      <c r="H196" s="131">
        <v>528</v>
      </c>
      <c r="J196" s="136">
        <f t="shared" si="10"/>
        <v>511.4</v>
      </c>
      <c r="K196" s="136">
        <f t="shared" si="11"/>
        <v>511.4</v>
      </c>
    </row>
    <row r="197" spans="1:11">
      <c r="A197" s="132" t="s">
        <v>213</v>
      </c>
      <c r="B197" s="131">
        <v>651</v>
      </c>
      <c r="C197" s="131">
        <v>654</v>
      </c>
      <c r="D197" s="131">
        <v>601</v>
      </c>
      <c r="E197" s="131">
        <v>567</v>
      </c>
      <c r="F197" s="131">
        <v>598</v>
      </c>
      <c r="G197" s="131">
        <v>689</v>
      </c>
      <c r="H197" s="131">
        <v>630</v>
      </c>
      <c r="J197" s="136">
        <f t="shared" si="10"/>
        <v>617</v>
      </c>
      <c r="K197" s="136">
        <f t="shared" si="11"/>
        <v>617</v>
      </c>
    </row>
    <row r="198" spans="1:11">
      <c r="A198" s="132" t="s">
        <v>212</v>
      </c>
      <c r="B198" s="131">
        <v>568</v>
      </c>
      <c r="C198" s="131">
        <v>622</v>
      </c>
      <c r="D198" s="131">
        <v>577</v>
      </c>
      <c r="E198" s="131">
        <v>578</v>
      </c>
      <c r="F198" s="131">
        <v>537</v>
      </c>
      <c r="G198" s="131">
        <v>601</v>
      </c>
      <c r="H198" s="131">
        <v>617</v>
      </c>
      <c r="J198" s="136">
        <f t="shared" si="10"/>
        <v>582</v>
      </c>
      <c r="K198" s="136">
        <f t="shared" si="11"/>
        <v>582</v>
      </c>
    </row>
    <row r="199" spans="1:11">
      <c r="A199" s="132" t="s">
        <v>211</v>
      </c>
      <c r="B199" s="131">
        <v>459</v>
      </c>
      <c r="C199" s="131">
        <v>425</v>
      </c>
      <c r="D199" s="131">
        <v>466</v>
      </c>
      <c r="E199" s="131">
        <v>455</v>
      </c>
      <c r="F199" s="131">
        <v>420</v>
      </c>
      <c r="G199" s="131">
        <v>429</v>
      </c>
      <c r="H199" s="131">
        <v>509</v>
      </c>
      <c r="J199" s="136">
        <f t="shared" si="10"/>
        <v>455.8</v>
      </c>
      <c r="K199" s="136">
        <f t="shared" si="11"/>
        <v>455.8</v>
      </c>
    </row>
    <row r="200" spans="1:11">
      <c r="A200" s="132" t="s">
        <v>210</v>
      </c>
      <c r="B200" s="131">
        <v>332</v>
      </c>
      <c r="C200" s="131">
        <v>306</v>
      </c>
      <c r="D200" s="131">
        <v>339</v>
      </c>
      <c r="E200" s="131">
        <v>285</v>
      </c>
      <c r="F200" s="131">
        <v>296</v>
      </c>
      <c r="G200" s="131">
        <v>341</v>
      </c>
      <c r="H200" s="131">
        <v>379</v>
      </c>
      <c r="J200" s="136">
        <f t="shared" si="10"/>
        <v>328</v>
      </c>
      <c r="K200" s="136">
        <f t="shared" si="11"/>
        <v>328</v>
      </c>
    </row>
    <row r="201" spans="1:11">
      <c r="A201" s="132" t="s">
        <v>209</v>
      </c>
      <c r="B201" s="131">
        <v>234</v>
      </c>
      <c r="C201" s="131">
        <v>253</v>
      </c>
      <c r="D201" s="131">
        <v>269</v>
      </c>
      <c r="E201" s="131">
        <v>246</v>
      </c>
      <c r="F201" s="131">
        <v>246</v>
      </c>
      <c r="G201" s="131">
        <v>242</v>
      </c>
      <c r="H201" s="131">
        <v>231</v>
      </c>
      <c r="J201" s="136">
        <f t="shared" si="10"/>
        <v>246.8</v>
      </c>
      <c r="K201" s="136">
        <f t="shared" si="11"/>
        <v>246.8</v>
      </c>
    </row>
    <row r="202" spans="1:11">
      <c r="A202" s="132" t="s">
        <v>208</v>
      </c>
      <c r="B202" s="131">
        <v>172</v>
      </c>
      <c r="C202" s="131">
        <v>194</v>
      </c>
      <c r="D202" s="131">
        <v>192</v>
      </c>
      <c r="E202" s="131">
        <v>164</v>
      </c>
      <c r="F202" s="131">
        <v>185</v>
      </c>
      <c r="G202" s="131">
        <v>201</v>
      </c>
      <c r="H202" s="131">
        <v>246</v>
      </c>
      <c r="J202" s="136">
        <f t="shared" si="10"/>
        <v>197.6</v>
      </c>
      <c r="K202" s="136">
        <f t="shared" si="11"/>
        <v>197.6</v>
      </c>
    </row>
    <row r="203" spans="1:11">
      <c r="A203" s="132" t="s">
        <v>207</v>
      </c>
      <c r="B203" s="131">
        <v>142</v>
      </c>
      <c r="C203" s="131">
        <v>152</v>
      </c>
      <c r="D203" s="131">
        <v>148</v>
      </c>
      <c r="E203" s="131">
        <v>117</v>
      </c>
      <c r="F203" s="131">
        <v>150</v>
      </c>
      <c r="G203" s="131">
        <v>162</v>
      </c>
      <c r="H203" s="131">
        <v>158</v>
      </c>
      <c r="J203" s="136">
        <f t="shared" si="10"/>
        <v>147</v>
      </c>
      <c r="K203" s="136">
        <f t="shared" si="11"/>
        <v>147</v>
      </c>
    </row>
    <row r="204" spans="1:11">
      <c r="A204" s="132" t="s">
        <v>206</v>
      </c>
      <c r="B204" s="131">
        <v>125</v>
      </c>
      <c r="C204" s="131">
        <v>125</v>
      </c>
      <c r="D204" s="131">
        <v>134</v>
      </c>
      <c r="E204" s="131">
        <v>118</v>
      </c>
      <c r="F204" s="131">
        <v>92</v>
      </c>
      <c r="G204" s="131">
        <v>145</v>
      </c>
      <c r="H204" s="131">
        <v>128</v>
      </c>
      <c r="J204" s="136">
        <f t="shared" si="10"/>
        <v>123.4</v>
      </c>
      <c r="K204" s="136">
        <f t="shared" si="11"/>
        <v>123.4</v>
      </c>
    </row>
    <row r="205" spans="1:11">
      <c r="A205" s="132" t="s">
        <v>205</v>
      </c>
      <c r="B205" s="131">
        <v>97</v>
      </c>
      <c r="C205" s="131">
        <v>91</v>
      </c>
      <c r="D205" s="131">
        <v>88</v>
      </c>
      <c r="E205" s="131">
        <v>76</v>
      </c>
      <c r="F205" s="131">
        <v>90</v>
      </c>
      <c r="G205" s="131">
        <v>101</v>
      </c>
      <c r="H205" s="131">
        <v>86</v>
      </c>
      <c r="J205" s="136">
        <f t="shared" si="10"/>
        <v>88.2</v>
      </c>
      <c r="K205" s="136">
        <f t="shared" si="11"/>
        <v>88.2</v>
      </c>
    </row>
    <row r="206" spans="1:11">
      <c r="A206" s="132" t="s">
        <v>204</v>
      </c>
      <c r="B206" s="131">
        <v>53</v>
      </c>
      <c r="C206" s="131">
        <v>42</v>
      </c>
      <c r="D206" s="131">
        <v>62</v>
      </c>
      <c r="E206" s="131">
        <v>58</v>
      </c>
      <c r="F206" s="131">
        <v>46</v>
      </c>
      <c r="G206" s="131">
        <v>57</v>
      </c>
      <c r="H206" s="131">
        <v>44</v>
      </c>
      <c r="J206" s="136">
        <f t="shared" si="10"/>
        <v>53.4</v>
      </c>
      <c r="K206" s="136">
        <f t="shared" si="11"/>
        <v>53.4</v>
      </c>
    </row>
    <row r="208" spans="1:11">
      <c r="A208" s="130" t="s">
        <v>203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F3ECC-C31F-49F8-91E4-15386694E1C4}">
  <sheetPr>
    <tabColor rgb="FFFF3399"/>
  </sheetPr>
  <dimension ref="A1:B13"/>
  <sheetViews>
    <sheetView tabSelected="1" workbookViewId="0">
      <selection activeCell="B14" sqref="B14"/>
    </sheetView>
  </sheetViews>
  <sheetFormatPr defaultRowHeight="15"/>
  <cols>
    <col min="1" max="1" width="15.85546875" customWidth="1"/>
  </cols>
  <sheetData>
    <row r="1" spans="1:2">
      <c r="A1" s="1" t="s">
        <v>28</v>
      </c>
      <c r="B1" t="s">
        <v>34</v>
      </c>
    </row>
    <row r="2" spans="1:2">
      <c r="A2" s="1" t="s">
        <v>29</v>
      </c>
      <c r="B2" t="s">
        <v>243</v>
      </c>
    </row>
    <row r="3" spans="1:2">
      <c r="A3" s="1" t="s">
        <v>30</v>
      </c>
      <c r="B3" t="s">
        <v>245</v>
      </c>
    </row>
    <row r="4" spans="1:2">
      <c r="A4" s="1" t="s">
        <v>31</v>
      </c>
      <c r="B4" t="s">
        <v>244</v>
      </c>
    </row>
    <row r="5" spans="1:2">
      <c r="A5" s="1" t="s">
        <v>32</v>
      </c>
    </row>
    <row r="7" spans="1:2">
      <c r="A7" s="6" t="s">
        <v>66</v>
      </c>
    </row>
    <row r="8" spans="1:2">
      <c r="A8" s="1" t="s">
        <v>67</v>
      </c>
      <c r="B8" s="1" t="s">
        <v>68</v>
      </c>
    </row>
    <row r="9" spans="1:2">
      <c r="A9" t="s">
        <v>0</v>
      </c>
      <c r="B9" t="s">
        <v>70</v>
      </c>
    </row>
    <row r="10" spans="1:2">
      <c r="A10" t="s">
        <v>25</v>
      </c>
      <c r="B10" t="s">
        <v>69</v>
      </c>
    </row>
    <row r="11" spans="1:2">
      <c r="A11" t="s">
        <v>200</v>
      </c>
      <c r="B11" t="s">
        <v>201</v>
      </c>
    </row>
    <row r="12" spans="1:2">
      <c r="A12" t="s">
        <v>241</v>
      </c>
      <c r="B12" t="s">
        <v>246</v>
      </c>
    </row>
    <row r="13" spans="1:2">
      <c r="A13" t="s">
        <v>242</v>
      </c>
      <c r="B13" t="s">
        <v>247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DATA-1</vt:lpstr>
      <vt:lpstr>Notes-1</vt:lpstr>
      <vt:lpstr>DATA-2</vt:lpstr>
      <vt:lpstr>Notes-2</vt:lpstr>
      <vt:lpstr>DATA-3</vt:lpstr>
      <vt:lpstr>CV19 Weekly registrations 2020</vt:lpstr>
      <vt:lpstr>CV19 Weekly registrations 2021</vt:lpstr>
      <vt:lpstr>Nomis</vt:lpstr>
      <vt:lpstr>Notes-3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Masters</dc:creator>
  <cp:lastModifiedBy>Anthony Masters</cp:lastModifiedBy>
  <dcterms:created xsi:type="dcterms:W3CDTF">2015-06-05T18:17:20Z</dcterms:created>
  <dcterms:modified xsi:type="dcterms:W3CDTF">2021-05-16T06:56:42Z</dcterms:modified>
</cp:coreProperties>
</file>