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49f301ce4967df3/Documents/R/COVID By Numbers/VAC Figures/"/>
    </mc:Choice>
  </mc:AlternateContent>
  <xr:revisionPtr revIDLastSave="468" documentId="8_{0AE4FE46-1081-4A72-A582-77C1ED1123DA}" xr6:coauthVersionLast="46" xr6:coauthVersionMax="46" xr10:uidLastSave="{B0D148FB-6EF1-4250-87C3-D48BD87A4517}"/>
  <bookViews>
    <workbookView xWindow="-120" yWindow="-120" windowWidth="29040" windowHeight="15840" firstSheet="1" activeTab="5" xr2:uid="{00000000-000D-0000-FFFF-FFFF00000000}"/>
  </bookViews>
  <sheets>
    <sheet name="DATA-1" sheetId="3" r:id="rId1"/>
    <sheet name="RAW-1" sheetId="2" r:id="rId2"/>
    <sheet name="RAW-2" sheetId="4" r:id="rId3"/>
    <sheet name="Notes-1" sheetId="5" r:id="rId4"/>
    <sheet name="DATA-2" sheetId="7" r:id="rId5"/>
    <sheet name="Notes-2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" i="4"/>
  <c r="C109" i="3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24" i="4"/>
  <c r="A24" i="4"/>
  <c r="A23" i="4"/>
  <c r="A3" i="4"/>
  <c r="A2" i="4"/>
  <c r="F3" i="4"/>
  <c r="A25" i="4"/>
  <c r="F25" i="4"/>
  <c r="A26" i="4"/>
  <c r="F26" i="4"/>
  <c r="A27" i="4"/>
  <c r="F27" i="4"/>
  <c r="A28" i="4"/>
  <c r="F28" i="4"/>
  <c r="A29" i="4"/>
  <c r="F29" i="4"/>
  <c r="A30" i="4"/>
  <c r="F30" i="4"/>
  <c r="A31" i="4"/>
  <c r="F31" i="4"/>
  <c r="A32" i="4"/>
  <c r="F32" i="4"/>
  <c r="A33" i="4"/>
  <c r="F33" i="4"/>
  <c r="A34" i="4"/>
  <c r="F34" i="4"/>
  <c r="A35" i="4"/>
  <c r="F35" i="4"/>
  <c r="A36" i="4"/>
  <c r="F36" i="4"/>
  <c r="A37" i="4"/>
  <c r="F37" i="4"/>
  <c r="A38" i="4"/>
  <c r="F38" i="4"/>
  <c r="A39" i="4"/>
  <c r="F39" i="4"/>
  <c r="A5" i="4"/>
  <c r="A4" i="4"/>
  <c r="F5" i="4"/>
  <c r="A6" i="4"/>
  <c r="F6" i="4"/>
  <c r="A7" i="4"/>
  <c r="F7" i="4"/>
  <c r="A8" i="4"/>
  <c r="F8" i="4"/>
  <c r="A9" i="4"/>
  <c r="F9" i="4"/>
  <c r="A10" i="4"/>
  <c r="F10" i="4"/>
  <c r="A11" i="4"/>
  <c r="F11" i="4"/>
  <c r="A12" i="4"/>
  <c r="F12" i="4"/>
  <c r="A13" i="4"/>
  <c r="F13" i="4"/>
  <c r="A14" i="4"/>
  <c r="F14" i="4"/>
  <c r="A15" i="4"/>
  <c r="F15" i="4"/>
  <c r="A16" i="4"/>
  <c r="F16" i="4"/>
  <c r="A17" i="4"/>
  <c r="F17" i="4"/>
  <c r="A18" i="4"/>
  <c r="F18" i="4"/>
  <c r="A19" i="4"/>
  <c r="F19" i="4"/>
  <c r="A20" i="4"/>
  <c r="F20" i="4"/>
  <c r="A21" i="4"/>
  <c r="F21" i="4"/>
  <c r="A22" i="4"/>
  <c r="F22" i="4"/>
  <c r="F23" i="4"/>
  <c r="F4" i="4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32" i="3"/>
  <c r="C128" i="3"/>
  <c r="C33" i="3"/>
  <c r="C129" i="3"/>
  <c r="C130" i="3"/>
  <c r="C34" i="3"/>
  <c r="C131" i="3"/>
  <c r="C35" i="3"/>
  <c r="C132" i="3"/>
  <c r="C36" i="3"/>
  <c r="C133" i="3"/>
  <c r="C37" i="3"/>
  <c r="C134" i="3"/>
  <c r="C38" i="3"/>
  <c r="C135" i="3"/>
  <c r="C39" i="3"/>
  <c r="C136" i="3"/>
  <c r="C40" i="3"/>
  <c r="C137" i="3"/>
  <c r="C41" i="3"/>
  <c r="C138" i="3"/>
  <c r="C42" i="3"/>
  <c r="C139" i="3"/>
  <c r="C43" i="3"/>
  <c r="C140" i="3"/>
  <c r="C141" i="3"/>
  <c r="C142" i="3"/>
  <c r="C45" i="3"/>
  <c r="C143" i="3"/>
  <c r="C46" i="3"/>
  <c r="C144" i="3"/>
  <c r="C47" i="3"/>
  <c r="C145" i="3"/>
  <c r="C48" i="3"/>
  <c r="C146" i="3"/>
  <c r="C49" i="3"/>
  <c r="C147" i="3"/>
  <c r="C50" i="3"/>
  <c r="C148" i="3"/>
  <c r="C51" i="3"/>
  <c r="C149" i="3"/>
  <c r="C150" i="3"/>
  <c r="C52" i="3"/>
  <c r="C151" i="3"/>
  <c r="C53" i="3"/>
  <c r="C152" i="3"/>
  <c r="C54" i="3"/>
  <c r="C153" i="3"/>
  <c r="C154" i="3"/>
  <c r="C155" i="3"/>
  <c r="C156" i="3"/>
  <c r="C58" i="3"/>
  <c r="C157" i="3"/>
  <c r="C158" i="3"/>
  <c r="C60" i="3"/>
  <c r="C159" i="3"/>
  <c r="C61" i="3"/>
  <c r="C160" i="3"/>
  <c r="C62" i="3"/>
  <c r="C161" i="3"/>
  <c r="C162" i="3"/>
  <c r="C163" i="3"/>
  <c r="C65" i="3"/>
  <c r="C164" i="3"/>
  <c r="C165" i="3"/>
  <c r="C67" i="3"/>
  <c r="C166" i="3"/>
  <c r="C68" i="3"/>
  <c r="C167" i="3"/>
  <c r="C69" i="3"/>
  <c r="C168" i="3"/>
  <c r="C70" i="3"/>
  <c r="C169" i="3"/>
  <c r="C71" i="3"/>
  <c r="C170" i="3"/>
  <c r="C72" i="3"/>
  <c r="C171" i="3"/>
  <c r="C73" i="3"/>
  <c r="C172" i="3"/>
  <c r="C74" i="3"/>
  <c r="C173" i="3"/>
  <c r="C75" i="3"/>
  <c r="C174" i="3"/>
  <c r="C76" i="3"/>
  <c r="C175" i="3"/>
  <c r="C77" i="3"/>
  <c r="C176" i="3"/>
  <c r="C78" i="3"/>
  <c r="C177" i="3"/>
  <c r="C79" i="3"/>
  <c r="C178" i="3"/>
  <c r="C179" i="3"/>
  <c r="C81" i="3"/>
  <c r="C180" i="3"/>
  <c r="C82" i="3"/>
  <c r="C181" i="3"/>
  <c r="C83" i="3"/>
  <c r="C182" i="3"/>
  <c r="C84" i="3"/>
  <c r="C183" i="3"/>
  <c r="C184" i="3"/>
  <c r="C185" i="3"/>
  <c r="C186" i="3"/>
  <c r="C187" i="3"/>
  <c r="C88" i="3"/>
  <c r="C188" i="3"/>
  <c r="C189" i="3"/>
  <c r="C90" i="3"/>
  <c r="C190" i="3"/>
  <c r="C191" i="3"/>
  <c r="C192" i="3"/>
  <c r="C193" i="3"/>
  <c r="C194" i="3"/>
  <c r="C195" i="3"/>
  <c r="C196" i="3"/>
  <c r="C94" i="3"/>
  <c r="C197" i="3"/>
  <c r="C198" i="3"/>
  <c r="C95" i="3"/>
  <c r="C199" i="3"/>
  <c r="C96" i="3"/>
  <c r="C200" i="3"/>
  <c r="C201" i="3"/>
  <c r="C202" i="3"/>
  <c r="C203" i="3"/>
  <c r="C204" i="3"/>
  <c r="C205" i="3"/>
  <c r="C206" i="3"/>
  <c r="C207" i="3"/>
  <c r="C208" i="3"/>
  <c r="C44" i="3"/>
  <c r="C89" i="3"/>
  <c r="C93" i="3"/>
  <c r="C97" i="3"/>
  <c r="C66" i="3"/>
  <c r="C64" i="3"/>
  <c r="C63" i="3"/>
  <c r="C80" i="3"/>
  <c r="C86" i="3"/>
  <c r="C87" i="3"/>
  <c r="C92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98" i="3"/>
  <c r="C91" i="3"/>
  <c r="C85" i="3"/>
  <c r="C59" i="3"/>
  <c r="C55" i="3"/>
  <c r="C56" i="3"/>
  <c r="C57" i="3"/>
  <c r="C111" i="3"/>
  <c r="C112" i="3"/>
  <c r="C113" i="3"/>
  <c r="C110" i="3"/>
</calcChain>
</file>

<file path=xl/sharedStrings.xml><?xml version="1.0" encoding="utf-8"?>
<sst xmlns="http://schemas.openxmlformats.org/spreadsheetml/2006/main" count="138" uniqueCount="54">
  <si>
    <t>type</t>
  </si>
  <si>
    <t>placebo</t>
  </si>
  <si>
    <t>day_round</t>
  </si>
  <si>
    <t>vaccine</t>
  </si>
  <si>
    <t>incidence_rate</t>
  </si>
  <si>
    <t>monotonic</t>
  </si>
  <si>
    <t>day</t>
  </si>
  <si>
    <t>incidence_raw</t>
  </si>
  <si>
    <t>Producer</t>
  </si>
  <si>
    <t>Link</t>
  </si>
  <si>
    <t>Tab</t>
  </si>
  <si>
    <t>https://www.nejm.org/doi/full/10.1056/NEJMoa2034577</t>
  </si>
  <si>
    <t>Figure 3</t>
  </si>
  <si>
    <t>Name</t>
  </si>
  <si>
    <t>Reporting Period</t>
  </si>
  <si>
    <t>NEJM (Pfizer/BioNTech)</t>
  </si>
  <si>
    <t>27th July and 14th November 2020</t>
  </si>
  <si>
    <t>Safety and Efficacy of the BNT162b2 mRNA Covid-19 Vaccine</t>
  </si>
  <si>
    <t>This is a graphical reconstruction based on the two graphs (FDA and NEJM).</t>
  </si>
  <si>
    <t>I used the WebPlotDigitizer in order to estimate the values in each graph.</t>
  </si>
  <si>
    <t>https://apps.automeris.io/wpd/</t>
  </si>
  <si>
    <t>These values are approximations of the actual incidence shown in the graph.</t>
  </si>
  <si>
    <t>There may be small errors against the true values.</t>
  </si>
  <si>
    <t>Manual adjustments were made:</t>
  </si>
  <si>
    <t>2. Checking the values for monotonicity over time.</t>
  </si>
  <si>
    <t>1. Placing values on the plot, where the tool had captured a non-central point</t>
  </si>
  <si>
    <t>3. Assigning an injection type</t>
  </si>
  <si>
    <t>4. Aligning the different values, through a scaled adjustment.</t>
  </si>
  <si>
    <t>Each row is a day value, showing cumulative incidence by injection type.</t>
  </si>
  <si>
    <t>Column</t>
  </si>
  <si>
    <t>Description</t>
  </si>
  <si>
    <t>The type of injection (vaccine or placebo).</t>
  </si>
  <si>
    <t>The estimated cumulative incidence rate in each group, over time.</t>
  </si>
  <si>
    <t>The rounded day value from the graphical reconstruction.</t>
  </si>
  <si>
    <t>Table 2 and Table 3</t>
  </si>
  <si>
    <t>day_end</t>
  </si>
  <si>
    <t>All adults</t>
  </si>
  <si>
    <t>age_group</t>
  </si>
  <si>
    <t>ve_central</t>
  </si>
  <si>
    <t>ve_lower</t>
  </si>
  <si>
    <t>ve_upper</t>
  </si>
  <si>
    <t>18-64 years</t>
  </si>
  <si>
    <t>65-79 years</t>
  </si>
  <si>
    <t>80 years or more</t>
  </si>
  <si>
    <t>Each row contains vaccine effectiveness estimates, for the end of a 7-day period and an age group.</t>
  </si>
  <si>
    <t>This is the end of each seven-day period, in numerical format.</t>
  </si>
  <si>
    <t>This is the age group, in text format.</t>
  </si>
  <si>
    <t>Central vaccine effect estimate.</t>
  </si>
  <si>
    <t>Lower bound of the 95% confidence interval, for the vaccine effect estimate.</t>
  </si>
  <si>
    <t>Upper bound of the 95% confidence interval, for the vaccine effect estimate.</t>
  </si>
  <si>
    <t>https://www.thelancet.com/journals/lancet/article/PIIS0140-6736(21)00677-2/fulltext</t>
  </si>
  <si>
    <t>University of Edinburgh researchers and others</t>
  </si>
  <si>
    <t>Interim findings from first-dose mass COVID-19 vaccination roll-out and COVID-19 hospital admissions in Scotland: a national prospective cohort study</t>
  </si>
  <si>
    <t>8th December 2020 to 15th February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</si>
</sst>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339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/>
    <xf numFmtId="9" fontId="0" fillId="0" borderId="0" xfId="42" applyFont="1"/>
    <xf numFmtId="9" fontId="0" fillId="0" borderId="0" xfId="0" applyNumberFormat="1"/>
    <xf numFmtId="2" fontId="0" fillId="0" borderId="0" xfId="42" applyNumberFormat="1" applyFont="1"/>
    <xf numFmtId="0" fontId="0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428625</xdr:colOff>
      <xdr:row>25</xdr:row>
      <xdr:rowOff>9525</xdr:rowOff>
    </xdr:from>
    <xdr:to>
      <xdr:col>19</xdr:col>
      <xdr:colOff>276225</xdr:colOff>
      <xdr:row>48</xdr:row>
      <xdr:rowOff>114232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7CB6B9-6426-4464-91B4-B1327593D9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5750" y="4772025"/>
          <a:ext cx="7772400" cy="44862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150000</xdr:rowOff>
    </xdr:from>
    <xdr:to>
      <xdr:col>6</xdr:col>
      <xdr:colOff>295275</xdr:colOff>
      <xdr:row>51</xdr:row>
      <xdr:rowOff>114109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2F49183-5918-477A-A19D-E013242A1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79000"/>
          <a:ext cx="7772400" cy="52981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24C38-54FA-48FD-B893-00E7DDFD79CB}">
  <dimension ref="A1:C208"/>
  <sheetViews>
    <sheetView workbookViewId="0">
      <selection sqref="A1:C1"/>
    </sheetView>
  </sheetViews>
  <sheetFormatPr defaultRowHeight="15" x14ac:dyDescent="0.25"/>
  <cols>
    <col min="1" max="1" width="10.42578125" bestFit="1" customWidth="1"/>
    <col min="2" max="2" width="14.28515625" bestFit="1" customWidth="1"/>
    <col min="3" max="3" width="8" bestFit="1" customWidth="1"/>
  </cols>
  <sheetData>
    <row r="1" spans="1:3" x14ac:dyDescent="0.25">
      <c r="A1" s="1" t="s">
        <v>2</v>
      </c>
      <c r="B1" s="1" t="s">
        <v>4</v>
      </c>
      <c r="C1" s="1" t="s">
        <v>0</v>
      </c>
    </row>
    <row r="2" spans="1:3" x14ac:dyDescent="0.25">
      <c r="A2" s="5">
        <v>1</v>
      </c>
      <c r="B2" s="5">
        <v>1.45400983863862E-3</v>
      </c>
      <c r="C2" s="5" t="s">
        <v>1</v>
      </c>
    </row>
    <row r="3" spans="1:3" x14ac:dyDescent="0.25">
      <c r="A3" s="5">
        <v>2</v>
      </c>
      <c r="B3" s="5">
        <v>2.6172177095494832E-2</v>
      </c>
      <c r="C3" s="5" t="s">
        <v>1</v>
      </c>
    </row>
    <row r="4" spans="1:3" x14ac:dyDescent="0.25">
      <c r="A4" s="5">
        <v>3</v>
      </c>
      <c r="B4" s="5">
        <v>4.1439280401200214E-2</v>
      </c>
      <c r="C4" s="5" t="s">
        <v>1</v>
      </c>
    </row>
    <row r="5" spans="1:3" x14ac:dyDescent="0.25">
      <c r="A5" s="5">
        <v>4</v>
      </c>
      <c r="B5" s="5">
        <v>6.4703437819417883E-2</v>
      </c>
      <c r="C5" s="5" t="s">
        <v>1</v>
      </c>
    </row>
    <row r="6" spans="1:3" x14ac:dyDescent="0.25">
      <c r="A6" s="5">
        <v>5</v>
      </c>
      <c r="B6" s="5">
        <v>8.9421605076274141E-2</v>
      </c>
      <c r="C6" s="5" t="s">
        <v>1</v>
      </c>
    </row>
    <row r="7" spans="1:3" x14ac:dyDescent="0.25">
      <c r="A7" s="5">
        <v>6</v>
      </c>
      <c r="B7" s="5">
        <v>0.10323469854334073</v>
      </c>
      <c r="C7" s="5" t="s">
        <v>1</v>
      </c>
    </row>
    <row r="8" spans="1:3" x14ac:dyDescent="0.25">
      <c r="A8" s="5">
        <v>7</v>
      </c>
      <c r="B8" s="5">
        <v>0.11777479692972652</v>
      </c>
      <c r="C8" s="5" t="s">
        <v>1</v>
      </c>
    </row>
    <row r="9" spans="1:3" x14ac:dyDescent="0.25">
      <c r="A9" s="5">
        <v>8</v>
      </c>
      <c r="B9" s="5">
        <v>0.15267103305705285</v>
      </c>
      <c r="C9" s="5" t="s">
        <v>1</v>
      </c>
    </row>
    <row r="10" spans="1:3" x14ac:dyDescent="0.25">
      <c r="A10" s="5">
        <v>9</v>
      </c>
      <c r="B10" s="5">
        <v>0.1555790527343302</v>
      </c>
      <c r="C10" s="5" t="s">
        <v>1</v>
      </c>
    </row>
    <row r="11" spans="1:3" x14ac:dyDescent="0.25">
      <c r="A11" s="5">
        <v>10</v>
      </c>
      <c r="B11" s="5">
        <v>0.17811620523322846</v>
      </c>
      <c r="C11" s="5" t="s">
        <v>1</v>
      </c>
    </row>
    <row r="12" spans="1:3" x14ac:dyDescent="0.25">
      <c r="A12" s="5">
        <v>11</v>
      </c>
      <c r="B12" s="5">
        <v>0.19483731837757204</v>
      </c>
      <c r="C12" s="5" t="s">
        <v>1</v>
      </c>
    </row>
    <row r="13" spans="1:3" x14ac:dyDescent="0.25">
      <c r="A13" s="5">
        <v>12</v>
      </c>
      <c r="B13" s="5">
        <v>0.21592046103783216</v>
      </c>
      <c r="C13" s="5" t="s">
        <v>1</v>
      </c>
    </row>
    <row r="14" spans="1:3" x14ac:dyDescent="0.25">
      <c r="A14">
        <v>13</v>
      </c>
      <c r="B14">
        <v>0.25808674635835138</v>
      </c>
      <c r="C14" t="s">
        <v>1</v>
      </c>
    </row>
    <row r="15" spans="1:3" x14ac:dyDescent="0.25">
      <c r="A15">
        <v>14</v>
      </c>
      <c r="B15">
        <v>0.262713047393898</v>
      </c>
      <c r="C15" t="s">
        <v>1</v>
      </c>
    </row>
    <row r="16" spans="1:3" x14ac:dyDescent="0.25">
      <c r="A16">
        <v>15</v>
      </c>
      <c r="B16">
        <v>0.272182821118991</v>
      </c>
      <c r="C16" t="s">
        <v>1</v>
      </c>
    </row>
    <row r="17" spans="1:3" x14ac:dyDescent="0.25">
      <c r="A17">
        <v>16</v>
      </c>
      <c r="B17">
        <v>0.284827198018687</v>
      </c>
      <c r="C17" t="s">
        <v>1</v>
      </c>
    </row>
    <row r="18" spans="1:3" x14ac:dyDescent="0.25">
      <c r="A18">
        <v>17</v>
      </c>
      <c r="B18">
        <v>0.30382978723404303</v>
      </c>
      <c r="C18" t="str">
        <f t="shared" ref="C18:C49" si="0">IF($B18&lt;=0.295902, "vaccine", "placebo")</f>
        <v>placebo</v>
      </c>
    </row>
    <row r="19" spans="1:3" x14ac:dyDescent="0.25">
      <c r="A19">
        <v>18</v>
      </c>
      <c r="B19">
        <v>0.31965327029156798</v>
      </c>
      <c r="C19" t="str">
        <f t="shared" si="0"/>
        <v>placebo</v>
      </c>
    </row>
    <row r="20" spans="1:3" x14ac:dyDescent="0.25">
      <c r="A20">
        <v>19</v>
      </c>
      <c r="B20">
        <v>0.332302150174491</v>
      </c>
      <c r="C20" t="str">
        <f t="shared" si="0"/>
        <v>placebo</v>
      </c>
    </row>
    <row r="21" spans="1:3" x14ac:dyDescent="0.25">
      <c r="A21">
        <v>20</v>
      </c>
      <c r="B21">
        <v>0.34177642688280901</v>
      </c>
      <c r="C21" t="str">
        <f t="shared" si="0"/>
        <v>placebo</v>
      </c>
    </row>
    <row r="22" spans="1:3" x14ac:dyDescent="0.25">
      <c r="A22">
        <v>21</v>
      </c>
      <c r="B22">
        <v>0.34807159743330002</v>
      </c>
      <c r="C22" t="str">
        <f t="shared" si="0"/>
        <v>placebo</v>
      </c>
    </row>
    <row r="23" spans="1:3" x14ac:dyDescent="0.25">
      <c r="A23">
        <v>22</v>
      </c>
      <c r="B23">
        <v>0.37342339299786098</v>
      </c>
      <c r="C23" t="str">
        <f t="shared" si="0"/>
        <v>placebo</v>
      </c>
    </row>
    <row r="24" spans="1:3" x14ac:dyDescent="0.25">
      <c r="A24">
        <v>23</v>
      </c>
      <c r="B24">
        <v>0.38924237307215998</v>
      </c>
      <c r="C24" t="str">
        <f t="shared" si="0"/>
        <v>placebo</v>
      </c>
    </row>
    <row r="25" spans="1:3" x14ac:dyDescent="0.25">
      <c r="A25">
        <v>24</v>
      </c>
      <c r="B25">
        <v>0.41776426882809797</v>
      </c>
      <c r="C25" t="str">
        <f t="shared" si="0"/>
        <v>placebo</v>
      </c>
    </row>
    <row r="26" spans="1:3" x14ac:dyDescent="0.25">
      <c r="A26">
        <v>25</v>
      </c>
      <c r="B26">
        <v>0.43358775188562398</v>
      </c>
      <c r="C26" t="str">
        <f t="shared" si="0"/>
        <v>placebo</v>
      </c>
    </row>
    <row r="27" spans="1:3" x14ac:dyDescent="0.25">
      <c r="A27">
        <v>26</v>
      </c>
      <c r="B27">
        <v>0.44940673195992298</v>
      </c>
      <c r="C27" t="str">
        <f t="shared" si="0"/>
        <v>placebo</v>
      </c>
    </row>
    <row r="28" spans="1:3" x14ac:dyDescent="0.25">
      <c r="A28">
        <v>27</v>
      </c>
      <c r="B28">
        <v>0.46523021501744899</v>
      </c>
      <c r="C28" t="str">
        <f t="shared" si="0"/>
        <v>placebo</v>
      </c>
    </row>
    <row r="29" spans="1:3" x14ac:dyDescent="0.25">
      <c r="A29">
        <v>28</v>
      </c>
      <c r="B29">
        <v>0.47152988855116501</v>
      </c>
      <c r="C29" t="str">
        <f t="shared" si="0"/>
        <v>placebo</v>
      </c>
    </row>
    <row r="30" spans="1:3" x14ac:dyDescent="0.25">
      <c r="A30">
        <v>29</v>
      </c>
      <c r="B30">
        <v>0.50005178430710395</v>
      </c>
      <c r="C30" t="str">
        <f t="shared" si="0"/>
        <v>placebo</v>
      </c>
    </row>
    <row r="31" spans="1:3" x14ac:dyDescent="0.25">
      <c r="A31">
        <v>30</v>
      </c>
      <c r="B31">
        <v>0.53809298660362503</v>
      </c>
      <c r="C31" t="str">
        <f t="shared" si="0"/>
        <v>placebo</v>
      </c>
    </row>
    <row r="32" spans="1:3" x14ac:dyDescent="0.25">
      <c r="A32">
        <v>31</v>
      </c>
      <c r="B32">
        <v>0.55790058135737097</v>
      </c>
      <c r="C32" t="str">
        <f t="shared" si="0"/>
        <v>placebo</v>
      </c>
    </row>
    <row r="33" spans="1:3" x14ac:dyDescent="0.25">
      <c r="A33">
        <v>32</v>
      </c>
      <c r="B33">
        <v>0.57410673460056105</v>
      </c>
      <c r="C33" t="str">
        <f t="shared" si="0"/>
        <v>placebo</v>
      </c>
    </row>
    <row r="34" spans="1:3" x14ac:dyDescent="0.25">
      <c r="A34">
        <v>34</v>
      </c>
      <c r="B34">
        <v>0.593013913384283</v>
      </c>
      <c r="C34" t="str">
        <f t="shared" si="0"/>
        <v>placebo</v>
      </c>
    </row>
    <row r="35" spans="1:3" x14ac:dyDescent="0.25">
      <c r="A35">
        <v>35</v>
      </c>
      <c r="B35">
        <v>0.59841596446534595</v>
      </c>
      <c r="C35" t="str">
        <f t="shared" si="0"/>
        <v>placebo</v>
      </c>
    </row>
    <row r="36" spans="1:3" x14ac:dyDescent="0.25">
      <c r="A36">
        <v>36</v>
      </c>
      <c r="B36">
        <v>0.60381801554641001</v>
      </c>
      <c r="C36" t="str">
        <f t="shared" si="0"/>
        <v>placebo</v>
      </c>
    </row>
    <row r="37" spans="1:3" x14ac:dyDescent="0.25">
      <c r="A37">
        <v>37</v>
      </c>
      <c r="B37">
        <v>0.63352929649225898</v>
      </c>
      <c r="C37" t="str">
        <f t="shared" si="0"/>
        <v>placebo</v>
      </c>
    </row>
    <row r="38" spans="1:3" x14ac:dyDescent="0.25">
      <c r="A38">
        <v>38</v>
      </c>
      <c r="B38">
        <v>0.64433339865438599</v>
      </c>
      <c r="C38" t="str">
        <f t="shared" si="0"/>
        <v>placebo</v>
      </c>
    </row>
    <row r="39" spans="1:3" x14ac:dyDescent="0.25">
      <c r="A39">
        <v>39</v>
      </c>
      <c r="B39">
        <v>0.67944673068129802</v>
      </c>
      <c r="C39" t="str">
        <f t="shared" si="0"/>
        <v>placebo</v>
      </c>
    </row>
    <row r="40" spans="1:3" x14ac:dyDescent="0.25">
      <c r="A40">
        <v>40</v>
      </c>
      <c r="B40">
        <v>0.70375596054608303</v>
      </c>
      <c r="C40" t="str">
        <f t="shared" si="0"/>
        <v>placebo</v>
      </c>
    </row>
    <row r="41" spans="1:3" x14ac:dyDescent="0.25">
      <c r="A41">
        <v>41</v>
      </c>
      <c r="B41">
        <v>0.706456986086615</v>
      </c>
      <c r="C41" t="str">
        <f t="shared" si="0"/>
        <v>placebo</v>
      </c>
    </row>
    <row r="42" spans="1:3" x14ac:dyDescent="0.25">
      <c r="A42">
        <v>42</v>
      </c>
      <c r="B42">
        <v>0.70915801162714698</v>
      </c>
      <c r="C42" t="str">
        <f t="shared" si="0"/>
        <v>placebo</v>
      </c>
    </row>
    <row r="43" spans="1:3" x14ac:dyDescent="0.25">
      <c r="A43">
        <v>43</v>
      </c>
      <c r="B43">
        <v>0.73076621595140101</v>
      </c>
      <c r="C43" t="str">
        <f t="shared" si="0"/>
        <v>placebo</v>
      </c>
    </row>
    <row r="44" spans="1:3" x14ac:dyDescent="0.25">
      <c r="A44">
        <v>44</v>
      </c>
      <c r="B44">
        <v>0.76595744680851097</v>
      </c>
      <c r="C44" t="str">
        <f t="shared" si="0"/>
        <v>placebo</v>
      </c>
    </row>
    <row r="45" spans="1:3" x14ac:dyDescent="0.25">
      <c r="A45">
        <v>46</v>
      </c>
      <c r="B45">
        <v>0.79018877784309804</v>
      </c>
      <c r="C45" t="str">
        <f t="shared" si="0"/>
        <v>placebo</v>
      </c>
    </row>
    <row r="46" spans="1:3" x14ac:dyDescent="0.25">
      <c r="A46">
        <v>47</v>
      </c>
      <c r="B46">
        <v>0.80909595662681999</v>
      </c>
      <c r="C46" t="str">
        <f t="shared" si="0"/>
        <v>placebo</v>
      </c>
    </row>
    <row r="47" spans="1:3" x14ac:dyDescent="0.25">
      <c r="A47">
        <v>48</v>
      </c>
      <c r="B47">
        <v>0.82260108432947898</v>
      </c>
      <c r="C47" t="str">
        <f t="shared" si="0"/>
        <v>placebo</v>
      </c>
    </row>
    <row r="48" spans="1:3" x14ac:dyDescent="0.25">
      <c r="A48">
        <v>49</v>
      </c>
      <c r="B48">
        <v>0.82530210987000996</v>
      </c>
      <c r="C48" t="str">
        <f t="shared" si="0"/>
        <v>placebo</v>
      </c>
    </row>
    <row r="49" spans="1:3" x14ac:dyDescent="0.25">
      <c r="A49">
        <v>50</v>
      </c>
      <c r="B49">
        <v>0.83880723757266895</v>
      </c>
      <c r="C49" t="str">
        <f t="shared" si="0"/>
        <v>placebo</v>
      </c>
    </row>
    <row r="50" spans="1:3" x14ac:dyDescent="0.25">
      <c r="A50">
        <v>51</v>
      </c>
      <c r="B50">
        <v>0.88472467176170799</v>
      </c>
      <c r="C50" t="str">
        <f t="shared" ref="C50:C81" si="1">IF($B50&lt;=0.295902, "vaccine", "placebo")</f>
        <v>placebo</v>
      </c>
    </row>
    <row r="51" spans="1:3" x14ac:dyDescent="0.25">
      <c r="A51">
        <v>52</v>
      </c>
      <c r="B51">
        <v>0.90633287608596103</v>
      </c>
      <c r="C51" t="str">
        <f t="shared" si="1"/>
        <v>placebo</v>
      </c>
    </row>
    <row r="52" spans="1:3" x14ac:dyDescent="0.25">
      <c r="A52">
        <v>54</v>
      </c>
      <c r="B52">
        <v>0.946848259193937</v>
      </c>
      <c r="C52" t="str">
        <f t="shared" si="1"/>
        <v>placebo</v>
      </c>
    </row>
    <row r="53" spans="1:3" x14ac:dyDescent="0.25">
      <c r="A53">
        <v>55</v>
      </c>
      <c r="B53">
        <v>0.98736364230191298</v>
      </c>
      <c r="C53" t="str">
        <f t="shared" si="1"/>
        <v>placebo</v>
      </c>
    </row>
    <row r="54" spans="1:3" x14ac:dyDescent="0.25">
      <c r="A54">
        <v>56</v>
      </c>
      <c r="B54">
        <v>0.99816774446404</v>
      </c>
      <c r="C54" t="str">
        <f t="shared" si="1"/>
        <v>placebo</v>
      </c>
    </row>
    <row r="55" spans="1:3" x14ac:dyDescent="0.25">
      <c r="A55">
        <v>57</v>
      </c>
      <c r="B55">
        <v>1.01927276820893</v>
      </c>
      <c r="C55" t="str">
        <f t="shared" si="1"/>
        <v>placebo</v>
      </c>
    </row>
    <row r="56" spans="1:3" x14ac:dyDescent="0.25">
      <c r="A56">
        <v>58</v>
      </c>
      <c r="B56">
        <v>1.0446245637735001</v>
      </c>
      <c r="C56" t="str">
        <f t="shared" si="1"/>
        <v>placebo</v>
      </c>
    </row>
    <row r="57" spans="1:3" x14ac:dyDescent="0.25">
      <c r="A57">
        <v>59</v>
      </c>
      <c r="B57">
        <v>1.0540943374985901</v>
      </c>
      <c r="C57" t="str">
        <f t="shared" si="1"/>
        <v>placebo</v>
      </c>
    </row>
    <row r="58" spans="1:3" x14ac:dyDescent="0.25">
      <c r="A58">
        <v>60</v>
      </c>
      <c r="B58">
        <v>1.0629923574368001</v>
      </c>
      <c r="C58" t="str">
        <f t="shared" si="1"/>
        <v>placebo</v>
      </c>
    </row>
    <row r="59" spans="1:3" x14ac:dyDescent="0.25">
      <c r="A59">
        <v>61</v>
      </c>
      <c r="B59">
        <v>1.1016008105369799</v>
      </c>
      <c r="C59" t="str">
        <f t="shared" si="1"/>
        <v>placebo</v>
      </c>
    </row>
    <row r="60" spans="1:3" x14ac:dyDescent="0.25">
      <c r="A60">
        <v>62</v>
      </c>
      <c r="B60">
        <v>1.11971389378796</v>
      </c>
      <c r="C60" t="str">
        <f t="shared" si="1"/>
        <v>placebo</v>
      </c>
    </row>
    <row r="61" spans="1:3" x14ac:dyDescent="0.25">
      <c r="A61">
        <v>63</v>
      </c>
      <c r="B61">
        <v>1.1359200470311499</v>
      </c>
      <c r="C61" t="str">
        <f t="shared" si="1"/>
        <v>placebo</v>
      </c>
    </row>
    <row r="62" spans="1:3" x14ac:dyDescent="0.25">
      <c r="A62">
        <v>64</v>
      </c>
      <c r="B62">
        <v>1.15212620027434</v>
      </c>
      <c r="C62" t="str">
        <f t="shared" si="1"/>
        <v>placebo</v>
      </c>
    </row>
    <row r="63" spans="1:3" x14ac:dyDescent="0.25">
      <c r="A63">
        <v>65</v>
      </c>
      <c r="B63">
        <v>1.1839468647979201</v>
      </c>
      <c r="C63" t="str">
        <f t="shared" si="1"/>
        <v>placebo</v>
      </c>
    </row>
    <row r="64" spans="1:3" x14ac:dyDescent="0.25">
      <c r="A64">
        <v>66</v>
      </c>
      <c r="B64">
        <v>1.1902375323651899</v>
      </c>
      <c r="C64" t="str">
        <f t="shared" si="1"/>
        <v>placebo</v>
      </c>
    </row>
    <row r="65" spans="1:3" x14ac:dyDescent="0.25">
      <c r="A65">
        <v>67</v>
      </c>
      <c r="B65">
        <v>1.22775491540923</v>
      </c>
      <c r="C65" t="str">
        <f t="shared" si="1"/>
        <v>placebo</v>
      </c>
    </row>
    <row r="66" spans="1:3" x14ac:dyDescent="0.25">
      <c r="A66">
        <v>68</v>
      </c>
      <c r="B66">
        <v>1.2599842395587</v>
      </c>
      <c r="C66" t="str">
        <f t="shared" si="1"/>
        <v>placebo</v>
      </c>
    </row>
    <row r="67" spans="1:3" x14ac:dyDescent="0.25">
      <c r="A67">
        <v>69</v>
      </c>
      <c r="B67">
        <v>1.2763733751388</v>
      </c>
      <c r="C67" t="str">
        <f t="shared" si="1"/>
        <v>placebo</v>
      </c>
    </row>
    <row r="68" spans="1:3" x14ac:dyDescent="0.25">
      <c r="A68">
        <v>70</v>
      </c>
      <c r="B68">
        <v>1.3114867071657099</v>
      </c>
      <c r="C68" t="str">
        <f t="shared" si="1"/>
        <v>placebo</v>
      </c>
    </row>
    <row r="69" spans="1:3" x14ac:dyDescent="0.25">
      <c r="A69">
        <v>71</v>
      </c>
      <c r="B69">
        <v>1.3276928604089</v>
      </c>
      <c r="C69" t="str">
        <f t="shared" si="1"/>
        <v>placebo</v>
      </c>
    </row>
    <row r="70" spans="1:3" x14ac:dyDescent="0.25">
      <c r="A70">
        <v>72</v>
      </c>
      <c r="B70">
        <v>1.34930106473316</v>
      </c>
      <c r="C70" t="str">
        <f t="shared" si="1"/>
        <v>placebo</v>
      </c>
    </row>
    <row r="71" spans="1:3" x14ac:dyDescent="0.25">
      <c r="A71">
        <v>73</v>
      </c>
      <c r="B71">
        <v>1.3871154223005999</v>
      </c>
      <c r="C71" t="str">
        <f t="shared" si="1"/>
        <v>placebo</v>
      </c>
    </row>
    <row r="72" spans="1:3" x14ac:dyDescent="0.25">
      <c r="A72">
        <v>74</v>
      </c>
      <c r="B72">
        <v>1.3871154223005999</v>
      </c>
      <c r="C72" t="str">
        <f t="shared" si="1"/>
        <v>placebo</v>
      </c>
    </row>
    <row r="73" spans="1:3" x14ac:dyDescent="0.25">
      <c r="A73">
        <v>75</v>
      </c>
      <c r="B73">
        <v>1.3871154223005999</v>
      </c>
      <c r="C73" t="str">
        <f t="shared" si="1"/>
        <v>placebo</v>
      </c>
    </row>
    <row r="74" spans="1:3" x14ac:dyDescent="0.25">
      <c r="A74">
        <v>76</v>
      </c>
      <c r="B74">
        <v>1.42492977986805</v>
      </c>
      <c r="C74" t="str">
        <f t="shared" si="1"/>
        <v>placebo</v>
      </c>
    </row>
    <row r="75" spans="1:3" x14ac:dyDescent="0.25">
      <c r="A75">
        <v>77</v>
      </c>
      <c r="B75">
        <v>1.4384349075706999</v>
      </c>
      <c r="C75" t="str">
        <f t="shared" si="1"/>
        <v>placebo</v>
      </c>
    </row>
    <row r="76" spans="1:3" x14ac:dyDescent="0.25">
      <c r="A76">
        <v>78</v>
      </c>
      <c r="B76">
        <v>1.45734208635443</v>
      </c>
      <c r="C76" t="str">
        <f t="shared" si="1"/>
        <v>placebo</v>
      </c>
    </row>
    <row r="77" spans="1:3" x14ac:dyDescent="0.25">
      <c r="A77">
        <v>79</v>
      </c>
      <c r="B77">
        <v>1.45734208635443</v>
      </c>
      <c r="C77" t="str">
        <f t="shared" si="1"/>
        <v>placebo</v>
      </c>
    </row>
    <row r="78" spans="1:3" x14ac:dyDescent="0.25">
      <c r="A78">
        <v>80</v>
      </c>
      <c r="B78">
        <v>1.4681461885165501</v>
      </c>
      <c r="C78" t="str">
        <f t="shared" si="1"/>
        <v>placebo</v>
      </c>
    </row>
    <row r="79" spans="1:3" x14ac:dyDescent="0.25">
      <c r="A79">
        <v>81</v>
      </c>
      <c r="B79">
        <v>1.47895029067868</v>
      </c>
      <c r="C79" t="str">
        <f t="shared" si="1"/>
        <v>placebo</v>
      </c>
    </row>
    <row r="80" spans="1:3" x14ac:dyDescent="0.25">
      <c r="A80">
        <v>82</v>
      </c>
      <c r="B80">
        <v>1.4910278059214199</v>
      </c>
      <c r="C80" t="str">
        <f t="shared" si="1"/>
        <v>placebo</v>
      </c>
    </row>
    <row r="81" spans="1:3" x14ac:dyDescent="0.25">
      <c r="A81">
        <v>83</v>
      </c>
      <c r="B81">
        <v>1.52486772486772</v>
      </c>
      <c r="C81" t="str">
        <f t="shared" si="1"/>
        <v>placebo</v>
      </c>
    </row>
    <row r="82" spans="1:3" x14ac:dyDescent="0.25">
      <c r="A82">
        <v>84</v>
      </c>
      <c r="B82">
        <v>1.5410738781109099</v>
      </c>
      <c r="C82" t="str">
        <f t="shared" ref="C82:C123" si="2">IF($B82&lt;=0.295902, "vaccine", "placebo")</f>
        <v>placebo</v>
      </c>
    </row>
    <row r="83" spans="1:3" x14ac:dyDescent="0.25">
      <c r="A83">
        <v>85</v>
      </c>
      <c r="B83">
        <v>1.58429028675942</v>
      </c>
      <c r="C83" t="str">
        <f t="shared" si="2"/>
        <v>placebo</v>
      </c>
    </row>
    <row r="84" spans="1:3" x14ac:dyDescent="0.25">
      <c r="A84">
        <v>86</v>
      </c>
      <c r="B84">
        <v>1.60589849108367</v>
      </c>
      <c r="C84" t="str">
        <f t="shared" si="2"/>
        <v>placebo</v>
      </c>
    </row>
    <row r="85" spans="1:3" x14ac:dyDescent="0.25">
      <c r="A85">
        <v>87</v>
      </c>
      <c r="B85">
        <v>1.62092086006979</v>
      </c>
      <c r="C85" t="str">
        <f t="shared" si="2"/>
        <v>placebo</v>
      </c>
    </row>
    <row r="86" spans="1:3" x14ac:dyDescent="0.25">
      <c r="A86">
        <v>88</v>
      </c>
      <c r="B86">
        <v>1.6811977935382101</v>
      </c>
      <c r="C86" t="str">
        <f t="shared" si="2"/>
        <v>placebo</v>
      </c>
    </row>
    <row r="87" spans="1:3" x14ac:dyDescent="0.25">
      <c r="A87">
        <v>89</v>
      </c>
      <c r="B87">
        <v>1.70336597996172</v>
      </c>
      <c r="C87" t="str">
        <f t="shared" si="2"/>
        <v>placebo</v>
      </c>
    </row>
    <row r="88" spans="1:3" x14ac:dyDescent="0.25">
      <c r="A88">
        <v>91</v>
      </c>
      <c r="B88">
        <v>1.73014566594813</v>
      </c>
      <c r="C88" t="str">
        <f t="shared" si="2"/>
        <v>placebo</v>
      </c>
    </row>
    <row r="89" spans="1:3" x14ac:dyDescent="0.25">
      <c r="A89">
        <v>92</v>
      </c>
      <c r="B89">
        <v>1.7921017674209101</v>
      </c>
      <c r="C89" t="str">
        <f t="shared" si="2"/>
        <v>placebo</v>
      </c>
    </row>
    <row r="90" spans="1:3" x14ac:dyDescent="0.25">
      <c r="A90">
        <v>93</v>
      </c>
      <c r="B90">
        <v>1.7922692533803599</v>
      </c>
      <c r="C90" t="str">
        <f t="shared" si="2"/>
        <v>placebo</v>
      </c>
    </row>
    <row r="91" spans="1:3" x14ac:dyDescent="0.25">
      <c r="A91">
        <v>95</v>
      </c>
      <c r="B91">
        <v>1.8300484070696801</v>
      </c>
      <c r="C91" t="str">
        <f t="shared" si="2"/>
        <v>placebo</v>
      </c>
    </row>
    <row r="92" spans="1:3" x14ac:dyDescent="0.25">
      <c r="A92">
        <v>96</v>
      </c>
      <c r="B92">
        <v>1.9347607790160899</v>
      </c>
      <c r="C92" t="str">
        <f t="shared" si="2"/>
        <v>placebo</v>
      </c>
    </row>
    <row r="93" spans="1:3" x14ac:dyDescent="0.25">
      <c r="A93">
        <v>98</v>
      </c>
      <c r="B93">
        <v>2.0677738585145899</v>
      </c>
      <c r="C93" t="str">
        <f t="shared" si="2"/>
        <v>placebo</v>
      </c>
    </row>
    <row r="94" spans="1:3" x14ac:dyDescent="0.25">
      <c r="A94">
        <v>100</v>
      </c>
      <c r="B94">
        <v>2.0677738585145899</v>
      </c>
      <c r="C94" t="str">
        <f t="shared" si="2"/>
        <v>placebo</v>
      </c>
    </row>
    <row r="95" spans="1:3" x14ac:dyDescent="0.25">
      <c r="A95">
        <v>102</v>
      </c>
      <c r="B95">
        <v>2.0677738585145899</v>
      </c>
      <c r="C95" t="str">
        <f t="shared" si="2"/>
        <v>placebo</v>
      </c>
    </row>
    <row r="96" spans="1:3" x14ac:dyDescent="0.25">
      <c r="A96">
        <v>103</v>
      </c>
      <c r="B96">
        <v>2.0677738585145899</v>
      </c>
      <c r="C96" t="str">
        <f t="shared" si="2"/>
        <v>placebo</v>
      </c>
    </row>
    <row r="97" spans="1:3" x14ac:dyDescent="0.25">
      <c r="A97">
        <v>104</v>
      </c>
      <c r="B97">
        <v>2.2327727119216401</v>
      </c>
      <c r="C97" t="str">
        <f t="shared" si="2"/>
        <v>placebo</v>
      </c>
    </row>
    <row r="98" spans="1:3" x14ac:dyDescent="0.25">
      <c r="A98">
        <v>111</v>
      </c>
      <c r="B98">
        <v>2.2355915794213601</v>
      </c>
      <c r="C98" t="str">
        <f t="shared" si="2"/>
        <v>placebo</v>
      </c>
    </row>
    <row r="99" spans="1:3" x14ac:dyDescent="0.25">
      <c r="A99">
        <v>2</v>
      </c>
      <c r="B99">
        <v>2.7375842134781756E-2</v>
      </c>
      <c r="C99" t="s">
        <v>3</v>
      </c>
    </row>
    <row r="100" spans="1:3" x14ac:dyDescent="0.25">
      <c r="A100">
        <v>3</v>
      </c>
      <c r="B100">
        <v>3.5514606012689923E-2</v>
      </c>
      <c r="C100" t="s">
        <v>3</v>
      </c>
    </row>
    <row r="101" spans="1:3" x14ac:dyDescent="0.25">
      <c r="A101">
        <v>4</v>
      </c>
      <c r="B101">
        <v>4.2173594640069277E-2</v>
      </c>
      <c r="C101" t="s">
        <v>3</v>
      </c>
    </row>
    <row r="102" spans="1:3" x14ac:dyDescent="0.25">
      <c r="A102">
        <v>5</v>
      </c>
      <c r="B102">
        <v>5.5491571894827972E-2</v>
      </c>
      <c r="C102" t="s">
        <v>3</v>
      </c>
    </row>
    <row r="103" spans="1:3" x14ac:dyDescent="0.25">
      <c r="A103">
        <v>6</v>
      </c>
      <c r="B103">
        <v>8.5087076905402931E-2</v>
      </c>
      <c r="C103" t="s">
        <v>3</v>
      </c>
    </row>
    <row r="104" spans="1:3" x14ac:dyDescent="0.25">
      <c r="A104">
        <v>7</v>
      </c>
      <c r="B104">
        <v>9.9144941785426072E-2</v>
      </c>
      <c r="C104" t="s">
        <v>3</v>
      </c>
    </row>
    <row r="105" spans="1:3" x14ac:dyDescent="0.25">
      <c r="A105">
        <v>8</v>
      </c>
      <c r="B105">
        <v>0.12948033442126464</v>
      </c>
      <c r="C105" t="s">
        <v>3</v>
      </c>
    </row>
    <row r="106" spans="1:3" x14ac:dyDescent="0.25">
      <c r="A106">
        <v>9</v>
      </c>
      <c r="B106">
        <v>0.14131853642549522</v>
      </c>
      <c r="C106" t="s">
        <v>3</v>
      </c>
    </row>
    <row r="107" spans="1:3" x14ac:dyDescent="0.25">
      <c r="A107">
        <v>10</v>
      </c>
      <c r="B107">
        <v>0.15981572705710373</v>
      </c>
      <c r="C107" t="s">
        <v>3</v>
      </c>
    </row>
    <row r="108" spans="1:3" x14ac:dyDescent="0.25">
      <c r="A108">
        <v>11</v>
      </c>
      <c r="B108">
        <v>0.16943426618554133</v>
      </c>
      <c r="C108" t="s">
        <v>3</v>
      </c>
    </row>
    <row r="109" spans="1:3" x14ac:dyDescent="0.25">
      <c r="A109">
        <v>12</v>
      </c>
      <c r="B109">
        <v>0.17074862096138699</v>
      </c>
      <c r="C109" t="str">
        <f>IF($B109&lt;=0.295902, "vaccine", "placebo")</f>
        <v>vaccine</v>
      </c>
    </row>
    <row r="110" spans="1:3" x14ac:dyDescent="0.25">
      <c r="A110">
        <v>13</v>
      </c>
      <c r="B110">
        <v>0.171653929061335</v>
      </c>
      <c r="C110" t="str">
        <f t="shared" si="2"/>
        <v>vaccine</v>
      </c>
    </row>
    <row r="111" spans="1:3" x14ac:dyDescent="0.25">
      <c r="A111">
        <v>14</v>
      </c>
      <c r="B111">
        <v>0.17705598014239901</v>
      </c>
      <c r="C111" t="str">
        <f t="shared" si="2"/>
        <v>vaccine</v>
      </c>
    </row>
    <row r="112" spans="1:3" x14ac:dyDescent="0.25">
      <c r="A112">
        <v>15</v>
      </c>
      <c r="B112">
        <v>0.17705598014239901</v>
      </c>
      <c r="C112" t="str">
        <f t="shared" si="2"/>
        <v>vaccine</v>
      </c>
    </row>
    <row r="113" spans="1:3" x14ac:dyDescent="0.25">
      <c r="A113">
        <v>16</v>
      </c>
      <c r="B113">
        <v>0.17705598014239901</v>
      </c>
      <c r="C113" t="str">
        <f t="shared" si="2"/>
        <v>vaccine</v>
      </c>
    </row>
    <row r="114" spans="1:3" x14ac:dyDescent="0.25">
      <c r="A114">
        <v>17</v>
      </c>
      <c r="B114">
        <v>0.18245803122346199</v>
      </c>
      <c r="C114" t="str">
        <f t="shared" si="2"/>
        <v>vaccine</v>
      </c>
    </row>
    <row r="115" spans="1:3" x14ac:dyDescent="0.25">
      <c r="A115">
        <v>18</v>
      </c>
      <c r="B115">
        <v>0.187860082304526</v>
      </c>
      <c r="C115" t="str">
        <f t="shared" si="2"/>
        <v>vaccine</v>
      </c>
    </row>
    <row r="116" spans="1:3" x14ac:dyDescent="0.25">
      <c r="A116">
        <v>19</v>
      </c>
      <c r="B116">
        <v>0.187860082304526</v>
      </c>
      <c r="C116" t="str">
        <f t="shared" si="2"/>
        <v>vaccine</v>
      </c>
    </row>
    <row r="117" spans="1:3" x14ac:dyDescent="0.25">
      <c r="A117">
        <v>20</v>
      </c>
      <c r="B117">
        <v>0.187860082304526</v>
      </c>
      <c r="C117" t="str">
        <f t="shared" si="2"/>
        <v>vaccine</v>
      </c>
    </row>
    <row r="118" spans="1:3" x14ac:dyDescent="0.25">
      <c r="A118">
        <v>21</v>
      </c>
      <c r="B118">
        <v>0.187860082304526</v>
      </c>
      <c r="C118" t="str">
        <f t="shared" si="2"/>
        <v>vaccine</v>
      </c>
    </row>
    <row r="119" spans="1:3" x14ac:dyDescent="0.25">
      <c r="A119">
        <v>22</v>
      </c>
      <c r="B119">
        <v>0.187860082304526</v>
      </c>
      <c r="C119" t="str">
        <f t="shared" si="2"/>
        <v>vaccine</v>
      </c>
    </row>
    <row r="120" spans="1:3" x14ac:dyDescent="0.25">
      <c r="A120">
        <v>23</v>
      </c>
      <c r="B120">
        <v>0.187860082304526</v>
      </c>
      <c r="C120" t="str">
        <f t="shared" si="2"/>
        <v>vaccine</v>
      </c>
    </row>
    <row r="121" spans="1:3" x14ac:dyDescent="0.25">
      <c r="A121">
        <v>24</v>
      </c>
      <c r="B121">
        <v>0.187860082304526</v>
      </c>
      <c r="C121" t="str">
        <f t="shared" si="2"/>
        <v>vaccine</v>
      </c>
    </row>
    <row r="122" spans="1:3" x14ac:dyDescent="0.25">
      <c r="A122">
        <v>25</v>
      </c>
      <c r="B122">
        <v>0.187860082304526</v>
      </c>
      <c r="C122" t="str">
        <f t="shared" si="2"/>
        <v>vaccine</v>
      </c>
    </row>
    <row r="123" spans="1:3" x14ac:dyDescent="0.25">
      <c r="A123">
        <v>26</v>
      </c>
      <c r="B123">
        <v>0.187860082304526</v>
      </c>
      <c r="C123" t="str">
        <f t="shared" si="2"/>
        <v>vaccine</v>
      </c>
    </row>
    <row r="124" spans="1:3" x14ac:dyDescent="0.25">
      <c r="A124">
        <v>27</v>
      </c>
      <c r="B124">
        <v>0.19326213338558901</v>
      </c>
      <c r="C124" t="str">
        <f t="shared" ref="C124:C155" si="3">IF($B124&lt;=0.295902, "vaccine", "placebo")</f>
        <v>vaccine</v>
      </c>
    </row>
    <row r="125" spans="1:3" x14ac:dyDescent="0.25">
      <c r="A125">
        <v>28</v>
      </c>
      <c r="B125">
        <v>0.19326213338558901</v>
      </c>
      <c r="C125" t="str">
        <f t="shared" si="3"/>
        <v>vaccine</v>
      </c>
    </row>
    <row r="126" spans="1:3" x14ac:dyDescent="0.25">
      <c r="A126">
        <v>29</v>
      </c>
      <c r="B126">
        <v>0.19326213338558901</v>
      </c>
      <c r="C126" t="str">
        <f t="shared" si="3"/>
        <v>vaccine</v>
      </c>
    </row>
    <row r="127" spans="1:3" x14ac:dyDescent="0.25">
      <c r="A127">
        <v>30</v>
      </c>
      <c r="B127">
        <v>0.19326213338558901</v>
      </c>
      <c r="C127" t="str">
        <f t="shared" si="3"/>
        <v>vaccine</v>
      </c>
    </row>
    <row r="128" spans="1:3" x14ac:dyDescent="0.25">
      <c r="A128">
        <v>31</v>
      </c>
      <c r="B128">
        <v>0.19326213338558901</v>
      </c>
      <c r="C128" t="str">
        <f t="shared" si="3"/>
        <v>vaccine</v>
      </c>
    </row>
    <row r="129" spans="1:3" x14ac:dyDescent="0.25">
      <c r="A129">
        <v>32</v>
      </c>
      <c r="B129">
        <v>0.19326213338558901</v>
      </c>
      <c r="C129" t="str">
        <f t="shared" si="3"/>
        <v>vaccine</v>
      </c>
    </row>
    <row r="130" spans="1:3" x14ac:dyDescent="0.25">
      <c r="A130">
        <v>33</v>
      </c>
      <c r="B130">
        <v>0.19326213338558901</v>
      </c>
      <c r="C130" t="str">
        <f t="shared" si="3"/>
        <v>vaccine</v>
      </c>
    </row>
    <row r="131" spans="1:3" x14ac:dyDescent="0.25">
      <c r="A131">
        <v>34</v>
      </c>
      <c r="B131">
        <v>0.19326213338558901</v>
      </c>
      <c r="C131" t="str">
        <f t="shared" si="3"/>
        <v>vaccine</v>
      </c>
    </row>
    <row r="132" spans="1:3" x14ac:dyDescent="0.25">
      <c r="A132">
        <v>35</v>
      </c>
      <c r="B132">
        <v>0.19866418446665299</v>
      </c>
      <c r="C132" t="str">
        <f t="shared" si="3"/>
        <v>vaccine</v>
      </c>
    </row>
    <row r="133" spans="1:3" x14ac:dyDescent="0.25">
      <c r="A133">
        <v>36</v>
      </c>
      <c r="B133">
        <v>0.19866418446665299</v>
      </c>
      <c r="C133" t="str">
        <f t="shared" si="3"/>
        <v>vaccine</v>
      </c>
    </row>
    <row r="134" spans="1:3" x14ac:dyDescent="0.25">
      <c r="A134">
        <v>37</v>
      </c>
      <c r="B134">
        <v>0.19866418446665299</v>
      </c>
      <c r="C134" t="str">
        <f t="shared" si="3"/>
        <v>vaccine</v>
      </c>
    </row>
    <row r="135" spans="1:3" x14ac:dyDescent="0.25">
      <c r="A135">
        <v>38</v>
      </c>
      <c r="B135">
        <v>0.19866418446665299</v>
      </c>
      <c r="C135" t="str">
        <f t="shared" si="3"/>
        <v>vaccine</v>
      </c>
    </row>
    <row r="136" spans="1:3" x14ac:dyDescent="0.25">
      <c r="A136">
        <v>39</v>
      </c>
      <c r="B136">
        <v>0.19866418446665299</v>
      </c>
      <c r="C136" t="str">
        <f t="shared" si="3"/>
        <v>vaccine</v>
      </c>
    </row>
    <row r="137" spans="1:3" x14ac:dyDescent="0.25">
      <c r="A137">
        <v>40</v>
      </c>
      <c r="B137">
        <v>0.19866418446665299</v>
      </c>
      <c r="C137" t="str">
        <f t="shared" si="3"/>
        <v>vaccine</v>
      </c>
    </row>
    <row r="138" spans="1:3" x14ac:dyDescent="0.25">
      <c r="A138">
        <v>41</v>
      </c>
      <c r="B138">
        <v>0.19866418446665299</v>
      </c>
      <c r="C138" t="str">
        <f t="shared" si="3"/>
        <v>vaccine</v>
      </c>
    </row>
    <row r="139" spans="1:3" x14ac:dyDescent="0.25">
      <c r="A139">
        <v>42</v>
      </c>
      <c r="B139">
        <v>0.19866418446665299</v>
      </c>
      <c r="C139" t="str">
        <f t="shared" si="3"/>
        <v>vaccine</v>
      </c>
    </row>
    <row r="140" spans="1:3" x14ac:dyDescent="0.25">
      <c r="A140">
        <v>43</v>
      </c>
      <c r="B140">
        <v>0.204066235547716</v>
      </c>
      <c r="C140" t="str">
        <f t="shared" si="3"/>
        <v>vaccine</v>
      </c>
    </row>
    <row r="141" spans="1:3" x14ac:dyDescent="0.25">
      <c r="A141">
        <v>44</v>
      </c>
      <c r="B141">
        <v>0.204066235547716</v>
      </c>
      <c r="C141" t="str">
        <f t="shared" si="3"/>
        <v>vaccine</v>
      </c>
    </row>
    <row r="142" spans="1:3" x14ac:dyDescent="0.25">
      <c r="A142">
        <v>45</v>
      </c>
      <c r="B142">
        <v>0.204066235547716</v>
      </c>
      <c r="C142" t="str">
        <f t="shared" si="3"/>
        <v>vaccine</v>
      </c>
    </row>
    <row r="143" spans="1:3" x14ac:dyDescent="0.25">
      <c r="A143">
        <v>46</v>
      </c>
      <c r="B143">
        <v>0.204066235547716</v>
      </c>
      <c r="C143" t="str">
        <f t="shared" si="3"/>
        <v>vaccine</v>
      </c>
    </row>
    <row r="144" spans="1:3" x14ac:dyDescent="0.25">
      <c r="A144">
        <v>47</v>
      </c>
      <c r="B144">
        <v>0.204066235547716</v>
      </c>
      <c r="C144" t="str">
        <f t="shared" si="3"/>
        <v>vaccine</v>
      </c>
    </row>
    <row r="145" spans="1:3" x14ac:dyDescent="0.25">
      <c r="A145">
        <v>48</v>
      </c>
      <c r="B145">
        <v>0.204066235547716</v>
      </c>
      <c r="C145" t="str">
        <f t="shared" si="3"/>
        <v>vaccine</v>
      </c>
    </row>
    <row r="146" spans="1:3" x14ac:dyDescent="0.25">
      <c r="A146">
        <v>49</v>
      </c>
      <c r="B146">
        <v>0.204066235547716</v>
      </c>
      <c r="C146" t="str">
        <f t="shared" si="3"/>
        <v>vaccine</v>
      </c>
    </row>
    <row r="147" spans="1:3" x14ac:dyDescent="0.25">
      <c r="A147">
        <v>50</v>
      </c>
      <c r="B147">
        <v>0.204066235547716</v>
      </c>
      <c r="C147" t="str">
        <f t="shared" si="3"/>
        <v>vaccine</v>
      </c>
    </row>
    <row r="148" spans="1:3" x14ac:dyDescent="0.25">
      <c r="A148">
        <v>51</v>
      </c>
      <c r="B148">
        <v>0.204066235547716</v>
      </c>
      <c r="C148" t="str">
        <f t="shared" si="3"/>
        <v>vaccine</v>
      </c>
    </row>
    <row r="149" spans="1:3" x14ac:dyDescent="0.25">
      <c r="A149">
        <v>52</v>
      </c>
      <c r="B149">
        <v>0.204066235547716</v>
      </c>
      <c r="C149" t="str">
        <f t="shared" si="3"/>
        <v>vaccine</v>
      </c>
    </row>
    <row r="150" spans="1:3" x14ac:dyDescent="0.25">
      <c r="A150">
        <v>53</v>
      </c>
      <c r="B150">
        <v>0.204066235547716</v>
      </c>
      <c r="C150" t="str">
        <f t="shared" si="3"/>
        <v>vaccine</v>
      </c>
    </row>
    <row r="151" spans="1:3" x14ac:dyDescent="0.25">
      <c r="A151">
        <v>54</v>
      </c>
      <c r="B151">
        <v>0.20946828662878</v>
      </c>
      <c r="C151" t="str">
        <f t="shared" si="3"/>
        <v>vaccine</v>
      </c>
    </row>
    <row r="152" spans="1:3" x14ac:dyDescent="0.25">
      <c r="A152">
        <v>55</v>
      </c>
      <c r="B152">
        <v>0.20946828662878</v>
      </c>
      <c r="C152" t="str">
        <f t="shared" si="3"/>
        <v>vaccine</v>
      </c>
    </row>
    <row r="153" spans="1:3" x14ac:dyDescent="0.25">
      <c r="A153">
        <v>56</v>
      </c>
      <c r="B153">
        <v>0.20946828662878</v>
      </c>
      <c r="C153" t="str">
        <f t="shared" si="3"/>
        <v>vaccine</v>
      </c>
    </row>
    <row r="154" spans="1:3" x14ac:dyDescent="0.25">
      <c r="A154">
        <v>57</v>
      </c>
      <c r="B154">
        <v>0.22567443987197</v>
      </c>
      <c r="C154" t="str">
        <f t="shared" si="3"/>
        <v>vaccine</v>
      </c>
    </row>
    <row r="155" spans="1:3" x14ac:dyDescent="0.25">
      <c r="A155">
        <v>58</v>
      </c>
      <c r="B155">
        <v>0.22567443987197</v>
      </c>
      <c r="C155" t="str">
        <f t="shared" si="3"/>
        <v>vaccine</v>
      </c>
    </row>
    <row r="156" spans="1:3" x14ac:dyDescent="0.25">
      <c r="A156">
        <v>59</v>
      </c>
      <c r="B156">
        <v>0.22567443987197</v>
      </c>
      <c r="C156" t="str">
        <f t="shared" ref="C156:C187" si="4">IF($B156&lt;=0.295902, "vaccine", "placebo")</f>
        <v>vaccine</v>
      </c>
    </row>
    <row r="157" spans="1:3" x14ac:dyDescent="0.25">
      <c r="A157">
        <v>60</v>
      </c>
      <c r="B157">
        <v>0.22567443987197</v>
      </c>
      <c r="C157" t="str">
        <f t="shared" si="4"/>
        <v>vaccine</v>
      </c>
    </row>
    <row r="158" spans="1:3" x14ac:dyDescent="0.25">
      <c r="A158">
        <v>61</v>
      </c>
      <c r="B158">
        <v>0.228375465412502</v>
      </c>
      <c r="C158" t="str">
        <f t="shared" si="4"/>
        <v>vaccine</v>
      </c>
    </row>
    <row r="159" spans="1:3" x14ac:dyDescent="0.25">
      <c r="A159">
        <v>62</v>
      </c>
      <c r="B159">
        <v>0.228375465412502</v>
      </c>
      <c r="C159" t="str">
        <f t="shared" si="4"/>
        <v>vaccine</v>
      </c>
    </row>
    <row r="160" spans="1:3" x14ac:dyDescent="0.25">
      <c r="A160">
        <v>63</v>
      </c>
      <c r="B160">
        <v>0.228375465412502</v>
      </c>
      <c r="C160" t="str">
        <f t="shared" si="4"/>
        <v>vaccine</v>
      </c>
    </row>
    <row r="161" spans="1:3" x14ac:dyDescent="0.25">
      <c r="A161">
        <v>64</v>
      </c>
      <c r="B161">
        <v>0.23107649095303301</v>
      </c>
      <c r="C161" t="str">
        <f t="shared" si="4"/>
        <v>vaccine</v>
      </c>
    </row>
    <row r="162" spans="1:3" x14ac:dyDescent="0.25">
      <c r="A162">
        <v>65</v>
      </c>
      <c r="B162">
        <v>0.23917956757462799</v>
      </c>
      <c r="C162" t="str">
        <f t="shared" si="4"/>
        <v>vaccine</v>
      </c>
    </row>
    <row r="163" spans="1:3" x14ac:dyDescent="0.25">
      <c r="A163">
        <v>66</v>
      </c>
      <c r="B163">
        <v>0.23917956757462899</v>
      </c>
      <c r="C163" t="str">
        <f t="shared" si="4"/>
        <v>vaccine</v>
      </c>
    </row>
    <row r="164" spans="1:3" x14ac:dyDescent="0.25">
      <c r="A164">
        <v>67</v>
      </c>
      <c r="B164">
        <v>0.23917956757462899</v>
      </c>
      <c r="C164" t="str">
        <f t="shared" si="4"/>
        <v>vaccine</v>
      </c>
    </row>
    <row r="165" spans="1:3" x14ac:dyDescent="0.25">
      <c r="A165">
        <v>68</v>
      </c>
      <c r="B165">
        <v>0.23917956757462899</v>
      </c>
      <c r="C165" t="str">
        <f t="shared" si="4"/>
        <v>vaccine</v>
      </c>
    </row>
    <row r="166" spans="1:3" x14ac:dyDescent="0.25">
      <c r="A166">
        <v>69</v>
      </c>
      <c r="B166">
        <v>0.23917956757462899</v>
      </c>
      <c r="C166" t="str">
        <f t="shared" si="4"/>
        <v>vaccine</v>
      </c>
    </row>
    <row r="167" spans="1:3" x14ac:dyDescent="0.25">
      <c r="A167">
        <v>70</v>
      </c>
      <c r="B167">
        <v>0.23917956757462899</v>
      </c>
      <c r="C167" t="str">
        <f t="shared" si="4"/>
        <v>vaccine</v>
      </c>
    </row>
    <row r="168" spans="1:3" x14ac:dyDescent="0.25">
      <c r="A168">
        <v>71</v>
      </c>
      <c r="B168">
        <v>0.23917956757462899</v>
      </c>
      <c r="C168" t="str">
        <f t="shared" si="4"/>
        <v>vaccine</v>
      </c>
    </row>
    <row r="169" spans="1:3" x14ac:dyDescent="0.25">
      <c r="A169">
        <v>72</v>
      </c>
      <c r="B169">
        <v>0.23917956757462899</v>
      </c>
      <c r="C169" t="str">
        <f t="shared" si="4"/>
        <v>vaccine</v>
      </c>
    </row>
    <row r="170" spans="1:3" x14ac:dyDescent="0.25">
      <c r="A170">
        <v>73</v>
      </c>
      <c r="B170">
        <v>0.23917956757462899</v>
      </c>
      <c r="C170" t="str">
        <f t="shared" si="4"/>
        <v>vaccine</v>
      </c>
    </row>
    <row r="171" spans="1:3" x14ac:dyDescent="0.25">
      <c r="A171">
        <v>74</v>
      </c>
      <c r="B171">
        <v>0.23917956757462899</v>
      </c>
      <c r="C171" t="str">
        <f t="shared" si="4"/>
        <v>vaccine</v>
      </c>
    </row>
    <row r="172" spans="1:3" x14ac:dyDescent="0.25">
      <c r="A172">
        <v>75</v>
      </c>
      <c r="B172">
        <v>0.23917956757462899</v>
      </c>
      <c r="C172" t="str">
        <f t="shared" si="4"/>
        <v>vaccine</v>
      </c>
    </row>
    <row r="173" spans="1:3" x14ac:dyDescent="0.25">
      <c r="A173">
        <v>76</v>
      </c>
      <c r="B173">
        <v>0.23917956757462899</v>
      </c>
      <c r="C173" t="str">
        <f t="shared" si="4"/>
        <v>vaccine</v>
      </c>
    </row>
    <row r="174" spans="1:3" x14ac:dyDescent="0.25">
      <c r="A174">
        <v>77</v>
      </c>
      <c r="B174">
        <v>0.23917956757462899</v>
      </c>
      <c r="C174" t="str">
        <f t="shared" si="4"/>
        <v>vaccine</v>
      </c>
    </row>
    <row r="175" spans="1:3" x14ac:dyDescent="0.25">
      <c r="A175">
        <v>78</v>
      </c>
      <c r="B175">
        <v>0.23917956757462899</v>
      </c>
      <c r="C175" t="str">
        <f t="shared" si="4"/>
        <v>vaccine</v>
      </c>
    </row>
    <row r="176" spans="1:3" x14ac:dyDescent="0.25">
      <c r="A176">
        <v>79</v>
      </c>
      <c r="B176">
        <v>0.24998366973675501</v>
      </c>
      <c r="C176" t="str">
        <f t="shared" si="4"/>
        <v>vaccine</v>
      </c>
    </row>
    <row r="177" spans="1:3" x14ac:dyDescent="0.25">
      <c r="A177">
        <v>80</v>
      </c>
      <c r="B177">
        <v>0.24998366973675501</v>
      </c>
      <c r="C177" t="str">
        <f t="shared" si="4"/>
        <v>vaccine</v>
      </c>
    </row>
    <row r="178" spans="1:3" x14ac:dyDescent="0.25">
      <c r="A178">
        <v>81</v>
      </c>
      <c r="B178">
        <v>0.24998366973675501</v>
      </c>
      <c r="C178" t="str">
        <f t="shared" si="4"/>
        <v>vaccine</v>
      </c>
    </row>
    <row r="179" spans="1:3" x14ac:dyDescent="0.25">
      <c r="A179">
        <v>82</v>
      </c>
      <c r="B179">
        <v>0.24998366973675601</v>
      </c>
      <c r="C179" t="str">
        <f t="shared" si="4"/>
        <v>vaccine</v>
      </c>
    </row>
    <row r="180" spans="1:3" x14ac:dyDescent="0.25">
      <c r="A180">
        <v>83</v>
      </c>
      <c r="B180">
        <v>0.24998366973675601</v>
      </c>
      <c r="C180" t="str">
        <f t="shared" si="4"/>
        <v>vaccine</v>
      </c>
    </row>
    <row r="181" spans="1:3" x14ac:dyDescent="0.25">
      <c r="A181">
        <v>84</v>
      </c>
      <c r="B181">
        <v>0.24998366973675601</v>
      </c>
      <c r="C181" t="str">
        <f t="shared" si="4"/>
        <v>vaccine</v>
      </c>
    </row>
    <row r="182" spans="1:3" x14ac:dyDescent="0.25">
      <c r="A182">
        <v>85</v>
      </c>
      <c r="B182">
        <v>0.24998366973675601</v>
      </c>
      <c r="C182" t="str">
        <f t="shared" si="4"/>
        <v>vaccine</v>
      </c>
    </row>
    <row r="183" spans="1:3" x14ac:dyDescent="0.25">
      <c r="A183">
        <v>86</v>
      </c>
      <c r="B183">
        <v>0.24998366973675601</v>
      </c>
      <c r="C183" t="str">
        <f t="shared" si="4"/>
        <v>vaccine</v>
      </c>
    </row>
    <row r="184" spans="1:3" x14ac:dyDescent="0.25">
      <c r="A184">
        <v>87</v>
      </c>
      <c r="B184">
        <v>0.24998366973675601</v>
      </c>
      <c r="C184" t="str">
        <f t="shared" si="4"/>
        <v>vaccine</v>
      </c>
    </row>
    <row r="185" spans="1:3" x14ac:dyDescent="0.25">
      <c r="A185">
        <v>88</v>
      </c>
      <c r="B185">
        <v>0.24998366973675601</v>
      </c>
      <c r="C185" t="str">
        <f t="shared" si="4"/>
        <v>vaccine</v>
      </c>
    </row>
    <row r="186" spans="1:3" x14ac:dyDescent="0.25">
      <c r="A186">
        <v>89</v>
      </c>
      <c r="B186">
        <v>0.24998366973675601</v>
      </c>
      <c r="C186" t="str">
        <f t="shared" si="4"/>
        <v>vaccine</v>
      </c>
    </row>
    <row r="187" spans="1:3" x14ac:dyDescent="0.25">
      <c r="A187">
        <v>90</v>
      </c>
      <c r="B187">
        <v>0.24998366973675601</v>
      </c>
      <c r="C187" t="str">
        <f t="shared" si="4"/>
        <v>vaccine</v>
      </c>
    </row>
    <row r="188" spans="1:3" x14ac:dyDescent="0.25">
      <c r="A188">
        <v>91</v>
      </c>
      <c r="B188">
        <v>0.24998366973675601</v>
      </c>
      <c r="C188" t="str">
        <f t="shared" ref="C188:C208" si="5">IF($B188&lt;=0.295902, "vaccine", "placebo")</f>
        <v>vaccine</v>
      </c>
    </row>
    <row r="189" spans="1:3" x14ac:dyDescent="0.25">
      <c r="A189">
        <v>92</v>
      </c>
      <c r="B189">
        <v>0.24998366973675601</v>
      </c>
      <c r="C189" t="str">
        <f t="shared" si="5"/>
        <v>vaccine</v>
      </c>
    </row>
    <row r="190" spans="1:3" x14ac:dyDescent="0.25">
      <c r="A190">
        <v>93</v>
      </c>
      <c r="B190">
        <v>0.24998366973675601</v>
      </c>
      <c r="C190" t="str">
        <f t="shared" si="5"/>
        <v>vaccine</v>
      </c>
    </row>
    <row r="191" spans="1:3" x14ac:dyDescent="0.25">
      <c r="A191">
        <v>94</v>
      </c>
      <c r="B191">
        <v>0.24998366973675601</v>
      </c>
      <c r="C191" t="str">
        <f t="shared" si="5"/>
        <v>vaccine</v>
      </c>
    </row>
    <row r="192" spans="1:3" x14ac:dyDescent="0.25">
      <c r="A192">
        <v>95</v>
      </c>
      <c r="B192">
        <v>0.24998366973675601</v>
      </c>
      <c r="C192" t="str">
        <f t="shared" si="5"/>
        <v>vaccine</v>
      </c>
    </row>
    <row r="193" spans="1:3" x14ac:dyDescent="0.25">
      <c r="A193">
        <v>96</v>
      </c>
      <c r="B193">
        <v>0.295901103925794</v>
      </c>
      <c r="C193" t="str">
        <f t="shared" si="5"/>
        <v>vaccine</v>
      </c>
    </row>
    <row r="194" spans="1:3" x14ac:dyDescent="0.25">
      <c r="A194">
        <v>97</v>
      </c>
      <c r="B194">
        <v>0.295901103925794</v>
      </c>
      <c r="C194" t="str">
        <f t="shared" si="5"/>
        <v>vaccine</v>
      </c>
    </row>
    <row r="195" spans="1:3" x14ac:dyDescent="0.25">
      <c r="A195">
        <v>98</v>
      </c>
      <c r="B195">
        <v>0.295901103925794</v>
      </c>
      <c r="C195" t="str">
        <f t="shared" si="5"/>
        <v>vaccine</v>
      </c>
    </row>
    <row r="196" spans="1:3" x14ac:dyDescent="0.25">
      <c r="A196">
        <v>99</v>
      </c>
      <c r="B196">
        <v>0.295901103925794</v>
      </c>
      <c r="C196" t="str">
        <f t="shared" si="5"/>
        <v>vaccine</v>
      </c>
    </row>
    <row r="197" spans="1:3" x14ac:dyDescent="0.25">
      <c r="A197">
        <v>100</v>
      </c>
      <c r="B197">
        <v>0.295901103925794</v>
      </c>
      <c r="C197" t="str">
        <f t="shared" si="5"/>
        <v>vaccine</v>
      </c>
    </row>
    <row r="198" spans="1:3" x14ac:dyDescent="0.25">
      <c r="A198">
        <v>101</v>
      </c>
      <c r="B198">
        <v>0.295901103925794</v>
      </c>
      <c r="C198" t="str">
        <f t="shared" si="5"/>
        <v>vaccine</v>
      </c>
    </row>
    <row r="199" spans="1:3" x14ac:dyDescent="0.25">
      <c r="A199">
        <v>102</v>
      </c>
      <c r="B199">
        <v>0.295901103925794</v>
      </c>
      <c r="C199" t="str">
        <f t="shared" si="5"/>
        <v>vaccine</v>
      </c>
    </row>
    <row r="200" spans="1:3" x14ac:dyDescent="0.25">
      <c r="A200">
        <v>103</v>
      </c>
      <c r="B200">
        <v>0.295901103925794</v>
      </c>
      <c r="C200" t="str">
        <f t="shared" si="5"/>
        <v>vaccine</v>
      </c>
    </row>
    <row r="201" spans="1:3" x14ac:dyDescent="0.25">
      <c r="A201">
        <v>104</v>
      </c>
      <c r="B201">
        <v>0.295901103925794</v>
      </c>
      <c r="C201" t="str">
        <f t="shared" si="5"/>
        <v>vaccine</v>
      </c>
    </row>
    <row r="202" spans="1:3" x14ac:dyDescent="0.25">
      <c r="A202">
        <v>105</v>
      </c>
      <c r="B202">
        <v>0.295901103925794</v>
      </c>
      <c r="C202" t="str">
        <f t="shared" si="5"/>
        <v>vaccine</v>
      </c>
    </row>
    <row r="203" spans="1:3" x14ac:dyDescent="0.25">
      <c r="A203">
        <v>106</v>
      </c>
      <c r="B203">
        <v>0.295901103925794</v>
      </c>
      <c r="C203" t="str">
        <f t="shared" si="5"/>
        <v>vaccine</v>
      </c>
    </row>
    <row r="204" spans="1:3" x14ac:dyDescent="0.25">
      <c r="A204">
        <v>107</v>
      </c>
      <c r="B204">
        <v>0.295901103925794</v>
      </c>
      <c r="C204" t="str">
        <f t="shared" si="5"/>
        <v>vaccine</v>
      </c>
    </row>
    <row r="205" spans="1:3" x14ac:dyDescent="0.25">
      <c r="A205">
        <v>108</v>
      </c>
      <c r="B205">
        <v>0.295901103925794</v>
      </c>
      <c r="C205" t="str">
        <f t="shared" si="5"/>
        <v>vaccine</v>
      </c>
    </row>
    <row r="206" spans="1:3" x14ac:dyDescent="0.25">
      <c r="A206">
        <v>109</v>
      </c>
      <c r="B206">
        <v>0.295901103925794</v>
      </c>
      <c r="C206" t="str">
        <f t="shared" si="5"/>
        <v>vaccine</v>
      </c>
    </row>
    <row r="207" spans="1:3" x14ac:dyDescent="0.25">
      <c r="A207">
        <v>110</v>
      </c>
      <c r="B207">
        <v>0.295901103925794</v>
      </c>
      <c r="C207" t="str">
        <f t="shared" si="5"/>
        <v>vaccine</v>
      </c>
    </row>
    <row r="208" spans="1:3" x14ac:dyDescent="0.25">
      <c r="A208">
        <v>111</v>
      </c>
      <c r="B208">
        <v>0.295901103925794</v>
      </c>
      <c r="C208" t="str">
        <f t="shared" si="5"/>
        <v>vaccine</v>
      </c>
    </row>
  </sheetData>
  <sortState xmlns:xlrd2="http://schemas.microsoft.com/office/spreadsheetml/2017/richdata2" ref="A14:C208">
    <sortCondition ref="C14:C208"/>
    <sortCondition ref="A14:A208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E0CEA-2AEB-478F-B48F-F5C6C9ED8BE1}">
  <dimension ref="A1:B189"/>
  <sheetViews>
    <sheetView workbookViewId="0">
      <selection sqref="A1:B189"/>
    </sheetView>
  </sheetViews>
  <sheetFormatPr defaultRowHeight="15" x14ac:dyDescent="0.25"/>
  <sheetData>
    <row r="1" spans="1:2" x14ac:dyDescent="0.25">
      <c r="A1">
        <v>12.999999999999901</v>
      </c>
      <c r="B1">
        <v>0.25808674635835099</v>
      </c>
    </row>
    <row r="2" spans="1:2" x14ac:dyDescent="0.25">
      <c r="A2">
        <v>12.999999999999901</v>
      </c>
      <c r="B2">
        <v>0.171653929061335</v>
      </c>
    </row>
    <row r="3" spans="1:2" x14ac:dyDescent="0.25">
      <c r="A3">
        <v>14</v>
      </c>
      <c r="B3">
        <v>0.17705598014239901</v>
      </c>
    </row>
    <row r="4" spans="1:2" x14ac:dyDescent="0.25">
      <c r="A4">
        <v>15</v>
      </c>
      <c r="B4">
        <v>0.17705598014239801</v>
      </c>
    </row>
    <row r="5" spans="1:2" x14ac:dyDescent="0.25">
      <c r="A5">
        <v>16</v>
      </c>
      <c r="B5">
        <v>0.17705598014239901</v>
      </c>
    </row>
    <row r="6" spans="1:2" x14ac:dyDescent="0.25">
      <c r="A6">
        <v>16.999999999999901</v>
      </c>
      <c r="B6">
        <v>0.18245803122346199</v>
      </c>
    </row>
    <row r="7" spans="1:2" x14ac:dyDescent="0.25">
      <c r="A7">
        <v>18</v>
      </c>
      <c r="B7">
        <v>0.187860082304526</v>
      </c>
    </row>
    <row r="8" spans="1:2" x14ac:dyDescent="0.25">
      <c r="A8">
        <v>19</v>
      </c>
      <c r="B8">
        <v>0.187860082304526</v>
      </c>
    </row>
    <row r="9" spans="1:2" x14ac:dyDescent="0.25">
      <c r="A9">
        <v>20</v>
      </c>
      <c r="B9">
        <v>0.187860082304526</v>
      </c>
    </row>
    <row r="10" spans="1:2" x14ac:dyDescent="0.25">
      <c r="A10">
        <v>20.999999999999901</v>
      </c>
      <c r="B10">
        <v>0.187860082304526</v>
      </c>
    </row>
    <row r="11" spans="1:2" x14ac:dyDescent="0.25">
      <c r="A11">
        <v>22</v>
      </c>
      <c r="B11">
        <v>0.187860082304526</v>
      </c>
    </row>
    <row r="12" spans="1:2" x14ac:dyDescent="0.25">
      <c r="A12">
        <v>23</v>
      </c>
      <c r="B12">
        <v>0.18245803122346199</v>
      </c>
    </row>
    <row r="13" spans="1:2" x14ac:dyDescent="0.25">
      <c r="A13">
        <v>24</v>
      </c>
      <c r="B13">
        <v>0.18245803122346199</v>
      </c>
    </row>
    <row r="14" spans="1:2" x14ac:dyDescent="0.25">
      <c r="A14">
        <v>25</v>
      </c>
      <c r="B14">
        <v>0.18245803122346199</v>
      </c>
    </row>
    <row r="15" spans="1:2" x14ac:dyDescent="0.25">
      <c r="A15">
        <v>26</v>
      </c>
      <c r="B15">
        <v>0.187860082304526</v>
      </c>
    </row>
    <row r="16" spans="1:2" x14ac:dyDescent="0.25">
      <c r="A16">
        <v>27</v>
      </c>
      <c r="B16">
        <v>0.19326213338558901</v>
      </c>
    </row>
    <row r="17" spans="1:2" x14ac:dyDescent="0.25">
      <c r="A17">
        <v>28</v>
      </c>
      <c r="B17">
        <v>0.19326213338558901</v>
      </c>
    </row>
    <row r="18" spans="1:2" x14ac:dyDescent="0.25">
      <c r="A18">
        <v>29</v>
      </c>
      <c r="B18">
        <v>0.19326213338558901</v>
      </c>
    </row>
    <row r="19" spans="1:2" x14ac:dyDescent="0.25">
      <c r="A19">
        <v>30</v>
      </c>
      <c r="B19">
        <v>0.19326213338558901</v>
      </c>
    </row>
    <row r="20" spans="1:2" x14ac:dyDescent="0.25">
      <c r="A20">
        <v>31</v>
      </c>
      <c r="B20">
        <v>0.55790058135737097</v>
      </c>
    </row>
    <row r="21" spans="1:2" x14ac:dyDescent="0.25">
      <c r="A21">
        <v>31</v>
      </c>
      <c r="B21">
        <v>0.19326213338558901</v>
      </c>
    </row>
    <row r="22" spans="1:2" x14ac:dyDescent="0.25">
      <c r="A22">
        <v>32</v>
      </c>
      <c r="B22">
        <v>0.57410673460056105</v>
      </c>
    </row>
    <row r="23" spans="1:2" x14ac:dyDescent="0.25">
      <c r="A23">
        <v>32</v>
      </c>
      <c r="B23">
        <v>0.19326213338558901</v>
      </c>
    </row>
    <row r="24" spans="1:2" x14ac:dyDescent="0.25">
      <c r="A24">
        <v>33</v>
      </c>
      <c r="B24">
        <v>0.19326213338558901</v>
      </c>
    </row>
    <row r="25" spans="1:2" x14ac:dyDescent="0.25">
      <c r="A25">
        <v>34</v>
      </c>
      <c r="B25">
        <v>0.593013913384283</v>
      </c>
    </row>
    <row r="26" spans="1:2" x14ac:dyDescent="0.25">
      <c r="A26">
        <v>34</v>
      </c>
      <c r="B26">
        <v>0.19326213338558901</v>
      </c>
    </row>
    <row r="27" spans="1:2" x14ac:dyDescent="0.25">
      <c r="A27">
        <v>34.999999999999901</v>
      </c>
      <c r="B27">
        <v>0.59841596446534595</v>
      </c>
    </row>
    <row r="28" spans="1:2" x14ac:dyDescent="0.25">
      <c r="A28">
        <v>34.999999999999901</v>
      </c>
      <c r="B28">
        <v>0.19866418446665299</v>
      </c>
    </row>
    <row r="29" spans="1:2" x14ac:dyDescent="0.25">
      <c r="A29">
        <v>35.999999999999901</v>
      </c>
      <c r="B29">
        <v>0.60381801554641001</v>
      </c>
    </row>
    <row r="30" spans="1:2" x14ac:dyDescent="0.25">
      <c r="A30">
        <v>35.999999999999901</v>
      </c>
      <c r="B30">
        <v>0.19866418446665299</v>
      </c>
    </row>
    <row r="31" spans="1:2" x14ac:dyDescent="0.25">
      <c r="A31">
        <v>37</v>
      </c>
      <c r="B31">
        <v>0.63352929649225898</v>
      </c>
    </row>
    <row r="32" spans="1:2" x14ac:dyDescent="0.25">
      <c r="A32">
        <v>37</v>
      </c>
      <c r="B32">
        <v>0.19866418446665299</v>
      </c>
    </row>
    <row r="33" spans="1:2" x14ac:dyDescent="0.25">
      <c r="A33">
        <v>38</v>
      </c>
      <c r="B33">
        <v>0.64433339865438599</v>
      </c>
    </row>
    <row r="34" spans="1:2" x14ac:dyDescent="0.25">
      <c r="A34">
        <v>38</v>
      </c>
      <c r="B34">
        <v>0.19866418446665299</v>
      </c>
    </row>
    <row r="35" spans="1:2" x14ac:dyDescent="0.25">
      <c r="A35">
        <v>39</v>
      </c>
      <c r="B35">
        <v>0.67944673068129802</v>
      </c>
    </row>
    <row r="36" spans="1:2" x14ac:dyDescent="0.25">
      <c r="A36">
        <v>39</v>
      </c>
      <c r="B36">
        <v>0.19866418446665299</v>
      </c>
    </row>
    <row r="37" spans="1:2" x14ac:dyDescent="0.25">
      <c r="A37">
        <v>40</v>
      </c>
      <c r="B37">
        <v>0.70375596054608303</v>
      </c>
    </row>
    <row r="38" spans="1:2" x14ac:dyDescent="0.25">
      <c r="A38">
        <v>40</v>
      </c>
      <c r="B38">
        <v>0.19866418446665299</v>
      </c>
    </row>
    <row r="39" spans="1:2" x14ac:dyDescent="0.25">
      <c r="A39">
        <v>41</v>
      </c>
      <c r="B39">
        <v>0.706456986086615</v>
      </c>
    </row>
    <row r="40" spans="1:2" x14ac:dyDescent="0.25">
      <c r="A40">
        <v>41</v>
      </c>
      <c r="B40">
        <v>0.19866418446665299</v>
      </c>
    </row>
    <row r="41" spans="1:2" x14ac:dyDescent="0.25">
      <c r="A41">
        <v>42</v>
      </c>
      <c r="B41">
        <v>0.70915801162714698</v>
      </c>
    </row>
    <row r="42" spans="1:2" x14ac:dyDescent="0.25">
      <c r="A42">
        <v>42</v>
      </c>
      <c r="B42">
        <v>0.19866418446665299</v>
      </c>
    </row>
    <row r="43" spans="1:2" x14ac:dyDescent="0.25">
      <c r="A43">
        <v>42.999999999999901</v>
      </c>
      <c r="B43">
        <v>0.73076621595140101</v>
      </c>
    </row>
    <row r="44" spans="1:2" x14ac:dyDescent="0.25">
      <c r="A44">
        <v>42.999999999999901</v>
      </c>
      <c r="B44">
        <v>0.204066235547716</v>
      </c>
    </row>
    <row r="45" spans="1:2" x14ac:dyDescent="0.25">
      <c r="A45">
        <v>43.999999999999901</v>
      </c>
      <c r="B45">
        <v>0.204066235547716</v>
      </c>
    </row>
    <row r="46" spans="1:2" x14ac:dyDescent="0.25">
      <c r="A46">
        <v>45</v>
      </c>
      <c r="B46">
        <v>0.204066235547716</v>
      </c>
    </row>
    <row r="47" spans="1:2" x14ac:dyDescent="0.25">
      <c r="A47">
        <v>46</v>
      </c>
      <c r="B47">
        <v>0.79018877784309804</v>
      </c>
    </row>
    <row r="48" spans="1:2" x14ac:dyDescent="0.25">
      <c r="A48">
        <v>46</v>
      </c>
      <c r="B48">
        <v>0.204066235547716</v>
      </c>
    </row>
    <row r="49" spans="1:2" x14ac:dyDescent="0.25">
      <c r="A49">
        <v>47</v>
      </c>
      <c r="B49">
        <v>0.80909595662681999</v>
      </c>
    </row>
    <row r="50" spans="1:2" x14ac:dyDescent="0.25">
      <c r="A50">
        <v>47</v>
      </c>
      <c r="B50">
        <v>0.204066235547716</v>
      </c>
    </row>
    <row r="51" spans="1:2" x14ac:dyDescent="0.25">
      <c r="A51">
        <v>48</v>
      </c>
      <c r="B51">
        <v>0.82260108432947898</v>
      </c>
    </row>
    <row r="52" spans="1:2" x14ac:dyDescent="0.25">
      <c r="A52">
        <v>48</v>
      </c>
      <c r="B52">
        <v>0.204066235547716</v>
      </c>
    </row>
    <row r="53" spans="1:2" x14ac:dyDescent="0.25">
      <c r="A53">
        <v>49</v>
      </c>
      <c r="B53">
        <v>0.82530210987000996</v>
      </c>
    </row>
    <row r="54" spans="1:2" x14ac:dyDescent="0.25">
      <c r="A54">
        <v>49</v>
      </c>
      <c r="B54">
        <v>0.204066235547716</v>
      </c>
    </row>
    <row r="55" spans="1:2" x14ac:dyDescent="0.25">
      <c r="A55">
        <v>50</v>
      </c>
      <c r="B55">
        <v>0.83880723757266895</v>
      </c>
    </row>
    <row r="56" spans="1:2" x14ac:dyDescent="0.25">
      <c r="A56">
        <v>50</v>
      </c>
      <c r="B56">
        <v>0.204066235547716</v>
      </c>
    </row>
    <row r="57" spans="1:2" x14ac:dyDescent="0.25">
      <c r="A57">
        <v>50.999999999999901</v>
      </c>
      <c r="B57">
        <v>0.88472467176170799</v>
      </c>
    </row>
    <row r="58" spans="1:2" x14ac:dyDescent="0.25">
      <c r="A58">
        <v>50.999999999999901</v>
      </c>
      <c r="B58">
        <v>0.204066235547716</v>
      </c>
    </row>
    <row r="59" spans="1:2" x14ac:dyDescent="0.25">
      <c r="A59">
        <v>51.999999999999901</v>
      </c>
      <c r="B59">
        <v>0.90633287608596103</v>
      </c>
    </row>
    <row r="60" spans="1:2" x14ac:dyDescent="0.25">
      <c r="A60">
        <v>51.999999999999901</v>
      </c>
      <c r="B60">
        <v>0.204066235547716</v>
      </c>
    </row>
    <row r="61" spans="1:2" x14ac:dyDescent="0.25">
      <c r="A61">
        <v>53</v>
      </c>
      <c r="B61">
        <v>0.204066235547716</v>
      </c>
    </row>
    <row r="62" spans="1:2" x14ac:dyDescent="0.25">
      <c r="A62">
        <v>54</v>
      </c>
      <c r="B62">
        <v>0.946848259193937</v>
      </c>
    </row>
    <row r="63" spans="1:2" x14ac:dyDescent="0.25">
      <c r="A63">
        <v>54</v>
      </c>
      <c r="B63">
        <v>0.20946828662878</v>
      </c>
    </row>
    <row r="64" spans="1:2" x14ac:dyDescent="0.25">
      <c r="A64">
        <v>55</v>
      </c>
      <c r="B64">
        <v>0.98736364230191298</v>
      </c>
    </row>
    <row r="65" spans="1:2" x14ac:dyDescent="0.25">
      <c r="A65">
        <v>55</v>
      </c>
      <c r="B65">
        <v>0.209468286628779</v>
      </c>
    </row>
    <row r="66" spans="1:2" x14ac:dyDescent="0.25">
      <c r="A66">
        <v>56</v>
      </c>
      <c r="B66">
        <v>0.99816774446404</v>
      </c>
    </row>
    <row r="67" spans="1:2" x14ac:dyDescent="0.25">
      <c r="A67">
        <v>56</v>
      </c>
      <c r="B67">
        <v>0.209468286628779</v>
      </c>
    </row>
    <row r="68" spans="1:2" x14ac:dyDescent="0.25">
      <c r="A68">
        <v>57</v>
      </c>
      <c r="B68">
        <v>0.22567443987197</v>
      </c>
    </row>
    <row r="69" spans="1:2" x14ac:dyDescent="0.25">
      <c r="A69">
        <v>58</v>
      </c>
      <c r="B69">
        <v>0.22567443987197</v>
      </c>
    </row>
    <row r="70" spans="1:2" x14ac:dyDescent="0.25">
      <c r="A70">
        <v>59</v>
      </c>
      <c r="B70">
        <v>0.22567443987197</v>
      </c>
    </row>
    <row r="71" spans="1:2" x14ac:dyDescent="0.25">
      <c r="A71">
        <v>60</v>
      </c>
      <c r="B71">
        <v>1.0629923574368001</v>
      </c>
    </row>
    <row r="72" spans="1:2" x14ac:dyDescent="0.25">
      <c r="A72">
        <v>60</v>
      </c>
      <c r="B72">
        <v>0.22567443987197</v>
      </c>
    </row>
    <row r="73" spans="1:2" x14ac:dyDescent="0.25">
      <c r="A73">
        <v>61</v>
      </c>
      <c r="B73">
        <v>0.228375465412502</v>
      </c>
    </row>
    <row r="74" spans="1:2" x14ac:dyDescent="0.25">
      <c r="A74">
        <v>62</v>
      </c>
      <c r="B74">
        <v>1.11971389378796</v>
      </c>
    </row>
    <row r="75" spans="1:2" x14ac:dyDescent="0.25">
      <c r="A75">
        <v>62</v>
      </c>
      <c r="B75">
        <v>0.228375465412502</v>
      </c>
    </row>
    <row r="76" spans="1:2" x14ac:dyDescent="0.25">
      <c r="A76">
        <v>63</v>
      </c>
      <c r="B76">
        <v>1.1359200470311499</v>
      </c>
    </row>
    <row r="77" spans="1:2" x14ac:dyDescent="0.25">
      <c r="A77">
        <v>63</v>
      </c>
      <c r="B77">
        <v>0.228375465412502</v>
      </c>
    </row>
    <row r="78" spans="1:2" x14ac:dyDescent="0.25">
      <c r="A78">
        <v>64</v>
      </c>
      <c r="B78">
        <v>1.15212620027434</v>
      </c>
    </row>
    <row r="79" spans="1:2" x14ac:dyDescent="0.25">
      <c r="A79">
        <v>64</v>
      </c>
      <c r="B79">
        <v>0.23107649095303301</v>
      </c>
    </row>
    <row r="80" spans="1:2" x14ac:dyDescent="0.25">
      <c r="A80">
        <v>65</v>
      </c>
      <c r="B80">
        <v>0.23917956757462799</v>
      </c>
    </row>
    <row r="81" spans="1:2" x14ac:dyDescent="0.25">
      <c r="A81">
        <v>66</v>
      </c>
      <c r="B81">
        <v>0.23917956757462899</v>
      </c>
    </row>
    <row r="82" spans="1:2" x14ac:dyDescent="0.25">
      <c r="A82">
        <v>67</v>
      </c>
      <c r="B82">
        <v>1.22775491540923</v>
      </c>
    </row>
    <row r="83" spans="1:2" x14ac:dyDescent="0.25">
      <c r="A83">
        <v>67</v>
      </c>
      <c r="B83">
        <v>0.23917956757462899</v>
      </c>
    </row>
    <row r="84" spans="1:2" x14ac:dyDescent="0.25">
      <c r="A84">
        <v>68</v>
      </c>
      <c r="B84">
        <v>0.23917956757462799</v>
      </c>
    </row>
    <row r="85" spans="1:2" x14ac:dyDescent="0.25">
      <c r="A85">
        <v>69</v>
      </c>
      <c r="B85">
        <v>1.2763733751388</v>
      </c>
    </row>
    <row r="86" spans="1:2" x14ac:dyDescent="0.25">
      <c r="A86">
        <v>69</v>
      </c>
      <c r="B86">
        <v>0.23917956757462799</v>
      </c>
    </row>
    <row r="87" spans="1:2" x14ac:dyDescent="0.25">
      <c r="A87">
        <v>70</v>
      </c>
      <c r="B87">
        <v>1.3114867071657099</v>
      </c>
    </row>
    <row r="88" spans="1:2" x14ac:dyDescent="0.25">
      <c r="A88">
        <v>70</v>
      </c>
      <c r="B88">
        <v>0.23917956757462899</v>
      </c>
    </row>
    <row r="89" spans="1:2" x14ac:dyDescent="0.25">
      <c r="A89">
        <v>71</v>
      </c>
      <c r="B89">
        <v>1.3276928604089</v>
      </c>
    </row>
    <row r="90" spans="1:2" x14ac:dyDescent="0.25">
      <c r="A90">
        <v>71</v>
      </c>
      <c r="B90">
        <v>0.23917956757462799</v>
      </c>
    </row>
    <row r="91" spans="1:2" x14ac:dyDescent="0.25">
      <c r="A91">
        <v>71.999999999999901</v>
      </c>
      <c r="B91">
        <v>1.34930106473316</v>
      </c>
    </row>
    <row r="92" spans="1:2" x14ac:dyDescent="0.25">
      <c r="A92">
        <v>71.999999999999901</v>
      </c>
      <c r="B92">
        <v>0.23917956757462899</v>
      </c>
    </row>
    <row r="93" spans="1:2" x14ac:dyDescent="0.25">
      <c r="A93">
        <v>73</v>
      </c>
      <c r="B93">
        <v>1.3898164478411299</v>
      </c>
    </row>
    <row r="94" spans="1:2" x14ac:dyDescent="0.25">
      <c r="A94">
        <v>73</v>
      </c>
      <c r="B94">
        <v>0.23917956757462899</v>
      </c>
    </row>
    <row r="95" spans="1:2" x14ac:dyDescent="0.25">
      <c r="A95">
        <v>74</v>
      </c>
      <c r="B95">
        <v>1.3871154223005999</v>
      </c>
    </row>
    <row r="96" spans="1:2" x14ac:dyDescent="0.25">
      <c r="A96">
        <v>74</v>
      </c>
      <c r="B96">
        <v>0.23917956757462799</v>
      </c>
    </row>
    <row r="97" spans="1:2" x14ac:dyDescent="0.25">
      <c r="A97">
        <v>75</v>
      </c>
      <c r="B97">
        <v>1.3871154223005999</v>
      </c>
    </row>
    <row r="98" spans="1:2" x14ac:dyDescent="0.25">
      <c r="A98">
        <v>75</v>
      </c>
      <c r="B98">
        <v>0.23917956757462899</v>
      </c>
    </row>
    <row r="99" spans="1:2" x14ac:dyDescent="0.25">
      <c r="A99">
        <v>76</v>
      </c>
      <c r="B99">
        <v>1.42492977986805</v>
      </c>
    </row>
    <row r="100" spans="1:2" x14ac:dyDescent="0.25">
      <c r="A100">
        <v>76</v>
      </c>
      <c r="B100">
        <v>0.23917956757462899</v>
      </c>
    </row>
    <row r="101" spans="1:2" x14ac:dyDescent="0.25">
      <c r="A101">
        <v>77</v>
      </c>
      <c r="B101">
        <v>1.4384349075706999</v>
      </c>
    </row>
    <row r="102" spans="1:2" x14ac:dyDescent="0.25">
      <c r="A102">
        <v>77</v>
      </c>
      <c r="B102">
        <v>0.23917956757462899</v>
      </c>
    </row>
    <row r="103" spans="1:2" x14ac:dyDescent="0.25">
      <c r="A103">
        <v>78</v>
      </c>
      <c r="B103">
        <v>1.4600431118949599</v>
      </c>
    </row>
    <row r="104" spans="1:2" x14ac:dyDescent="0.25">
      <c r="A104">
        <v>78</v>
      </c>
      <c r="B104">
        <v>0.23917956757462799</v>
      </c>
    </row>
    <row r="105" spans="1:2" x14ac:dyDescent="0.25">
      <c r="A105">
        <v>78.999999999999901</v>
      </c>
      <c r="B105">
        <v>1.45734208635443</v>
      </c>
    </row>
    <row r="106" spans="1:2" x14ac:dyDescent="0.25">
      <c r="A106">
        <v>78.999999999999901</v>
      </c>
      <c r="B106">
        <v>0.24998366973675501</v>
      </c>
    </row>
    <row r="107" spans="1:2" x14ac:dyDescent="0.25">
      <c r="A107">
        <v>80</v>
      </c>
      <c r="B107">
        <v>1.4681461885165501</v>
      </c>
    </row>
    <row r="108" spans="1:2" x14ac:dyDescent="0.25">
      <c r="A108">
        <v>80</v>
      </c>
      <c r="B108">
        <v>0.24998366973675501</v>
      </c>
    </row>
    <row r="109" spans="1:2" x14ac:dyDescent="0.25">
      <c r="A109">
        <v>80.999999999999901</v>
      </c>
      <c r="B109">
        <v>1.47895029067868</v>
      </c>
    </row>
    <row r="110" spans="1:2" x14ac:dyDescent="0.25">
      <c r="A110">
        <v>80.999999999999901</v>
      </c>
      <c r="B110">
        <v>0.24998366973675501</v>
      </c>
    </row>
    <row r="111" spans="1:2" x14ac:dyDescent="0.25">
      <c r="A111">
        <v>82</v>
      </c>
      <c r="B111">
        <v>0.24998366973675601</v>
      </c>
    </row>
    <row r="112" spans="1:2" x14ac:dyDescent="0.25">
      <c r="A112">
        <v>83</v>
      </c>
      <c r="B112">
        <v>1.52486772486772</v>
      </c>
    </row>
    <row r="113" spans="1:2" x14ac:dyDescent="0.25">
      <c r="A113">
        <v>83</v>
      </c>
      <c r="B113">
        <v>0.24998366973675501</v>
      </c>
    </row>
    <row r="114" spans="1:2" x14ac:dyDescent="0.25">
      <c r="A114">
        <v>84</v>
      </c>
      <c r="B114">
        <v>1.5410738781109099</v>
      </c>
    </row>
    <row r="115" spans="1:2" x14ac:dyDescent="0.25">
      <c r="A115">
        <v>84</v>
      </c>
      <c r="B115">
        <v>0.24998366973675501</v>
      </c>
    </row>
    <row r="116" spans="1:2" x14ac:dyDescent="0.25">
      <c r="A116">
        <v>85</v>
      </c>
      <c r="B116">
        <v>1.58429028675942</v>
      </c>
    </row>
    <row r="117" spans="1:2" x14ac:dyDescent="0.25">
      <c r="A117">
        <v>85</v>
      </c>
      <c r="B117">
        <v>1.5383728525703799</v>
      </c>
    </row>
    <row r="118" spans="1:2" x14ac:dyDescent="0.25">
      <c r="A118">
        <v>85</v>
      </c>
      <c r="B118">
        <v>0.24998366973675501</v>
      </c>
    </row>
    <row r="119" spans="1:2" x14ac:dyDescent="0.25">
      <c r="A119">
        <v>86</v>
      </c>
      <c r="B119">
        <v>1.60589849108367</v>
      </c>
    </row>
    <row r="120" spans="1:2" x14ac:dyDescent="0.25">
      <c r="A120">
        <v>86</v>
      </c>
      <c r="B120">
        <v>0.24998366973675501</v>
      </c>
    </row>
    <row r="121" spans="1:2" x14ac:dyDescent="0.25">
      <c r="A121">
        <v>87</v>
      </c>
      <c r="B121">
        <v>0.24998366973675501</v>
      </c>
    </row>
    <row r="122" spans="1:2" x14ac:dyDescent="0.25">
      <c r="A122">
        <v>87.999999999999901</v>
      </c>
      <c r="B122">
        <v>0.24998366973675501</v>
      </c>
    </row>
    <row r="123" spans="1:2" x14ac:dyDescent="0.25">
      <c r="A123">
        <v>89</v>
      </c>
      <c r="B123">
        <v>0.24998366973675501</v>
      </c>
    </row>
    <row r="124" spans="1:2" x14ac:dyDescent="0.25">
      <c r="A124">
        <v>89.999999999999901</v>
      </c>
      <c r="B124">
        <v>0.24998366973675501</v>
      </c>
    </row>
    <row r="125" spans="1:2" x14ac:dyDescent="0.25">
      <c r="A125">
        <v>91</v>
      </c>
      <c r="B125">
        <v>1.73014566594813</v>
      </c>
    </row>
    <row r="126" spans="1:2" x14ac:dyDescent="0.25">
      <c r="A126">
        <v>91</v>
      </c>
      <c r="B126">
        <v>0.24998366973675501</v>
      </c>
    </row>
    <row r="127" spans="1:2" x14ac:dyDescent="0.25">
      <c r="A127">
        <v>92</v>
      </c>
      <c r="B127">
        <v>0.24998366973675501</v>
      </c>
    </row>
    <row r="128" spans="1:2" x14ac:dyDescent="0.25">
      <c r="A128">
        <v>93</v>
      </c>
      <c r="B128">
        <v>1.7922692533803599</v>
      </c>
    </row>
    <row r="129" spans="1:2" x14ac:dyDescent="0.25">
      <c r="A129">
        <v>93</v>
      </c>
      <c r="B129">
        <v>0.24998366973675501</v>
      </c>
    </row>
    <row r="130" spans="1:2" x14ac:dyDescent="0.25">
      <c r="A130">
        <v>94</v>
      </c>
      <c r="B130">
        <v>0.24998366973675501</v>
      </c>
    </row>
    <row r="131" spans="1:2" x14ac:dyDescent="0.25">
      <c r="A131">
        <v>94.999999999999901</v>
      </c>
      <c r="B131">
        <v>0.24998366973675501</v>
      </c>
    </row>
    <row r="132" spans="1:2" x14ac:dyDescent="0.25">
      <c r="A132">
        <v>96</v>
      </c>
      <c r="B132">
        <v>0.295901103925794</v>
      </c>
    </row>
    <row r="133" spans="1:2" x14ac:dyDescent="0.25">
      <c r="A133">
        <v>96.999999999999901</v>
      </c>
      <c r="B133">
        <v>0.295901103925794</v>
      </c>
    </row>
    <row r="134" spans="1:2" x14ac:dyDescent="0.25">
      <c r="A134">
        <v>98</v>
      </c>
      <c r="B134">
        <v>0.295901103925794</v>
      </c>
    </row>
    <row r="135" spans="1:2" x14ac:dyDescent="0.25">
      <c r="A135">
        <v>99</v>
      </c>
      <c r="B135">
        <v>0.295901103925794</v>
      </c>
    </row>
    <row r="136" spans="1:2" x14ac:dyDescent="0.25">
      <c r="A136">
        <v>100</v>
      </c>
      <c r="B136">
        <v>2.0677738585145899</v>
      </c>
    </row>
    <row r="137" spans="1:2" x14ac:dyDescent="0.25">
      <c r="A137">
        <v>100</v>
      </c>
      <c r="B137">
        <v>0.295901103925794</v>
      </c>
    </row>
    <row r="138" spans="1:2" x14ac:dyDescent="0.25">
      <c r="A138">
        <v>101</v>
      </c>
      <c r="B138">
        <v>0.295901103925794</v>
      </c>
    </row>
    <row r="139" spans="1:2" x14ac:dyDescent="0.25">
      <c r="A139">
        <v>102</v>
      </c>
      <c r="B139">
        <v>2.0677738585145899</v>
      </c>
    </row>
    <row r="140" spans="1:2" x14ac:dyDescent="0.25">
      <c r="A140">
        <v>102</v>
      </c>
      <c r="B140">
        <v>0.295901103925794</v>
      </c>
    </row>
    <row r="141" spans="1:2" x14ac:dyDescent="0.25">
      <c r="A141">
        <v>103</v>
      </c>
      <c r="B141">
        <v>2.0677738585145899</v>
      </c>
    </row>
    <row r="142" spans="1:2" x14ac:dyDescent="0.25">
      <c r="A142">
        <v>103</v>
      </c>
      <c r="B142">
        <v>0.295901103925794</v>
      </c>
    </row>
    <row r="143" spans="1:2" x14ac:dyDescent="0.25">
      <c r="A143">
        <v>103.99999999999901</v>
      </c>
      <c r="B143">
        <v>2.1352994970278898</v>
      </c>
    </row>
    <row r="144" spans="1:2" x14ac:dyDescent="0.25">
      <c r="A144">
        <v>103.99999999999901</v>
      </c>
      <c r="B144">
        <v>2.08398001175778</v>
      </c>
    </row>
    <row r="145" spans="1:2" x14ac:dyDescent="0.25">
      <c r="A145">
        <v>103.99999999999901</v>
      </c>
      <c r="B145">
        <v>0.295901103925794</v>
      </c>
    </row>
    <row r="146" spans="1:2" x14ac:dyDescent="0.25">
      <c r="A146">
        <v>105</v>
      </c>
      <c r="B146">
        <v>0.295901103925794</v>
      </c>
    </row>
    <row r="147" spans="1:2" x14ac:dyDescent="0.25">
      <c r="A147">
        <v>105.99999999999901</v>
      </c>
      <c r="B147">
        <v>0.295901103925794</v>
      </c>
    </row>
    <row r="148" spans="1:2" x14ac:dyDescent="0.25">
      <c r="A148">
        <v>107</v>
      </c>
      <c r="B148">
        <v>0.295901103925794</v>
      </c>
    </row>
    <row r="149" spans="1:2" x14ac:dyDescent="0.25">
      <c r="A149">
        <v>108</v>
      </c>
      <c r="B149">
        <v>0.295901103925794</v>
      </c>
    </row>
    <row r="150" spans="1:2" x14ac:dyDescent="0.25">
      <c r="A150">
        <v>109</v>
      </c>
      <c r="B150">
        <v>0.295901103925794</v>
      </c>
    </row>
    <row r="151" spans="1:2" x14ac:dyDescent="0.25">
      <c r="A151">
        <v>110</v>
      </c>
      <c r="B151">
        <v>0.295901103925794</v>
      </c>
    </row>
    <row r="152" spans="1:2" x14ac:dyDescent="0.25">
      <c r="A152">
        <v>110.99999999999901</v>
      </c>
      <c r="B152">
        <v>0.295901103925794</v>
      </c>
    </row>
    <row r="153" spans="1:2" x14ac:dyDescent="0.25">
      <c r="A153">
        <v>44.025531914893598</v>
      </c>
      <c r="B153">
        <v>0.76595744680851097</v>
      </c>
    </row>
    <row r="154" spans="1:2" x14ac:dyDescent="0.25">
      <c r="A154">
        <v>92.191489361702097</v>
      </c>
      <c r="B154">
        <v>1.7921017674209101</v>
      </c>
    </row>
    <row r="155" spans="1:2" x14ac:dyDescent="0.25">
      <c r="A155">
        <v>98.089361702127604</v>
      </c>
      <c r="B155">
        <v>2.0679950467184498</v>
      </c>
    </row>
    <row r="156" spans="1:2" x14ac:dyDescent="0.25">
      <c r="A156">
        <v>104.07659574468001</v>
      </c>
      <c r="B156">
        <v>2.2327727119216401</v>
      </c>
    </row>
    <row r="157" spans="1:2" x14ac:dyDescent="0.25">
      <c r="A157">
        <v>68.063829787233999</v>
      </c>
      <c r="B157">
        <v>1.2599842395587</v>
      </c>
    </row>
    <row r="158" spans="1:2" x14ac:dyDescent="0.25">
      <c r="A158">
        <v>66.187234042553101</v>
      </c>
      <c r="B158">
        <v>1.1902375323651899</v>
      </c>
    </row>
    <row r="159" spans="1:2" x14ac:dyDescent="0.25">
      <c r="A159">
        <v>65.025531914893605</v>
      </c>
      <c r="B159">
        <v>1.1839468647979201</v>
      </c>
    </row>
    <row r="160" spans="1:2" x14ac:dyDescent="0.25">
      <c r="A160">
        <v>82.004255319148896</v>
      </c>
      <c r="B160">
        <v>1.4910278059214199</v>
      </c>
    </row>
    <row r="161" spans="1:2" x14ac:dyDescent="0.25">
      <c r="A161">
        <v>88.080851063829698</v>
      </c>
      <c r="B161">
        <v>1.6811977935382101</v>
      </c>
    </row>
    <row r="162" spans="1:2" x14ac:dyDescent="0.25">
      <c r="A162">
        <v>89.153191489361703</v>
      </c>
      <c r="B162">
        <v>1.70336597996172</v>
      </c>
    </row>
    <row r="163" spans="1:2" x14ac:dyDescent="0.25">
      <c r="A163">
        <v>96.123404255319102</v>
      </c>
      <c r="B163">
        <v>1.9347607790160899</v>
      </c>
    </row>
    <row r="164" spans="1:2" x14ac:dyDescent="0.25">
      <c r="A164">
        <v>11.944680851063801</v>
      </c>
      <c r="B164">
        <v>0.21836766858043499</v>
      </c>
    </row>
    <row r="165" spans="1:2" x14ac:dyDescent="0.25">
      <c r="A165">
        <v>13.9106382978723</v>
      </c>
      <c r="B165">
        <v>0.262713047393898</v>
      </c>
    </row>
    <row r="166" spans="1:2" x14ac:dyDescent="0.25">
      <c r="A166">
        <v>14.9829787234042</v>
      </c>
      <c r="B166">
        <v>0.272182821118991</v>
      </c>
    </row>
    <row r="167" spans="1:2" x14ac:dyDescent="0.25">
      <c r="A167">
        <v>16.0553191489361</v>
      </c>
      <c r="B167">
        <v>0.284827198018687</v>
      </c>
    </row>
    <row r="168" spans="1:2" x14ac:dyDescent="0.25">
      <c r="A168">
        <v>16.948936170212701</v>
      </c>
      <c r="B168">
        <v>0.30382978723404303</v>
      </c>
    </row>
    <row r="169" spans="1:2" x14ac:dyDescent="0.25">
      <c r="A169">
        <v>17.931914893617002</v>
      </c>
      <c r="B169">
        <v>0.31965327029156798</v>
      </c>
    </row>
    <row r="170" spans="1:2" x14ac:dyDescent="0.25">
      <c r="A170">
        <v>18.9148936170212</v>
      </c>
      <c r="B170">
        <v>0.332302150174491</v>
      </c>
    </row>
    <row r="171" spans="1:2" x14ac:dyDescent="0.25">
      <c r="A171">
        <v>19.897872340425501</v>
      </c>
      <c r="B171">
        <v>0.34177642688280901</v>
      </c>
    </row>
    <row r="172" spans="1:2" x14ac:dyDescent="0.25">
      <c r="A172">
        <v>20.970212765957399</v>
      </c>
      <c r="B172">
        <v>0.34807159743330002</v>
      </c>
    </row>
    <row r="173" spans="1:2" x14ac:dyDescent="0.25">
      <c r="A173">
        <v>21.863829787234</v>
      </c>
      <c r="B173">
        <v>0.37342339299786098</v>
      </c>
    </row>
    <row r="174" spans="1:2" x14ac:dyDescent="0.25">
      <c r="A174">
        <v>22.936170212765902</v>
      </c>
      <c r="B174">
        <v>0.38924237307215998</v>
      </c>
    </row>
    <row r="175" spans="1:2" x14ac:dyDescent="0.25">
      <c r="A175">
        <v>23.919148936170199</v>
      </c>
      <c r="B175">
        <v>0.41776426882809797</v>
      </c>
    </row>
    <row r="176" spans="1:2" x14ac:dyDescent="0.25">
      <c r="A176">
        <v>24.902127659574401</v>
      </c>
      <c r="B176">
        <v>0.43358775188562398</v>
      </c>
    </row>
    <row r="177" spans="1:2" x14ac:dyDescent="0.25">
      <c r="A177">
        <v>25.974468085106299</v>
      </c>
      <c r="B177">
        <v>0.44940673195992298</v>
      </c>
    </row>
    <row r="178" spans="1:2" x14ac:dyDescent="0.25">
      <c r="A178">
        <v>26.9574468085106</v>
      </c>
      <c r="B178">
        <v>0.46523021501744899</v>
      </c>
    </row>
    <row r="179" spans="1:2" x14ac:dyDescent="0.25">
      <c r="A179">
        <v>27.940425531914801</v>
      </c>
      <c r="B179">
        <v>0.47152988855116501</v>
      </c>
    </row>
    <row r="180" spans="1:2" x14ac:dyDescent="0.25">
      <c r="A180">
        <v>28.923404255319099</v>
      </c>
      <c r="B180">
        <v>0.50005178430710395</v>
      </c>
    </row>
    <row r="181" spans="1:2" x14ac:dyDescent="0.25">
      <c r="A181">
        <v>29.995744680851001</v>
      </c>
      <c r="B181">
        <v>0.53809298660362503</v>
      </c>
    </row>
    <row r="182" spans="1:2" x14ac:dyDescent="0.25">
      <c r="A182">
        <v>11.944680851063801</v>
      </c>
      <c r="B182">
        <v>0.17074862096138699</v>
      </c>
    </row>
    <row r="183" spans="1:2" x14ac:dyDescent="0.25">
      <c r="A183">
        <v>111.13617021276499</v>
      </c>
      <c r="B183">
        <v>2.2355915794213601</v>
      </c>
    </row>
    <row r="184" spans="1:2" x14ac:dyDescent="0.25">
      <c r="A184">
        <v>95.1404255319149</v>
      </c>
      <c r="B184">
        <v>1.8300484070696801</v>
      </c>
    </row>
    <row r="185" spans="1:2" x14ac:dyDescent="0.25">
      <c r="A185">
        <v>87.276595744680805</v>
      </c>
      <c r="B185">
        <v>1.62092086006979</v>
      </c>
    </row>
    <row r="186" spans="1:2" x14ac:dyDescent="0.25">
      <c r="A186">
        <v>61.182978723404197</v>
      </c>
      <c r="B186">
        <v>1.1016008105369799</v>
      </c>
    </row>
    <row r="187" spans="1:2" x14ac:dyDescent="0.25">
      <c r="A187">
        <v>56.982978723404202</v>
      </c>
      <c r="B187">
        <v>1.01927276820893</v>
      </c>
    </row>
    <row r="188" spans="1:2" x14ac:dyDescent="0.25">
      <c r="A188">
        <v>57.876595744680799</v>
      </c>
      <c r="B188">
        <v>1.0446245637735001</v>
      </c>
    </row>
    <row r="189" spans="1:2" x14ac:dyDescent="0.25">
      <c r="A189">
        <v>58.948936170212697</v>
      </c>
      <c r="B189">
        <v>1.0540943374985901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E7188-CFBC-4B95-99CD-9BE026BB61D8}">
  <dimension ref="A1:L49"/>
  <sheetViews>
    <sheetView workbookViewId="0">
      <selection activeCell="A2" sqref="A2:B14"/>
    </sheetView>
  </sheetViews>
  <sheetFormatPr defaultRowHeight="15" x14ac:dyDescent="0.25"/>
  <cols>
    <col min="2" max="2" width="11" bestFit="1" customWidth="1"/>
  </cols>
  <sheetData>
    <row r="1" spans="1:6" x14ac:dyDescent="0.25">
      <c r="A1" s="1" t="s">
        <v>2</v>
      </c>
      <c r="B1" s="1" t="s">
        <v>4</v>
      </c>
      <c r="C1" s="1" t="s">
        <v>0</v>
      </c>
      <c r="D1" s="1" t="s">
        <v>6</v>
      </c>
      <c r="E1" s="1" t="s">
        <v>7</v>
      </c>
      <c r="F1" s="1" t="s">
        <v>5</v>
      </c>
    </row>
    <row r="2" spans="1:6" x14ac:dyDescent="0.25">
      <c r="A2">
        <f t="shared" ref="A2:A39" si="0">ROUND(D2,0)</f>
        <v>1</v>
      </c>
      <c r="B2">
        <f>E2*10*1.0207149067243</f>
        <v>1.45400983863862E-3</v>
      </c>
      <c r="C2" t="s">
        <v>1</v>
      </c>
      <c r="D2">
        <v>1.0715799528372201</v>
      </c>
      <c r="E2">
        <v>1.4245014245014401E-4</v>
      </c>
    </row>
    <row r="3" spans="1:6" x14ac:dyDescent="0.25">
      <c r="A3">
        <f t="shared" si="0"/>
        <v>2</v>
      </c>
      <c r="B3">
        <f t="shared" ref="B3:B23" si="1">E3*10*1.0207149067243</f>
        <v>2.6172177095494832E-2</v>
      </c>
      <c r="C3" t="s">
        <v>1</v>
      </c>
      <c r="D3">
        <v>2.0554311811587702</v>
      </c>
      <c r="E3">
        <v>2.5641025641025602E-3</v>
      </c>
      <c r="F3" t="str">
        <f t="shared" ref="F3:F23" si="2">IF(A3&gt;=A2, "Y", "N")</f>
        <v>Y</v>
      </c>
    </row>
    <row r="4" spans="1:6" x14ac:dyDescent="0.25">
      <c r="A4">
        <f t="shared" si="0"/>
        <v>3</v>
      </c>
      <c r="B4">
        <f t="shared" si="1"/>
        <v>4.1439280401200214E-2</v>
      </c>
      <c r="C4" t="s">
        <v>1</v>
      </c>
      <c r="D4">
        <v>3.0187158592280801</v>
      </c>
      <c r="E4">
        <v>4.0598290598290602E-3</v>
      </c>
      <c r="F4" t="str">
        <f t="shared" si="2"/>
        <v>Y</v>
      </c>
    </row>
    <row r="5" spans="1:6" x14ac:dyDescent="0.25">
      <c r="A5">
        <f t="shared" si="0"/>
        <v>4</v>
      </c>
      <c r="B5">
        <f t="shared" si="1"/>
        <v>6.4703437819417883E-2</v>
      </c>
      <c r="C5" t="s">
        <v>1</v>
      </c>
      <c r="D5">
        <v>4.02358138563027</v>
      </c>
      <c r="E5">
        <v>6.3390313390313396E-3</v>
      </c>
      <c r="F5" t="str">
        <f t="shared" si="2"/>
        <v>Y</v>
      </c>
    </row>
    <row r="6" spans="1:6" x14ac:dyDescent="0.25">
      <c r="A6">
        <f t="shared" si="0"/>
        <v>5</v>
      </c>
      <c r="B6">
        <f t="shared" si="1"/>
        <v>8.9421605076274141E-2</v>
      </c>
      <c r="C6" t="s">
        <v>1</v>
      </c>
      <c r="D6">
        <v>5.0283872123220101</v>
      </c>
      <c r="E6">
        <v>8.7606837606837608E-3</v>
      </c>
      <c r="F6" t="str">
        <f t="shared" si="2"/>
        <v>Y</v>
      </c>
    </row>
    <row r="7" spans="1:6" x14ac:dyDescent="0.25">
      <c r="A7">
        <f t="shared" si="0"/>
        <v>6</v>
      </c>
      <c r="B7">
        <f t="shared" si="1"/>
        <v>0.10323469854334073</v>
      </c>
      <c r="C7" t="s">
        <v>1</v>
      </c>
      <c r="D7">
        <v>6.0545953852123802</v>
      </c>
      <c r="E7">
        <v>1.01139601139601E-2</v>
      </c>
      <c r="F7" t="str">
        <f t="shared" si="2"/>
        <v>Y</v>
      </c>
    </row>
    <row r="8" spans="1:6" x14ac:dyDescent="0.25">
      <c r="A8">
        <f t="shared" si="0"/>
        <v>7</v>
      </c>
      <c r="B8">
        <f t="shared" si="1"/>
        <v>0.11777479692972652</v>
      </c>
      <c r="C8" t="s">
        <v>1</v>
      </c>
      <c r="D8">
        <v>7.05981910987731</v>
      </c>
      <c r="E8">
        <v>1.1538461538461499E-2</v>
      </c>
      <c r="F8" t="str">
        <f t="shared" si="2"/>
        <v>Y</v>
      </c>
    </row>
    <row r="9" spans="1:6" x14ac:dyDescent="0.25">
      <c r="A9">
        <f t="shared" si="0"/>
        <v>8</v>
      </c>
      <c r="B9">
        <f t="shared" si="1"/>
        <v>0.15267103305705285</v>
      </c>
      <c r="C9" t="s">
        <v>1</v>
      </c>
      <c r="D9">
        <v>8.0642070385958604</v>
      </c>
      <c r="E9">
        <v>1.4957264957264901E-2</v>
      </c>
      <c r="F9" t="str">
        <f t="shared" si="2"/>
        <v>Y</v>
      </c>
    </row>
    <row r="10" spans="1:6" x14ac:dyDescent="0.25">
      <c r="A10">
        <f t="shared" si="0"/>
        <v>9</v>
      </c>
      <c r="B10">
        <f t="shared" si="1"/>
        <v>0.1555790527343302</v>
      </c>
      <c r="C10" t="s">
        <v>1</v>
      </c>
      <c r="D10">
        <v>9.0908629593146397</v>
      </c>
      <c r="E10">
        <v>1.52421652421652E-2</v>
      </c>
      <c r="F10" t="str">
        <f t="shared" si="2"/>
        <v>Y</v>
      </c>
    </row>
    <row r="11" spans="1:6" x14ac:dyDescent="0.25">
      <c r="A11">
        <f t="shared" si="0"/>
        <v>10</v>
      </c>
      <c r="B11">
        <f t="shared" si="1"/>
        <v>0.17811620523322846</v>
      </c>
      <c r="C11" t="s">
        <v>1</v>
      </c>
      <c r="D11">
        <v>10.0538491388316</v>
      </c>
      <c r="E11">
        <v>1.7450142450142401E-2</v>
      </c>
      <c r="F11" t="str">
        <f t="shared" si="2"/>
        <v>Y</v>
      </c>
    </row>
    <row r="12" spans="1:6" x14ac:dyDescent="0.25">
      <c r="A12">
        <f t="shared" si="0"/>
        <v>11</v>
      </c>
      <c r="B12">
        <f t="shared" si="1"/>
        <v>0.19483731837757204</v>
      </c>
      <c r="C12" t="s">
        <v>1</v>
      </c>
      <c r="D12">
        <v>11.0589833139309</v>
      </c>
      <c r="E12">
        <v>1.9088319088319001E-2</v>
      </c>
      <c r="F12" t="str">
        <f t="shared" si="2"/>
        <v>Y</v>
      </c>
    </row>
    <row r="13" spans="1:6" x14ac:dyDescent="0.25">
      <c r="A13">
        <f t="shared" si="0"/>
        <v>12</v>
      </c>
      <c r="B13">
        <f t="shared" si="1"/>
        <v>0.21592046103783216</v>
      </c>
      <c r="C13" t="s">
        <v>1</v>
      </c>
      <c r="D13">
        <v>11.980119996418001</v>
      </c>
      <c r="E13">
        <v>2.11538461538461E-2</v>
      </c>
      <c r="F13" t="str">
        <f t="shared" si="2"/>
        <v>Y</v>
      </c>
    </row>
    <row r="14" spans="1:6" x14ac:dyDescent="0.25">
      <c r="A14">
        <f t="shared" si="0"/>
        <v>13</v>
      </c>
      <c r="B14">
        <f t="shared" si="1"/>
        <v>0.25808674635835138</v>
      </c>
      <c r="C14" t="s">
        <v>1</v>
      </c>
      <c r="D14">
        <v>13.026118623324599</v>
      </c>
      <c r="E14">
        <v>2.52849002849002E-2</v>
      </c>
      <c r="F14" t="str">
        <f t="shared" si="2"/>
        <v>Y</v>
      </c>
    </row>
    <row r="15" spans="1:6" x14ac:dyDescent="0.25">
      <c r="A15">
        <f t="shared" si="0"/>
        <v>14</v>
      </c>
      <c r="B15">
        <f t="shared" si="1"/>
        <v>0.26535679555154529</v>
      </c>
      <c r="C15" t="s">
        <v>1</v>
      </c>
      <c r="D15">
        <v>14.094504641652399</v>
      </c>
      <c r="E15">
        <v>2.5997150997151001E-2</v>
      </c>
      <c r="F15" t="str">
        <f t="shared" si="2"/>
        <v>Y</v>
      </c>
    </row>
    <row r="16" spans="1:6" x14ac:dyDescent="0.25">
      <c r="A16">
        <f t="shared" si="0"/>
        <v>15</v>
      </c>
      <c r="B16">
        <f t="shared" si="1"/>
        <v>0.27335384966405668</v>
      </c>
      <c r="C16" t="s">
        <v>1</v>
      </c>
      <c r="D16">
        <v>14.953314826423</v>
      </c>
      <c r="E16">
        <v>2.6780626780626701E-2</v>
      </c>
      <c r="F16" t="str">
        <f t="shared" si="2"/>
        <v>Y</v>
      </c>
    </row>
    <row r="17" spans="1:6" x14ac:dyDescent="0.25">
      <c r="A17">
        <f t="shared" si="0"/>
        <v>16</v>
      </c>
      <c r="B17">
        <f t="shared" si="1"/>
        <v>0.28498592837316622</v>
      </c>
      <c r="C17" t="s">
        <v>1</v>
      </c>
      <c r="D17">
        <v>15.9796125488791</v>
      </c>
      <c r="E17">
        <v>2.79202279202279E-2</v>
      </c>
      <c r="F17" t="str">
        <f t="shared" si="2"/>
        <v>Y</v>
      </c>
    </row>
    <row r="18" spans="1:6" x14ac:dyDescent="0.25">
      <c r="A18">
        <f t="shared" si="0"/>
        <v>17</v>
      </c>
      <c r="B18">
        <f t="shared" si="1"/>
        <v>0.30679607595274483</v>
      </c>
      <c r="C18" t="s">
        <v>1</v>
      </c>
      <c r="D18">
        <v>17.026446971732099</v>
      </c>
      <c r="E18">
        <v>3.0056980056980001E-2</v>
      </c>
      <c r="F18" t="str">
        <f t="shared" si="2"/>
        <v>Y</v>
      </c>
    </row>
    <row r="19" spans="1:6" x14ac:dyDescent="0.25">
      <c r="A19">
        <f t="shared" si="0"/>
        <v>18</v>
      </c>
      <c r="B19">
        <f t="shared" si="1"/>
        <v>0.31988216450049245</v>
      </c>
      <c r="C19" t="s">
        <v>1</v>
      </c>
      <c r="D19">
        <v>17.9898211993671</v>
      </c>
      <c r="E19">
        <v>3.1339031339031299E-2</v>
      </c>
      <c r="F19" t="str">
        <f t="shared" si="2"/>
        <v>Y</v>
      </c>
    </row>
    <row r="20" spans="1:6" x14ac:dyDescent="0.25">
      <c r="A20">
        <f t="shared" si="0"/>
        <v>19</v>
      </c>
      <c r="B20">
        <f t="shared" si="1"/>
        <v>0.33514926780619786</v>
      </c>
      <c r="C20" t="s">
        <v>1</v>
      </c>
      <c r="D20">
        <v>18.995015074176798</v>
      </c>
      <c r="E20">
        <v>3.2834757834757797E-2</v>
      </c>
      <c r="F20" t="str">
        <f t="shared" si="2"/>
        <v>Y</v>
      </c>
    </row>
    <row r="21" spans="1:6" x14ac:dyDescent="0.25">
      <c r="A21">
        <f t="shared" si="0"/>
        <v>20</v>
      </c>
      <c r="B21">
        <f t="shared" si="1"/>
        <v>0.34169231208007117</v>
      </c>
      <c r="C21" t="s">
        <v>1</v>
      </c>
      <c r="D21">
        <v>20.000567147249299</v>
      </c>
      <c r="E21">
        <v>3.3475783475783401E-2</v>
      </c>
      <c r="F21" t="str">
        <f t="shared" si="2"/>
        <v>Y</v>
      </c>
    </row>
    <row r="22" spans="1:6" x14ac:dyDescent="0.25">
      <c r="A22">
        <f t="shared" si="0"/>
        <v>21</v>
      </c>
      <c r="B22">
        <f t="shared" si="1"/>
        <v>0.35114337603122281</v>
      </c>
      <c r="C22" t="s">
        <v>1</v>
      </c>
      <c r="D22">
        <v>21.005999820900801</v>
      </c>
      <c r="E22">
        <v>3.4401709401709397E-2</v>
      </c>
      <c r="F22" t="str">
        <f t="shared" si="2"/>
        <v>Y</v>
      </c>
    </row>
    <row r="23" spans="1:6" x14ac:dyDescent="0.25">
      <c r="A23">
        <f t="shared" si="0"/>
        <v>22</v>
      </c>
      <c r="B23">
        <f t="shared" si="1"/>
        <v>0.37658854820739851</v>
      </c>
      <c r="C23" t="s">
        <v>1</v>
      </c>
      <c r="D23">
        <v>22.010775797737299</v>
      </c>
      <c r="E23">
        <v>3.6894586894586898E-2</v>
      </c>
      <c r="F23" t="str">
        <f t="shared" si="2"/>
        <v>Y</v>
      </c>
    </row>
    <row r="24" spans="1:6" x14ac:dyDescent="0.25">
      <c r="A24">
        <f t="shared" si="0"/>
        <v>2</v>
      </c>
      <c r="B24">
        <f>E24*10*1.03880222587118</f>
        <v>2.7375842134781756E-2</v>
      </c>
      <c r="C24" t="s">
        <v>3</v>
      </c>
      <c r="D24">
        <v>2.0344467329333402</v>
      </c>
      <c r="E24">
        <v>2.6353276353276302E-3</v>
      </c>
    </row>
    <row r="25" spans="1:6" x14ac:dyDescent="0.25">
      <c r="A25">
        <f t="shared" si="0"/>
        <v>3</v>
      </c>
      <c r="B25">
        <f t="shared" ref="B25:B39" si="3">E25*10*1.03880222587118</f>
        <v>3.5514606012689923E-2</v>
      </c>
      <c r="C25" t="s">
        <v>3</v>
      </c>
      <c r="D25">
        <v>3.0189845079251301</v>
      </c>
      <c r="E25">
        <v>3.4188034188034201E-3</v>
      </c>
      <c r="F25" t="str">
        <f t="shared" ref="F25:F39" si="4">IF(A25&gt;=A24, "Y", "N")</f>
        <v>Y</v>
      </c>
    </row>
    <row r="26" spans="1:6" x14ac:dyDescent="0.25">
      <c r="A26">
        <f t="shared" si="0"/>
        <v>4</v>
      </c>
      <c r="B26">
        <f t="shared" si="3"/>
        <v>4.2173594640069277E-2</v>
      </c>
      <c r="C26" t="s">
        <v>3</v>
      </c>
      <c r="D26">
        <v>4.0245365809975802</v>
      </c>
      <c r="E26">
        <v>4.0598290598290602E-3</v>
      </c>
      <c r="F26" t="str">
        <f t="shared" si="4"/>
        <v>Y</v>
      </c>
    </row>
    <row r="27" spans="1:6" x14ac:dyDescent="0.25">
      <c r="A27">
        <f t="shared" si="0"/>
        <v>5</v>
      </c>
      <c r="B27">
        <f t="shared" si="3"/>
        <v>5.5491571894827972E-2</v>
      </c>
      <c r="C27" t="s">
        <v>3</v>
      </c>
      <c r="D27">
        <v>5.0088654070027703</v>
      </c>
      <c r="E27">
        <v>5.3418803418803402E-3</v>
      </c>
      <c r="F27" t="str">
        <f t="shared" si="4"/>
        <v>Y</v>
      </c>
    </row>
    <row r="28" spans="1:6" x14ac:dyDescent="0.25">
      <c r="A28">
        <f t="shared" si="0"/>
        <v>6</v>
      </c>
      <c r="B28">
        <f t="shared" si="3"/>
        <v>8.5087076905402931E-2</v>
      </c>
      <c r="C28" t="s">
        <v>3</v>
      </c>
      <c r="D28">
        <v>6.0344467329333398</v>
      </c>
      <c r="E28">
        <v>8.1908831908831907E-3</v>
      </c>
      <c r="F28" t="str">
        <f t="shared" si="4"/>
        <v>Y</v>
      </c>
    </row>
    <row r="29" spans="1:6" x14ac:dyDescent="0.25">
      <c r="A29">
        <f t="shared" si="0"/>
        <v>7</v>
      </c>
      <c r="B29">
        <f t="shared" si="3"/>
        <v>9.9144941785426072E-2</v>
      </c>
      <c r="C29" t="s">
        <v>3</v>
      </c>
      <c r="D29">
        <v>7.0397003074534998</v>
      </c>
      <c r="E29">
        <v>9.5441595441595507E-3</v>
      </c>
      <c r="F29" t="str">
        <f t="shared" si="4"/>
        <v>Y</v>
      </c>
    </row>
    <row r="30" spans="1:6" x14ac:dyDescent="0.25">
      <c r="A30">
        <f t="shared" si="0"/>
        <v>8</v>
      </c>
      <c r="B30">
        <f t="shared" si="3"/>
        <v>0.12948033442126464</v>
      </c>
      <c r="C30" t="s">
        <v>3</v>
      </c>
      <c r="D30">
        <v>8.0233425867884502</v>
      </c>
      <c r="E30">
        <v>1.24643874643874E-2</v>
      </c>
      <c r="F30" t="str">
        <f t="shared" si="4"/>
        <v>Y</v>
      </c>
    </row>
    <row r="31" spans="1:6" x14ac:dyDescent="0.25">
      <c r="A31">
        <f t="shared" si="0"/>
        <v>9</v>
      </c>
      <c r="B31">
        <f t="shared" si="3"/>
        <v>0.14131853642549522</v>
      </c>
      <c r="C31" t="s">
        <v>3</v>
      </c>
      <c r="D31">
        <v>9.0705949076146908</v>
      </c>
      <c r="E31">
        <v>1.36039886039886E-2</v>
      </c>
      <c r="F31" t="str">
        <f t="shared" si="4"/>
        <v>Y</v>
      </c>
    </row>
    <row r="32" spans="1:6" x14ac:dyDescent="0.25">
      <c r="A32">
        <f t="shared" si="0"/>
        <v>10</v>
      </c>
      <c r="B32">
        <f t="shared" si="3"/>
        <v>0.15981572705710373</v>
      </c>
      <c r="C32" t="s">
        <v>3</v>
      </c>
      <c r="D32">
        <v>10.0547147846332</v>
      </c>
      <c r="E32">
        <v>1.53846153846153E-2</v>
      </c>
      <c r="F32" t="str">
        <f t="shared" si="4"/>
        <v>Y</v>
      </c>
    </row>
    <row r="33" spans="1:12" x14ac:dyDescent="0.25">
      <c r="A33">
        <f t="shared" si="0"/>
        <v>11</v>
      </c>
      <c r="B33">
        <f t="shared" si="3"/>
        <v>0.16943426618554133</v>
      </c>
      <c r="C33" t="s">
        <v>3</v>
      </c>
      <c r="D33">
        <v>11.018238261544401</v>
      </c>
      <c r="E33">
        <v>1.6310541310541299E-2</v>
      </c>
      <c r="F33" t="str">
        <f t="shared" si="4"/>
        <v>Y</v>
      </c>
    </row>
    <row r="34" spans="1:12" x14ac:dyDescent="0.25">
      <c r="A34">
        <f t="shared" si="0"/>
        <v>13</v>
      </c>
      <c r="B34">
        <f t="shared" si="3"/>
        <v>0.17165392906133434</v>
      </c>
      <c r="C34" t="s">
        <v>3</v>
      </c>
      <c r="D34">
        <v>13.071699352258101</v>
      </c>
      <c r="E34">
        <v>1.6524216524216501E-2</v>
      </c>
      <c r="F34" t="str">
        <f t="shared" si="4"/>
        <v>Y</v>
      </c>
    </row>
    <row r="35" spans="1:12" x14ac:dyDescent="0.25">
      <c r="A35">
        <f t="shared" si="0"/>
        <v>14</v>
      </c>
      <c r="B35">
        <f t="shared" si="3"/>
        <v>0.17683314243818496</v>
      </c>
      <c r="C35" t="s">
        <v>3</v>
      </c>
      <c r="D35">
        <v>13.97253813319</v>
      </c>
      <c r="E35">
        <v>1.7022792022791999E-2</v>
      </c>
      <c r="F35" t="str">
        <f t="shared" si="4"/>
        <v>Y</v>
      </c>
      <c r="L35" s="4"/>
    </row>
    <row r="36" spans="1:12" x14ac:dyDescent="0.25">
      <c r="A36">
        <f t="shared" si="0"/>
        <v>14</v>
      </c>
      <c r="B36">
        <f t="shared" si="3"/>
        <v>0.17905280531397791</v>
      </c>
      <c r="C36" t="s">
        <v>3</v>
      </c>
      <c r="D36">
        <v>14.0981761738455</v>
      </c>
      <c r="E36">
        <v>1.7236467236467198E-2</v>
      </c>
      <c r="F36" t="str">
        <f t="shared" si="4"/>
        <v>Y</v>
      </c>
      <c r="L36" s="2"/>
    </row>
    <row r="37" spans="1:12" x14ac:dyDescent="0.25">
      <c r="A37">
        <f t="shared" si="0"/>
        <v>17</v>
      </c>
      <c r="B37">
        <f t="shared" si="3"/>
        <v>0.18275224344029919</v>
      </c>
      <c r="C37" t="s">
        <v>3</v>
      </c>
      <c r="D37">
        <v>17.0316706963971</v>
      </c>
      <c r="E37">
        <v>1.75925925925925E-2</v>
      </c>
      <c r="F37" t="str">
        <f t="shared" si="4"/>
        <v>Y</v>
      </c>
      <c r="L37" s="2"/>
    </row>
    <row r="38" spans="1:12" x14ac:dyDescent="0.25">
      <c r="A38">
        <f t="shared" si="0"/>
        <v>18</v>
      </c>
      <c r="B38">
        <f t="shared" si="3"/>
        <v>0.19015111969294388</v>
      </c>
      <c r="C38" t="s">
        <v>3</v>
      </c>
      <c r="D38">
        <v>18.1000567147249</v>
      </c>
      <c r="E38">
        <v>1.8304843304843301E-2</v>
      </c>
      <c r="F38" t="str">
        <f t="shared" si="4"/>
        <v>Y</v>
      </c>
      <c r="L38" s="2"/>
    </row>
    <row r="39" spans="1:12" x14ac:dyDescent="0.25">
      <c r="A39">
        <f t="shared" si="0"/>
        <v>22</v>
      </c>
      <c r="B39">
        <f t="shared" si="3"/>
        <v>0.19015111969294388</v>
      </c>
      <c r="C39" t="s">
        <v>3</v>
      </c>
      <c r="D39">
        <v>22.2490671920241</v>
      </c>
      <c r="E39">
        <v>1.8304843304843301E-2</v>
      </c>
      <c r="F39" t="str">
        <f t="shared" si="4"/>
        <v>Y</v>
      </c>
      <c r="L39" s="2"/>
    </row>
    <row r="40" spans="1:12" x14ac:dyDescent="0.25">
      <c r="L40" s="2"/>
    </row>
    <row r="41" spans="1:12" x14ac:dyDescent="0.25">
      <c r="L41" s="2"/>
    </row>
    <row r="42" spans="1:12" x14ac:dyDescent="0.25">
      <c r="L42" s="2"/>
    </row>
    <row r="43" spans="1:12" x14ac:dyDescent="0.25">
      <c r="L43" s="2"/>
    </row>
    <row r="44" spans="1:12" x14ac:dyDescent="0.25">
      <c r="L44" s="2"/>
    </row>
    <row r="45" spans="1:12" x14ac:dyDescent="0.25">
      <c r="L45" s="2"/>
    </row>
    <row r="46" spans="1:12" x14ac:dyDescent="0.25">
      <c r="L46" s="2"/>
    </row>
    <row r="47" spans="1:12" x14ac:dyDescent="0.25">
      <c r="L47" s="2"/>
    </row>
    <row r="49" spans="12:12" x14ac:dyDescent="0.25">
      <c r="L49" s="3"/>
    </row>
  </sheetData>
  <sortState xmlns:xlrd2="http://schemas.microsoft.com/office/spreadsheetml/2017/richdata2" ref="C2:F39">
    <sortCondition ref="C2:C3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20330-0EE3-410D-93EF-3243BFB2D61E}">
  <sheetPr>
    <tabColor rgb="FFFF3399"/>
  </sheetPr>
  <dimension ref="A1:C23"/>
  <sheetViews>
    <sheetView workbookViewId="0">
      <selection sqref="A1:B5"/>
    </sheetView>
  </sheetViews>
  <sheetFormatPr defaultRowHeight="15" x14ac:dyDescent="0.25"/>
  <cols>
    <col min="1" max="1" width="16.140625" bestFit="1" customWidth="1"/>
    <col min="2" max="2" width="59.42578125" customWidth="1"/>
  </cols>
  <sheetData>
    <row r="1" spans="1:3" x14ac:dyDescent="0.25">
      <c r="A1" s="1" t="s">
        <v>13</v>
      </c>
      <c r="B1" t="s">
        <v>17</v>
      </c>
    </row>
    <row r="2" spans="1:3" x14ac:dyDescent="0.25">
      <c r="A2" s="1" t="s">
        <v>8</v>
      </c>
      <c r="B2" t="s">
        <v>15</v>
      </c>
    </row>
    <row r="3" spans="1:3" x14ac:dyDescent="0.25">
      <c r="A3" s="1" t="s">
        <v>14</v>
      </c>
      <c r="B3" t="s">
        <v>16</v>
      </c>
    </row>
    <row r="4" spans="1:3" x14ac:dyDescent="0.25">
      <c r="A4" s="1" t="s">
        <v>9</v>
      </c>
      <c r="B4" t="s">
        <v>11</v>
      </c>
    </row>
    <row r="5" spans="1:3" x14ac:dyDescent="0.25">
      <c r="A5" s="1" t="s">
        <v>10</v>
      </c>
      <c r="B5" t="s">
        <v>12</v>
      </c>
    </row>
    <row r="7" spans="1:3" x14ac:dyDescent="0.25">
      <c r="A7" s="6" t="s">
        <v>18</v>
      </c>
    </row>
    <row r="8" spans="1:3" x14ac:dyDescent="0.25">
      <c r="A8" s="8" t="s">
        <v>28</v>
      </c>
    </row>
    <row r="9" spans="1:3" x14ac:dyDescent="0.25">
      <c r="A9" s="7" t="s">
        <v>29</v>
      </c>
      <c r="B9" s="1" t="s">
        <v>30</v>
      </c>
    </row>
    <row r="10" spans="1:3" x14ac:dyDescent="0.25">
      <c r="A10" s="5" t="s">
        <v>2</v>
      </c>
      <c r="B10" s="5" t="s">
        <v>33</v>
      </c>
      <c r="C10" s="5"/>
    </row>
    <row r="11" spans="1:3" x14ac:dyDescent="0.25">
      <c r="A11" s="5" t="s">
        <v>4</v>
      </c>
      <c r="B11" s="5" t="s">
        <v>32</v>
      </c>
      <c r="C11" s="5"/>
    </row>
    <row r="12" spans="1:3" x14ac:dyDescent="0.25">
      <c r="A12" s="5" t="s">
        <v>0</v>
      </c>
      <c r="B12" s="5" t="s">
        <v>31</v>
      </c>
      <c r="C12" s="5"/>
    </row>
    <row r="13" spans="1:3" x14ac:dyDescent="0.25">
      <c r="A13" s="1"/>
      <c r="B13" s="1"/>
      <c r="C13" s="1"/>
    </row>
    <row r="14" spans="1:3" x14ac:dyDescent="0.25">
      <c r="A14" t="s">
        <v>19</v>
      </c>
    </row>
    <row r="15" spans="1:3" x14ac:dyDescent="0.25">
      <c r="A15" t="s">
        <v>20</v>
      </c>
    </row>
    <row r="16" spans="1:3" x14ac:dyDescent="0.25">
      <c r="A16" t="s">
        <v>21</v>
      </c>
    </row>
    <row r="17" spans="1:1" x14ac:dyDescent="0.25">
      <c r="A17" t="s">
        <v>22</v>
      </c>
    </row>
    <row r="19" spans="1:1" x14ac:dyDescent="0.25">
      <c r="A19" t="s">
        <v>23</v>
      </c>
    </row>
    <row r="20" spans="1:1" x14ac:dyDescent="0.25">
      <c r="A20" t="s">
        <v>25</v>
      </c>
    </row>
    <row r="21" spans="1:1" x14ac:dyDescent="0.25">
      <c r="A21" t="s">
        <v>24</v>
      </c>
    </row>
    <row r="22" spans="1:1" x14ac:dyDescent="0.25">
      <c r="A22" t="s">
        <v>26</v>
      </c>
    </row>
    <row r="23" spans="1:1" x14ac:dyDescent="0.25">
      <c r="A23" t="s">
        <v>27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0171B-E6E5-4291-B118-6245323B322C}">
  <dimension ref="A1:E9"/>
  <sheetViews>
    <sheetView workbookViewId="0">
      <selection activeCell="C10" sqref="C10"/>
    </sheetView>
  </sheetViews>
  <sheetFormatPr defaultRowHeight="15" x14ac:dyDescent="0.25"/>
  <sheetData>
    <row r="1" spans="1:5" x14ac:dyDescent="0.25">
      <c r="A1" t="s">
        <v>35</v>
      </c>
      <c r="B1" t="s">
        <v>37</v>
      </c>
      <c r="C1" t="s">
        <v>38</v>
      </c>
      <c r="D1" t="s">
        <v>39</v>
      </c>
      <c r="E1" t="s">
        <v>40</v>
      </c>
    </row>
    <row r="2" spans="1:5" x14ac:dyDescent="0.25">
      <c r="A2">
        <v>13</v>
      </c>
      <c r="B2" t="s">
        <v>36</v>
      </c>
      <c r="C2" s="9">
        <v>54</v>
      </c>
      <c r="D2" s="9">
        <v>48</v>
      </c>
      <c r="E2" s="9">
        <v>59</v>
      </c>
    </row>
    <row r="3" spans="1:5" x14ac:dyDescent="0.25">
      <c r="A3">
        <v>20</v>
      </c>
      <c r="B3" t="s">
        <v>36</v>
      </c>
      <c r="C3" s="9">
        <v>67</v>
      </c>
      <c r="D3" s="9">
        <v>61</v>
      </c>
      <c r="E3" s="9">
        <v>72</v>
      </c>
    </row>
    <row r="4" spans="1:5" x14ac:dyDescent="0.25">
      <c r="A4">
        <v>27</v>
      </c>
      <c r="B4" t="s">
        <v>36</v>
      </c>
      <c r="C4" s="9">
        <v>76</v>
      </c>
      <c r="D4" s="9">
        <v>70</v>
      </c>
      <c r="E4" s="9">
        <v>81</v>
      </c>
    </row>
    <row r="5" spans="1:5" x14ac:dyDescent="0.25">
      <c r="A5">
        <v>34</v>
      </c>
      <c r="B5" t="s">
        <v>36</v>
      </c>
      <c r="C5" s="9">
        <v>89</v>
      </c>
      <c r="D5" s="9">
        <v>83</v>
      </c>
      <c r="E5" s="9">
        <v>92</v>
      </c>
    </row>
    <row r="6" spans="1:5" x14ac:dyDescent="0.25">
      <c r="A6">
        <v>41</v>
      </c>
      <c r="B6" t="s">
        <v>36</v>
      </c>
      <c r="C6" s="9">
        <v>78</v>
      </c>
      <c r="D6" s="9">
        <v>68</v>
      </c>
      <c r="E6" s="9">
        <v>85</v>
      </c>
    </row>
    <row r="7" spans="1:5" x14ac:dyDescent="0.25">
      <c r="A7">
        <v>34</v>
      </c>
      <c r="B7" t="s">
        <v>41</v>
      </c>
      <c r="C7" s="9">
        <v>62</v>
      </c>
      <c r="D7" s="9">
        <v>46</v>
      </c>
      <c r="E7" s="9">
        <v>73</v>
      </c>
    </row>
    <row r="8" spans="1:5" x14ac:dyDescent="0.25">
      <c r="A8">
        <v>34</v>
      </c>
      <c r="B8" t="s">
        <v>42</v>
      </c>
      <c r="C8" s="9">
        <v>93</v>
      </c>
      <c r="D8" s="9">
        <v>73</v>
      </c>
      <c r="E8" s="9">
        <v>98</v>
      </c>
    </row>
    <row r="9" spans="1:5" x14ac:dyDescent="0.25">
      <c r="A9">
        <v>34</v>
      </c>
      <c r="B9" t="s">
        <v>43</v>
      </c>
      <c r="C9" s="9">
        <v>83</v>
      </c>
      <c r="D9" s="9">
        <v>72</v>
      </c>
      <c r="E9" s="9">
        <v>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4BD58-A9C7-4CA3-892F-DC241E7582C3}">
  <sheetPr>
    <tabColor rgb="FFFF3399"/>
  </sheetPr>
  <dimension ref="A1:B13"/>
  <sheetViews>
    <sheetView tabSelected="1" workbookViewId="0">
      <selection activeCell="B3" sqref="B3"/>
    </sheetView>
  </sheetViews>
  <sheetFormatPr defaultRowHeight="15" x14ac:dyDescent="0.25"/>
  <cols>
    <col min="1" max="1" width="19.140625" customWidth="1"/>
    <col min="2" max="2" width="60.7109375" customWidth="1"/>
  </cols>
  <sheetData>
    <row r="1" spans="1:2" x14ac:dyDescent="0.25">
      <c r="A1" s="1" t="s">
        <v>13</v>
      </c>
      <c r="B1" t="s">
        <v>52</v>
      </c>
    </row>
    <row r="2" spans="1:2" x14ac:dyDescent="0.25">
      <c r="A2" s="1" t="s">
        <v>8</v>
      </c>
      <c r="B2" t="s">
        <v>51</v>
      </c>
    </row>
    <row r="3" spans="1:2" x14ac:dyDescent="0.25">
      <c r="A3" s="1" t="s">
        <v>14</v>
      </c>
      <c r="B3" t="s">
        <v>53</v>
      </c>
    </row>
    <row r="4" spans="1:2" x14ac:dyDescent="0.25">
      <c r="A4" s="1" t="s">
        <v>9</v>
      </c>
      <c r="B4" t="s">
        <v>50</v>
      </c>
    </row>
    <row r="5" spans="1:2" x14ac:dyDescent="0.25">
      <c r="A5" s="1" t="s">
        <v>10</v>
      </c>
      <c r="B5" t="s">
        <v>34</v>
      </c>
    </row>
    <row r="7" spans="1:2" x14ac:dyDescent="0.25">
      <c r="A7" s="5" t="s">
        <v>44</v>
      </c>
    </row>
    <row r="8" spans="1:2" x14ac:dyDescent="0.25">
      <c r="A8" s="1" t="s">
        <v>29</v>
      </c>
      <c r="B8" s="1" t="s">
        <v>30</v>
      </c>
    </row>
    <row r="9" spans="1:2" x14ac:dyDescent="0.25">
      <c r="A9" t="s">
        <v>35</v>
      </c>
      <c r="B9" t="s">
        <v>45</v>
      </c>
    </row>
    <row r="10" spans="1:2" x14ac:dyDescent="0.25">
      <c r="A10" t="s">
        <v>37</v>
      </c>
      <c r="B10" t="s">
        <v>46</v>
      </c>
    </row>
    <row r="11" spans="1:2" x14ac:dyDescent="0.25">
      <c r="A11" t="s">
        <v>38</v>
      </c>
      <c r="B11" t="s">
        <v>47</v>
      </c>
    </row>
    <row r="12" spans="1:2" x14ac:dyDescent="0.25">
      <c r="A12" t="s">
        <v>39</v>
      </c>
      <c r="B12" t="s">
        <v>48</v>
      </c>
    </row>
    <row r="13" spans="1:2" x14ac:dyDescent="0.25">
      <c r="A13" t="s">
        <v>40</v>
      </c>
      <c r="B13" t="s">
        <v>49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DATA-1</vt:lpstr>
      <vt:lpstr>RAW-1</vt:lpstr>
      <vt:lpstr>RAW-2</vt:lpstr>
      <vt:lpstr>Notes-1</vt:lpstr>
      <vt:lpstr>DATA-2</vt:lpstr>
      <vt:lpstr>Notes-2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Masters</dc:creator>
  <cp:lastModifiedBy>Anthony Masters</cp:lastModifiedBy>
  <dcterms:created xsi:type="dcterms:W3CDTF">2021-04-06T16:27:02Z</dcterms:created>
  <dcterms:modified xsi:type="dcterms:W3CDTF">2021-05-02T13:06:19Z</dcterms:modified>
</cp:coreProperties>
</file>