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ddcc1768efc11bef/Python/"/>
    </mc:Choice>
  </mc:AlternateContent>
  <xr:revisionPtr revIDLastSave="3678" documentId="11_F25DC773A252ABDACC1048BDC11F63425BDE58E3" xr6:coauthVersionLast="47" xr6:coauthVersionMax="47" xr10:uidLastSave="{D9FC08A1-ECE7-4F8C-AA69-32EF07E85B27}"/>
  <bookViews>
    <workbookView xWindow="25490" yWindow="-2730" windowWidth="25180" windowHeight="16140" activeTab="3" xr2:uid="{00000000-000D-0000-FFFF-FFFF00000000}"/>
  </bookViews>
  <sheets>
    <sheet name="Sheet1" sheetId="1" r:id="rId1"/>
    <sheet name="Base" sheetId="3" r:id="rId2"/>
    <sheet name="Loose" sheetId="4" r:id="rId3"/>
    <sheet name="range finder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03" i="2" l="1"/>
  <c r="D2" i="2" a="1"/>
  <c r="D2" i="2" s="1"/>
  <c r="C3" i="2" a="1"/>
  <c r="C3" i="2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/>
  <c r="C11" i="2" a="1"/>
  <c r="C11" i="2"/>
  <c r="C12" i="2" a="1"/>
  <c r="C12" i="2"/>
  <c r="C13" i="2" a="1"/>
  <c r="C13" i="2"/>
  <c r="C14" i="2" a="1"/>
  <c r="C14" i="2"/>
  <c r="C15" i="2" a="1"/>
  <c r="C15" i="2"/>
  <c r="C16" i="2" a="1"/>
  <c r="C16" i="2"/>
  <c r="C17" i="2" a="1"/>
  <c r="C17" i="2"/>
  <c r="C18" i="2" a="1"/>
  <c r="C18" i="2"/>
  <c r="C19" i="2" a="1"/>
  <c r="C19" i="2"/>
  <c r="C20" i="2" a="1"/>
  <c r="C20" i="2"/>
  <c r="C21" i="2" a="1"/>
  <c r="C21" i="2"/>
  <c r="C22" i="2" a="1"/>
  <c r="C22" i="2"/>
  <c r="C23" i="2" a="1"/>
  <c r="C23" i="2"/>
  <c r="C24" i="2" a="1"/>
  <c r="C24" i="2"/>
  <c r="C25" i="2" a="1"/>
  <c r="C25" i="2"/>
  <c r="C26" i="2" a="1"/>
  <c r="C26" i="2"/>
  <c r="C27" i="2" a="1"/>
  <c r="C27" i="2"/>
  <c r="C28" i="2" a="1"/>
  <c r="C28" i="2"/>
  <c r="C29" i="2" a="1"/>
  <c r="C29" i="2"/>
  <c r="C30" i="2" a="1"/>
  <c r="C30" i="2"/>
  <c r="C31" i="2" a="1"/>
  <c r="C31" i="2"/>
  <c r="C32" i="2" a="1"/>
  <c r="C32" i="2"/>
  <c r="C33" i="2" a="1"/>
  <c r="C33" i="2"/>
  <c r="C34" i="2" a="1"/>
  <c r="C34" i="2"/>
  <c r="C35" i="2" a="1"/>
  <c r="C35" i="2"/>
  <c r="C36" i="2" a="1"/>
  <c r="C36" i="2"/>
  <c r="C37" i="2" a="1"/>
  <c r="C37" i="2"/>
  <c r="C38" i="2" a="1"/>
  <c r="C38" i="2"/>
  <c r="C39" i="2" a="1"/>
  <c r="C39" i="2"/>
  <c r="C40" i="2" a="1"/>
  <c r="C40" i="2"/>
  <c r="C41" i="2" a="1"/>
  <c r="C41" i="2"/>
  <c r="C42" i="2" a="1"/>
  <c r="C42" i="2"/>
  <c r="C43" i="2" a="1"/>
  <c r="C43" i="2"/>
  <c r="C44" i="2" a="1"/>
  <c r="C44" i="2"/>
  <c r="C45" i="2" a="1"/>
  <c r="C45" i="2"/>
  <c r="C46" i="2" a="1"/>
  <c r="C46" i="2"/>
  <c r="C47" i="2" a="1"/>
  <c r="C47" i="2"/>
  <c r="C48" i="2" a="1"/>
  <c r="C48" i="2"/>
  <c r="C49" i="2" a="1"/>
  <c r="C49" i="2"/>
  <c r="C50" i="2" a="1"/>
  <c r="C50" i="2"/>
  <c r="C51" i="2" a="1"/>
  <c r="C51" i="2"/>
  <c r="C52" i="2" a="1"/>
  <c r="C52" i="2"/>
  <c r="C53" i="2" a="1"/>
  <c r="C53" i="2"/>
  <c r="C54" i="2" a="1"/>
  <c r="C54" i="2"/>
  <c r="C55" i="2" a="1"/>
  <c r="C55" i="2"/>
  <c r="C56" i="2" a="1"/>
  <c r="C56" i="2"/>
  <c r="C57" i="2" a="1"/>
  <c r="C57" i="2"/>
  <c r="C58" i="2" a="1"/>
  <c r="C58" i="2"/>
  <c r="C59" i="2" a="1"/>
  <c r="C59" i="2"/>
  <c r="C60" i="2" a="1"/>
  <c r="C60" i="2"/>
  <c r="C61" i="2" a="1"/>
  <c r="C61" i="2"/>
  <c r="C62" i="2" a="1"/>
  <c r="C62" i="2"/>
  <c r="C63" i="2" a="1"/>
  <c r="C63" i="2"/>
  <c r="C64" i="2" a="1"/>
  <c r="C64" i="2"/>
  <c r="C65" i="2" a="1"/>
  <c r="C65" i="2"/>
  <c r="C66" i="2" a="1"/>
  <c r="C66" i="2"/>
  <c r="C67" i="2" a="1"/>
  <c r="C67" i="2"/>
  <c r="C68" i="2" a="1"/>
  <c r="C68" i="2"/>
  <c r="C69" i="2" a="1"/>
  <c r="C69" i="2"/>
  <c r="C70" i="2" a="1"/>
  <c r="C70" i="2"/>
  <c r="C71" i="2" a="1"/>
  <c r="C71" i="2"/>
  <c r="C72" i="2" a="1"/>
  <c r="C72" i="2"/>
  <c r="C73" i="2" a="1"/>
  <c r="C73" i="2"/>
  <c r="C74" i="2" a="1"/>
  <c r="C74" i="2"/>
  <c r="C75" i="2" a="1"/>
  <c r="C75" i="2"/>
  <c r="C76" i="2" a="1"/>
  <c r="C76" i="2"/>
  <c r="C77" i="2" a="1"/>
  <c r="C77" i="2"/>
  <c r="C78" i="2" a="1"/>
  <c r="C78" i="2"/>
  <c r="C79" i="2" a="1"/>
  <c r="C79" i="2"/>
  <c r="C80" i="2" a="1"/>
  <c r="C80" i="2"/>
  <c r="C81" i="2" a="1"/>
  <c r="C81" i="2"/>
  <c r="C82" i="2" a="1"/>
  <c r="C82" i="2"/>
  <c r="C83" i="2" a="1"/>
  <c r="C83" i="2"/>
  <c r="C84" i="2" a="1"/>
  <c r="C84" i="2"/>
  <c r="C85" i="2" a="1"/>
  <c r="C85" i="2"/>
  <c r="C86" i="2" a="1"/>
  <c r="C86" i="2"/>
  <c r="C87" i="2" a="1"/>
  <c r="C87" i="2"/>
  <c r="C88" i="2" a="1"/>
  <c r="C88" i="2"/>
  <c r="C89" i="2" a="1"/>
  <c r="C89" i="2"/>
  <c r="C90" i="2" a="1"/>
  <c r="C90" i="2"/>
  <c r="C91" i="2" a="1"/>
  <c r="C91" i="2"/>
  <c r="C92" i="2" a="1"/>
  <c r="C92" i="2"/>
  <c r="C93" i="2" a="1"/>
  <c r="C93" i="2"/>
  <c r="C94" i="2" a="1"/>
  <c r="C94" i="2"/>
  <c r="C95" i="2" a="1"/>
  <c r="C95" i="2"/>
  <c r="C96" i="2" a="1"/>
  <c r="C96" i="2"/>
  <c r="C97" i="2" a="1"/>
  <c r="C97" i="2"/>
  <c r="C98" i="2" a="1"/>
  <c r="C98" i="2"/>
  <c r="C99" i="2" a="1"/>
  <c r="C99" i="2"/>
  <c r="C100" i="2" a="1"/>
  <c r="C100" i="2"/>
  <c r="C101" i="2" a="1"/>
  <c r="C101" i="2"/>
  <c r="C102" i="2" a="1"/>
  <c r="C102" i="2"/>
  <c r="C103" i="2" a="1"/>
  <c r="C103" i="2"/>
  <c r="C104" i="2" a="1"/>
  <c r="C104" i="2"/>
  <c r="C105" i="2" a="1"/>
  <c r="C105" i="2"/>
  <c r="C106" i="2" a="1"/>
  <c r="C106" i="2"/>
  <c r="C107" i="2" a="1"/>
  <c r="C107" i="2"/>
  <c r="C108" i="2" a="1"/>
  <c r="C108" i="2"/>
  <c r="C109" i="2" a="1"/>
  <c r="C109" i="2"/>
  <c r="C110" i="2" a="1"/>
  <c r="C110" i="2"/>
  <c r="C111" i="2" a="1"/>
  <c r="C111" i="2"/>
  <c r="C112" i="2" a="1"/>
  <c r="C112" i="2"/>
  <c r="C113" i="2" a="1"/>
  <c r="C113" i="2"/>
  <c r="C114" i="2" a="1"/>
  <c r="C114" i="2"/>
  <c r="C115" i="2" a="1"/>
  <c r="C115" i="2"/>
  <c r="C116" i="2" a="1"/>
  <c r="C116" i="2"/>
  <c r="C117" i="2" a="1"/>
  <c r="C117" i="2"/>
  <c r="C118" i="2" a="1"/>
  <c r="C118" i="2"/>
  <c r="C119" i="2" a="1"/>
  <c r="C119" i="2"/>
  <c r="C120" i="2" a="1"/>
  <c r="C120" i="2"/>
  <c r="C121" i="2" a="1"/>
  <c r="C121" i="2"/>
  <c r="C122" i="2" a="1"/>
  <c r="C122" i="2"/>
  <c r="C123" i="2" a="1"/>
  <c r="C123" i="2"/>
  <c r="C124" i="2" a="1"/>
  <c r="C124" i="2"/>
  <c r="C125" i="2" a="1"/>
  <c r="C125" i="2"/>
  <c r="C126" i="2" a="1"/>
  <c r="C126" i="2"/>
  <c r="C127" i="2" a="1"/>
  <c r="C127" i="2"/>
  <c r="C128" i="2" a="1"/>
  <c r="C128" i="2"/>
  <c r="C129" i="2" a="1"/>
  <c r="C129" i="2"/>
  <c r="C130" i="2" a="1"/>
  <c r="C130" i="2"/>
  <c r="C131" i="2" a="1"/>
  <c r="C131" i="2"/>
  <c r="C132" i="2" a="1"/>
  <c r="C132" i="2"/>
  <c r="C133" i="2" a="1"/>
  <c r="C133" i="2"/>
  <c r="C134" i="2" a="1"/>
  <c r="C134" i="2"/>
  <c r="C135" i="2" a="1"/>
  <c r="C135" i="2"/>
  <c r="C136" i="2" a="1"/>
  <c r="C136" i="2"/>
  <c r="C137" i="2" a="1"/>
  <c r="C137" i="2"/>
  <c r="C138" i="2" a="1"/>
  <c r="C138" i="2"/>
  <c r="C139" i="2" a="1"/>
  <c r="C139" i="2"/>
  <c r="C140" i="2" a="1"/>
  <c r="C140" i="2"/>
  <c r="C141" i="2" a="1"/>
  <c r="C141" i="2"/>
  <c r="C142" i="2" a="1"/>
  <c r="C142" i="2"/>
  <c r="C143" i="2" a="1"/>
  <c r="C143" i="2"/>
  <c r="C144" i="2" a="1"/>
  <c r="C144" i="2"/>
  <c r="C145" i="2" a="1"/>
  <c r="C145" i="2"/>
  <c r="C146" i="2" a="1"/>
  <c r="C146" i="2"/>
  <c r="C147" i="2" a="1"/>
  <c r="C147" i="2"/>
  <c r="C148" i="2" a="1"/>
  <c r="C148" i="2"/>
  <c r="C149" i="2" a="1"/>
  <c r="C149" i="2"/>
  <c r="C150" i="2" a="1"/>
  <c r="C150" i="2"/>
  <c r="C151" i="2" a="1"/>
  <c r="C151" i="2"/>
  <c r="C152" i="2" a="1"/>
  <c r="C152" i="2"/>
  <c r="C153" i="2" a="1"/>
  <c r="C153" i="2"/>
  <c r="C154" i="2" a="1"/>
  <c r="C154" i="2"/>
  <c r="C155" i="2" a="1"/>
  <c r="C155" i="2"/>
  <c r="C156" i="2" a="1"/>
  <c r="C156" i="2"/>
  <c r="C157" i="2" a="1"/>
  <c r="C157" i="2"/>
  <c r="C158" i="2" a="1"/>
  <c r="C158" i="2"/>
  <c r="C159" i="2" a="1"/>
  <c r="C159" i="2"/>
  <c r="C160" i="2" a="1"/>
  <c r="C160" i="2"/>
  <c r="C161" i="2" a="1"/>
  <c r="C161" i="2"/>
  <c r="C162" i="2" a="1"/>
  <c r="C162" i="2"/>
  <c r="C163" i="2" a="1"/>
  <c r="C163" i="2"/>
  <c r="C164" i="2" a="1"/>
  <c r="C164" i="2"/>
  <c r="C165" i="2" a="1"/>
  <c r="C165" i="2"/>
  <c r="C166" i="2" a="1"/>
  <c r="C166" i="2"/>
  <c r="C167" i="2" a="1"/>
  <c r="C167" i="2"/>
  <c r="C168" i="2" a="1"/>
  <c r="C168" i="2"/>
  <c r="C169" i="2" a="1"/>
  <c r="C169" i="2"/>
  <c r="C170" i="2" a="1"/>
  <c r="C170" i="2"/>
  <c r="C2" i="2" a="1"/>
  <c r="C2" i="2" s="1"/>
  <c r="A93" i="2"/>
  <c r="AB47" i="2"/>
  <c r="AD7" i="2"/>
  <c r="K11" i="2" a="1"/>
  <c r="K11" i="2" s="1"/>
  <c r="Z11" i="2" s="1"/>
  <c r="CH24" i="2" a="1"/>
  <c r="CH24" i="2" s="1"/>
  <c r="CH23" i="2" a="1"/>
  <c r="CH23" i="2" s="1"/>
  <c r="CH22" i="2" a="1"/>
  <c r="CH22" i="2" s="1"/>
  <c r="CG19" i="2" a="1"/>
  <c r="CG19" i="2" s="1"/>
  <c r="CG18" i="2" a="1"/>
  <c r="CG18" i="2" s="1"/>
  <c r="CG17" i="2" a="1"/>
  <c r="CG17" i="2"/>
  <c r="L18" i="2"/>
  <c r="K24" i="2" s="1" a="1"/>
  <c r="K24" i="2" s="1"/>
  <c r="AF104" i="2"/>
  <c r="AG104" i="2"/>
  <c r="AK104" i="2"/>
  <c r="AE108" i="2"/>
  <c r="AM109" i="2"/>
  <c r="AN109" i="2"/>
  <c r="AE110" i="2"/>
  <c r="AM111" i="2"/>
  <c r="AN111" i="2"/>
  <c r="AL115" i="2"/>
  <c r="AN59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B59" i="2"/>
  <c r="AC59" i="2"/>
  <c r="AD59" i="2"/>
  <c r="AE59" i="2"/>
  <c r="AF59" i="2"/>
  <c r="AG59" i="2"/>
  <c r="AH59" i="2"/>
  <c r="AI59" i="2"/>
  <c r="AJ59" i="2"/>
  <c r="AK59" i="2"/>
  <c r="AL59" i="2"/>
  <c r="AM59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CA17" i="2"/>
  <c r="BZ17" i="2"/>
  <c r="BY26" i="2"/>
  <c r="BZ26" i="2" s="1"/>
  <c r="BZ21" i="2"/>
  <c r="BZ22" i="2"/>
  <c r="BZ23" i="2"/>
  <c r="BZ24" i="2"/>
  <c r="BZ25" i="2"/>
  <c r="BZ20" i="2"/>
  <c r="CA13" i="2"/>
  <c r="CA14" i="2" s="1"/>
  <c r="CA15" i="2" s="1"/>
  <c r="CA16" i="2" s="1"/>
  <c r="BZ12" i="2"/>
  <c r="AM104" i="2" s="1"/>
  <c r="A16" i="2"/>
  <c r="A17" i="2"/>
  <c r="A30" i="2" s="1"/>
  <c r="A43" i="2" s="1"/>
  <c r="A56" i="2" s="1"/>
  <c r="A18" i="2"/>
  <c r="A31" i="2" s="1"/>
  <c r="A44" i="2" s="1"/>
  <c r="A19" i="2"/>
  <c r="A32" i="2" s="1"/>
  <c r="A20" i="2"/>
  <c r="A21" i="2"/>
  <c r="A22" i="2"/>
  <c r="A35" i="2" s="1"/>
  <c r="A48" i="2" s="1"/>
  <c r="A23" i="2"/>
  <c r="A36" i="2" s="1"/>
  <c r="A49" i="2" s="1"/>
  <c r="A24" i="2"/>
  <c r="A37" i="2" s="1"/>
  <c r="A50" i="2" s="1"/>
  <c r="A63" i="2" s="1"/>
  <c r="A25" i="2"/>
  <c r="A26" i="2"/>
  <c r="A27" i="2"/>
  <c r="B15" i="2"/>
  <c r="B28" i="2" s="1"/>
  <c r="B41" i="2" s="1"/>
  <c r="B54" i="2" s="1"/>
  <c r="B67" i="2" s="1"/>
  <c r="B80" i="2" s="1"/>
  <c r="B93" i="2" s="1"/>
  <c r="B106" i="2" s="1"/>
  <c r="B119" i="2" s="1"/>
  <c r="B132" i="2" s="1"/>
  <c r="B145" i="2" s="1"/>
  <c r="B158" i="2" s="1"/>
  <c r="A15" i="2"/>
  <c r="N50" i="2"/>
  <c r="O50" i="2" s="1"/>
  <c r="P50" i="2" s="1"/>
  <c r="Q50" i="2" s="1"/>
  <c r="R50" i="2" s="1"/>
  <c r="S50" i="2" s="1"/>
  <c r="T50" i="2" s="1"/>
  <c r="U50" i="2" s="1"/>
  <c r="V50" i="2" s="1"/>
  <c r="W50" i="2" s="1"/>
  <c r="X50" i="2" s="1"/>
  <c r="Y50" i="2" s="1"/>
  <c r="N51" i="2"/>
  <c r="O51" i="2" s="1"/>
  <c r="P51" i="2" s="1"/>
  <c r="Q51" i="2" s="1"/>
  <c r="R51" i="2" s="1"/>
  <c r="S51" i="2" s="1"/>
  <c r="T51" i="2" s="1"/>
  <c r="U51" i="2" s="1"/>
  <c r="V51" i="2" s="1"/>
  <c r="W51" i="2" s="1"/>
  <c r="X51" i="2" s="1"/>
  <c r="Y51" i="2" s="1"/>
  <c r="N52" i="2"/>
  <c r="O52" i="2" s="1"/>
  <c r="P52" i="2" s="1"/>
  <c r="Q52" i="2" s="1"/>
  <c r="R52" i="2" s="1"/>
  <c r="S52" i="2" s="1"/>
  <c r="T52" i="2" s="1"/>
  <c r="U52" i="2" s="1"/>
  <c r="V52" i="2" s="1"/>
  <c r="W52" i="2" s="1"/>
  <c r="X52" i="2" s="1"/>
  <c r="Y52" i="2" s="1"/>
  <c r="N53" i="2"/>
  <c r="O53" i="2" s="1"/>
  <c r="P53" i="2" s="1"/>
  <c r="Q53" i="2" s="1"/>
  <c r="R53" i="2" s="1"/>
  <c r="S53" i="2" s="1"/>
  <c r="T53" i="2" s="1"/>
  <c r="U53" i="2" s="1"/>
  <c r="V53" i="2" s="1"/>
  <c r="W53" i="2" s="1"/>
  <c r="X53" i="2" s="1"/>
  <c r="Y53" i="2" s="1"/>
  <c r="N54" i="2"/>
  <c r="O54" i="2"/>
  <c r="P54" i="2" s="1"/>
  <c r="Q54" i="2" s="1"/>
  <c r="R54" i="2" s="1"/>
  <c r="S54" i="2" s="1"/>
  <c r="T54" i="2" s="1"/>
  <c r="U54" i="2" s="1"/>
  <c r="V54" i="2" s="1"/>
  <c r="W54" i="2" s="1"/>
  <c r="X54" i="2" s="1"/>
  <c r="Y54" i="2" s="1"/>
  <c r="N55" i="2"/>
  <c r="O55" i="2" s="1"/>
  <c r="P55" i="2" s="1"/>
  <c r="Q55" i="2" s="1"/>
  <c r="R55" i="2" s="1"/>
  <c r="S55" i="2" s="1"/>
  <c r="T55" i="2" s="1"/>
  <c r="U55" i="2" s="1"/>
  <c r="V55" i="2" s="1"/>
  <c r="W55" i="2" s="1"/>
  <c r="X55" i="2" s="1"/>
  <c r="Y55" i="2" s="1"/>
  <c r="N56" i="2"/>
  <c r="O56" i="2" s="1"/>
  <c r="P56" i="2" s="1"/>
  <c r="Q56" i="2" s="1"/>
  <c r="R56" i="2" s="1"/>
  <c r="S56" i="2" s="1"/>
  <c r="T56" i="2" s="1"/>
  <c r="U56" i="2" s="1"/>
  <c r="V56" i="2" s="1"/>
  <c r="W56" i="2" s="1"/>
  <c r="X56" i="2" s="1"/>
  <c r="Y56" i="2" s="1"/>
  <c r="N57" i="2"/>
  <c r="O57" i="2"/>
  <c r="P57" i="2" s="1"/>
  <c r="Q57" i="2" s="1"/>
  <c r="R57" i="2" s="1"/>
  <c r="S57" i="2" s="1"/>
  <c r="T57" i="2" s="1"/>
  <c r="U57" i="2" s="1"/>
  <c r="V57" i="2" s="1"/>
  <c r="W57" i="2" s="1"/>
  <c r="X57" i="2" s="1"/>
  <c r="Y57" i="2" s="1"/>
  <c r="N58" i="2"/>
  <c r="O58" i="2" s="1"/>
  <c r="P58" i="2" s="1"/>
  <c r="Q58" i="2" s="1"/>
  <c r="R58" i="2" s="1"/>
  <c r="S58" i="2" s="1"/>
  <c r="T58" i="2" s="1"/>
  <c r="U58" i="2" s="1"/>
  <c r="V58" i="2" s="1"/>
  <c r="W58" i="2" s="1"/>
  <c r="X58" i="2" s="1"/>
  <c r="Y58" i="2" s="1"/>
  <c r="N59" i="2"/>
  <c r="O59" i="2" s="1"/>
  <c r="P59" i="2" s="1"/>
  <c r="Q59" i="2" s="1"/>
  <c r="R59" i="2" s="1"/>
  <c r="S59" i="2" s="1"/>
  <c r="T59" i="2" s="1"/>
  <c r="U59" i="2" s="1"/>
  <c r="V59" i="2" s="1"/>
  <c r="W59" i="2" s="1"/>
  <c r="X59" i="2" s="1"/>
  <c r="Y59" i="2" s="1"/>
  <c r="N60" i="2"/>
  <c r="O60" i="2" s="1"/>
  <c r="P60" i="2" s="1"/>
  <c r="Q60" i="2" s="1"/>
  <c r="R60" i="2" s="1"/>
  <c r="S60" i="2" s="1"/>
  <c r="T60" i="2" s="1"/>
  <c r="U60" i="2" s="1"/>
  <c r="V60" i="2" s="1"/>
  <c r="W60" i="2" s="1"/>
  <c r="X60" i="2" s="1"/>
  <c r="Y60" i="2" s="1"/>
  <c r="N61" i="2"/>
  <c r="O61" i="2" s="1"/>
  <c r="P61" i="2" s="1"/>
  <c r="Q61" i="2" s="1"/>
  <c r="R61" i="2" s="1"/>
  <c r="S61" i="2" s="1"/>
  <c r="T61" i="2" s="1"/>
  <c r="U61" i="2" s="1"/>
  <c r="V61" i="2" s="1"/>
  <c r="W61" i="2" s="1"/>
  <c r="X61" i="2" s="1"/>
  <c r="Y61" i="2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X49" i="2" s="1"/>
  <c r="Y49" i="2" s="1"/>
  <c r="N35" i="2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O35" i="2"/>
  <c r="O36" i="2" s="1"/>
  <c r="O37" i="2" s="1"/>
  <c r="O38" i="2" s="1"/>
  <c r="O39" i="2" s="1"/>
  <c r="O40" i="2" s="1"/>
  <c r="O41" i="2" s="1"/>
  <c r="O42" i="2" s="1"/>
  <c r="O43" i="2" s="1"/>
  <c r="O44" i="2" s="1"/>
  <c r="O45" i="2" s="1"/>
  <c r="O46" i="2" s="1"/>
  <c r="P35" i="2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Q35" i="2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R35" i="2"/>
  <c r="R36" i="2" s="1"/>
  <c r="R37" i="2" s="1"/>
  <c r="R38" i="2" s="1"/>
  <c r="R39" i="2" s="1"/>
  <c r="R40" i="2" s="1"/>
  <c r="R41" i="2" s="1"/>
  <c r="R42" i="2" s="1"/>
  <c r="R43" i="2" s="1"/>
  <c r="R44" i="2" s="1"/>
  <c r="R45" i="2" s="1"/>
  <c r="R46" i="2" s="1"/>
  <c r="S35" i="2"/>
  <c r="S36" i="2" s="1"/>
  <c r="S37" i="2" s="1"/>
  <c r="S38" i="2" s="1"/>
  <c r="S39" i="2" s="1"/>
  <c r="S40" i="2" s="1"/>
  <c r="S41" i="2" s="1"/>
  <c r="S42" i="2" s="1"/>
  <c r="S43" i="2" s="1"/>
  <c r="S44" i="2" s="1"/>
  <c r="S45" i="2" s="1"/>
  <c r="S46" i="2" s="1"/>
  <c r="T35" i="2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U35" i="2"/>
  <c r="U36" i="2" s="1"/>
  <c r="U37" i="2" s="1"/>
  <c r="U38" i="2" s="1"/>
  <c r="U39" i="2" s="1"/>
  <c r="U40" i="2" s="1"/>
  <c r="U41" i="2" s="1"/>
  <c r="U42" i="2" s="1"/>
  <c r="U43" i="2" s="1"/>
  <c r="U44" i="2" s="1"/>
  <c r="U45" i="2" s="1"/>
  <c r="U46" i="2" s="1"/>
  <c r="V35" i="2"/>
  <c r="V36" i="2" s="1"/>
  <c r="V37" i="2" s="1"/>
  <c r="V38" i="2" s="1"/>
  <c r="V39" i="2" s="1"/>
  <c r="V40" i="2" s="1"/>
  <c r="V41" i="2" s="1"/>
  <c r="V42" i="2" s="1"/>
  <c r="V43" i="2" s="1"/>
  <c r="V44" i="2" s="1"/>
  <c r="V45" i="2" s="1"/>
  <c r="V46" i="2" s="1"/>
  <c r="W35" i="2"/>
  <c r="W36" i="2" s="1"/>
  <c r="W37" i="2" s="1"/>
  <c r="W38" i="2" s="1"/>
  <c r="W39" i="2" s="1"/>
  <c r="W40" i="2" s="1"/>
  <c r="W41" i="2" s="1"/>
  <c r="W42" i="2" s="1"/>
  <c r="W43" i="2" s="1"/>
  <c r="W44" i="2" s="1"/>
  <c r="W45" i="2" s="1"/>
  <c r="W46" i="2" s="1"/>
  <c r="X35" i="2"/>
  <c r="X36" i="2" s="1"/>
  <c r="X37" i="2" s="1"/>
  <c r="X38" i="2" s="1"/>
  <c r="X39" i="2" s="1"/>
  <c r="X40" i="2" s="1"/>
  <c r="X41" i="2" s="1"/>
  <c r="X42" i="2" s="1"/>
  <c r="X43" i="2" s="1"/>
  <c r="X44" i="2" s="1"/>
  <c r="X45" i="2" s="1"/>
  <c r="X46" i="2" s="1"/>
  <c r="Y35" i="2"/>
  <c r="Y36" i="2" s="1"/>
  <c r="Y37" i="2" s="1"/>
  <c r="Y38" i="2" s="1"/>
  <c r="Y39" i="2" s="1"/>
  <c r="Y40" i="2" s="1"/>
  <c r="Y41" i="2" s="1"/>
  <c r="Y42" i="2" s="1"/>
  <c r="Y43" i="2" s="1"/>
  <c r="Y44" i="2" s="1"/>
  <c r="Y45" i="2" s="1"/>
  <c r="Y46" i="2" s="1"/>
  <c r="M35" i="2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D14" i="2" s="1" a="1"/>
  <c r="D14" i="2" s="1"/>
  <c r="AM14" i="2"/>
  <c r="AL14" i="2"/>
  <c r="AL13" i="2"/>
  <c r="AK14" i="2"/>
  <c r="AK13" i="2"/>
  <c r="AK12" i="2"/>
  <c r="AJ14" i="2"/>
  <c r="AJ13" i="2"/>
  <c r="AJ12" i="2"/>
  <c r="AJ11" i="2"/>
  <c r="AI14" i="2"/>
  <c r="AI13" i="2"/>
  <c r="AI12" i="2"/>
  <c r="AI11" i="2"/>
  <c r="AI10" i="2"/>
  <c r="AH14" i="2"/>
  <c r="AH13" i="2"/>
  <c r="AH12" i="2"/>
  <c r="AH11" i="2"/>
  <c r="AH10" i="2"/>
  <c r="AH9" i="2"/>
  <c r="AG14" i="2"/>
  <c r="AG13" i="2"/>
  <c r="AG12" i="2"/>
  <c r="AG11" i="2"/>
  <c r="AG10" i="2"/>
  <c r="AG9" i="2"/>
  <c r="AG8" i="2"/>
  <c r="AF14" i="2"/>
  <c r="AF13" i="2"/>
  <c r="AF12" i="2"/>
  <c r="AF11" i="2"/>
  <c r="AF10" i="2"/>
  <c r="AF9" i="2"/>
  <c r="AF8" i="2"/>
  <c r="AF7" i="2"/>
  <c r="AE14" i="2"/>
  <c r="AE13" i="2"/>
  <c r="AE12" i="2"/>
  <c r="AE11" i="2"/>
  <c r="AE10" i="2"/>
  <c r="AE9" i="2"/>
  <c r="AE8" i="2"/>
  <c r="AE7" i="2"/>
  <c r="AE6" i="2"/>
  <c r="AD14" i="2"/>
  <c r="AD13" i="2"/>
  <c r="AD12" i="2"/>
  <c r="AD11" i="2"/>
  <c r="AD10" i="2"/>
  <c r="AD9" i="2"/>
  <c r="AD8" i="2"/>
  <c r="AD6" i="2"/>
  <c r="AD5" i="2"/>
  <c r="AC14" i="2"/>
  <c r="AC13" i="2"/>
  <c r="AC12" i="2"/>
  <c r="AC11" i="2"/>
  <c r="AC10" i="2"/>
  <c r="AC9" i="2"/>
  <c r="AC8" i="2"/>
  <c r="AC7" i="2"/>
  <c r="AC6" i="2"/>
  <c r="AC5" i="2"/>
  <c r="AC4" i="2"/>
  <c r="AB4" i="2"/>
  <c r="AB5" i="2"/>
  <c r="AB6" i="2"/>
  <c r="AB7" i="2"/>
  <c r="AB8" i="2"/>
  <c r="AB9" i="2"/>
  <c r="AB10" i="2"/>
  <c r="AB11" i="2"/>
  <c r="AB12" i="2"/>
  <c r="AB13" i="2"/>
  <c r="AB14" i="2"/>
  <c r="AB3" i="2"/>
  <c r="AN13" i="2"/>
  <c r="AN12" i="2"/>
  <c r="AM12" i="2"/>
  <c r="AN11" i="2"/>
  <c r="AM11" i="2"/>
  <c r="AL11" i="2"/>
  <c r="AN10" i="2"/>
  <c r="AM10" i="2"/>
  <c r="AL10" i="2"/>
  <c r="AK10" i="2"/>
  <c r="AN9" i="2"/>
  <c r="AM9" i="2"/>
  <c r="AL9" i="2"/>
  <c r="AK9" i="2"/>
  <c r="AJ9" i="2"/>
  <c r="AN8" i="2"/>
  <c r="AM8" i="2"/>
  <c r="AL8" i="2"/>
  <c r="AK8" i="2"/>
  <c r="AJ8" i="2"/>
  <c r="AI8" i="2"/>
  <c r="AN7" i="2"/>
  <c r="AM7" i="2"/>
  <c r="AL7" i="2"/>
  <c r="AK7" i="2"/>
  <c r="AJ7" i="2"/>
  <c r="AI7" i="2"/>
  <c r="AH7" i="2"/>
  <c r="AN6" i="2"/>
  <c r="AM6" i="2"/>
  <c r="AL6" i="2"/>
  <c r="AK6" i="2"/>
  <c r="AJ6" i="2"/>
  <c r="AI6" i="2"/>
  <c r="AH6" i="2"/>
  <c r="AG6" i="2"/>
  <c r="AN5" i="2"/>
  <c r="AM5" i="2"/>
  <c r="AL5" i="2"/>
  <c r="AK5" i="2"/>
  <c r="AJ5" i="2"/>
  <c r="AI5" i="2"/>
  <c r="AH5" i="2"/>
  <c r="AG5" i="2"/>
  <c r="AF5" i="2"/>
  <c r="AN4" i="2"/>
  <c r="AM4" i="2"/>
  <c r="AL4" i="2"/>
  <c r="AK4" i="2"/>
  <c r="AJ4" i="2"/>
  <c r="AI4" i="2"/>
  <c r="AH4" i="2"/>
  <c r="AG4" i="2"/>
  <c r="AF4" i="2"/>
  <c r="AE4" i="2"/>
  <c r="AN3" i="2"/>
  <c r="AM3" i="2"/>
  <c r="AL3" i="2"/>
  <c r="AK3" i="2"/>
  <c r="AJ3" i="2"/>
  <c r="AI3" i="2"/>
  <c r="AH3" i="2"/>
  <c r="AG3" i="2"/>
  <c r="AF3" i="2"/>
  <c r="AE3" i="2"/>
  <c r="AD3" i="2"/>
  <c r="AD2" i="2"/>
  <c r="AE2" i="2"/>
  <c r="AF2" i="2"/>
  <c r="AG2" i="2"/>
  <c r="AH2" i="2"/>
  <c r="AI2" i="2"/>
  <c r="AJ2" i="2"/>
  <c r="AK2" i="2"/>
  <c r="AL2" i="2"/>
  <c r="AM2" i="2"/>
  <c r="AN2" i="2"/>
  <c r="AC2" i="2"/>
  <c r="AN14" i="2"/>
  <c r="AM13" i="2"/>
  <c r="AL12" i="2"/>
  <c r="AK11" i="2"/>
  <c r="AJ10" i="2"/>
  <c r="AI9" i="2"/>
  <c r="AH8" i="2"/>
  <c r="AG7" i="2"/>
  <c r="AF6" i="2"/>
  <c r="AE5" i="2"/>
  <c r="AD4" i="2"/>
  <c r="AC3" i="2"/>
  <c r="AB2" i="2"/>
  <c r="N2" i="2"/>
  <c r="AH115" i="2" l="1"/>
  <c r="AG115" i="2"/>
  <c r="AL113" i="2"/>
  <c r="AK113" i="2"/>
  <c r="AH106" i="2"/>
  <c r="AJ113" i="2"/>
  <c r="AG106" i="2"/>
  <c r="AD108" i="2"/>
  <c r="AC108" i="2"/>
  <c r="AB108" i="2"/>
  <c r="AB112" i="2"/>
  <c r="AF106" i="2"/>
  <c r="AI105" i="2"/>
  <c r="AH107" i="2"/>
  <c r="AJ114" i="2"/>
  <c r="AE105" i="2"/>
  <c r="AF103" i="2"/>
  <c r="AN113" i="2"/>
  <c r="AD112" i="2"/>
  <c r="AK110" i="2"/>
  <c r="AG108" i="2"/>
  <c r="AJ106" i="2"/>
  <c r="AD105" i="2"/>
  <c r="AF115" i="2"/>
  <c r="AI113" i="2"/>
  <c r="AL111" i="2"/>
  <c r="AL109" i="2"/>
  <c r="AE106" i="2"/>
  <c r="AE104" i="2"/>
  <c r="AL103" i="2"/>
  <c r="AN114" i="2"/>
  <c r="AH113" i="2"/>
  <c r="AD111" i="2"/>
  <c r="AG109" i="2"/>
  <c r="AN107" i="2"/>
  <c r="AJ105" i="2"/>
  <c r="AK103" i="2"/>
  <c r="AM114" i="2"/>
  <c r="AC113" i="2"/>
  <c r="AC111" i="2"/>
  <c r="AF109" i="2"/>
  <c r="AI107" i="2"/>
  <c r="AJ103" i="2"/>
  <c r="AL114" i="2"/>
  <c r="AB113" i="2"/>
  <c r="AB111" i="2"/>
  <c r="AE109" i="2"/>
  <c r="AH105" i="2"/>
  <c r="AI103" i="2"/>
  <c r="AK114" i="2"/>
  <c r="AK112" i="2"/>
  <c r="AN110" i="2"/>
  <c r="AD109" i="2"/>
  <c r="AD107" i="2"/>
  <c r="AG105" i="2"/>
  <c r="AH103" i="2"/>
  <c r="AJ112" i="2"/>
  <c r="AM110" i="2"/>
  <c r="AC109" i="2"/>
  <c r="AC107" i="2"/>
  <c r="AF105" i="2"/>
  <c r="AG103" i="2"/>
  <c r="AI114" i="2"/>
  <c r="AI112" i="2"/>
  <c r="AL110" i="2"/>
  <c r="AB109" i="2"/>
  <c r="AB107" i="2"/>
  <c r="AB118" i="2" a="1"/>
  <c r="AB118" i="2" s="1"/>
  <c r="AM115" i="2"/>
  <c r="AM113" i="2"/>
  <c r="AC112" i="2"/>
  <c r="AF110" i="2"/>
  <c r="AF108" i="2"/>
  <c r="AI106" i="2"/>
  <c r="AL104" i="2"/>
  <c r="AK115" i="2"/>
  <c r="AH114" i="2"/>
  <c r="AN112" i="2"/>
  <c r="AK111" i="2"/>
  <c r="AD110" i="2"/>
  <c r="AN108" i="2"/>
  <c r="AG107" i="2"/>
  <c r="AD106" i="2"/>
  <c r="AJ104" i="2"/>
  <c r="K16" i="2" a="1"/>
  <c r="K16" i="2" s="1"/>
  <c r="Z16" i="2" s="1"/>
  <c r="AJ115" i="2"/>
  <c r="AG114" i="2"/>
  <c r="AM112" i="2"/>
  <c r="AJ111" i="2"/>
  <c r="AC110" i="2"/>
  <c r="AM108" i="2"/>
  <c r="AF107" i="2"/>
  <c r="AC106" i="2"/>
  <c r="AI104" i="2"/>
  <c r="AM103" i="2"/>
  <c r="AI115" i="2"/>
  <c r="AB114" i="2"/>
  <c r="AL112" i="2"/>
  <c r="AE111" i="2"/>
  <c r="AB110" i="2"/>
  <c r="AH108" i="2"/>
  <c r="AE107" i="2"/>
  <c r="AK105" i="2"/>
  <c r="AH104" i="2"/>
  <c r="K14" i="2" a="1"/>
  <c r="K14" i="2" s="1"/>
  <c r="Z14" i="2" s="1"/>
  <c r="K13" i="2" a="1"/>
  <c r="K13" i="2" s="1"/>
  <c r="Z13" i="2" s="1"/>
  <c r="AE103" i="2"/>
  <c r="AE115" i="2"/>
  <c r="AF114" i="2"/>
  <c r="AG113" i="2"/>
  <c r="AH112" i="2"/>
  <c r="AI111" i="2"/>
  <c r="AJ110" i="2"/>
  <c r="AK109" i="2"/>
  <c r="AL108" i="2"/>
  <c r="AM107" i="2"/>
  <c r="AN106" i="2"/>
  <c r="AB106" i="2"/>
  <c r="AC105" i="2"/>
  <c r="AD104" i="2"/>
  <c r="AF113" i="2"/>
  <c r="AH111" i="2"/>
  <c r="AJ109" i="2"/>
  <c r="AC103" i="2"/>
  <c r="AC115" i="2"/>
  <c r="AD114" i="2"/>
  <c r="AE113" i="2"/>
  <c r="AF112" i="2"/>
  <c r="AG111" i="2"/>
  <c r="AH110" i="2"/>
  <c r="AI109" i="2"/>
  <c r="AJ108" i="2"/>
  <c r="AK107" i="2"/>
  <c r="AL106" i="2"/>
  <c r="AM105" i="2"/>
  <c r="AN104" i="2"/>
  <c r="AB104" i="2"/>
  <c r="K4" i="2" a="1"/>
  <c r="K4" i="2" s="1"/>
  <c r="Z4" i="2" s="1"/>
  <c r="K25" i="2" a="1"/>
  <c r="K25" i="2" s="1"/>
  <c r="K9" i="2" a="1"/>
  <c r="K9" i="2" s="1"/>
  <c r="Z9" i="2" s="1"/>
  <c r="K23" i="2" a="1"/>
  <c r="K23" i="2" s="1"/>
  <c r="K15" i="2" a="1"/>
  <c r="K15" i="2" s="1"/>
  <c r="Z15" i="2" s="1"/>
  <c r="K8" i="2" a="1"/>
  <c r="K8" i="2" s="1"/>
  <c r="Z8" i="2" s="1"/>
  <c r="K22" i="2" a="1"/>
  <c r="K22" i="2" s="1"/>
  <c r="K21" i="2" a="1"/>
  <c r="K21" i="2" s="1"/>
  <c r="K7" i="2" a="1"/>
  <c r="K7" i="2" s="1"/>
  <c r="Z7" i="2" s="1"/>
  <c r="K20" i="2" a="1"/>
  <c r="K20" i="2" s="1"/>
  <c r="K6" i="2" a="1"/>
  <c r="K6" i="2" s="1"/>
  <c r="Z6" i="2" s="1"/>
  <c r="K26" i="2" a="1"/>
  <c r="K26" i="2" s="1"/>
  <c r="AD103" i="2"/>
  <c r="AD115" i="2"/>
  <c r="AE114" i="2"/>
  <c r="AG112" i="2"/>
  <c r="AI110" i="2"/>
  <c r="AK108" i="2"/>
  <c r="AL107" i="2"/>
  <c r="AM106" i="2"/>
  <c r="AN105" i="2"/>
  <c r="AB105" i="2"/>
  <c r="AC104" i="2"/>
  <c r="K5" i="2" a="1"/>
  <c r="K5" i="2" s="1"/>
  <c r="Z5" i="2" s="1"/>
  <c r="AN103" i="2"/>
  <c r="AN115" i="2"/>
  <c r="AB115" i="2"/>
  <c r="AC114" i="2"/>
  <c r="AD113" i="2"/>
  <c r="AE112" i="2"/>
  <c r="AF111" i="2"/>
  <c r="AG110" i="2"/>
  <c r="AH109" i="2"/>
  <c r="AI108" i="2"/>
  <c r="AJ107" i="2"/>
  <c r="AK106" i="2"/>
  <c r="AL105" i="2"/>
  <c r="K3" i="2" a="1"/>
  <c r="K3" i="2" s="1"/>
  <c r="K12" i="2" a="1"/>
  <c r="K12" i="2" s="1"/>
  <c r="Z12" i="2" s="1"/>
  <c r="D3" i="2" a="1"/>
  <c r="D3" i="2" s="1"/>
  <c r="A57" i="2"/>
  <c r="A70" i="2" s="1"/>
  <c r="A83" i="2" s="1"/>
  <c r="B27" i="2"/>
  <c r="B40" i="2" s="1"/>
  <c r="B53" i="2" s="1"/>
  <c r="B66" i="2" s="1"/>
  <c r="B79" i="2" s="1"/>
  <c r="B92" i="2" s="1"/>
  <c r="B105" i="2" s="1"/>
  <c r="B118" i="2" s="1"/>
  <c r="B131" i="2" s="1"/>
  <c r="B144" i="2" s="1"/>
  <c r="B157" i="2" s="1"/>
  <c r="B170" i="2" s="1"/>
  <c r="B26" i="2"/>
  <c r="B39" i="2" s="1"/>
  <c r="B52" i="2" s="1"/>
  <c r="B65" i="2" s="1"/>
  <c r="B78" i="2" s="1"/>
  <c r="B91" i="2" s="1"/>
  <c r="B104" i="2" s="1"/>
  <c r="B117" i="2" s="1"/>
  <c r="B130" i="2" s="1"/>
  <c r="B143" i="2" s="1"/>
  <c r="B156" i="2" s="1"/>
  <c r="B169" i="2" s="1"/>
  <c r="B24" i="2"/>
  <c r="B37" i="2" s="1"/>
  <c r="B50" i="2" s="1"/>
  <c r="B63" i="2" s="1"/>
  <c r="B76" i="2" s="1"/>
  <c r="B89" i="2" s="1"/>
  <c r="B102" i="2" s="1"/>
  <c r="B115" i="2" s="1"/>
  <c r="B128" i="2" s="1"/>
  <c r="B141" i="2" s="1"/>
  <c r="B154" i="2" s="1"/>
  <c r="B167" i="2" s="1"/>
  <c r="D13" i="2" a="1"/>
  <c r="D13" i="2" s="1"/>
  <c r="D10" i="2" a="1"/>
  <c r="D10" i="2" s="1"/>
  <c r="D9" i="2" a="1"/>
  <c r="D9" i="2" s="1"/>
  <c r="B18" i="2"/>
  <c r="B31" i="2" s="1"/>
  <c r="B44" i="2" s="1"/>
  <c r="D44" i="2" s="1" a="1"/>
  <c r="D44" i="2" s="1"/>
  <c r="D18" i="2" a="1"/>
  <c r="D18" i="2" s="1"/>
  <c r="B21" i="2"/>
  <c r="B34" i="2" s="1"/>
  <c r="B47" i="2" s="1"/>
  <c r="B60" i="2" s="1"/>
  <c r="B73" i="2" s="1"/>
  <c r="B86" i="2" s="1"/>
  <c r="B99" i="2" s="1"/>
  <c r="B112" i="2" s="1"/>
  <c r="B125" i="2" s="1"/>
  <c r="B138" i="2" s="1"/>
  <c r="B151" i="2" s="1"/>
  <c r="B164" i="2" s="1"/>
  <c r="B20" i="2"/>
  <c r="B33" i="2" s="1"/>
  <c r="B46" i="2" s="1"/>
  <c r="B59" i="2" s="1"/>
  <c r="B72" i="2" s="1"/>
  <c r="B85" i="2" s="1"/>
  <c r="B98" i="2" s="1"/>
  <c r="B111" i="2" s="1"/>
  <c r="B124" i="2" s="1"/>
  <c r="B137" i="2" s="1"/>
  <c r="B150" i="2" s="1"/>
  <c r="B163" i="2" s="1"/>
  <c r="B19" i="2"/>
  <c r="B32" i="2" s="1"/>
  <c r="B45" i="2" s="1"/>
  <c r="B58" i="2" s="1"/>
  <c r="B71" i="2" s="1"/>
  <c r="B84" i="2" s="1"/>
  <c r="B97" i="2" s="1"/>
  <c r="B110" i="2" s="1"/>
  <c r="B123" i="2" s="1"/>
  <c r="B136" i="2" s="1"/>
  <c r="B149" i="2" s="1"/>
  <c r="B162" i="2" s="1"/>
  <c r="B25" i="2"/>
  <c r="B38" i="2" s="1"/>
  <c r="B51" i="2" s="1"/>
  <c r="B64" i="2" s="1"/>
  <c r="B77" i="2" s="1"/>
  <c r="B90" i="2" s="1"/>
  <c r="B103" i="2" s="1"/>
  <c r="B116" i="2" s="1"/>
  <c r="B129" i="2" s="1"/>
  <c r="B142" i="2" s="1"/>
  <c r="B155" i="2" s="1"/>
  <c r="B168" i="2" s="1"/>
  <c r="D8" i="2" a="1"/>
  <c r="D8" i="2" s="1"/>
  <c r="D7" i="2" a="1"/>
  <c r="D7" i="2" s="1"/>
  <c r="D6" i="2" a="1"/>
  <c r="D6" i="2" s="1"/>
  <c r="O2" i="2"/>
  <c r="A61" i="2"/>
  <c r="A40" i="2"/>
  <c r="A33" i="2"/>
  <c r="A39" i="2"/>
  <c r="A45" i="2"/>
  <c r="A28" i="2"/>
  <c r="D15" i="2" a="1"/>
  <c r="D15" i="2" s="1"/>
  <c r="A62" i="2"/>
  <c r="A29" i="2"/>
  <c r="A69" i="2"/>
  <c r="A76" i="2"/>
  <c r="A34" i="2"/>
  <c r="A38" i="2"/>
  <c r="D12" i="2" a="1"/>
  <c r="D12" i="2" s="1"/>
  <c r="D5" i="2" a="1"/>
  <c r="D5" i="2" s="1"/>
  <c r="B23" i="2"/>
  <c r="B17" i="2"/>
  <c r="D11" i="2" a="1"/>
  <c r="D11" i="2" s="1"/>
  <c r="D4" i="2" a="1"/>
  <c r="D4" i="2" s="1"/>
  <c r="B22" i="2"/>
  <c r="B35" i="2" s="1"/>
  <c r="B48" i="2" s="1"/>
  <c r="B61" i="2" s="1"/>
  <c r="B74" i="2" s="1"/>
  <c r="B87" i="2" s="1"/>
  <c r="B100" i="2" s="1"/>
  <c r="B113" i="2" s="1"/>
  <c r="B126" i="2" s="1"/>
  <c r="B139" i="2" s="1"/>
  <c r="B152" i="2" s="1"/>
  <c r="B165" i="2" s="1"/>
  <c r="B16" i="2"/>
  <c r="B29" i="2" s="1"/>
  <c r="B42" i="2" s="1"/>
  <c r="B55" i="2" s="1"/>
  <c r="B68" i="2" s="1"/>
  <c r="B81" i="2" s="1"/>
  <c r="B94" i="2" s="1"/>
  <c r="B107" i="2" s="1"/>
  <c r="B120" i="2" s="1"/>
  <c r="B133" i="2" s="1"/>
  <c r="B146" i="2" s="1"/>
  <c r="B159" i="2" s="1"/>
  <c r="K17" i="2" l="1" a="1"/>
  <c r="K17" i="2" s="1"/>
  <c r="K10" i="2" a="1"/>
  <c r="K10" i="2" s="1"/>
  <c r="D25" i="2" a="1"/>
  <c r="D25" i="2" s="1"/>
  <c r="D20" i="2" a="1"/>
  <c r="D20" i="2" s="1"/>
  <c r="D27" i="2" a="1"/>
  <c r="D27" i="2" s="1"/>
  <c r="B57" i="2"/>
  <c r="B70" i="2" s="1"/>
  <c r="B83" i="2" s="1"/>
  <c r="B96" i="2" s="1"/>
  <c r="B109" i="2" s="1"/>
  <c r="B122" i="2" s="1"/>
  <c r="B135" i="2" s="1"/>
  <c r="B148" i="2" s="1"/>
  <c r="B161" i="2" s="1"/>
  <c r="D16" i="2" a="1"/>
  <c r="D16" i="2" s="1"/>
  <c r="D21" i="2" a="1"/>
  <c r="D21" i="2" s="1"/>
  <c r="D31" i="2" a="1"/>
  <c r="D31" i="2" s="1"/>
  <c r="D32" i="2" a="1"/>
  <c r="D32" i="2" s="1"/>
  <c r="D63" i="2" a="1"/>
  <c r="D63" i="2" s="1"/>
  <c r="D19" i="2" a="1"/>
  <c r="D19" i="2" s="1"/>
  <c r="D24" i="2" a="1"/>
  <c r="D24" i="2" s="1"/>
  <c r="D50" i="2" a="1"/>
  <c r="D50" i="2" s="1"/>
  <c r="D37" i="2" a="1"/>
  <c r="D37" i="2" s="1"/>
  <c r="D26" i="2" a="1"/>
  <c r="D26" i="2" s="1"/>
  <c r="D22" i="2" a="1"/>
  <c r="D22" i="2" s="1"/>
  <c r="A96" i="2"/>
  <c r="A53" i="2"/>
  <c r="D40" i="2" a="1"/>
  <c r="D40" i="2" s="1"/>
  <c r="B30" i="2"/>
  <c r="D17" i="2" a="1"/>
  <c r="D17" i="2" s="1"/>
  <c r="A82" i="2"/>
  <c r="A42" i="2"/>
  <c r="D29" i="2" a="1"/>
  <c r="D29" i="2" s="1"/>
  <c r="D61" i="2" a="1"/>
  <c r="D61" i="2" s="1"/>
  <c r="A74" i="2"/>
  <c r="D48" i="2" a="1"/>
  <c r="D48" i="2" s="1"/>
  <c r="D35" i="2" a="1"/>
  <c r="D35" i="2" s="1"/>
  <c r="A51" i="2"/>
  <c r="D38" i="2" a="1"/>
  <c r="D38" i="2" s="1"/>
  <c r="B36" i="2"/>
  <c r="D23" i="2" a="1"/>
  <c r="D23" i="2" s="1"/>
  <c r="A47" i="2"/>
  <c r="D34" i="2" a="1"/>
  <c r="D34" i="2" s="1"/>
  <c r="A46" i="2"/>
  <c r="D33" i="2" a="1"/>
  <c r="D33" i="2" s="1"/>
  <c r="A52" i="2"/>
  <c r="D39" i="2" a="1"/>
  <c r="D39" i="2" s="1"/>
  <c r="A75" i="2"/>
  <c r="A58" i="2"/>
  <c r="D45" i="2" a="1"/>
  <c r="D45" i="2" s="1"/>
  <c r="A89" i="2"/>
  <c r="D76" i="2" a="1"/>
  <c r="D76" i="2" s="1"/>
  <c r="A41" i="2"/>
  <c r="D28" i="2" a="1"/>
  <c r="D28" i="2" s="1"/>
  <c r="P2" i="2"/>
  <c r="D83" i="2" l="1" a="1"/>
  <c r="D83" i="2" s="1"/>
  <c r="D70" i="2" a="1"/>
  <c r="D70" i="2" s="1"/>
  <c r="D57" i="2" a="1"/>
  <c r="D57" i="2" s="1"/>
  <c r="Q2" i="2"/>
  <c r="A59" i="2"/>
  <c r="D46" i="2" a="1"/>
  <c r="D46" i="2" s="1"/>
  <c r="A88" i="2"/>
  <c r="A65" i="2"/>
  <c r="D52" i="2" a="1"/>
  <c r="D52" i="2" s="1"/>
  <c r="A102" i="2"/>
  <c r="D89" i="2" a="1"/>
  <c r="D89" i="2" s="1"/>
  <c r="A95" i="2"/>
  <c r="A87" i="2"/>
  <c r="D74" i="2" a="1"/>
  <c r="D74" i="2" s="1"/>
  <c r="B43" i="2"/>
  <c r="D30" i="2" a="1"/>
  <c r="D30" i="2" s="1"/>
  <c r="A71" i="2"/>
  <c r="D58" i="2" a="1"/>
  <c r="D58" i="2" s="1"/>
  <c r="A60" i="2"/>
  <c r="D47" i="2" a="1"/>
  <c r="D47" i="2" s="1"/>
  <c r="A66" i="2"/>
  <c r="D53" i="2" a="1"/>
  <c r="D53" i="2" s="1"/>
  <c r="A54" i="2"/>
  <c r="D41" i="2" a="1"/>
  <c r="D41" i="2" s="1"/>
  <c r="B49" i="2"/>
  <c r="D36" i="2" a="1"/>
  <c r="D36" i="2" s="1"/>
  <c r="A55" i="2"/>
  <c r="D42" i="2" a="1"/>
  <c r="D42" i="2" s="1"/>
  <c r="A64" i="2"/>
  <c r="D51" i="2" a="1"/>
  <c r="D51" i="2" s="1"/>
  <c r="A109" i="2"/>
  <c r="D96" i="2" a="1"/>
  <c r="D96" i="2" s="1"/>
  <c r="D54" i="2" l="1" a="1"/>
  <c r="D54" i="2" s="1"/>
  <c r="A67" i="2"/>
  <c r="A115" i="2"/>
  <c r="D102" i="2" a="1"/>
  <c r="D102" i="2" s="1"/>
  <c r="B56" i="2"/>
  <c r="D43" i="2" a="1"/>
  <c r="D43" i="2" s="1"/>
  <c r="B62" i="2"/>
  <c r="D49" i="2" a="1"/>
  <c r="D49" i="2" s="1"/>
  <c r="A84" i="2"/>
  <c r="D71" i="2" a="1"/>
  <c r="D71" i="2" s="1"/>
  <c r="A78" i="2"/>
  <c r="D65" i="2" a="1"/>
  <c r="D65" i="2" s="1"/>
  <c r="A77" i="2"/>
  <c r="D64" i="2" a="1"/>
  <c r="D64" i="2" s="1"/>
  <c r="A79" i="2"/>
  <c r="D66" i="2" a="1"/>
  <c r="D66" i="2" s="1"/>
  <c r="A100" i="2"/>
  <c r="D87" i="2" a="1"/>
  <c r="D87" i="2" s="1"/>
  <c r="A101" i="2"/>
  <c r="A122" i="2"/>
  <c r="D109" i="2" a="1"/>
  <c r="D109" i="2" s="1"/>
  <c r="A68" i="2"/>
  <c r="D55" i="2" a="1"/>
  <c r="D55" i="2" s="1"/>
  <c r="A73" i="2"/>
  <c r="D60" i="2" a="1"/>
  <c r="D60" i="2" s="1"/>
  <c r="A108" i="2"/>
  <c r="A72" i="2"/>
  <c r="D59" i="2" a="1"/>
  <c r="D59" i="2" s="1"/>
  <c r="R2" i="2"/>
  <c r="A85" i="2" l="1"/>
  <c r="D72" i="2" a="1"/>
  <c r="D72" i="2" s="1"/>
  <c r="B75" i="2"/>
  <c r="D62" i="2" a="1"/>
  <c r="D62" i="2" s="1"/>
  <c r="S2" i="2"/>
  <c r="A81" i="2"/>
  <c r="D68" i="2" a="1"/>
  <c r="D68" i="2" s="1"/>
  <c r="A92" i="2"/>
  <c r="D79" i="2" a="1"/>
  <c r="D79" i="2" s="1"/>
  <c r="A121" i="2"/>
  <c r="A114" i="2"/>
  <c r="A91" i="2"/>
  <c r="D78" i="2" a="1"/>
  <c r="D78" i="2" s="1"/>
  <c r="A128" i="2"/>
  <c r="D115" i="2" a="1"/>
  <c r="D115" i="2" s="1"/>
  <c r="A90" i="2"/>
  <c r="D77" i="2" a="1"/>
  <c r="D77" i="2" s="1"/>
  <c r="A135" i="2"/>
  <c r="D122" i="2" a="1"/>
  <c r="D122" i="2" s="1"/>
  <c r="D67" i="2" a="1"/>
  <c r="D67" i="2" s="1"/>
  <c r="A80" i="2"/>
  <c r="B69" i="2"/>
  <c r="D56" i="2" a="1"/>
  <c r="D56" i="2" s="1"/>
  <c r="A86" i="2"/>
  <c r="D73" i="2" a="1"/>
  <c r="D73" i="2" s="1"/>
  <c r="A113" i="2"/>
  <c r="D100" i="2" a="1"/>
  <c r="D100" i="2" s="1"/>
  <c r="A97" i="2"/>
  <c r="D84" i="2" a="1"/>
  <c r="D84" i="2" s="1"/>
  <c r="B82" i="2" l="1"/>
  <c r="D69" i="2" a="1"/>
  <c r="D69" i="2" s="1"/>
  <c r="A141" i="2"/>
  <c r="D128" i="2" a="1"/>
  <c r="D128" i="2" s="1"/>
  <c r="A105" i="2"/>
  <c r="D92" i="2" a="1"/>
  <c r="D92" i="2" s="1"/>
  <c r="D80" i="2" a="1"/>
  <c r="D80" i="2" s="1"/>
  <c r="A110" i="2"/>
  <c r="D97" i="2" a="1"/>
  <c r="D97" i="2" s="1"/>
  <c r="A94" i="2"/>
  <c r="D81" i="2" a="1"/>
  <c r="D81" i="2" s="1"/>
  <c r="T2" i="2"/>
  <c r="A104" i="2"/>
  <c r="D91" i="2" a="1"/>
  <c r="D91" i="2" s="1"/>
  <c r="A126" i="2"/>
  <c r="D113" i="2" a="1"/>
  <c r="D113" i="2" s="1"/>
  <c r="A148" i="2"/>
  <c r="D135" i="2" a="1"/>
  <c r="D135" i="2" s="1"/>
  <c r="A127" i="2"/>
  <c r="A99" i="2"/>
  <c r="D86" i="2" a="1"/>
  <c r="D86" i="2" s="1"/>
  <c r="A103" i="2"/>
  <c r="D90" i="2" a="1"/>
  <c r="D90" i="2" s="1"/>
  <c r="A134" i="2"/>
  <c r="B88" i="2"/>
  <c r="D75" i="2" a="1"/>
  <c r="D75" i="2" s="1"/>
  <c r="A98" i="2"/>
  <c r="D85" i="2" a="1"/>
  <c r="D85" i="2" s="1"/>
  <c r="A116" i="2" l="1"/>
  <c r="D103" i="2" a="1"/>
  <c r="D103" i="2" s="1"/>
  <c r="A139" i="2"/>
  <c r="D126" i="2" a="1"/>
  <c r="D126" i="2" s="1"/>
  <c r="A106" i="2"/>
  <c r="D93" i="2" a="1"/>
  <c r="D93" i="2" s="1"/>
  <c r="U2" i="2"/>
  <c r="A118" i="2"/>
  <c r="D105" i="2" a="1"/>
  <c r="D105" i="2" s="1"/>
  <c r="B101" i="2"/>
  <c r="D88" i="2" a="1"/>
  <c r="D88" i="2" s="1"/>
  <c r="A140" i="2"/>
  <c r="A117" i="2"/>
  <c r="D104" i="2" a="1"/>
  <c r="D104" i="2" s="1"/>
  <c r="A107" i="2"/>
  <c r="D94" i="2" a="1"/>
  <c r="D94" i="2" s="1"/>
  <c r="A154" i="2"/>
  <c r="D141" i="2" a="1"/>
  <c r="D141" i="2" s="1"/>
  <c r="A112" i="2"/>
  <c r="D99" i="2" a="1"/>
  <c r="D99" i="2" s="1"/>
  <c r="A147" i="2"/>
  <c r="A161" i="2"/>
  <c r="D148" i="2" a="1"/>
  <c r="D148" i="2" s="1"/>
  <c r="A111" i="2"/>
  <c r="D98" i="2" a="1"/>
  <c r="D98" i="2" s="1"/>
  <c r="A123" i="2"/>
  <c r="D110" i="2" a="1"/>
  <c r="D110" i="2" s="1"/>
  <c r="B95" i="2"/>
  <c r="D82" i="2" a="1"/>
  <c r="D82" i="2" s="1"/>
  <c r="V2" i="2" l="1"/>
  <c r="A160" i="2"/>
  <c r="A136" i="2"/>
  <c r="D123" i="2" a="1"/>
  <c r="D123" i="2" s="1"/>
  <c r="A125" i="2"/>
  <c r="D112" i="2" a="1"/>
  <c r="D112" i="2" s="1"/>
  <c r="A153" i="2"/>
  <c r="A120" i="2"/>
  <c r="D107" i="2" a="1"/>
  <c r="D107" i="2" s="1"/>
  <c r="D161" i="2" a="1"/>
  <c r="D161" i="2" s="1"/>
  <c r="A152" i="2"/>
  <c r="D139" i="2" a="1"/>
  <c r="D139" i="2" s="1"/>
  <c r="A124" i="2"/>
  <c r="D111" i="2" a="1"/>
  <c r="D111" i="2" s="1"/>
  <c r="D154" i="2" a="1"/>
  <c r="D154" i="2" s="1"/>
  <c r="A167" i="2"/>
  <c r="B114" i="2"/>
  <c r="D101" i="2" a="1"/>
  <c r="D101" i="2" s="1"/>
  <c r="A131" i="2"/>
  <c r="D118" i="2" a="1"/>
  <c r="D118" i="2" s="1"/>
  <c r="B108" i="2"/>
  <c r="D95" i="2" a="1"/>
  <c r="D95" i="2" s="1"/>
  <c r="A130" i="2"/>
  <c r="D117" i="2" a="1"/>
  <c r="D117" i="2" s="1"/>
  <c r="A119" i="2"/>
  <c r="D106" i="2" a="1"/>
  <c r="D106" i="2" s="1"/>
  <c r="A129" i="2"/>
  <c r="D116" i="2" a="1"/>
  <c r="D116" i="2" s="1"/>
  <c r="B121" i="2" l="1"/>
  <c r="D108" i="2" a="1"/>
  <c r="D108" i="2" s="1"/>
  <c r="A137" i="2"/>
  <c r="D124" i="2" a="1"/>
  <c r="D124" i="2" s="1"/>
  <c r="A166" i="2"/>
  <c r="A144" i="2"/>
  <c r="D131" i="2" a="1"/>
  <c r="D131" i="2" s="1"/>
  <c r="A149" i="2"/>
  <c r="D136" i="2" a="1"/>
  <c r="D136" i="2" s="1"/>
  <c r="A132" i="2"/>
  <c r="D119" i="2" a="1"/>
  <c r="D119" i="2" s="1"/>
  <c r="B127" i="2"/>
  <c r="D114" i="2" a="1"/>
  <c r="D114" i="2" s="1"/>
  <c r="D167" i="2" a="1"/>
  <c r="D167" i="2" s="1"/>
  <c r="A133" i="2"/>
  <c r="D120" i="2" a="1"/>
  <c r="D120" i="2" s="1"/>
  <c r="A138" i="2"/>
  <c r="D125" i="2" a="1"/>
  <c r="D125" i="2" s="1"/>
  <c r="A142" i="2"/>
  <c r="D129" i="2" a="1"/>
  <c r="D129" i="2" s="1"/>
  <c r="A165" i="2"/>
  <c r="D152" i="2" a="1"/>
  <c r="D152" i="2" s="1"/>
  <c r="A143" i="2"/>
  <c r="D130" i="2" a="1"/>
  <c r="D130" i="2" s="1"/>
  <c r="W2" i="2"/>
  <c r="A146" i="2" l="1"/>
  <c r="D133" i="2" a="1"/>
  <c r="D133" i="2" s="1"/>
  <c r="D165" i="2" a="1"/>
  <c r="D165" i="2" s="1"/>
  <c r="A157" i="2"/>
  <c r="D144" i="2" a="1"/>
  <c r="D144" i="2" s="1"/>
  <c r="A155" i="2"/>
  <c r="D142" i="2" a="1"/>
  <c r="D142" i="2" s="1"/>
  <c r="X2" i="2"/>
  <c r="A151" i="2"/>
  <c r="D138" i="2" a="1"/>
  <c r="D138" i="2" s="1"/>
  <c r="A145" i="2"/>
  <c r="D132" i="2" a="1"/>
  <c r="D132" i="2" s="1"/>
  <c r="A150" i="2"/>
  <c r="D137" i="2" a="1"/>
  <c r="D137" i="2" s="1"/>
  <c r="A156" i="2"/>
  <c r="D143" i="2" a="1"/>
  <c r="D143" i="2" s="1"/>
  <c r="B140" i="2"/>
  <c r="D127" i="2" a="1"/>
  <c r="D127" i="2" s="1"/>
  <c r="A162" i="2"/>
  <c r="D149" i="2" a="1"/>
  <c r="D149" i="2" s="1"/>
  <c r="B134" i="2"/>
  <c r="D121" i="2" a="1"/>
  <c r="D121" i="2" s="1"/>
  <c r="D156" i="2" l="1" a="1"/>
  <c r="D156" i="2" s="1"/>
  <c r="A169" i="2"/>
  <c r="B147" i="2"/>
  <c r="D134" i="2" a="1"/>
  <c r="D134" i="2" s="1"/>
  <c r="D162" i="2" a="1"/>
  <c r="D162" i="2" s="1"/>
  <c r="A170" i="2"/>
  <c r="D157" i="2" a="1"/>
  <c r="D157" i="2" s="1"/>
  <c r="B153" i="2"/>
  <c r="D140" i="2" a="1"/>
  <c r="D140" i="2" s="1"/>
  <c r="Y2" i="2"/>
  <c r="D155" i="2" a="1"/>
  <c r="D155" i="2" s="1"/>
  <c r="A168" i="2"/>
  <c r="A163" i="2"/>
  <c r="D150" i="2" a="1"/>
  <c r="D150" i="2" s="1"/>
  <c r="A158" i="2"/>
  <c r="D145" i="2" a="1"/>
  <c r="D145" i="2" s="1"/>
  <c r="A164" i="2"/>
  <c r="D151" i="2" a="1"/>
  <c r="D151" i="2" s="1"/>
  <c r="A159" i="2"/>
  <c r="D146" i="2" a="1"/>
  <c r="D146" i="2" s="1"/>
  <c r="D168" i="2" l="1" a="1"/>
  <c r="D168" i="2" s="1"/>
  <c r="B166" i="2"/>
  <c r="D153" i="2" a="1"/>
  <c r="D153" i="2" s="1"/>
  <c r="D158" i="2" a="1"/>
  <c r="D158" i="2" s="1"/>
  <c r="D170" i="2" a="1"/>
  <c r="D170" i="2" s="1"/>
  <c r="D163" i="2" a="1"/>
  <c r="D163" i="2" s="1"/>
  <c r="B160" i="2"/>
  <c r="D147" i="2" a="1"/>
  <c r="D147" i="2" s="1"/>
  <c r="D159" i="2" a="1"/>
  <c r="D159" i="2" s="1"/>
  <c r="M3" i="2"/>
  <c r="D169" i="2" a="1"/>
  <c r="D169" i="2" s="1"/>
  <c r="D164" i="2" a="1"/>
  <c r="D164" i="2" s="1"/>
  <c r="D160" i="2" l="1" a="1"/>
  <c r="D160" i="2" s="1"/>
  <c r="M4" i="2"/>
  <c r="D166" i="2" a="1"/>
  <c r="D166" i="2" s="1"/>
  <c r="M5" i="2" l="1"/>
  <c r="M6" i="2" l="1"/>
  <c r="M7" i="2" l="1"/>
  <c r="M8" i="2" l="1"/>
  <c r="M9" i="2" l="1"/>
  <c r="M10" i="2" l="1"/>
  <c r="M11" i="2" l="1"/>
  <c r="M12" i="2" l="1"/>
  <c r="M13" i="2" l="1"/>
  <c r="M14" i="2" l="1"/>
  <c r="N3" i="2" l="1"/>
  <c r="O3" i="2" l="1"/>
  <c r="P3" i="2" l="1"/>
  <c r="Q3" i="2" l="1"/>
  <c r="R3" i="2" l="1"/>
  <c r="S3" i="2" l="1"/>
  <c r="T3" i="2" l="1"/>
  <c r="U3" i="2" l="1"/>
  <c r="V3" i="2" l="1"/>
  <c r="W3" i="2" l="1"/>
  <c r="X3" i="2" l="1"/>
  <c r="Y3" i="2" l="1"/>
  <c r="N4" i="2" l="1"/>
  <c r="N5" i="2" l="1"/>
  <c r="N6" i="2" l="1"/>
  <c r="N7" i="2" l="1"/>
  <c r="N8" i="2" l="1"/>
  <c r="N9" i="2" l="1"/>
  <c r="N10" i="2" l="1"/>
  <c r="N11" i="2" l="1"/>
  <c r="N12" i="2" l="1"/>
  <c r="N13" i="2" l="1"/>
  <c r="N14" i="2" l="1"/>
  <c r="O4" i="2" l="1"/>
  <c r="P4" i="2" l="1"/>
  <c r="Q4" i="2" l="1"/>
  <c r="R4" i="2" l="1"/>
  <c r="S4" i="2" l="1"/>
  <c r="T4" i="2" l="1"/>
  <c r="U4" i="2" l="1"/>
  <c r="V4" i="2" l="1"/>
  <c r="W4" i="2" l="1"/>
  <c r="X4" i="2" l="1"/>
  <c r="Y4" i="2" l="1"/>
  <c r="O5" i="2" l="1"/>
  <c r="O6" i="2" l="1"/>
  <c r="O7" i="2" l="1"/>
  <c r="O8" i="2" l="1"/>
  <c r="O9" i="2" l="1"/>
  <c r="O10" i="2" l="1"/>
  <c r="O11" i="2" l="1"/>
  <c r="O12" i="2" l="1"/>
  <c r="O13" i="2" l="1"/>
  <c r="O14" i="2" l="1"/>
  <c r="P5" i="2" l="1"/>
  <c r="Q5" i="2" l="1"/>
  <c r="R5" i="2" l="1"/>
  <c r="S5" i="2" l="1"/>
  <c r="T5" i="2" l="1"/>
  <c r="U5" i="2" l="1"/>
  <c r="V5" i="2" l="1"/>
  <c r="W5" i="2" l="1"/>
  <c r="X5" i="2" l="1"/>
  <c r="Y5" i="2" l="1"/>
  <c r="P6" i="2" l="1"/>
  <c r="P7" i="2" l="1"/>
  <c r="P8" i="2" l="1"/>
  <c r="P9" i="2" l="1"/>
  <c r="P10" i="2" l="1"/>
  <c r="P11" i="2" l="1"/>
  <c r="P12" i="2" l="1"/>
  <c r="P13" i="2" l="1"/>
  <c r="P14" i="2" l="1"/>
  <c r="Q6" i="2" l="1"/>
  <c r="R6" i="2" l="1"/>
  <c r="S6" i="2" l="1"/>
  <c r="T6" i="2" l="1"/>
  <c r="U6" i="2" l="1"/>
  <c r="V6" i="2" l="1"/>
  <c r="W6" i="2" l="1"/>
  <c r="X6" i="2" l="1"/>
  <c r="Y6" i="2" l="1"/>
  <c r="Q7" i="2" l="1"/>
  <c r="Q8" i="2" l="1"/>
  <c r="Q9" i="2" l="1"/>
  <c r="Q10" i="2" l="1"/>
  <c r="Q11" i="2" l="1"/>
  <c r="Q12" i="2" l="1"/>
  <c r="Q13" i="2" l="1"/>
  <c r="Q14" i="2" l="1"/>
  <c r="R7" i="2" l="1"/>
  <c r="S7" i="2" l="1"/>
  <c r="T7" i="2" l="1"/>
  <c r="U7" i="2" l="1"/>
  <c r="V7" i="2" l="1"/>
  <c r="W7" i="2" l="1"/>
  <c r="X7" i="2" l="1"/>
  <c r="Y7" i="2" l="1"/>
  <c r="R8" i="2" l="1"/>
  <c r="R9" i="2" l="1"/>
  <c r="R10" i="2" l="1"/>
  <c r="R11" i="2" l="1"/>
  <c r="R12" i="2" l="1"/>
  <c r="R13" i="2" l="1"/>
  <c r="R14" i="2" l="1"/>
  <c r="S8" i="2" l="1"/>
  <c r="T8" i="2" l="1"/>
  <c r="U8" i="2" l="1"/>
  <c r="V8" i="2" l="1"/>
  <c r="W8" i="2" l="1"/>
  <c r="X8" i="2" l="1"/>
  <c r="Y8" i="2" l="1"/>
  <c r="S9" i="2" l="1"/>
  <c r="S10" i="2" l="1"/>
  <c r="S11" i="2" l="1"/>
  <c r="S12" i="2" l="1"/>
  <c r="S13" i="2" l="1"/>
  <c r="S14" i="2" l="1"/>
  <c r="T9" i="2" l="1"/>
  <c r="U9" i="2" l="1"/>
  <c r="V9" i="2" l="1"/>
  <c r="W9" i="2" l="1"/>
  <c r="X9" i="2" l="1"/>
  <c r="Y9" i="2" l="1"/>
  <c r="T10" i="2" l="1"/>
  <c r="T11" i="2" l="1"/>
  <c r="T12" i="2" l="1"/>
  <c r="T13" i="2" l="1"/>
  <c r="T14" i="2" l="1"/>
  <c r="U10" i="2" l="1"/>
  <c r="V10" i="2" l="1"/>
  <c r="W10" i="2" l="1"/>
  <c r="X10" i="2" l="1"/>
  <c r="Y10" i="2" l="1"/>
  <c r="U11" i="2" l="1"/>
  <c r="U12" i="2" l="1"/>
  <c r="U13" i="2" l="1"/>
  <c r="U14" i="2" l="1"/>
  <c r="V11" i="2" l="1"/>
  <c r="W11" i="2" l="1"/>
  <c r="X11" i="2" l="1"/>
  <c r="Y11" i="2" l="1"/>
  <c r="V12" i="2" l="1"/>
  <c r="V13" i="2" l="1"/>
  <c r="V14" i="2" l="1"/>
  <c r="W12" i="2" l="1"/>
  <c r="X12" i="2" l="1"/>
  <c r="Y12" i="2" l="1"/>
  <c r="W13" i="2" l="1"/>
  <c r="W14" i="2" l="1"/>
  <c r="X13" i="2" l="1"/>
  <c r="Y13" i="2" l="1"/>
  <c r="X14" i="2" l="1"/>
  <c r="Y14" i="2" l="1"/>
  <c r="E2" i="2" s="1" a="1"/>
  <c r="E2" i="2" s="1"/>
  <c r="F2" i="2" l="1" a="1"/>
  <c r="F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<sst xmlns="http://schemas.openxmlformats.org/spreadsheetml/2006/main" count="444" uniqueCount="78">
  <si>
    <t>Late</t>
  </si>
  <si>
    <t>Mid</t>
  </si>
  <si>
    <t>Early</t>
  </si>
  <si>
    <t>BB Lose</t>
  </si>
  <si>
    <t>index values</t>
  </si>
  <si>
    <t>A</t>
  </si>
  <si>
    <t>K</t>
  </si>
  <si>
    <t>Q</t>
  </si>
  <si>
    <t>J</t>
  </si>
  <si>
    <t>T</t>
  </si>
  <si>
    <t>Cards</t>
  </si>
  <si>
    <t>Selection</t>
  </si>
  <si>
    <t>Index List</t>
  </si>
  <si>
    <t>Index col</t>
  </si>
  <si>
    <t>Index row</t>
  </si>
  <si>
    <t>index columns</t>
  </si>
  <si>
    <t>selected?</t>
  </si>
  <si>
    <t>RFI</t>
  </si>
  <si>
    <t>3bet</t>
  </si>
  <si>
    <t>RFI %</t>
  </si>
  <si>
    <t>Pos</t>
  </si>
  <si>
    <t>3bet vs CO</t>
  </si>
  <si>
    <t>3bet vs BTN</t>
  </si>
  <si>
    <t>3bet vs SB</t>
  </si>
  <si>
    <t>Base</t>
  </si>
  <si>
    <t>Cutoff</t>
  </si>
  <si>
    <t>BTN</t>
  </si>
  <si>
    <t>Call SB</t>
  </si>
  <si>
    <t>call EP</t>
  </si>
  <si>
    <t>3bet vs EP</t>
  </si>
  <si>
    <t>call CO</t>
  </si>
  <si>
    <t>call BTN</t>
  </si>
  <si>
    <t>RFI/3Bet</t>
  </si>
  <si>
    <t>Matrix</t>
  </si>
  <si>
    <t>CO</t>
  </si>
  <si>
    <t>BB</t>
  </si>
  <si>
    <t>SB</t>
  </si>
  <si>
    <t>5,6</t>
  </si>
  <si>
    <t>7,8,9</t>
  </si>
  <si>
    <t>EP</t>
  </si>
  <si>
    <t>MP</t>
  </si>
  <si>
    <t>3b EP</t>
  </si>
  <si>
    <t>call MP</t>
  </si>
  <si>
    <t>3b MP</t>
  </si>
  <si>
    <t>3b CO</t>
  </si>
  <si>
    <t>1 = raise</t>
  </si>
  <si>
    <t>2 = call</t>
  </si>
  <si>
    <t>0 = fold</t>
  </si>
  <si>
    <t>3bet vs MP</t>
  </si>
  <si>
    <t>Position</t>
  </si>
  <si>
    <t>Raise</t>
  </si>
  <si>
    <t>Call</t>
  </si>
  <si>
    <t>Fold</t>
  </si>
  <si>
    <t>Index</t>
  </si>
  <si>
    <t>Action</t>
  </si>
  <si>
    <t>fold</t>
  </si>
  <si>
    <t>Raise/4bet</t>
  </si>
  <si>
    <t>Raise/call</t>
  </si>
  <si>
    <t>Raise/fold</t>
  </si>
  <si>
    <t>Limp/Raise</t>
  </si>
  <si>
    <t>Limp/Call</t>
  </si>
  <si>
    <t>Limp/Fold</t>
  </si>
  <si>
    <t>SB Special</t>
  </si>
  <si>
    <t>RFI % *</t>
  </si>
  <si>
    <t>BB Special</t>
  </si>
  <si>
    <t>SB limp</t>
  </si>
  <si>
    <t>SB raise</t>
  </si>
  <si>
    <t>3Bet</t>
  </si>
  <si>
    <t>Loose Goal</t>
  </si>
  <si>
    <t>More 3bets</t>
  </si>
  <si>
    <t>More RFI</t>
  </si>
  <si>
    <t>trade bluffs for value</t>
  </si>
  <si>
    <t>increase calling in suited connectors</t>
  </si>
  <si>
    <t>call</t>
  </si>
  <si>
    <t>current</t>
  </si>
  <si>
    <t>goals</t>
  </si>
  <si>
    <t>goal</t>
  </si>
  <si>
    <t>Loose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</si>
</sst>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0.0"/>
    <numFmt numFmtId="166" formatCode="0.000"/>
    <numFmt numFmtId="167" formatCode="0.0000"/>
    <numFmt numFmtId="168" formatCode="0.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5B3FB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thin">
        <color theme="8"/>
      </right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/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0" borderId="0" xfId="1" applyNumberFormat="1" applyFont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0" fillId="2" borderId="10" xfId="0" applyFill="1" applyBorder="1"/>
    <xf numFmtId="0" fontId="0" fillId="0" borderId="9" xfId="0" applyBorder="1"/>
    <xf numFmtId="0" fontId="0" fillId="2" borderId="12" xfId="0" applyFill="1" applyBorder="1"/>
    <xf numFmtId="0" fontId="0" fillId="0" borderId="11" xfId="0" applyBorder="1"/>
    <xf numFmtId="0" fontId="0" fillId="5" borderId="0" xfId="0" applyFill="1"/>
    <xf numFmtId="0" fontId="0" fillId="0" borderId="14" xfId="0" applyBorder="1"/>
    <xf numFmtId="0" fontId="0" fillId="0" borderId="15" xfId="0" applyBorder="1"/>
    <xf numFmtId="0" fontId="0" fillId="0" borderId="8" xfId="0" applyBorder="1"/>
    <xf numFmtId="0" fontId="0" fillId="0" borderId="10" xfId="0" applyBorder="1"/>
    <xf numFmtId="0" fontId="2" fillId="0" borderId="13" xfId="0" applyFont="1" applyBorder="1"/>
    <xf numFmtId="0" fontId="2" fillId="0" borderId="14" xfId="0" applyFont="1" applyBorder="1"/>
    <xf numFmtId="9" fontId="2" fillId="0" borderId="14" xfId="1" applyFont="1" applyBorder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8" borderId="0" xfId="0" applyNumberFormat="1" applyFill="1"/>
    <xf numFmtId="0" fontId="4" fillId="0" borderId="0" xfId="0" applyFont="1"/>
    <xf numFmtId="0" fontId="2" fillId="0" borderId="0" xfId="0" applyFont="1"/>
    <xf numFmtId="0" fontId="0" fillId="9" borderId="0" xfId="0" applyFill="1"/>
    <xf numFmtId="0" fontId="0" fillId="7" borderId="11" xfId="0" applyFill="1" applyBorder="1"/>
    <xf numFmtId="0" fontId="0" fillId="7" borderId="9" xfId="0" applyFill="1" applyBorder="1"/>
    <xf numFmtId="164" fontId="0" fillId="0" borderId="0" xfId="1" applyNumberFormat="1" applyFont="1" applyBorder="1"/>
    <xf numFmtId="164" fontId="1" fillId="0" borderId="0" xfId="1" applyNumberFormat="1" applyFont="1" applyBorder="1"/>
    <xf numFmtId="0" fontId="2" fillId="10" borderId="11" xfId="0" applyFont="1" applyFill="1" applyBorder="1"/>
    <xf numFmtId="0" fontId="2" fillId="10" borderId="0" xfId="0" applyFont="1" applyFill="1"/>
    <xf numFmtId="164" fontId="2" fillId="10" borderId="0" xfId="1" applyNumberFormat="1" applyFont="1" applyFill="1" applyBorder="1"/>
    <xf numFmtId="0" fontId="2" fillId="12" borderId="12" xfId="0" applyFont="1" applyFill="1" applyBorder="1"/>
    <xf numFmtId="0" fontId="2" fillId="12" borderId="8" xfId="0" applyFont="1" applyFill="1" applyBorder="1"/>
    <xf numFmtId="164" fontId="2" fillId="12" borderId="8" xfId="1" applyNumberFormat="1" applyFont="1" applyFill="1" applyBorder="1"/>
    <xf numFmtId="0" fontId="2" fillId="11" borderId="11" xfId="0" applyFont="1" applyFill="1" applyBorder="1"/>
    <xf numFmtId="0" fontId="2" fillId="11" borderId="0" xfId="0" applyFont="1" applyFill="1"/>
    <xf numFmtId="164" fontId="2" fillId="11" borderId="0" xfId="1" applyNumberFormat="1" applyFont="1" applyFill="1" applyBorder="1"/>
    <xf numFmtId="0" fontId="3" fillId="0" borderId="0" xfId="0" applyFont="1" applyAlignment="1">
      <alignment horizontal="center"/>
    </xf>
    <xf numFmtId="0" fontId="0" fillId="11" borderId="0" xfId="0" applyFill="1"/>
    <xf numFmtId="0" fontId="0" fillId="12" borderId="0" xfId="0" applyFill="1"/>
    <xf numFmtId="0" fontId="0" fillId="10" borderId="0" xfId="0" applyFill="1"/>
    <xf numFmtId="0" fontId="0" fillId="13" borderId="0" xfId="0" applyFill="1"/>
    <xf numFmtId="0" fontId="0" fillId="14" borderId="0" xfId="0" applyFill="1"/>
    <xf numFmtId="0" fontId="0" fillId="6" borderId="0" xfId="0" applyFill="1"/>
    <xf numFmtId="167" fontId="0" fillId="0" borderId="0" xfId="0" applyNumberFormat="1"/>
    <xf numFmtId="168" fontId="0" fillId="0" borderId="0" xfId="0" applyNumberFormat="1"/>
    <xf numFmtId="0" fontId="0" fillId="15" borderId="0" xfId="0" applyFill="1"/>
    <xf numFmtId="164" fontId="0" fillId="16" borderId="0" xfId="1" applyNumberFormat="1" applyFont="1" applyFill="1"/>
    <xf numFmtId="164" fontId="0" fillId="4" borderId="0" xfId="1" applyNumberFormat="1" applyFont="1" applyFill="1"/>
    <xf numFmtId="164" fontId="0" fillId="17" borderId="0" xfId="1" applyNumberFormat="1" applyFont="1" applyFill="1"/>
    <xf numFmtId="164" fontId="2" fillId="16" borderId="0" xfId="1" applyNumberFormat="1" applyFont="1" applyFill="1"/>
    <xf numFmtId="164" fontId="2" fillId="4" borderId="0" xfId="1" applyNumberFormat="1" applyFont="1" applyFill="1"/>
    <xf numFmtId="164" fontId="2" fillId="17" borderId="0" xfId="1" applyNumberFormat="1" applyFont="1" applyFill="1"/>
    <xf numFmtId="0" fontId="4" fillId="0" borderId="14" xfId="0" applyFont="1" applyBorder="1"/>
    <xf numFmtId="0" fontId="4" fillId="0" borderId="15" xfId="0" applyFont="1" applyBorder="1"/>
    <xf numFmtId="0" fontId="4" fillId="0" borderId="9" xfId="0" applyFont="1" applyBorder="1"/>
    <xf numFmtId="0" fontId="4" fillId="0" borderId="8" xfId="0" applyFont="1" applyBorder="1"/>
    <xf numFmtId="0" fontId="4" fillId="0" borderId="10" xfId="0" applyFont="1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9"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CA93F7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theme="8"/>
        </right>
        <top/>
        <bottom/>
        <vertical/>
        <horizontal/>
      </border>
    </dxf>
  </dxfs>
  <tableStyles count="0" defaultTableStyle="TableStyleMedium2" defaultPivotStyle="PivotStyleLight16"/>
  <colors>
    <mruColors>
      <color rgb="FFD5B3FB"/>
      <color rgb="FFCA93F7"/>
      <color rgb="FF8A3C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01734-2BEA-47DE-BD39-5A781DC36CC2}" name="Table1" displayName="Table1" ref="A1:D108" totalsRowShown="0">
  <autoFilter ref="A1:D108" xr:uid="{56201734-2BEA-47DE-BD39-5A781DC36CC2}"/>
  <sortState xmlns:xlrd2="http://schemas.microsoft.com/office/spreadsheetml/2017/richdata2" ref="A2:D108">
    <sortCondition ref="D1:D108"/>
  </sortState>
  <tableColumns count="4">
    <tableColumn id="1" xr3:uid="{C577B08D-1430-4279-87D9-F48E56C925B9}" name="BB Lose" dataDxfId="8"/>
    <tableColumn id="2" xr3:uid="{DAD2B8EE-E7A1-4930-A938-19664001C5F7}" name="Late" dataDxfId="7"/>
    <tableColumn id="3" xr3:uid="{9FE21F6C-D79B-4C19-B660-E2EBB30DFEE2}" name="Mid"/>
    <tableColumn id="4" xr3:uid="{E15F60A6-61F3-4B44-875E-E1061DB38958}" name="Early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2F35E9-1894-4BBF-BC33-4ED6FAA537CE}" name="base_btn" displayName="base_btn" ref="E2:F93" totalsRowShown="0">
  <autoFilter ref="E2:F93" xr:uid="{F22F35E9-1894-4BBF-BC33-4ED6FAA537CE}"/>
  <tableColumns count="2">
    <tableColumn id="1" xr3:uid="{69365958-DDC5-4B65-8932-E2D49202B906}" name="Index"/>
    <tableColumn id="2" xr3:uid="{BAEA4B3F-FDB3-4FE7-ADB3-CD30AFD35294}" name="Action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CC6385-7446-42D9-B4E8-75F776060B30}" name="base_ep" displayName="base_ep" ref="K2:L30" totalsRowShown="0">
  <autoFilter ref="K2:L30" xr:uid="{CDCC6385-7446-42D9-B4E8-75F776060B30}"/>
  <tableColumns count="2">
    <tableColumn id="1" xr3:uid="{644BF807-D0BD-4C8F-9C04-D9EBF05D933E}" name="Index"/>
    <tableColumn id="2" xr3:uid="{30052FD8-C34E-4914-A64A-12F91DAA59A5}" name="Action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B0C6DE-6C1E-452C-9452-62877B068424}" name="base_mp" displayName="base_mp" ref="I2:J46" totalsRowShown="0">
  <autoFilter ref="I2:J46" xr:uid="{BFB0C6DE-6C1E-452C-9452-62877B068424}"/>
  <tableColumns count="2">
    <tableColumn id="1" xr3:uid="{E374769B-F993-42AC-B1CC-22F0C3C5F1D1}" name="Index"/>
    <tableColumn id="2" xr3:uid="{CDB7AA62-5556-4247-A328-EA4F1F0D8033}" name="Act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482CC5-E964-46C2-B691-C70BF4356FEE}" name="base_co" displayName="base_co" ref="G2:H64" totalsRowShown="0">
  <autoFilter ref="G2:H64" xr:uid="{B8482CC5-E964-46C2-B691-C70BF4356FEE}"/>
  <tableColumns count="2">
    <tableColumn id="1" xr3:uid="{946C53F8-0A5A-4A79-91C0-776CEC7BA760}" name="Index"/>
    <tableColumn id="2" xr3:uid="{888EC05A-2903-4FA8-A640-9210F2FA78FB}" name="Action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C0BAB41-EE8F-4F02-8234-573EB42576ED}" name="base_sb" displayName="base_sb" ref="C2:D122" totalsRowShown="0">
  <autoFilter ref="C2:D122" xr:uid="{DC0BAB41-EE8F-4F02-8234-573EB42576ED}"/>
  <tableColumns count="2">
    <tableColumn id="1" xr3:uid="{F9C01B8C-32DB-46F1-B754-FEDBA2112C35}" name="Index"/>
    <tableColumn id="2" xr3:uid="{36E3CEE5-8FDD-49A6-AD66-AFC4D47D860A}" name="Action"/>
  </tableColumns>
  <tableStyleInfo name="TableStyleLight1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6405A49-42BF-425A-B963-22DBA60D5746}" name="base_bb" displayName="base_bb" ref="A2:B171" totalsRowShown="0">
  <autoFilter ref="A2:B171" xr:uid="{B6405A49-42BF-425A-B963-22DBA60D5746}"/>
  <tableColumns count="2">
    <tableColumn id="1" xr3:uid="{0C823E96-E7CA-43EC-BDCC-513833656828}" name="Index"/>
    <tableColumn id="2" xr3:uid="{7F599567-3941-4F73-AC4C-084907CE09CA}" name="Action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718921-F5CE-4668-B04A-B7A05CB0DD7D}" name="loose_ep" displayName="loose_ep" ref="K2:L48" totalsRowShown="0">
  <autoFilter ref="K2:L48" xr:uid="{00718921-F5CE-4668-B04A-B7A05CB0DD7D}"/>
  <tableColumns count="2">
    <tableColumn id="1" xr3:uid="{E54118A6-1142-4638-A549-BA19E5E761B0}" name="Index"/>
    <tableColumn id="2" xr3:uid="{E3AC2CDD-BEE6-4A04-90B1-870AEF1F4F24}" name="Action"/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4F4CFED-AC22-4064-BC7F-2731B68D2A28}" name="loose_mp" displayName="loose_mp" ref="I2:J64" totalsRowShown="0">
  <autoFilter ref="I2:J64" xr:uid="{74F4CFED-AC22-4064-BC7F-2731B68D2A28}"/>
  <tableColumns count="2">
    <tableColumn id="1" xr3:uid="{CA5165B2-E26E-417F-8203-B5D5B1A6986D}" name="Index"/>
    <tableColumn id="2" xr3:uid="{C1107E4D-CD22-421C-8B25-CA557327F207}" name="Acti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01F2E25-2261-4E09-9BE5-4B0705D41C1D}" name="loose_co" displayName="loose_co" ref="G2:H82" totalsRowShown="0">
  <autoFilter ref="G2:H82" xr:uid="{C01F2E25-2261-4E09-9BE5-4B0705D41C1D}"/>
  <tableColumns count="2">
    <tableColumn id="1" xr3:uid="{DBAE841E-925F-431F-9B5F-259C3BB4854F}" name="Index"/>
    <tableColumn id="2" xr3:uid="{FD25DA2B-3DCA-49C9-BCEF-6D7C48133A8F}" name="Action"/>
  </tableColumns>
  <tableStyleInfo name="TableStyleLight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F480BAE-4631-436C-B5EA-38803564695E}" name="Table11" displayName="Table11" ref="E2:F104" totalsRowShown="0">
  <autoFilter ref="E2:F104" xr:uid="{5F480BAE-4631-436C-B5EA-38803564695E}"/>
  <tableColumns count="2">
    <tableColumn id="1" xr3:uid="{13786C27-6732-4F32-BBA8-AA3CA309D495}" name="Index"/>
    <tableColumn id="2" xr3:uid="{C55A54AF-A2B8-454C-B7A9-37F556338932}" name="Action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0172BE9-C8CB-400D-8CEE-3E32F88C9DE1}" name="loose_sb" displayName="loose_sb" ref="C2:D122" totalsRowShown="0">
  <autoFilter ref="C2:D122" xr:uid="{C0172BE9-C8CB-400D-8CEE-3E32F88C9DE1}"/>
  <tableColumns count="2">
    <tableColumn id="1" xr3:uid="{781E1E3E-2F0D-409B-8285-CC921D87EB52}" name="Index"/>
    <tableColumn id="2" xr3:uid="{B4CEA206-78B1-4F8C-BE81-B9FC52A355FA}" name="Action"/>
  </tableColumns>
  <tableStyleInfo name="TableStyleLight1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3C1417A-9B4F-4D72-AC9B-DBCE0919DAC6}" name="loose_bb" displayName="loose_bb" ref="A2:B171" totalsRowShown="0">
  <autoFilter ref="A2:B171" xr:uid="{23C1417A-9B4F-4D72-AC9B-DBCE0919DAC6}"/>
  <tableColumns count="2">
    <tableColumn id="1" xr3:uid="{61C38EDF-2903-4923-A962-D25BC87E9C19}" name="Index"/>
    <tableColumn id="2" xr3:uid="{20906F85-432B-4391-BFA4-832C29650EFB}" name="Action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Relationship Id="rId6" Type="http://schemas.openxmlformats.org/officeDocument/2006/relationships/table" Target="../tables/table13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"/>
  <sheetViews>
    <sheetView zoomScale="98" workbookViewId="0">
      <selection activeCell="D9" sqref="D9"/>
    </sheetView>
  </sheetViews>
  <sheetFormatPr defaultRowHeight="15" x14ac:dyDescent="0.25"/>
  <cols>
    <col min="1" max="1" width="9.140625" customWidth="1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G1">
        <v>6</v>
      </c>
    </row>
    <row r="2" spans="1:7" x14ac:dyDescent="0.25">
      <c r="A2" s="1">
        <v>0</v>
      </c>
      <c r="B2">
        <v>0</v>
      </c>
      <c r="C2" s="6">
        <v>0</v>
      </c>
      <c r="D2" s="4">
        <v>0</v>
      </c>
    </row>
    <row r="3" spans="1:7" x14ac:dyDescent="0.25">
      <c r="A3" s="1">
        <v>1</v>
      </c>
      <c r="B3">
        <v>1</v>
      </c>
      <c r="C3" s="6">
        <v>1</v>
      </c>
      <c r="D3" s="4">
        <v>1</v>
      </c>
    </row>
    <row r="4" spans="1:7" x14ac:dyDescent="0.25">
      <c r="A4" s="1">
        <v>2</v>
      </c>
      <c r="B4">
        <v>2</v>
      </c>
      <c r="C4" s="6">
        <v>2</v>
      </c>
      <c r="D4" s="4">
        <v>2</v>
      </c>
    </row>
    <row r="5" spans="1:7" x14ac:dyDescent="0.25">
      <c r="A5" s="1">
        <v>3</v>
      </c>
      <c r="B5">
        <v>3</v>
      </c>
      <c r="C5" s="6">
        <v>3</v>
      </c>
      <c r="D5" s="4">
        <v>3</v>
      </c>
    </row>
    <row r="6" spans="1:7" x14ac:dyDescent="0.25">
      <c r="A6" s="1">
        <v>4</v>
      </c>
      <c r="B6">
        <v>4</v>
      </c>
      <c r="C6" s="6">
        <v>4</v>
      </c>
      <c r="D6" s="4">
        <v>4</v>
      </c>
    </row>
    <row r="7" spans="1:7" x14ac:dyDescent="0.25">
      <c r="A7" s="1">
        <v>5</v>
      </c>
      <c r="B7">
        <v>5</v>
      </c>
      <c r="C7" s="6">
        <v>5</v>
      </c>
      <c r="D7" s="4">
        <v>5</v>
      </c>
    </row>
    <row r="8" spans="1:7" x14ac:dyDescent="0.25">
      <c r="A8" s="1">
        <v>6</v>
      </c>
      <c r="B8">
        <v>6</v>
      </c>
      <c r="C8" s="6">
        <v>6</v>
      </c>
      <c r="D8" s="4">
        <v>6</v>
      </c>
    </row>
    <row r="9" spans="1:7" x14ac:dyDescent="0.25">
      <c r="A9" s="1">
        <v>7</v>
      </c>
      <c r="B9">
        <v>7</v>
      </c>
      <c r="C9" s="6">
        <v>7</v>
      </c>
      <c r="D9" s="4">
        <v>7</v>
      </c>
    </row>
    <row r="10" spans="1:7" x14ac:dyDescent="0.25">
      <c r="A10" s="1">
        <v>8</v>
      </c>
      <c r="B10">
        <v>8</v>
      </c>
      <c r="C10" s="6">
        <v>8</v>
      </c>
      <c r="D10" s="4">
        <v>8</v>
      </c>
    </row>
    <row r="11" spans="1:7" x14ac:dyDescent="0.25">
      <c r="A11" s="1">
        <v>9</v>
      </c>
      <c r="B11">
        <v>9</v>
      </c>
      <c r="C11" s="6">
        <v>9</v>
      </c>
      <c r="D11" s="4">
        <v>9</v>
      </c>
    </row>
    <row r="12" spans="1:7" x14ac:dyDescent="0.25">
      <c r="A12" s="1">
        <v>13</v>
      </c>
      <c r="B12">
        <v>13</v>
      </c>
      <c r="C12" s="6">
        <v>13</v>
      </c>
      <c r="D12" s="4">
        <v>13</v>
      </c>
    </row>
    <row r="13" spans="1:7" x14ac:dyDescent="0.25">
      <c r="A13" s="1">
        <v>25</v>
      </c>
      <c r="B13">
        <v>25</v>
      </c>
      <c r="C13" s="6">
        <v>25</v>
      </c>
      <c r="D13" s="4">
        <v>25</v>
      </c>
    </row>
    <row r="14" spans="1:7" x14ac:dyDescent="0.25">
      <c r="A14" s="1">
        <v>26</v>
      </c>
      <c r="B14">
        <v>26</v>
      </c>
      <c r="C14" s="6">
        <v>26</v>
      </c>
      <c r="D14" s="4">
        <v>26</v>
      </c>
    </row>
    <row r="15" spans="1:7" x14ac:dyDescent="0.25">
      <c r="A15" s="1">
        <v>27</v>
      </c>
      <c r="B15">
        <v>27</v>
      </c>
      <c r="C15" s="6">
        <v>27</v>
      </c>
      <c r="D15" s="4">
        <v>27</v>
      </c>
    </row>
    <row r="16" spans="1:7" x14ac:dyDescent="0.25">
      <c r="A16" s="1">
        <v>28</v>
      </c>
      <c r="B16">
        <v>28</v>
      </c>
      <c r="C16" s="6">
        <v>28</v>
      </c>
      <c r="D16" s="4">
        <v>28</v>
      </c>
    </row>
    <row r="17" spans="1:4" x14ac:dyDescent="0.25">
      <c r="A17" s="1">
        <v>14</v>
      </c>
      <c r="B17">
        <v>14</v>
      </c>
      <c r="C17" s="6">
        <v>14</v>
      </c>
      <c r="D17" s="4">
        <v>14</v>
      </c>
    </row>
    <row r="18" spans="1:4" x14ac:dyDescent="0.25">
      <c r="A18" s="1">
        <v>37</v>
      </c>
      <c r="B18">
        <v>37</v>
      </c>
      <c r="C18" s="6">
        <v>37</v>
      </c>
      <c r="D18" s="4">
        <v>37</v>
      </c>
    </row>
    <row r="19" spans="1:4" x14ac:dyDescent="0.25">
      <c r="A19" s="1">
        <v>48</v>
      </c>
      <c r="B19">
        <v>48</v>
      </c>
      <c r="C19" s="6">
        <v>48</v>
      </c>
      <c r="D19" s="4">
        <v>48</v>
      </c>
    </row>
    <row r="20" spans="1:4" x14ac:dyDescent="0.25">
      <c r="A20" s="1">
        <v>49</v>
      </c>
      <c r="B20">
        <v>49</v>
      </c>
      <c r="C20" s="6">
        <v>49</v>
      </c>
      <c r="D20" s="4">
        <v>49</v>
      </c>
    </row>
    <row r="21" spans="1:4" x14ac:dyDescent="0.25">
      <c r="A21" s="1">
        <v>50</v>
      </c>
      <c r="B21">
        <v>50</v>
      </c>
      <c r="C21" s="6">
        <v>50</v>
      </c>
      <c r="D21" s="4">
        <v>50</v>
      </c>
    </row>
    <row r="22" spans="1:4" x14ac:dyDescent="0.25">
      <c r="A22" s="1">
        <v>15</v>
      </c>
      <c r="B22">
        <v>15</v>
      </c>
      <c r="C22" s="6">
        <v>15</v>
      </c>
      <c r="D22" s="4">
        <v>15</v>
      </c>
    </row>
    <row r="23" spans="1:4" x14ac:dyDescent="0.25">
      <c r="A23" s="1">
        <v>38</v>
      </c>
      <c r="B23">
        <v>38</v>
      </c>
      <c r="C23" s="6">
        <v>38</v>
      </c>
      <c r="D23" s="4">
        <v>38</v>
      </c>
    </row>
    <row r="24" spans="1:4" x14ac:dyDescent="0.25">
      <c r="A24" s="1">
        <v>59</v>
      </c>
      <c r="B24">
        <v>59</v>
      </c>
      <c r="C24" s="6">
        <v>59</v>
      </c>
      <c r="D24" s="4">
        <v>59</v>
      </c>
    </row>
    <row r="25" spans="1:4" x14ac:dyDescent="0.25">
      <c r="A25" s="1">
        <v>69</v>
      </c>
      <c r="B25">
        <v>69</v>
      </c>
      <c r="C25" s="6">
        <v>69</v>
      </c>
      <c r="D25" s="4">
        <v>69</v>
      </c>
    </row>
    <row r="26" spans="1:4" x14ac:dyDescent="0.25">
      <c r="A26" s="1">
        <v>70</v>
      </c>
      <c r="B26">
        <v>70</v>
      </c>
      <c r="C26" s="6">
        <v>70</v>
      </c>
      <c r="D26" s="4">
        <v>70</v>
      </c>
    </row>
    <row r="27" spans="1:4" x14ac:dyDescent="0.25">
      <c r="A27" s="1">
        <v>88</v>
      </c>
      <c r="B27">
        <v>88</v>
      </c>
      <c r="C27" s="6">
        <v>88</v>
      </c>
      <c r="D27" s="4">
        <v>88</v>
      </c>
    </row>
    <row r="28" spans="1:4" x14ac:dyDescent="0.25">
      <c r="A28" s="1">
        <v>89</v>
      </c>
      <c r="B28">
        <v>89</v>
      </c>
      <c r="C28" s="6">
        <v>89</v>
      </c>
      <c r="D28" s="4">
        <v>89</v>
      </c>
    </row>
    <row r="29" spans="1:4" x14ac:dyDescent="0.25">
      <c r="A29" s="1">
        <v>105</v>
      </c>
      <c r="B29">
        <v>105</v>
      </c>
      <c r="C29" s="6">
        <v>105</v>
      </c>
      <c r="D29" s="4">
        <v>105</v>
      </c>
    </row>
    <row r="30" spans="1:4" x14ac:dyDescent="0.25">
      <c r="A30" s="1">
        <v>120</v>
      </c>
      <c r="B30">
        <v>120</v>
      </c>
      <c r="C30" s="6">
        <v>120</v>
      </c>
      <c r="D30" s="4">
        <v>120</v>
      </c>
    </row>
    <row r="31" spans="1:4" x14ac:dyDescent="0.25">
      <c r="A31" s="1">
        <v>133</v>
      </c>
      <c r="B31">
        <v>133</v>
      </c>
      <c r="C31" s="6">
        <v>133</v>
      </c>
      <c r="D31" s="4">
        <v>133</v>
      </c>
    </row>
    <row r="32" spans="1:4" x14ac:dyDescent="0.25">
      <c r="A32" s="1">
        <v>144</v>
      </c>
      <c r="B32">
        <v>144</v>
      </c>
      <c r="C32" s="6">
        <v>144</v>
      </c>
      <c r="D32" s="4">
        <v>144</v>
      </c>
    </row>
    <row r="33" spans="1:4" x14ac:dyDescent="0.25">
      <c r="A33" s="1">
        <v>153</v>
      </c>
      <c r="B33">
        <v>153</v>
      </c>
      <c r="C33" s="6">
        <v>153</v>
      </c>
      <c r="D33" s="4">
        <v>153</v>
      </c>
    </row>
    <row r="34" spans="1:4" x14ac:dyDescent="0.25">
      <c r="A34" s="1">
        <v>160</v>
      </c>
      <c r="B34">
        <v>160</v>
      </c>
      <c r="C34" s="6">
        <v>160</v>
      </c>
      <c r="D34" s="4">
        <v>160</v>
      </c>
    </row>
    <row r="35" spans="1:4" x14ac:dyDescent="0.25">
      <c r="A35" s="1">
        <v>165</v>
      </c>
      <c r="B35">
        <v>165</v>
      </c>
      <c r="C35" s="6">
        <v>165</v>
      </c>
      <c r="D35" s="4">
        <v>165</v>
      </c>
    </row>
    <row r="36" spans="1:4" x14ac:dyDescent="0.25">
      <c r="A36" s="1">
        <v>165</v>
      </c>
      <c r="B36">
        <v>165</v>
      </c>
      <c r="C36" s="6">
        <v>165</v>
      </c>
      <c r="D36" s="4">
        <v>165</v>
      </c>
    </row>
    <row r="37" spans="1:4" x14ac:dyDescent="0.25">
      <c r="A37" s="1">
        <v>168</v>
      </c>
      <c r="B37">
        <v>168</v>
      </c>
      <c r="C37" s="6">
        <v>168</v>
      </c>
      <c r="D37" s="4">
        <v>168</v>
      </c>
    </row>
    <row r="38" spans="1:4" x14ac:dyDescent="0.25">
      <c r="A38" s="1">
        <v>168</v>
      </c>
      <c r="B38">
        <v>168</v>
      </c>
      <c r="C38" s="6">
        <v>168</v>
      </c>
      <c r="D38" s="4">
        <v>168</v>
      </c>
    </row>
    <row r="39" spans="1:4" x14ac:dyDescent="0.25">
      <c r="A39" s="1">
        <v>10</v>
      </c>
      <c r="B39">
        <v>10</v>
      </c>
      <c r="C39" s="6">
        <v>10</v>
      </c>
      <c r="D39" s="4"/>
    </row>
    <row r="40" spans="1:4" x14ac:dyDescent="0.25">
      <c r="A40" s="1">
        <v>11</v>
      </c>
      <c r="B40">
        <v>11</v>
      </c>
      <c r="C40" s="6">
        <v>11</v>
      </c>
      <c r="D40" s="4"/>
    </row>
    <row r="41" spans="1:4" x14ac:dyDescent="0.25">
      <c r="A41" s="1">
        <v>12</v>
      </c>
      <c r="B41">
        <v>12</v>
      </c>
      <c r="C41" s="6">
        <v>12</v>
      </c>
      <c r="D41" s="4"/>
    </row>
    <row r="42" spans="1:4" x14ac:dyDescent="0.25">
      <c r="A42" s="1">
        <v>29</v>
      </c>
      <c r="B42">
        <v>29</v>
      </c>
      <c r="C42" s="6">
        <v>29</v>
      </c>
      <c r="D42" s="4"/>
    </row>
    <row r="43" spans="1:4" x14ac:dyDescent="0.25">
      <c r="A43" s="1">
        <v>30</v>
      </c>
      <c r="B43">
        <v>30</v>
      </c>
      <c r="C43" s="6">
        <v>30</v>
      </c>
      <c r="D43" s="4"/>
    </row>
    <row r="44" spans="1:4" x14ac:dyDescent="0.25">
      <c r="A44" s="1">
        <v>31</v>
      </c>
      <c r="B44">
        <v>31</v>
      </c>
      <c r="C44" s="6">
        <v>31</v>
      </c>
      <c r="D44" s="4"/>
    </row>
    <row r="45" spans="1:4" x14ac:dyDescent="0.25">
      <c r="A45" s="1">
        <v>32</v>
      </c>
      <c r="B45">
        <v>32</v>
      </c>
      <c r="C45" s="6">
        <v>32</v>
      </c>
      <c r="D45" s="4"/>
    </row>
    <row r="46" spans="1:4" x14ac:dyDescent="0.25">
      <c r="A46" s="1">
        <v>33</v>
      </c>
      <c r="B46">
        <v>33</v>
      </c>
      <c r="C46" s="6">
        <v>33</v>
      </c>
      <c r="D46" s="4"/>
    </row>
    <row r="47" spans="1:4" x14ac:dyDescent="0.25">
      <c r="A47" s="1">
        <v>51</v>
      </c>
      <c r="B47">
        <v>51</v>
      </c>
      <c r="C47" s="6">
        <v>51</v>
      </c>
      <c r="D47" s="4"/>
    </row>
    <row r="48" spans="1:4" x14ac:dyDescent="0.25">
      <c r="A48" s="1">
        <v>52</v>
      </c>
      <c r="B48">
        <v>52</v>
      </c>
      <c r="C48" s="6">
        <v>52</v>
      </c>
      <c r="D48" s="4"/>
    </row>
    <row r="49" spans="1:4" x14ac:dyDescent="0.25">
      <c r="A49" s="1">
        <v>53</v>
      </c>
      <c r="B49">
        <v>53</v>
      </c>
      <c r="C49" s="6">
        <v>53</v>
      </c>
      <c r="D49" s="4"/>
    </row>
    <row r="50" spans="1:4" x14ac:dyDescent="0.25">
      <c r="A50" s="1">
        <v>71</v>
      </c>
      <c r="B50">
        <v>71</v>
      </c>
      <c r="C50" s="6">
        <v>71</v>
      </c>
      <c r="D50" s="4"/>
    </row>
    <row r="51" spans="1:4" x14ac:dyDescent="0.25">
      <c r="A51" s="1">
        <v>72</v>
      </c>
      <c r="B51">
        <v>72</v>
      </c>
      <c r="C51" s="6">
        <v>72</v>
      </c>
      <c r="D51" s="4"/>
    </row>
    <row r="52" spans="1:4" x14ac:dyDescent="0.25">
      <c r="A52" s="1">
        <v>16</v>
      </c>
      <c r="B52">
        <v>16</v>
      </c>
      <c r="C52" s="6">
        <v>16</v>
      </c>
      <c r="D52" s="4"/>
    </row>
    <row r="53" spans="1:4" x14ac:dyDescent="0.25">
      <c r="A53" s="1">
        <v>39</v>
      </c>
      <c r="B53">
        <v>39</v>
      </c>
      <c r="C53" s="6">
        <v>39</v>
      </c>
      <c r="D53" s="4"/>
    </row>
    <row r="54" spans="1:4" x14ac:dyDescent="0.25">
      <c r="A54" s="1">
        <v>60</v>
      </c>
      <c r="B54">
        <v>60</v>
      </c>
      <c r="C54" s="6">
        <v>60</v>
      </c>
      <c r="D54" s="4"/>
    </row>
    <row r="55" spans="1:4" x14ac:dyDescent="0.25">
      <c r="A55" s="1">
        <v>79</v>
      </c>
      <c r="B55">
        <v>79</v>
      </c>
      <c r="C55" s="6">
        <v>79</v>
      </c>
      <c r="D55" s="4"/>
    </row>
    <row r="56" spans="1:4" x14ac:dyDescent="0.25">
      <c r="A56" s="1">
        <v>90</v>
      </c>
      <c r="B56">
        <v>90</v>
      </c>
      <c r="C56" s="6">
        <v>90</v>
      </c>
      <c r="D56" s="4"/>
    </row>
    <row r="57" spans="1:4" x14ac:dyDescent="0.25">
      <c r="A57" s="1">
        <v>17</v>
      </c>
      <c r="B57">
        <v>17</v>
      </c>
      <c r="C57" s="6">
        <v>17</v>
      </c>
      <c r="D57" s="4"/>
    </row>
    <row r="58" spans="1:4" x14ac:dyDescent="0.25">
      <c r="A58" s="1">
        <v>40</v>
      </c>
      <c r="B58">
        <v>40</v>
      </c>
      <c r="C58" s="6">
        <v>40</v>
      </c>
      <c r="D58" s="4"/>
    </row>
    <row r="59" spans="1:4" x14ac:dyDescent="0.25">
      <c r="A59" s="1">
        <v>106</v>
      </c>
      <c r="B59">
        <v>106</v>
      </c>
      <c r="C59" s="6">
        <v>106</v>
      </c>
      <c r="D59" s="4"/>
    </row>
    <row r="60" spans="1:4" x14ac:dyDescent="0.25">
      <c r="A60" s="1">
        <v>107</v>
      </c>
      <c r="B60">
        <v>107</v>
      </c>
      <c r="C60" s="6">
        <v>107</v>
      </c>
      <c r="D60" s="4"/>
    </row>
    <row r="61" spans="1:4" x14ac:dyDescent="0.25">
      <c r="A61" s="1">
        <v>18</v>
      </c>
      <c r="B61">
        <v>18</v>
      </c>
      <c r="C61" s="6">
        <v>18</v>
      </c>
      <c r="D61" s="4"/>
    </row>
    <row r="62" spans="1:4" x14ac:dyDescent="0.25">
      <c r="A62" s="1">
        <v>121</v>
      </c>
      <c r="B62">
        <v>121</v>
      </c>
      <c r="C62" s="6">
        <v>121</v>
      </c>
      <c r="D62" s="4"/>
    </row>
    <row r="63" spans="1:4" x14ac:dyDescent="0.25">
      <c r="A63" s="1">
        <v>19</v>
      </c>
      <c r="B63">
        <v>19</v>
      </c>
      <c r="C63" s="6">
        <v>19</v>
      </c>
      <c r="D63" s="4"/>
    </row>
    <row r="64" spans="1:4" x14ac:dyDescent="0.25">
      <c r="A64" s="1">
        <v>20</v>
      </c>
      <c r="B64">
        <v>20</v>
      </c>
      <c r="C64" s="6">
        <v>20</v>
      </c>
      <c r="D64" s="4"/>
    </row>
    <row r="65" spans="1:4" x14ac:dyDescent="0.25">
      <c r="A65" s="1">
        <v>34</v>
      </c>
      <c r="B65">
        <v>34</v>
      </c>
      <c r="C65" s="6">
        <v>21</v>
      </c>
      <c r="D65" s="4"/>
    </row>
    <row r="66" spans="1:4" x14ac:dyDescent="0.25">
      <c r="A66" s="1">
        <v>35</v>
      </c>
      <c r="B66">
        <v>35</v>
      </c>
      <c r="C66" s="6"/>
      <c r="D66" s="4"/>
    </row>
    <row r="67" spans="1:4" x14ac:dyDescent="0.25">
      <c r="A67" s="1">
        <v>36</v>
      </c>
      <c r="B67">
        <v>36</v>
      </c>
      <c r="C67" s="6"/>
      <c r="D67" s="4"/>
    </row>
    <row r="68" spans="1:4" x14ac:dyDescent="0.25">
      <c r="A68" s="1">
        <v>54</v>
      </c>
      <c r="B68">
        <v>54</v>
      </c>
      <c r="C68" s="6"/>
      <c r="D68" s="4"/>
    </row>
    <row r="69" spans="1:4" x14ac:dyDescent="0.25">
      <c r="A69" s="1">
        <v>55</v>
      </c>
      <c r="B69">
        <v>55</v>
      </c>
      <c r="C69" s="6"/>
      <c r="D69" s="4"/>
    </row>
    <row r="70" spans="1:4" x14ac:dyDescent="0.25">
      <c r="A70" s="1">
        <v>56</v>
      </c>
      <c r="B70">
        <v>56</v>
      </c>
      <c r="C70" s="6"/>
      <c r="D70" s="4"/>
    </row>
    <row r="71" spans="1:4" x14ac:dyDescent="0.25">
      <c r="A71" s="1">
        <v>73</v>
      </c>
      <c r="B71">
        <v>73</v>
      </c>
      <c r="C71" s="6"/>
      <c r="D71" s="4"/>
    </row>
    <row r="72" spans="1:4" x14ac:dyDescent="0.25">
      <c r="A72" s="1">
        <v>74</v>
      </c>
      <c r="B72">
        <v>74</v>
      </c>
      <c r="C72" s="6"/>
      <c r="D72" s="4"/>
    </row>
    <row r="73" spans="1:4" x14ac:dyDescent="0.25">
      <c r="A73" s="1">
        <v>91</v>
      </c>
      <c r="B73">
        <v>91</v>
      </c>
      <c r="C73" s="6"/>
      <c r="D73" s="4"/>
    </row>
    <row r="74" spans="1:4" x14ac:dyDescent="0.25">
      <c r="A74" s="1">
        <v>92</v>
      </c>
      <c r="B74">
        <v>92</v>
      </c>
      <c r="C74" s="6"/>
      <c r="D74" s="4"/>
    </row>
    <row r="75" spans="1:4" x14ac:dyDescent="0.25">
      <c r="A75" s="1">
        <v>61</v>
      </c>
      <c r="B75">
        <v>61</v>
      </c>
      <c r="C75" s="6"/>
      <c r="D75" s="4"/>
    </row>
    <row r="76" spans="1:4" x14ac:dyDescent="0.25">
      <c r="A76" s="1">
        <v>80</v>
      </c>
      <c r="B76">
        <v>80</v>
      </c>
      <c r="C76" s="6"/>
      <c r="D76" s="4"/>
    </row>
    <row r="77" spans="1:4" x14ac:dyDescent="0.25">
      <c r="A77" s="1">
        <v>97</v>
      </c>
      <c r="B77">
        <v>97</v>
      </c>
      <c r="C77" s="6"/>
      <c r="D77" s="4"/>
    </row>
    <row r="78" spans="1:4" x14ac:dyDescent="0.25">
      <c r="A78" s="1">
        <v>108</v>
      </c>
      <c r="B78">
        <v>108</v>
      </c>
      <c r="C78" s="6"/>
      <c r="D78" s="4"/>
    </row>
    <row r="79" spans="1:4" x14ac:dyDescent="0.25">
      <c r="A79" s="1">
        <v>41</v>
      </c>
      <c r="B79">
        <v>41</v>
      </c>
      <c r="C79" s="6"/>
      <c r="D79" s="4"/>
    </row>
    <row r="80" spans="1:4" x14ac:dyDescent="0.25">
      <c r="A80" s="1">
        <v>62</v>
      </c>
      <c r="B80">
        <v>62</v>
      </c>
      <c r="C80" s="6"/>
      <c r="D80" s="4"/>
    </row>
    <row r="81" spans="1:4" x14ac:dyDescent="0.25">
      <c r="A81" s="1">
        <v>81</v>
      </c>
      <c r="B81">
        <v>81</v>
      </c>
      <c r="C81" s="6"/>
      <c r="D81" s="4"/>
    </row>
    <row r="82" spans="1:4" x14ac:dyDescent="0.25">
      <c r="A82" s="1">
        <v>98</v>
      </c>
      <c r="B82">
        <v>98</v>
      </c>
      <c r="C82" s="6"/>
      <c r="D82" s="4"/>
    </row>
    <row r="83" spans="1:4" x14ac:dyDescent="0.25">
      <c r="A83" s="1">
        <v>113</v>
      </c>
      <c r="B83">
        <v>113</v>
      </c>
      <c r="C83" s="6"/>
      <c r="D83" s="4"/>
    </row>
    <row r="84" spans="1:4" x14ac:dyDescent="0.25">
      <c r="A84" s="1">
        <v>122</v>
      </c>
      <c r="B84">
        <v>122</v>
      </c>
      <c r="C84" s="6"/>
      <c r="D84" s="4"/>
    </row>
    <row r="85" spans="1:4" x14ac:dyDescent="0.25">
      <c r="A85" s="1">
        <v>134</v>
      </c>
      <c r="B85">
        <v>134</v>
      </c>
      <c r="C85" s="6"/>
      <c r="D85" s="4"/>
    </row>
    <row r="86" spans="1:4" x14ac:dyDescent="0.25">
      <c r="A86" s="1">
        <v>135</v>
      </c>
      <c r="B86">
        <v>135</v>
      </c>
      <c r="C86" s="6"/>
      <c r="D86" s="4"/>
    </row>
    <row r="87" spans="1:4" x14ac:dyDescent="0.25">
      <c r="A87" s="1">
        <v>145</v>
      </c>
      <c r="B87">
        <v>145</v>
      </c>
      <c r="C87" s="6"/>
      <c r="D87" s="4"/>
    </row>
    <row r="88" spans="1:4" x14ac:dyDescent="0.25">
      <c r="A88" s="1">
        <v>146</v>
      </c>
      <c r="B88">
        <v>146</v>
      </c>
      <c r="C88" s="6"/>
      <c r="D88" s="4"/>
    </row>
    <row r="89" spans="1:4" x14ac:dyDescent="0.25">
      <c r="A89" s="1">
        <v>21</v>
      </c>
      <c r="B89">
        <v>21</v>
      </c>
      <c r="C89" s="6"/>
      <c r="D89" s="4"/>
    </row>
    <row r="90" spans="1:4" x14ac:dyDescent="0.25">
      <c r="A90" s="1">
        <v>154</v>
      </c>
      <c r="B90">
        <v>154</v>
      </c>
      <c r="C90" s="6"/>
      <c r="D90" s="4"/>
    </row>
    <row r="91" spans="1:4" x14ac:dyDescent="0.25">
      <c r="A91" s="1">
        <v>22</v>
      </c>
      <c r="B91">
        <v>22</v>
      </c>
      <c r="C91" s="6"/>
      <c r="D91" s="4"/>
    </row>
    <row r="92" spans="1:4" x14ac:dyDescent="0.25">
      <c r="A92" s="1">
        <v>161</v>
      </c>
      <c r="B92">
        <v>161</v>
      </c>
      <c r="C92" s="6"/>
      <c r="D92" s="4"/>
    </row>
    <row r="93" spans="1:4" x14ac:dyDescent="0.25">
      <c r="A93" s="1">
        <v>23</v>
      </c>
      <c r="B93">
        <v>23</v>
      </c>
      <c r="C93" s="6"/>
      <c r="D93" s="4"/>
    </row>
    <row r="94" spans="1:4" x14ac:dyDescent="0.25">
      <c r="A94" s="2">
        <v>24</v>
      </c>
      <c r="B94">
        <v>24</v>
      </c>
      <c r="C94" s="7"/>
      <c r="D94" s="5"/>
    </row>
    <row r="95" spans="1:4" x14ac:dyDescent="0.25">
      <c r="A95" s="3">
        <v>75</v>
      </c>
    </row>
    <row r="96" spans="1:4" x14ac:dyDescent="0.25">
      <c r="A96" s="3">
        <v>93</v>
      </c>
    </row>
    <row r="97" spans="1:1" x14ac:dyDescent="0.25">
      <c r="A97" s="3">
        <v>109</v>
      </c>
    </row>
    <row r="98" spans="1:1" x14ac:dyDescent="0.25">
      <c r="A98" s="3">
        <v>123</v>
      </c>
    </row>
    <row r="99" spans="1:1" x14ac:dyDescent="0.25">
      <c r="A99" s="3">
        <v>57</v>
      </c>
    </row>
    <row r="100" spans="1:1" x14ac:dyDescent="0.25">
      <c r="A100" s="3">
        <v>58</v>
      </c>
    </row>
    <row r="101" spans="1:1" x14ac:dyDescent="0.25">
      <c r="A101" s="3">
        <v>76</v>
      </c>
    </row>
    <row r="102" spans="1:1" x14ac:dyDescent="0.25">
      <c r="A102" s="3">
        <v>42</v>
      </c>
    </row>
    <row r="103" spans="1:1" x14ac:dyDescent="0.25">
      <c r="A103" s="3">
        <v>43</v>
      </c>
    </row>
    <row r="104" spans="1:1" x14ac:dyDescent="0.25">
      <c r="A104" s="3">
        <v>44</v>
      </c>
    </row>
    <row r="105" spans="1:1" x14ac:dyDescent="0.25">
      <c r="A105" s="3">
        <v>63</v>
      </c>
    </row>
    <row r="106" spans="1:1" x14ac:dyDescent="0.25">
      <c r="A106" s="3">
        <v>166</v>
      </c>
    </row>
    <row r="107" spans="1:1" x14ac:dyDescent="0.25">
      <c r="A107" s="3">
        <v>94</v>
      </c>
    </row>
    <row r="108" spans="1:1" x14ac:dyDescent="0.25">
      <c r="A108" s="3">
        <v>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05B3-4515-4443-ACAB-B9A0E2DAB1D0}">
  <dimension ref="A1:L171"/>
  <sheetViews>
    <sheetView topLeftCell="A2" zoomScaleNormal="100" workbookViewId="0">
      <selection activeCell="A2" sqref="A2:B171"/>
    </sheetView>
  </sheetViews>
  <sheetFormatPr defaultRowHeight="15" x14ac:dyDescent="0.25"/>
  <sheetData>
    <row r="1" spans="1:12" x14ac:dyDescent="0.25">
      <c r="A1" t="s">
        <v>35</v>
      </c>
      <c r="C1" t="s">
        <v>36</v>
      </c>
      <c r="E1" t="s">
        <v>26</v>
      </c>
      <c r="G1" t="s">
        <v>34</v>
      </c>
      <c r="I1" t="s">
        <v>40</v>
      </c>
      <c r="K1" t="s">
        <v>39</v>
      </c>
    </row>
    <row r="2" spans="1:12" x14ac:dyDescent="0.25">
      <c r="A2" t="s">
        <v>53</v>
      </c>
      <c r="B2" t="s">
        <v>54</v>
      </c>
      <c r="C2" t="s">
        <v>53</v>
      </c>
      <c r="D2" t="s">
        <v>54</v>
      </c>
      <c r="E2" t="s">
        <v>53</v>
      </c>
      <c r="F2" t="s">
        <v>54</v>
      </c>
      <c r="G2" t="s">
        <v>53</v>
      </c>
      <c r="H2" t="s">
        <v>54</v>
      </c>
      <c r="I2" t="s">
        <v>53</v>
      </c>
      <c r="J2" t="s">
        <v>54</v>
      </c>
      <c r="K2" t="s">
        <v>53</v>
      </c>
      <c r="L2" t="s">
        <v>54</v>
      </c>
    </row>
    <row r="3" spans="1:12" x14ac:dyDescent="0.25">
      <c r="A3">
        <v>0</v>
      </c>
      <c r="B3">
        <v>0.111111</v>
      </c>
      <c r="C3">
        <v>0</v>
      </c>
      <c r="D3">
        <v>4.1111000000000004</v>
      </c>
      <c r="E3">
        <v>0</v>
      </c>
      <c r="F3">
        <v>1.111</v>
      </c>
      <c r="G3">
        <v>0</v>
      </c>
      <c r="H3">
        <v>1.1100000000000001</v>
      </c>
      <c r="I3">
        <v>0</v>
      </c>
      <c r="J3">
        <v>1.1100000000000001</v>
      </c>
      <c r="K3">
        <v>0</v>
      </c>
      <c r="L3">
        <v>1.1000000000000001</v>
      </c>
    </row>
    <row r="4" spans="1:12" x14ac:dyDescent="0.25">
      <c r="A4">
        <v>1</v>
      </c>
      <c r="B4">
        <v>0.111111</v>
      </c>
      <c r="C4">
        <v>1</v>
      </c>
      <c r="D4">
        <v>1.1111</v>
      </c>
      <c r="E4">
        <v>1</v>
      </c>
      <c r="F4">
        <v>1.111</v>
      </c>
      <c r="G4">
        <v>1</v>
      </c>
      <c r="H4">
        <v>1.1100000000000001</v>
      </c>
      <c r="I4">
        <v>1</v>
      </c>
      <c r="J4">
        <v>1.1100000000000001</v>
      </c>
      <c r="K4">
        <v>1</v>
      </c>
      <c r="L4">
        <v>1.1000000000000001</v>
      </c>
    </row>
    <row r="5" spans="1:12" x14ac:dyDescent="0.25">
      <c r="A5">
        <v>2</v>
      </c>
      <c r="B5">
        <v>0.111111</v>
      </c>
      <c r="C5">
        <v>2</v>
      </c>
      <c r="D5">
        <v>4.1111000000000004</v>
      </c>
      <c r="E5">
        <v>2</v>
      </c>
      <c r="F5">
        <v>1.111</v>
      </c>
      <c r="G5">
        <v>2</v>
      </c>
      <c r="H5">
        <v>1.1100000000000001</v>
      </c>
      <c r="I5">
        <v>2</v>
      </c>
      <c r="J5">
        <v>1.1100000000000001</v>
      </c>
      <c r="K5">
        <v>2</v>
      </c>
      <c r="L5">
        <v>1.1000000000000001</v>
      </c>
    </row>
    <row r="6" spans="1:12" x14ac:dyDescent="0.25">
      <c r="A6">
        <v>3</v>
      </c>
      <c r="B6">
        <v>2.1111000000000001E-2</v>
      </c>
      <c r="C6">
        <v>3</v>
      </c>
      <c r="D6">
        <v>4.1111000000000004</v>
      </c>
      <c r="E6">
        <v>3</v>
      </c>
      <c r="F6">
        <v>1.022</v>
      </c>
      <c r="G6">
        <v>3</v>
      </c>
      <c r="H6">
        <v>1.1100000000000001</v>
      </c>
      <c r="I6">
        <v>3</v>
      </c>
      <c r="J6">
        <v>1.1100000000000001</v>
      </c>
      <c r="K6">
        <v>3</v>
      </c>
      <c r="L6">
        <v>1</v>
      </c>
    </row>
    <row r="7" spans="1:12" x14ac:dyDescent="0.25">
      <c r="A7">
        <v>4</v>
      </c>
      <c r="B7">
        <v>2.2110999999999999E-2</v>
      </c>
      <c r="C7">
        <v>4</v>
      </c>
      <c r="D7">
        <v>2.0110999999999999</v>
      </c>
      <c r="E7">
        <v>4</v>
      </c>
      <c r="F7">
        <v>1.022</v>
      </c>
      <c r="G7">
        <v>4</v>
      </c>
      <c r="H7">
        <v>1.01</v>
      </c>
      <c r="I7">
        <v>4</v>
      </c>
      <c r="J7">
        <v>1.01</v>
      </c>
      <c r="K7">
        <v>4</v>
      </c>
      <c r="L7">
        <v>1</v>
      </c>
    </row>
    <row r="8" spans="1:12" x14ac:dyDescent="0.25">
      <c r="A8">
        <v>5</v>
      </c>
      <c r="B8">
        <v>1.1212E-2</v>
      </c>
      <c r="C8">
        <v>5</v>
      </c>
      <c r="D8">
        <v>2.0011000000000001</v>
      </c>
      <c r="E8">
        <v>5</v>
      </c>
      <c r="F8">
        <v>1.012</v>
      </c>
      <c r="G8">
        <v>5</v>
      </c>
      <c r="H8">
        <v>1.01</v>
      </c>
      <c r="I8">
        <v>5</v>
      </c>
      <c r="J8">
        <v>1</v>
      </c>
      <c r="K8">
        <v>5</v>
      </c>
      <c r="L8">
        <v>1</v>
      </c>
    </row>
    <row r="9" spans="1:12" x14ac:dyDescent="0.25">
      <c r="A9">
        <v>6</v>
      </c>
      <c r="B9">
        <v>2.2211999999999996E-2</v>
      </c>
      <c r="C9">
        <v>6</v>
      </c>
      <c r="D9">
        <v>2.0000999999999998</v>
      </c>
      <c r="E9">
        <v>6</v>
      </c>
      <c r="F9">
        <v>1.0109999999999999</v>
      </c>
      <c r="G9">
        <v>6</v>
      </c>
      <c r="H9">
        <v>1</v>
      </c>
      <c r="I9">
        <v>6</v>
      </c>
      <c r="J9">
        <v>1</v>
      </c>
      <c r="K9">
        <v>6</v>
      </c>
      <c r="L9">
        <v>1</v>
      </c>
    </row>
    <row r="10" spans="1:12" x14ac:dyDescent="0.25">
      <c r="A10">
        <v>7</v>
      </c>
      <c r="B10">
        <v>2.2221999999999995E-2</v>
      </c>
      <c r="C10">
        <v>7</v>
      </c>
      <c r="D10">
        <v>2.0000999999999998</v>
      </c>
      <c r="E10">
        <v>7</v>
      </c>
      <c r="F10">
        <v>1.0109999999999999</v>
      </c>
      <c r="G10">
        <v>7</v>
      </c>
      <c r="H10">
        <v>1</v>
      </c>
      <c r="I10">
        <v>7</v>
      </c>
      <c r="J10">
        <v>1</v>
      </c>
      <c r="K10">
        <v>7</v>
      </c>
      <c r="L10">
        <v>1</v>
      </c>
    </row>
    <row r="11" spans="1:12" x14ac:dyDescent="0.25">
      <c r="A11">
        <v>8</v>
      </c>
      <c r="B11">
        <v>2.2121999999999996E-2</v>
      </c>
      <c r="C11">
        <v>8</v>
      </c>
      <c r="D11">
        <v>5</v>
      </c>
      <c r="E11">
        <v>8</v>
      </c>
      <c r="F11">
        <v>1.0009999999999999</v>
      </c>
      <c r="G11">
        <v>8</v>
      </c>
      <c r="H11">
        <v>1</v>
      </c>
      <c r="I11">
        <v>8</v>
      </c>
      <c r="J11">
        <v>1</v>
      </c>
      <c r="K11">
        <v>8</v>
      </c>
      <c r="L11">
        <v>1</v>
      </c>
    </row>
    <row r="12" spans="1:12" x14ac:dyDescent="0.25">
      <c r="A12">
        <v>9</v>
      </c>
      <c r="B12">
        <v>1.1110999999999998E-2</v>
      </c>
      <c r="C12">
        <v>9</v>
      </c>
      <c r="D12">
        <v>2.1111</v>
      </c>
      <c r="E12">
        <v>9</v>
      </c>
      <c r="F12">
        <v>1.022</v>
      </c>
      <c r="G12">
        <v>9</v>
      </c>
      <c r="H12">
        <v>1.1100000000000001</v>
      </c>
      <c r="I12">
        <v>9</v>
      </c>
      <c r="J12">
        <v>1.1100000000000001</v>
      </c>
      <c r="K12">
        <v>9</v>
      </c>
      <c r="L12">
        <v>1</v>
      </c>
    </row>
    <row r="13" spans="1:12" x14ac:dyDescent="0.25">
      <c r="A13">
        <v>10</v>
      </c>
      <c r="B13">
        <v>1.1110999999999998E-2</v>
      </c>
      <c r="C13">
        <v>10</v>
      </c>
      <c r="D13">
        <v>5.0000999999999998</v>
      </c>
      <c r="E13">
        <v>10</v>
      </c>
      <c r="F13">
        <v>1.0109999999999999</v>
      </c>
      <c r="G13">
        <v>10</v>
      </c>
      <c r="H13">
        <v>1</v>
      </c>
      <c r="I13">
        <v>10</v>
      </c>
      <c r="J13">
        <v>1</v>
      </c>
      <c r="K13">
        <v>13</v>
      </c>
      <c r="L13">
        <v>1.1000000000000001</v>
      </c>
    </row>
    <row r="14" spans="1:12" x14ac:dyDescent="0.25">
      <c r="A14">
        <v>11</v>
      </c>
      <c r="B14">
        <v>2.2211999999999996E-2</v>
      </c>
      <c r="C14">
        <v>11</v>
      </c>
      <c r="D14">
        <v>5</v>
      </c>
      <c r="E14">
        <v>11</v>
      </c>
      <c r="F14">
        <v>1.0109999999999999</v>
      </c>
      <c r="G14">
        <v>11</v>
      </c>
      <c r="H14">
        <v>1</v>
      </c>
      <c r="I14">
        <v>11</v>
      </c>
      <c r="J14">
        <v>1</v>
      </c>
      <c r="K14">
        <v>25</v>
      </c>
      <c r="L14">
        <v>1.1000000000000001</v>
      </c>
    </row>
    <row r="15" spans="1:12" x14ac:dyDescent="0.25">
      <c r="A15">
        <v>12</v>
      </c>
      <c r="B15">
        <v>2.2221999999999995E-2</v>
      </c>
      <c r="C15">
        <v>12</v>
      </c>
      <c r="D15">
        <v>5</v>
      </c>
      <c r="E15">
        <v>12</v>
      </c>
      <c r="F15">
        <v>1</v>
      </c>
      <c r="G15">
        <v>12</v>
      </c>
      <c r="H15">
        <v>1</v>
      </c>
      <c r="I15">
        <v>12</v>
      </c>
      <c r="J15">
        <v>1</v>
      </c>
      <c r="K15">
        <v>26</v>
      </c>
      <c r="L15">
        <v>1</v>
      </c>
    </row>
    <row r="16" spans="1:12" x14ac:dyDescent="0.25">
      <c r="A16">
        <v>13</v>
      </c>
      <c r="B16">
        <v>0.111111</v>
      </c>
      <c r="C16">
        <v>13</v>
      </c>
      <c r="D16">
        <v>4.1111000000000004</v>
      </c>
      <c r="E16">
        <v>13</v>
      </c>
      <c r="F16">
        <v>1.111</v>
      </c>
      <c r="G16">
        <v>13</v>
      </c>
      <c r="H16">
        <v>1.1100000000000001</v>
      </c>
      <c r="I16">
        <v>13</v>
      </c>
      <c r="J16">
        <v>1.1100000000000001</v>
      </c>
      <c r="K16">
        <v>27</v>
      </c>
      <c r="L16">
        <v>1</v>
      </c>
    </row>
    <row r="17" spans="1:12" x14ac:dyDescent="0.25">
      <c r="A17">
        <v>25</v>
      </c>
      <c r="B17">
        <v>0.111111</v>
      </c>
      <c r="C17">
        <v>25</v>
      </c>
      <c r="D17">
        <v>1.1111</v>
      </c>
      <c r="E17">
        <v>25</v>
      </c>
      <c r="F17">
        <v>1.111</v>
      </c>
      <c r="G17">
        <v>25</v>
      </c>
      <c r="H17">
        <v>1.1100000000000001</v>
      </c>
      <c r="I17">
        <v>25</v>
      </c>
      <c r="J17">
        <v>1.1100000000000001</v>
      </c>
      <c r="K17">
        <v>28</v>
      </c>
      <c r="L17">
        <v>1</v>
      </c>
    </row>
    <row r="18" spans="1:12" x14ac:dyDescent="0.25">
      <c r="A18">
        <v>26</v>
      </c>
      <c r="B18">
        <v>1.1110999999999998E-2</v>
      </c>
      <c r="C18">
        <v>26</v>
      </c>
      <c r="D18">
        <v>4.1111000000000004</v>
      </c>
      <c r="E18">
        <v>26</v>
      </c>
      <c r="F18">
        <v>1.0209999999999999</v>
      </c>
      <c r="G18">
        <v>26</v>
      </c>
      <c r="H18">
        <v>1.1100000000000001</v>
      </c>
      <c r="I18">
        <v>26</v>
      </c>
      <c r="J18">
        <v>1.1100000000000001</v>
      </c>
      <c r="K18">
        <v>14</v>
      </c>
      <c r="L18">
        <v>1</v>
      </c>
    </row>
    <row r="19" spans="1:12" x14ac:dyDescent="0.25">
      <c r="A19">
        <v>27</v>
      </c>
      <c r="B19">
        <v>1.1110999999999998E-2</v>
      </c>
      <c r="C19">
        <v>27</v>
      </c>
      <c r="D19">
        <v>2.1111</v>
      </c>
      <c r="E19">
        <v>27</v>
      </c>
      <c r="F19">
        <v>1.022</v>
      </c>
      <c r="G19">
        <v>27</v>
      </c>
      <c r="H19">
        <v>1.1100000000000001</v>
      </c>
      <c r="I19">
        <v>27</v>
      </c>
      <c r="J19">
        <v>1.1100000000000001</v>
      </c>
      <c r="K19">
        <v>37</v>
      </c>
      <c r="L19">
        <v>1</v>
      </c>
    </row>
    <row r="20" spans="1:12" x14ac:dyDescent="0.25">
      <c r="A20">
        <v>28</v>
      </c>
      <c r="B20">
        <v>2.1111000000000001E-2</v>
      </c>
      <c r="C20">
        <v>28</v>
      </c>
      <c r="D20">
        <v>2.0110999999999999</v>
      </c>
      <c r="E20">
        <v>28</v>
      </c>
      <c r="F20">
        <v>1.022</v>
      </c>
      <c r="G20">
        <v>28</v>
      </c>
      <c r="H20">
        <v>1.01</v>
      </c>
      <c r="I20">
        <v>28</v>
      </c>
      <c r="J20">
        <v>1.01</v>
      </c>
      <c r="K20">
        <v>48</v>
      </c>
      <c r="L20">
        <v>1.1000000000000001</v>
      </c>
    </row>
    <row r="21" spans="1:12" x14ac:dyDescent="0.25">
      <c r="A21">
        <v>29</v>
      </c>
      <c r="B21">
        <v>2.2111999999999996E-2</v>
      </c>
      <c r="C21">
        <v>29</v>
      </c>
      <c r="D21">
        <v>4.0000999999999998</v>
      </c>
      <c r="E21">
        <v>29</v>
      </c>
      <c r="F21">
        <v>1.0109999999999999</v>
      </c>
      <c r="G21">
        <v>29</v>
      </c>
      <c r="H21">
        <v>1</v>
      </c>
      <c r="I21">
        <v>29</v>
      </c>
      <c r="J21">
        <v>1</v>
      </c>
      <c r="K21">
        <v>49</v>
      </c>
      <c r="L21">
        <v>1</v>
      </c>
    </row>
    <row r="22" spans="1:12" x14ac:dyDescent="0.25">
      <c r="A22">
        <v>30</v>
      </c>
      <c r="B22">
        <v>2.2221999999999995E-2</v>
      </c>
      <c r="C22">
        <v>30</v>
      </c>
      <c r="D22">
        <v>2</v>
      </c>
      <c r="E22">
        <v>30</v>
      </c>
      <c r="F22">
        <v>1</v>
      </c>
      <c r="G22">
        <v>30</v>
      </c>
      <c r="H22">
        <v>1</v>
      </c>
      <c r="I22">
        <v>30</v>
      </c>
      <c r="J22">
        <v>1</v>
      </c>
      <c r="K22">
        <v>50</v>
      </c>
      <c r="L22">
        <v>1</v>
      </c>
    </row>
    <row r="23" spans="1:12" x14ac:dyDescent="0.25">
      <c r="A23">
        <v>31</v>
      </c>
      <c r="B23">
        <v>2.2221999999999995E-2</v>
      </c>
      <c r="C23">
        <v>31</v>
      </c>
      <c r="D23">
        <v>5</v>
      </c>
      <c r="E23">
        <v>31</v>
      </c>
      <c r="F23">
        <v>1</v>
      </c>
      <c r="G23">
        <v>31</v>
      </c>
      <c r="H23">
        <v>1</v>
      </c>
      <c r="I23">
        <v>31</v>
      </c>
      <c r="J23">
        <v>1</v>
      </c>
      <c r="K23">
        <v>15</v>
      </c>
      <c r="L23">
        <v>1</v>
      </c>
    </row>
    <row r="24" spans="1:12" x14ac:dyDescent="0.25">
      <c r="A24">
        <v>32</v>
      </c>
      <c r="B24">
        <v>2.2211999999999996E-2</v>
      </c>
      <c r="C24">
        <v>32</v>
      </c>
      <c r="D24">
        <v>5</v>
      </c>
      <c r="E24">
        <v>32</v>
      </c>
      <c r="F24">
        <v>1</v>
      </c>
      <c r="G24">
        <v>32</v>
      </c>
      <c r="H24">
        <v>1</v>
      </c>
      <c r="I24">
        <v>14</v>
      </c>
      <c r="J24">
        <v>1.01</v>
      </c>
      <c r="K24">
        <v>69</v>
      </c>
      <c r="L24">
        <v>1.1000000000000001</v>
      </c>
    </row>
    <row r="25" spans="1:12" x14ac:dyDescent="0.25">
      <c r="A25">
        <v>33</v>
      </c>
      <c r="B25">
        <v>2.2211999999999996E-2</v>
      </c>
      <c r="C25">
        <v>33</v>
      </c>
      <c r="D25">
        <v>2</v>
      </c>
      <c r="E25">
        <v>33</v>
      </c>
      <c r="F25">
        <v>1</v>
      </c>
      <c r="G25">
        <v>33</v>
      </c>
      <c r="H25">
        <v>1</v>
      </c>
      <c r="I25">
        <v>37</v>
      </c>
      <c r="J25">
        <v>1.01</v>
      </c>
      <c r="K25">
        <v>70</v>
      </c>
      <c r="L25">
        <v>1</v>
      </c>
    </row>
    <row r="26" spans="1:12" x14ac:dyDescent="0.25">
      <c r="A26">
        <v>34</v>
      </c>
      <c r="B26">
        <v>2.2221999999999995E-2</v>
      </c>
      <c r="C26">
        <v>34</v>
      </c>
      <c r="D26">
        <v>5</v>
      </c>
      <c r="E26">
        <v>34</v>
      </c>
      <c r="F26">
        <v>1</v>
      </c>
      <c r="G26">
        <v>34</v>
      </c>
      <c r="H26">
        <v>1</v>
      </c>
      <c r="I26">
        <v>48</v>
      </c>
      <c r="J26">
        <v>1.1100000000000001</v>
      </c>
      <c r="K26">
        <v>88</v>
      </c>
      <c r="L26">
        <v>1</v>
      </c>
    </row>
    <row r="27" spans="1:12" x14ac:dyDescent="0.25">
      <c r="A27">
        <v>35</v>
      </c>
      <c r="B27">
        <v>2.2221999999999995E-2</v>
      </c>
      <c r="C27">
        <v>35</v>
      </c>
      <c r="D27">
        <v>3</v>
      </c>
      <c r="E27">
        <v>35</v>
      </c>
      <c r="F27">
        <v>1</v>
      </c>
      <c r="G27">
        <v>35</v>
      </c>
      <c r="H27">
        <v>1</v>
      </c>
      <c r="I27">
        <v>49</v>
      </c>
      <c r="J27">
        <v>1.01</v>
      </c>
      <c r="K27">
        <v>105</v>
      </c>
      <c r="L27">
        <v>1</v>
      </c>
    </row>
    <row r="28" spans="1:12" x14ac:dyDescent="0.25">
      <c r="A28">
        <v>36</v>
      </c>
      <c r="B28">
        <v>2.2221999999999995E-2</v>
      </c>
      <c r="C28">
        <v>36</v>
      </c>
      <c r="D28">
        <v>3</v>
      </c>
      <c r="E28">
        <v>36</v>
      </c>
      <c r="F28">
        <v>1</v>
      </c>
      <c r="G28">
        <v>14</v>
      </c>
      <c r="H28">
        <v>1.01</v>
      </c>
      <c r="I28">
        <v>50</v>
      </c>
      <c r="J28">
        <v>1</v>
      </c>
      <c r="K28">
        <v>120</v>
      </c>
      <c r="L28">
        <v>1</v>
      </c>
    </row>
    <row r="29" spans="1:12" x14ac:dyDescent="0.25">
      <c r="A29">
        <v>14</v>
      </c>
      <c r="B29">
        <v>2.1111000000000001E-2</v>
      </c>
      <c r="C29">
        <v>14</v>
      </c>
      <c r="D29">
        <v>1.0110999999999999</v>
      </c>
      <c r="E29">
        <v>14</v>
      </c>
      <c r="F29">
        <v>1.022</v>
      </c>
      <c r="G29">
        <v>37</v>
      </c>
      <c r="H29">
        <v>1.01</v>
      </c>
      <c r="I29">
        <v>51</v>
      </c>
      <c r="J29">
        <v>1</v>
      </c>
      <c r="K29">
        <v>133</v>
      </c>
      <c r="L29">
        <v>1</v>
      </c>
    </row>
    <row r="30" spans="1:12" x14ac:dyDescent="0.25">
      <c r="A30">
        <v>37</v>
      </c>
      <c r="B30">
        <v>2.2111999999999996E-2</v>
      </c>
      <c r="C30">
        <v>37</v>
      </c>
      <c r="D30">
        <v>5.0011000000000001</v>
      </c>
      <c r="E30">
        <v>37</v>
      </c>
      <c r="F30">
        <v>1.0109999999999999</v>
      </c>
      <c r="G30">
        <v>48</v>
      </c>
      <c r="H30">
        <v>1.1100000000000001</v>
      </c>
      <c r="I30">
        <v>52</v>
      </c>
      <c r="J30">
        <v>1</v>
      </c>
      <c r="K30">
        <v>144</v>
      </c>
      <c r="L30">
        <v>1</v>
      </c>
    </row>
    <row r="31" spans="1:12" x14ac:dyDescent="0.25">
      <c r="A31">
        <v>48</v>
      </c>
      <c r="B31">
        <v>0.111111</v>
      </c>
      <c r="C31">
        <v>48</v>
      </c>
      <c r="D31">
        <v>1.1111</v>
      </c>
      <c r="E31">
        <v>48</v>
      </c>
      <c r="F31">
        <v>1.111</v>
      </c>
      <c r="G31">
        <v>49</v>
      </c>
      <c r="H31">
        <v>1.01</v>
      </c>
      <c r="I31">
        <v>15</v>
      </c>
      <c r="J31">
        <v>1</v>
      </c>
    </row>
    <row r="32" spans="1:12" x14ac:dyDescent="0.25">
      <c r="A32">
        <v>49</v>
      </c>
      <c r="B32">
        <v>1.1110999999999998E-2</v>
      </c>
      <c r="C32">
        <v>49</v>
      </c>
      <c r="D32">
        <v>2.0110999999999999</v>
      </c>
      <c r="E32">
        <v>49</v>
      </c>
      <c r="F32">
        <v>1.0109999999999999</v>
      </c>
      <c r="G32">
        <v>50</v>
      </c>
      <c r="H32">
        <v>1</v>
      </c>
      <c r="I32">
        <v>38</v>
      </c>
      <c r="J32">
        <v>1</v>
      </c>
    </row>
    <row r="33" spans="1:10" x14ac:dyDescent="0.25">
      <c r="A33">
        <v>50</v>
      </c>
      <c r="B33">
        <v>1.1111999999999999E-2</v>
      </c>
      <c r="C33">
        <v>50</v>
      </c>
      <c r="D33">
        <v>2.0011000000000001</v>
      </c>
      <c r="E33">
        <v>50</v>
      </c>
      <c r="F33">
        <v>1.022</v>
      </c>
      <c r="G33">
        <v>51</v>
      </c>
      <c r="H33">
        <v>1</v>
      </c>
      <c r="I33">
        <v>59</v>
      </c>
      <c r="J33">
        <v>1</v>
      </c>
    </row>
    <row r="34" spans="1:10" x14ac:dyDescent="0.25">
      <c r="A34">
        <v>51</v>
      </c>
      <c r="B34">
        <v>2.1111999999999999E-2</v>
      </c>
      <c r="C34">
        <v>51</v>
      </c>
      <c r="D34">
        <v>4.0000999999999998</v>
      </c>
      <c r="E34">
        <v>51</v>
      </c>
      <c r="F34">
        <v>1.0009999999999999</v>
      </c>
      <c r="G34">
        <v>52</v>
      </c>
      <c r="H34">
        <v>1</v>
      </c>
      <c r="I34">
        <v>69</v>
      </c>
      <c r="J34">
        <v>1.1100000000000001</v>
      </c>
    </row>
    <row r="35" spans="1:10" x14ac:dyDescent="0.25">
      <c r="A35">
        <v>52</v>
      </c>
      <c r="B35">
        <v>2.2221999999999995E-2</v>
      </c>
      <c r="C35">
        <v>52</v>
      </c>
      <c r="D35">
        <v>5</v>
      </c>
      <c r="E35">
        <v>52</v>
      </c>
      <c r="F35">
        <v>1</v>
      </c>
      <c r="G35">
        <v>53</v>
      </c>
      <c r="H35">
        <v>1</v>
      </c>
      <c r="I35">
        <v>70</v>
      </c>
      <c r="J35">
        <v>1</v>
      </c>
    </row>
    <row r="36" spans="1:10" x14ac:dyDescent="0.25">
      <c r="A36">
        <v>53</v>
      </c>
      <c r="B36">
        <v>2.2221999999999995E-2</v>
      </c>
      <c r="C36">
        <v>53</v>
      </c>
      <c r="D36">
        <v>5</v>
      </c>
      <c r="E36">
        <v>53</v>
      </c>
      <c r="F36">
        <v>1</v>
      </c>
      <c r="G36">
        <v>54</v>
      </c>
      <c r="H36">
        <v>1</v>
      </c>
      <c r="I36">
        <v>71</v>
      </c>
      <c r="J36">
        <v>1</v>
      </c>
    </row>
    <row r="37" spans="1:10" x14ac:dyDescent="0.25">
      <c r="A37">
        <v>54</v>
      </c>
      <c r="B37">
        <v>2.2221999999999995E-2</v>
      </c>
      <c r="C37">
        <v>54</v>
      </c>
      <c r="D37">
        <v>5</v>
      </c>
      <c r="E37">
        <v>54</v>
      </c>
      <c r="F37">
        <v>1</v>
      </c>
      <c r="G37">
        <v>15</v>
      </c>
      <c r="H37">
        <v>1.01</v>
      </c>
      <c r="I37">
        <v>16</v>
      </c>
      <c r="J37">
        <v>1</v>
      </c>
    </row>
    <row r="38" spans="1:10" x14ac:dyDescent="0.25">
      <c r="A38">
        <v>55</v>
      </c>
      <c r="B38">
        <v>2.2221999999999995E-2</v>
      </c>
      <c r="C38">
        <v>55</v>
      </c>
      <c r="D38">
        <v>3</v>
      </c>
      <c r="E38">
        <v>55</v>
      </c>
      <c r="F38">
        <v>1</v>
      </c>
      <c r="G38">
        <v>38</v>
      </c>
      <c r="H38">
        <v>1</v>
      </c>
      <c r="I38">
        <v>39</v>
      </c>
      <c r="J38">
        <v>1</v>
      </c>
    </row>
    <row r="39" spans="1:10" x14ac:dyDescent="0.25">
      <c r="A39">
        <v>56</v>
      </c>
      <c r="B39">
        <v>2.222E-3</v>
      </c>
      <c r="C39">
        <v>56</v>
      </c>
      <c r="D39">
        <v>3</v>
      </c>
      <c r="E39">
        <v>56</v>
      </c>
      <c r="F39">
        <v>1</v>
      </c>
      <c r="G39">
        <v>59</v>
      </c>
      <c r="H39">
        <v>1</v>
      </c>
      <c r="I39">
        <v>88</v>
      </c>
      <c r="J39">
        <v>1.1100000000000001</v>
      </c>
    </row>
    <row r="40" spans="1:10" x14ac:dyDescent="0.25">
      <c r="A40">
        <v>57</v>
      </c>
      <c r="B40">
        <v>2.222E-3</v>
      </c>
      <c r="C40">
        <v>57</v>
      </c>
      <c r="D40">
        <v>3</v>
      </c>
      <c r="E40">
        <v>57</v>
      </c>
      <c r="F40">
        <v>1</v>
      </c>
      <c r="G40">
        <v>69</v>
      </c>
      <c r="H40">
        <v>1.1100000000000001</v>
      </c>
      <c r="I40">
        <v>89</v>
      </c>
      <c r="J40">
        <v>1</v>
      </c>
    </row>
    <row r="41" spans="1:10" x14ac:dyDescent="0.25">
      <c r="A41">
        <v>58</v>
      </c>
      <c r="B41">
        <v>2.22E-4</v>
      </c>
      <c r="C41">
        <v>58</v>
      </c>
      <c r="D41">
        <v>3</v>
      </c>
      <c r="E41">
        <v>15</v>
      </c>
      <c r="F41">
        <v>1.0109999999999999</v>
      </c>
      <c r="G41">
        <v>70</v>
      </c>
      <c r="H41">
        <v>1</v>
      </c>
      <c r="I41">
        <v>105</v>
      </c>
      <c r="J41">
        <v>1.01</v>
      </c>
    </row>
    <row r="42" spans="1:10" x14ac:dyDescent="0.25">
      <c r="A42">
        <v>15</v>
      </c>
      <c r="B42">
        <v>2.2211999999999996E-2</v>
      </c>
      <c r="C42">
        <v>15</v>
      </c>
      <c r="D42">
        <v>1.0001</v>
      </c>
      <c r="E42">
        <v>38</v>
      </c>
      <c r="F42">
        <v>1.0009999999999999</v>
      </c>
      <c r="G42">
        <v>71</v>
      </c>
      <c r="H42">
        <v>1</v>
      </c>
      <c r="I42">
        <v>106</v>
      </c>
      <c r="J42">
        <v>1</v>
      </c>
    </row>
    <row r="43" spans="1:10" x14ac:dyDescent="0.25">
      <c r="A43">
        <v>38</v>
      </c>
      <c r="B43">
        <v>2.2211999999999996E-2</v>
      </c>
      <c r="C43">
        <v>38</v>
      </c>
      <c r="D43">
        <v>1.0001</v>
      </c>
      <c r="E43">
        <v>59</v>
      </c>
      <c r="F43">
        <v>1.0009999999999999</v>
      </c>
      <c r="G43">
        <v>72</v>
      </c>
      <c r="H43">
        <v>1</v>
      </c>
      <c r="I43">
        <v>120</v>
      </c>
      <c r="J43">
        <v>1</v>
      </c>
    </row>
    <row r="44" spans="1:10" x14ac:dyDescent="0.25">
      <c r="A44">
        <v>59</v>
      </c>
      <c r="B44">
        <v>2.2221999999999995E-2</v>
      </c>
      <c r="C44">
        <v>59</v>
      </c>
      <c r="D44">
        <v>5</v>
      </c>
      <c r="E44">
        <v>69</v>
      </c>
      <c r="F44">
        <v>1.111</v>
      </c>
      <c r="G44">
        <v>16</v>
      </c>
      <c r="H44">
        <v>1</v>
      </c>
      <c r="I44">
        <v>133</v>
      </c>
      <c r="J44">
        <v>1</v>
      </c>
    </row>
    <row r="45" spans="1:10" x14ac:dyDescent="0.25">
      <c r="A45">
        <v>69</v>
      </c>
      <c r="B45">
        <v>0.111111</v>
      </c>
      <c r="C45">
        <v>69</v>
      </c>
      <c r="D45">
        <v>1.1111</v>
      </c>
      <c r="E45">
        <v>70</v>
      </c>
      <c r="F45">
        <v>1.0109999999999999</v>
      </c>
      <c r="G45">
        <v>39</v>
      </c>
      <c r="H45">
        <v>1</v>
      </c>
      <c r="I45">
        <v>144</v>
      </c>
      <c r="J45">
        <v>1</v>
      </c>
    </row>
    <row r="46" spans="1:10" x14ac:dyDescent="0.25">
      <c r="A46">
        <v>70</v>
      </c>
      <c r="B46">
        <v>1.1111999999999999E-2</v>
      </c>
      <c r="C46">
        <v>70</v>
      </c>
      <c r="D46">
        <v>2.0110999999999999</v>
      </c>
      <c r="E46">
        <v>71</v>
      </c>
      <c r="F46">
        <v>1.0009999999999999</v>
      </c>
      <c r="G46">
        <v>60</v>
      </c>
      <c r="H46">
        <v>1</v>
      </c>
      <c r="I46">
        <v>153</v>
      </c>
      <c r="J46">
        <v>1</v>
      </c>
    </row>
    <row r="47" spans="1:10" x14ac:dyDescent="0.25">
      <c r="A47">
        <v>71</v>
      </c>
      <c r="B47">
        <v>2.1111999999999999E-2</v>
      </c>
      <c r="C47">
        <v>71</v>
      </c>
      <c r="D47">
        <v>4.0011000000000001</v>
      </c>
      <c r="E47">
        <v>72</v>
      </c>
      <c r="F47">
        <v>1</v>
      </c>
      <c r="G47">
        <v>79</v>
      </c>
      <c r="H47">
        <v>1</v>
      </c>
    </row>
    <row r="48" spans="1:10" x14ac:dyDescent="0.25">
      <c r="A48">
        <v>72</v>
      </c>
      <c r="B48">
        <v>2.2111999999999996E-2</v>
      </c>
      <c r="C48">
        <v>72</v>
      </c>
      <c r="D48">
        <v>5</v>
      </c>
      <c r="E48">
        <v>73</v>
      </c>
      <c r="F48">
        <v>1</v>
      </c>
      <c r="G48">
        <v>88</v>
      </c>
      <c r="H48">
        <v>1.1100000000000001</v>
      </c>
    </row>
    <row r="49" spans="1:8" x14ac:dyDescent="0.25">
      <c r="A49">
        <v>73</v>
      </c>
      <c r="B49">
        <v>2.2221999999999995E-2</v>
      </c>
      <c r="C49">
        <v>73</v>
      </c>
      <c r="D49">
        <v>3</v>
      </c>
      <c r="E49">
        <v>74</v>
      </c>
      <c r="F49">
        <v>1</v>
      </c>
      <c r="G49">
        <v>89</v>
      </c>
      <c r="H49">
        <v>1</v>
      </c>
    </row>
    <row r="50" spans="1:8" x14ac:dyDescent="0.25">
      <c r="A50">
        <v>74</v>
      </c>
      <c r="B50">
        <v>2.222E-3</v>
      </c>
      <c r="C50">
        <v>74</v>
      </c>
      <c r="D50">
        <v>3</v>
      </c>
      <c r="E50">
        <v>75</v>
      </c>
      <c r="F50">
        <v>1</v>
      </c>
      <c r="G50">
        <v>90</v>
      </c>
      <c r="H50">
        <v>1</v>
      </c>
    </row>
    <row r="51" spans="1:8" x14ac:dyDescent="0.25">
      <c r="A51">
        <v>75</v>
      </c>
      <c r="B51">
        <v>2.2100000000000001E-4</v>
      </c>
      <c r="C51">
        <v>75</v>
      </c>
      <c r="D51">
        <v>3</v>
      </c>
      <c r="E51">
        <v>76</v>
      </c>
      <c r="F51">
        <v>1</v>
      </c>
      <c r="G51">
        <v>91</v>
      </c>
      <c r="H51">
        <v>1</v>
      </c>
    </row>
    <row r="52" spans="1:8" x14ac:dyDescent="0.25">
      <c r="A52">
        <v>76</v>
      </c>
      <c r="B52">
        <v>2.22E-4</v>
      </c>
      <c r="C52">
        <v>76</v>
      </c>
      <c r="D52">
        <v>3</v>
      </c>
      <c r="E52">
        <v>16</v>
      </c>
      <c r="F52">
        <v>1.0009999999999999</v>
      </c>
      <c r="G52">
        <v>17</v>
      </c>
      <c r="H52">
        <v>1</v>
      </c>
    </row>
    <row r="53" spans="1:8" x14ac:dyDescent="0.25">
      <c r="A53">
        <v>77</v>
      </c>
      <c r="B53">
        <v>2.22E-4</v>
      </c>
      <c r="C53">
        <v>77</v>
      </c>
      <c r="D53">
        <v>6</v>
      </c>
      <c r="E53">
        <v>39</v>
      </c>
      <c r="F53">
        <v>1</v>
      </c>
      <c r="G53">
        <v>105</v>
      </c>
      <c r="H53">
        <v>1.01</v>
      </c>
    </row>
    <row r="54" spans="1:8" x14ac:dyDescent="0.25">
      <c r="A54">
        <v>78</v>
      </c>
      <c r="B54">
        <v>2.12E-4</v>
      </c>
      <c r="C54">
        <v>78</v>
      </c>
      <c r="D54">
        <v>6</v>
      </c>
      <c r="E54">
        <v>60</v>
      </c>
      <c r="F54">
        <v>1</v>
      </c>
      <c r="G54">
        <v>106</v>
      </c>
      <c r="H54">
        <v>1</v>
      </c>
    </row>
    <row r="55" spans="1:8" x14ac:dyDescent="0.25">
      <c r="A55">
        <v>16</v>
      </c>
      <c r="B55">
        <v>2.2211999999999996E-2</v>
      </c>
      <c r="C55">
        <v>16</v>
      </c>
      <c r="D55">
        <v>5</v>
      </c>
      <c r="E55">
        <v>79</v>
      </c>
      <c r="F55">
        <v>1</v>
      </c>
      <c r="G55">
        <v>107</v>
      </c>
      <c r="H55">
        <v>1</v>
      </c>
    </row>
    <row r="56" spans="1:8" x14ac:dyDescent="0.25">
      <c r="A56">
        <v>39</v>
      </c>
      <c r="B56">
        <v>2.2221999999999995E-2</v>
      </c>
      <c r="C56">
        <v>39</v>
      </c>
      <c r="D56">
        <v>5</v>
      </c>
      <c r="E56">
        <v>88</v>
      </c>
      <c r="F56">
        <v>1.0209999999999999</v>
      </c>
      <c r="G56">
        <v>18</v>
      </c>
      <c r="H56">
        <v>1</v>
      </c>
    </row>
    <row r="57" spans="1:8" x14ac:dyDescent="0.25">
      <c r="A57">
        <v>60</v>
      </c>
      <c r="B57">
        <v>2.2221999999999995E-2</v>
      </c>
      <c r="C57">
        <v>60</v>
      </c>
      <c r="D57">
        <v>5</v>
      </c>
      <c r="E57">
        <v>89</v>
      </c>
      <c r="F57">
        <v>1.012</v>
      </c>
      <c r="G57">
        <v>120</v>
      </c>
      <c r="H57">
        <v>1</v>
      </c>
    </row>
    <row r="58" spans="1:8" x14ac:dyDescent="0.25">
      <c r="A58">
        <v>79</v>
      </c>
      <c r="B58">
        <v>2.2211999999999996E-2</v>
      </c>
      <c r="C58">
        <v>79</v>
      </c>
      <c r="D58">
        <v>5</v>
      </c>
      <c r="E58">
        <v>90</v>
      </c>
      <c r="F58">
        <v>1</v>
      </c>
      <c r="G58">
        <v>121</v>
      </c>
      <c r="H58">
        <v>1</v>
      </c>
    </row>
    <row r="59" spans="1:8" x14ac:dyDescent="0.25">
      <c r="A59">
        <v>88</v>
      </c>
      <c r="B59">
        <v>1.1110999999999998E-2</v>
      </c>
      <c r="C59">
        <v>88</v>
      </c>
      <c r="D59">
        <v>4.1111000000000004</v>
      </c>
      <c r="E59">
        <v>91</v>
      </c>
      <c r="F59">
        <v>1</v>
      </c>
      <c r="G59">
        <v>133</v>
      </c>
      <c r="H59">
        <v>1</v>
      </c>
    </row>
    <row r="60" spans="1:8" x14ac:dyDescent="0.25">
      <c r="A60">
        <v>89</v>
      </c>
      <c r="B60">
        <v>2.1111999999999999E-2</v>
      </c>
      <c r="C60">
        <v>89</v>
      </c>
      <c r="D60">
        <v>2.0011000000000001</v>
      </c>
      <c r="E60">
        <v>92</v>
      </c>
      <c r="F60">
        <v>1</v>
      </c>
      <c r="G60">
        <v>134</v>
      </c>
      <c r="H60">
        <v>1</v>
      </c>
    </row>
    <row r="61" spans="1:8" x14ac:dyDescent="0.25">
      <c r="A61">
        <v>90</v>
      </c>
      <c r="B61">
        <v>2.2111999999999996E-2</v>
      </c>
      <c r="C61">
        <v>90</v>
      </c>
      <c r="D61">
        <v>5.0000999999999998</v>
      </c>
      <c r="E61">
        <v>17</v>
      </c>
      <c r="F61">
        <v>1</v>
      </c>
      <c r="G61">
        <v>144</v>
      </c>
      <c r="H61">
        <v>1</v>
      </c>
    </row>
    <row r="62" spans="1:8" x14ac:dyDescent="0.25">
      <c r="A62">
        <v>91</v>
      </c>
      <c r="B62">
        <v>2.2221999999999995E-2</v>
      </c>
      <c r="C62">
        <v>91</v>
      </c>
      <c r="D62">
        <v>5</v>
      </c>
      <c r="E62">
        <v>40</v>
      </c>
      <c r="F62">
        <v>1</v>
      </c>
      <c r="G62">
        <v>153</v>
      </c>
      <c r="H62">
        <v>1</v>
      </c>
    </row>
    <row r="63" spans="1:8" x14ac:dyDescent="0.25">
      <c r="A63">
        <v>92</v>
      </c>
      <c r="B63">
        <v>2.22E-4</v>
      </c>
      <c r="C63">
        <v>92</v>
      </c>
      <c r="D63">
        <v>3</v>
      </c>
      <c r="E63">
        <v>61</v>
      </c>
      <c r="F63">
        <v>1</v>
      </c>
      <c r="G63">
        <v>160</v>
      </c>
      <c r="H63">
        <v>1</v>
      </c>
    </row>
    <row r="64" spans="1:8" x14ac:dyDescent="0.25">
      <c r="A64">
        <v>93</v>
      </c>
      <c r="B64">
        <v>2.2100000000000001E-4</v>
      </c>
      <c r="C64">
        <v>93</v>
      </c>
      <c r="D64">
        <v>3</v>
      </c>
      <c r="E64">
        <v>80</v>
      </c>
      <c r="F64">
        <v>1</v>
      </c>
      <c r="G64">
        <v>165</v>
      </c>
      <c r="H64">
        <v>1</v>
      </c>
    </row>
    <row r="65" spans="1:6" x14ac:dyDescent="0.25">
      <c r="A65">
        <v>94</v>
      </c>
      <c r="B65">
        <v>2.12E-4</v>
      </c>
      <c r="C65">
        <v>94</v>
      </c>
      <c r="D65">
        <v>6</v>
      </c>
      <c r="E65">
        <v>97</v>
      </c>
      <c r="F65">
        <v>1</v>
      </c>
    </row>
    <row r="66" spans="1:6" x14ac:dyDescent="0.25">
      <c r="A66">
        <v>95</v>
      </c>
      <c r="B66">
        <v>2.12E-4</v>
      </c>
      <c r="C66">
        <v>95</v>
      </c>
      <c r="D66">
        <v>6</v>
      </c>
      <c r="E66">
        <v>105</v>
      </c>
      <c r="F66">
        <v>1.022</v>
      </c>
    </row>
    <row r="67" spans="1:6" x14ac:dyDescent="0.25">
      <c r="A67">
        <v>96</v>
      </c>
      <c r="B67">
        <v>2.12E-4</v>
      </c>
      <c r="C67">
        <v>17</v>
      </c>
      <c r="D67">
        <v>5</v>
      </c>
      <c r="E67">
        <v>106</v>
      </c>
      <c r="F67">
        <v>1.022</v>
      </c>
    </row>
    <row r="68" spans="1:6" x14ac:dyDescent="0.25">
      <c r="A68">
        <v>17</v>
      </c>
      <c r="B68">
        <v>2.222E-3</v>
      </c>
      <c r="C68">
        <v>40</v>
      </c>
      <c r="D68">
        <v>2</v>
      </c>
      <c r="E68">
        <v>107</v>
      </c>
      <c r="F68">
        <v>1</v>
      </c>
    </row>
    <row r="69" spans="1:6" x14ac:dyDescent="0.25">
      <c r="A69">
        <v>40</v>
      </c>
      <c r="B69">
        <v>2.22E-4</v>
      </c>
      <c r="C69">
        <v>61</v>
      </c>
      <c r="D69">
        <v>2</v>
      </c>
      <c r="E69">
        <v>108</v>
      </c>
      <c r="F69">
        <v>1</v>
      </c>
    </row>
    <row r="70" spans="1:6" x14ac:dyDescent="0.25">
      <c r="A70">
        <v>61</v>
      </c>
      <c r="B70">
        <v>2.22E-4</v>
      </c>
      <c r="C70">
        <v>80</v>
      </c>
      <c r="D70">
        <v>2</v>
      </c>
      <c r="E70">
        <v>18</v>
      </c>
      <c r="F70">
        <v>1</v>
      </c>
    </row>
    <row r="71" spans="1:6" x14ac:dyDescent="0.25">
      <c r="A71">
        <v>80</v>
      </c>
      <c r="B71">
        <v>2.22E-4</v>
      </c>
      <c r="C71">
        <v>97</v>
      </c>
      <c r="D71">
        <v>5</v>
      </c>
      <c r="E71">
        <v>41</v>
      </c>
      <c r="F71">
        <v>1</v>
      </c>
    </row>
    <row r="72" spans="1:6" x14ac:dyDescent="0.25">
      <c r="A72">
        <v>97</v>
      </c>
      <c r="B72">
        <v>2.212E-3</v>
      </c>
      <c r="C72">
        <v>105</v>
      </c>
      <c r="D72">
        <v>4.0110999999999999</v>
      </c>
      <c r="E72">
        <v>98</v>
      </c>
      <c r="F72">
        <v>1</v>
      </c>
    </row>
    <row r="73" spans="1:6" x14ac:dyDescent="0.25">
      <c r="A73">
        <v>105</v>
      </c>
      <c r="B73">
        <v>2.1111000000000001E-2</v>
      </c>
      <c r="C73">
        <v>106</v>
      </c>
      <c r="D73">
        <v>4</v>
      </c>
      <c r="E73">
        <v>113</v>
      </c>
      <c r="F73">
        <v>1</v>
      </c>
    </row>
    <row r="74" spans="1:6" x14ac:dyDescent="0.25">
      <c r="A74">
        <v>106</v>
      </c>
      <c r="B74">
        <v>2.2111999999999996E-2</v>
      </c>
      <c r="C74">
        <v>107</v>
      </c>
      <c r="D74">
        <v>5</v>
      </c>
      <c r="E74">
        <v>120</v>
      </c>
      <c r="F74">
        <v>1.022</v>
      </c>
    </row>
    <row r="75" spans="1:6" x14ac:dyDescent="0.25">
      <c r="A75">
        <v>107</v>
      </c>
      <c r="B75">
        <v>2.2111999999999996E-2</v>
      </c>
      <c r="C75">
        <v>108</v>
      </c>
      <c r="D75">
        <v>3</v>
      </c>
      <c r="E75">
        <v>121</v>
      </c>
      <c r="F75">
        <v>1.022</v>
      </c>
    </row>
    <row r="76" spans="1:6" x14ac:dyDescent="0.25">
      <c r="A76">
        <v>108</v>
      </c>
      <c r="B76">
        <v>2.2221999999999995E-2</v>
      </c>
      <c r="C76">
        <v>109</v>
      </c>
      <c r="D76">
        <v>6</v>
      </c>
      <c r="E76">
        <v>122</v>
      </c>
      <c r="F76">
        <v>1</v>
      </c>
    </row>
    <row r="77" spans="1:6" x14ac:dyDescent="0.25">
      <c r="A77">
        <v>109</v>
      </c>
      <c r="B77">
        <v>2.2100000000000001E-4</v>
      </c>
      <c r="C77">
        <v>110</v>
      </c>
      <c r="D77">
        <v>6</v>
      </c>
      <c r="E77">
        <v>123</v>
      </c>
      <c r="F77">
        <v>1</v>
      </c>
    </row>
    <row r="78" spans="1:6" x14ac:dyDescent="0.25">
      <c r="A78">
        <v>110</v>
      </c>
      <c r="B78">
        <v>2.12E-4</v>
      </c>
      <c r="C78">
        <v>18</v>
      </c>
      <c r="D78">
        <v>3</v>
      </c>
      <c r="E78">
        <v>19</v>
      </c>
      <c r="F78">
        <v>1</v>
      </c>
    </row>
    <row r="79" spans="1:6" x14ac:dyDescent="0.25">
      <c r="A79">
        <v>111</v>
      </c>
      <c r="B79">
        <v>1.2E-5</v>
      </c>
      <c r="C79">
        <v>41</v>
      </c>
      <c r="D79">
        <v>3</v>
      </c>
      <c r="E79">
        <v>133</v>
      </c>
      <c r="F79">
        <v>1.022</v>
      </c>
    </row>
    <row r="80" spans="1:6" x14ac:dyDescent="0.25">
      <c r="A80">
        <v>112</v>
      </c>
      <c r="B80">
        <v>1.2E-5</v>
      </c>
      <c r="C80">
        <v>62</v>
      </c>
      <c r="D80">
        <v>6</v>
      </c>
      <c r="E80">
        <v>134</v>
      </c>
      <c r="F80">
        <v>1.022</v>
      </c>
    </row>
    <row r="81" spans="1:6" x14ac:dyDescent="0.25">
      <c r="A81">
        <v>18</v>
      </c>
      <c r="B81">
        <v>2.222E-3</v>
      </c>
      <c r="C81">
        <v>81</v>
      </c>
      <c r="D81">
        <v>6</v>
      </c>
      <c r="E81">
        <v>135</v>
      </c>
      <c r="F81">
        <v>1</v>
      </c>
    </row>
    <row r="82" spans="1:6" x14ac:dyDescent="0.25">
      <c r="A82">
        <v>41</v>
      </c>
      <c r="B82">
        <v>2.22E-4</v>
      </c>
      <c r="C82">
        <v>98</v>
      </c>
      <c r="D82">
        <v>3</v>
      </c>
      <c r="E82">
        <v>20</v>
      </c>
      <c r="F82">
        <v>1</v>
      </c>
    </row>
    <row r="83" spans="1:6" x14ac:dyDescent="0.25">
      <c r="A83">
        <v>62</v>
      </c>
      <c r="B83">
        <v>2.22E-4</v>
      </c>
      <c r="C83">
        <v>113</v>
      </c>
      <c r="D83">
        <v>2</v>
      </c>
      <c r="E83">
        <v>144</v>
      </c>
      <c r="F83">
        <v>1.0109999999999999</v>
      </c>
    </row>
    <row r="84" spans="1:6" x14ac:dyDescent="0.25">
      <c r="A84">
        <v>81</v>
      </c>
      <c r="B84">
        <v>2.2100000000000001E-4</v>
      </c>
      <c r="C84">
        <v>120</v>
      </c>
      <c r="D84">
        <v>4.0110999999999999</v>
      </c>
      <c r="E84">
        <v>145</v>
      </c>
      <c r="F84">
        <v>1</v>
      </c>
    </row>
    <row r="85" spans="1:6" x14ac:dyDescent="0.25">
      <c r="A85">
        <v>98</v>
      </c>
      <c r="B85">
        <v>2.22E-4</v>
      </c>
      <c r="C85">
        <v>121</v>
      </c>
      <c r="D85">
        <v>4</v>
      </c>
      <c r="E85">
        <v>146</v>
      </c>
      <c r="F85">
        <v>1</v>
      </c>
    </row>
    <row r="86" spans="1:6" x14ac:dyDescent="0.25">
      <c r="A86">
        <v>113</v>
      </c>
      <c r="B86">
        <v>2.22E-4</v>
      </c>
      <c r="C86">
        <v>122</v>
      </c>
      <c r="D86">
        <v>5</v>
      </c>
      <c r="E86">
        <v>21</v>
      </c>
      <c r="F86">
        <v>1</v>
      </c>
    </row>
    <row r="87" spans="1:6" x14ac:dyDescent="0.25">
      <c r="A87">
        <v>120</v>
      </c>
      <c r="B87">
        <v>2.2110999999999999E-2</v>
      </c>
      <c r="C87">
        <v>123</v>
      </c>
      <c r="D87">
        <v>5</v>
      </c>
      <c r="E87">
        <v>153</v>
      </c>
      <c r="F87">
        <v>1.022</v>
      </c>
    </row>
    <row r="88" spans="1:6" x14ac:dyDescent="0.25">
      <c r="A88">
        <v>121</v>
      </c>
      <c r="B88">
        <v>2.2110999999999999E-2</v>
      </c>
      <c r="C88">
        <v>124</v>
      </c>
      <c r="D88">
        <v>6</v>
      </c>
      <c r="E88">
        <v>154</v>
      </c>
      <c r="F88">
        <v>1</v>
      </c>
    </row>
    <row r="89" spans="1:6" x14ac:dyDescent="0.25">
      <c r="A89">
        <v>122</v>
      </c>
      <c r="B89">
        <v>2.2211999999999996E-2</v>
      </c>
      <c r="C89">
        <v>19</v>
      </c>
      <c r="D89">
        <v>3</v>
      </c>
      <c r="E89">
        <v>155</v>
      </c>
      <c r="F89">
        <v>1</v>
      </c>
    </row>
    <row r="90" spans="1:6" x14ac:dyDescent="0.25">
      <c r="A90">
        <v>123</v>
      </c>
      <c r="B90">
        <v>2.222E-3</v>
      </c>
      <c r="C90">
        <v>42</v>
      </c>
      <c r="D90">
        <v>3</v>
      </c>
      <c r="E90">
        <v>22</v>
      </c>
      <c r="F90">
        <v>1</v>
      </c>
    </row>
    <row r="91" spans="1:6" x14ac:dyDescent="0.25">
      <c r="A91">
        <v>124</v>
      </c>
      <c r="B91">
        <v>2.12E-4</v>
      </c>
      <c r="C91">
        <v>63</v>
      </c>
      <c r="D91">
        <v>6</v>
      </c>
      <c r="E91">
        <v>160</v>
      </c>
      <c r="F91">
        <v>1</v>
      </c>
    </row>
    <row r="92" spans="1:6" x14ac:dyDescent="0.25">
      <c r="A92">
        <v>125</v>
      </c>
      <c r="B92">
        <v>2.0000000000000002E-5</v>
      </c>
      <c r="C92">
        <v>82</v>
      </c>
      <c r="D92">
        <v>6</v>
      </c>
      <c r="E92">
        <v>165</v>
      </c>
      <c r="F92">
        <v>1</v>
      </c>
    </row>
    <row r="93" spans="1:6" x14ac:dyDescent="0.25">
      <c r="A93">
        <v>126</v>
      </c>
      <c r="B93">
        <v>2.0000000000000002E-5</v>
      </c>
      <c r="C93">
        <v>99</v>
      </c>
      <c r="D93">
        <v>6</v>
      </c>
      <c r="E93">
        <v>168</v>
      </c>
      <c r="F93">
        <v>1</v>
      </c>
    </row>
    <row r="94" spans="1:6" x14ac:dyDescent="0.25">
      <c r="A94">
        <v>0</v>
      </c>
      <c r="B94">
        <v>0.111111</v>
      </c>
      <c r="C94">
        <v>114</v>
      </c>
      <c r="D94">
        <v>6</v>
      </c>
    </row>
    <row r="95" spans="1:6" x14ac:dyDescent="0.25">
      <c r="A95">
        <v>0</v>
      </c>
      <c r="B95">
        <v>0.111111</v>
      </c>
      <c r="C95">
        <v>127</v>
      </c>
      <c r="D95">
        <v>6</v>
      </c>
    </row>
    <row r="96" spans="1:6" x14ac:dyDescent="0.25">
      <c r="A96">
        <v>0</v>
      </c>
      <c r="B96">
        <v>0.111111</v>
      </c>
      <c r="C96">
        <v>133</v>
      </c>
      <c r="D96">
        <v>5.0011000000000001</v>
      </c>
    </row>
    <row r="97" spans="1:4" x14ac:dyDescent="0.25">
      <c r="A97">
        <v>0</v>
      </c>
      <c r="B97">
        <v>0.111111</v>
      </c>
      <c r="C97">
        <v>134</v>
      </c>
      <c r="D97">
        <v>5</v>
      </c>
    </row>
    <row r="98" spans="1:4" x14ac:dyDescent="0.25">
      <c r="A98">
        <v>0</v>
      </c>
      <c r="B98">
        <v>0.111111</v>
      </c>
      <c r="C98">
        <v>135</v>
      </c>
      <c r="D98">
        <v>5</v>
      </c>
    </row>
    <row r="99" spans="1:4" x14ac:dyDescent="0.25">
      <c r="A99">
        <v>0</v>
      </c>
      <c r="B99">
        <v>0.111111</v>
      </c>
      <c r="C99">
        <v>136</v>
      </c>
      <c r="D99">
        <v>6</v>
      </c>
    </row>
    <row r="100" spans="1:4" x14ac:dyDescent="0.25">
      <c r="A100">
        <v>0</v>
      </c>
      <c r="B100">
        <v>0.111111</v>
      </c>
      <c r="C100">
        <v>20</v>
      </c>
      <c r="D100">
        <v>3</v>
      </c>
    </row>
    <row r="101" spans="1:4" x14ac:dyDescent="0.25">
      <c r="A101">
        <v>0</v>
      </c>
      <c r="B101">
        <v>0.111111</v>
      </c>
      <c r="C101">
        <v>43</v>
      </c>
      <c r="D101">
        <v>6</v>
      </c>
    </row>
    <row r="102" spans="1:4" x14ac:dyDescent="0.25">
      <c r="A102">
        <v>0</v>
      </c>
      <c r="B102">
        <v>0.111111</v>
      </c>
      <c r="C102">
        <v>64</v>
      </c>
      <c r="D102">
        <v>6</v>
      </c>
    </row>
    <row r="103" spans="1:4" x14ac:dyDescent="0.25">
      <c r="A103">
        <v>0</v>
      </c>
      <c r="B103">
        <v>0.111111</v>
      </c>
      <c r="C103">
        <v>128</v>
      </c>
      <c r="D103">
        <v>6</v>
      </c>
    </row>
    <row r="104" spans="1:4" x14ac:dyDescent="0.25">
      <c r="A104">
        <v>0</v>
      </c>
      <c r="B104">
        <v>0.111111</v>
      </c>
      <c r="C104">
        <v>139</v>
      </c>
      <c r="D104">
        <v>6</v>
      </c>
    </row>
    <row r="105" spans="1:4" x14ac:dyDescent="0.25">
      <c r="A105">
        <v>0</v>
      </c>
      <c r="B105">
        <v>0.111111</v>
      </c>
      <c r="C105">
        <v>144</v>
      </c>
      <c r="D105">
        <v>5.0011000000000001</v>
      </c>
    </row>
    <row r="106" spans="1:4" x14ac:dyDescent="0.25">
      <c r="A106">
        <v>0</v>
      </c>
      <c r="B106">
        <v>0.111111</v>
      </c>
      <c r="C106">
        <v>145</v>
      </c>
      <c r="D106">
        <v>2</v>
      </c>
    </row>
    <row r="107" spans="1:4" x14ac:dyDescent="0.25">
      <c r="A107">
        <v>19</v>
      </c>
      <c r="B107">
        <v>2.2100000000000001E-4</v>
      </c>
      <c r="C107">
        <v>146</v>
      </c>
      <c r="D107">
        <v>3</v>
      </c>
    </row>
    <row r="108" spans="1:4" x14ac:dyDescent="0.25">
      <c r="A108">
        <v>42</v>
      </c>
      <c r="B108">
        <v>2.2100000000000001E-4</v>
      </c>
      <c r="C108">
        <v>147</v>
      </c>
      <c r="D108">
        <v>6</v>
      </c>
    </row>
    <row r="109" spans="1:4" x14ac:dyDescent="0.25">
      <c r="A109">
        <v>63</v>
      </c>
      <c r="B109">
        <v>1.1000000000000001E-5</v>
      </c>
      <c r="C109">
        <v>21</v>
      </c>
      <c r="D109">
        <v>5</v>
      </c>
    </row>
    <row r="110" spans="1:4" x14ac:dyDescent="0.25">
      <c r="A110">
        <v>82</v>
      </c>
      <c r="B110">
        <v>1.0000000000000001E-5</v>
      </c>
      <c r="C110">
        <v>44</v>
      </c>
      <c r="D110">
        <v>6</v>
      </c>
    </row>
    <row r="111" spans="1:4" x14ac:dyDescent="0.25">
      <c r="A111">
        <v>99</v>
      </c>
      <c r="B111">
        <v>1.0000000000000001E-5</v>
      </c>
      <c r="C111">
        <v>65</v>
      </c>
      <c r="D111">
        <v>6</v>
      </c>
    </row>
    <row r="112" spans="1:4" x14ac:dyDescent="0.25">
      <c r="A112">
        <v>114</v>
      </c>
      <c r="B112">
        <v>1.0000000000000001E-5</v>
      </c>
      <c r="C112">
        <v>153</v>
      </c>
      <c r="D112">
        <v>5.0000999999999998</v>
      </c>
    </row>
    <row r="113" spans="1:4" x14ac:dyDescent="0.25">
      <c r="A113">
        <v>127</v>
      </c>
      <c r="B113">
        <v>2.2000000000000003E-5</v>
      </c>
      <c r="C113">
        <v>154</v>
      </c>
      <c r="D113">
        <v>2</v>
      </c>
    </row>
    <row r="114" spans="1:4" x14ac:dyDescent="0.25">
      <c r="A114">
        <v>133</v>
      </c>
      <c r="B114">
        <v>2.22E-4</v>
      </c>
      <c r="C114">
        <v>155</v>
      </c>
      <c r="D114">
        <v>3</v>
      </c>
    </row>
    <row r="115" spans="1:4" x14ac:dyDescent="0.25">
      <c r="A115">
        <v>134</v>
      </c>
      <c r="B115">
        <v>2.2211999999999996E-2</v>
      </c>
      <c r="C115">
        <v>22</v>
      </c>
      <c r="D115">
        <v>3</v>
      </c>
    </row>
    <row r="116" spans="1:4" x14ac:dyDescent="0.25">
      <c r="A116">
        <v>135</v>
      </c>
      <c r="B116">
        <v>1.1110999999999998E-2</v>
      </c>
      <c r="C116">
        <v>45</v>
      </c>
      <c r="D116">
        <v>6</v>
      </c>
    </row>
    <row r="117" spans="1:4" x14ac:dyDescent="0.25">
      <c r="A117">
        <v>136</v>
      </c>
      <c r="B117">
        <v>2.2211999999999996E-2</v>
      </c>
      <c r="C117">
        <v>160</v>
      </c>
      <c r="D117">
        <v>5</v>
      </c>
    </row>
    <row r="118" spans="1:4" x14ac:dyDescent="0.25">
      <c r="A118">
        <v>137</v>
      </c>
      <c r="B118">
        <v>2.212E-3</v>
      </c>
      <c r="C118">
        <v>161</v>
      </c>
      <c r="D118">
        <v>6</v>
      </c>
    </row>
    <row r="119" spans="1:4" x14ac:dyDescent="0.25">
      <c r="A119">
        <v>138</v>
      </c>
      <c r="B119">
        <v>2.22E-4</v>
      </c>
      <c r="C119">
        <v>23</v>
      </c>
      <c r="D119">
        <v>6</v>
      </c>
    </row>
    <row r="120" spans="1:4" x14ac:dyDescent="0.25">
      <c r="A120">
        <v>20</v>
      </c>
      <c r="B120">
        <v>2.212E-3</v>
      </c>
      <c r="C120">
        <v>165</v>
      </c>
      <c r="D120">
        <v>2</v>
      </c>
    </row>
    <row r="121" spans="1:4" x14ac:dyDescent="0.25">
      <c r="A121">
        <v>43</v>
      </c>
      <c r="B121">
        <v>1.1000000000000001E-5</v>
      </c>
      <c r="C121">
        <v>24</v>
      </c>
      <c r="D121">
        <v>6</v>
      </c>
    </row>
    <row r="122" spans="1:4" x14ac:dyDescent="0.25">
      <c r="A122">
        <v>64</v>
      </c>
      <c r="B122">
        <v>1.0000000000000001E-5</v>
      </c>
      <c r="C122">
        <v>168</v>
      </c>
      <c r="D122">
        <v>2</v>
      </c>
    </row>
    <row r="123" spans="1:4" x14ac:dyDescent="0.25">
      <c r="A123">
        <v>83</v>
      </c>
      <c r="B123">
        <v>1.0000000000000001E-5</v>
      </c>
    </row>
    <row r="124" spans="1:4" x14ac:dyDescent="0.25">
      <c r="A124">
        <v>100</v>
      </c>
      <c r="B124">
        <v>1.0000000000000001E-5</v>
      </c>
    </row>
    <row r="125" spans="1:4" x14ac:dyDescent="0.25">
      <c r="A125">
        <v>115</v>
      </c>
      <c r="B125">
        <v>1.0000000000000001E-5</v>
      </c>
    </row>
    <row r="126" spans="1:4" x14ac:dyDescent="0.25">
      <c r="A126">
        <v>128</v>
      </c>
      <c r="B126">
        <v>1.0000000000000001E-5</v>
      </c>
    </row>
    <row r="127" spans="1:4" x14ac:dyDescent="0.25">
      <c r="A127">
        <v>139</v>
      </c>
      <c r="B127">
        <v>1.0000000000000001E-5</v>
      </c>
    </row>
    <row r="128" spans="1:4" x14ac:dyDescent="0.25">
      <c r="A128">
        <v>144</v>
      </c>
      <c r="B128">
        <v>2.22E-4</v>
      </c>
    </row>
    <row r="129" spans="1:2" x14ac:dyDescent="0.25">
      <c r="A129">
        <v>145</v>
      </c>
      <c r="B129">
        <v>2.2211999999999996E-2</v>
      </c>
    </row>
    <row r="130" spans="1:2" x14ac:dyDescent="0.25">
      <c r="A130">
        <v>146</v>
      </c>
      <c r="B130">
        <v>1.1110999999999998E-2</v>
      </c>
    </row>
    <row r="131" spans="1:2" x14ac:dyDescent="0.25">
      <c r="A131">
        <v>147</v>
      </c>
      <c r="B131">
        <v>2.2221999999999995E-2</v>
      </c>
    </row>
    <row r="132" spans="1:2" x14ac:dyDescent="0.25">
      <c r="A132">
        <v>148</v>
      </c>
      <c r="B132">
        <v>2.222E-3</v>
      </c>
    </row>
    <row r="133" spans="1:2" x14ac:dyDescent="0.25">
      <c r="A133">
        <v>21</v>
      </c>
      <c r="B133">
        <v>2.22E-4</v>
      </c>
    </row>
    <row r="134" spans="1:2" x14ac:dyDescent="0.25">
      <c r="A134">
        <v>44</v>
      </c>
      <c r="B134">
        <v>1.0000000000000001E-5</v>
      </c>
    </row>
    <row r="135" spans="1:2" x14ac:dyDescent="0.25">
      <c r="A135">
        <v>65</v>
      </c>
      <c r="B135">
        <v>1.0000000000000001E-5</v>
      </c>
    </row>
    <row r="136" spans="1:2" x14ac:dyDescent="0.25">
      <c r="A136">
        <v>84</v>
      </c>
      <c r="B136">
        <v>2.0000000000000002E-5</v>
      </c>
    </row>
    <row r="137" spans="1:2" x14ac:dyDescent="0.25">
      <c r="A137">
        <v>101</v>
      </c>
      <c r="B137">
        <v>2.0000000000000002E-5</v>
      </c>
    </row>
    <row r="138" spans="1:2" x14ac:dyDescent="0.25">
      <c r="A138">
        <v>116</v>
      </c>
      <c r="B138">
        <v>2.0000000000000002E-5</v>
      </c>
    </row>
    <row r="139" spans="1:2" x14ac:dyDescent="0.25">
      <c r="A139">
        <v>129</v>
      </c>
      <c r="B139">
        <v>2.0000000000000002E-5</v>
      </c>
    </row>
    <row r="140" spans="1:2" x14ac:dyDescent="0.25">
      <c r="A140">
        <v>140</v>
      </c>
      <c r="B140">
        <v>1.0000000000000001E-5</v>
      </c>
    </row>
    <row r="141" spans="1:2" x14ac:dyDescent="0.25">
      <c r="A141">
        <v>149</v>
      </c>
      <c r="B141">
        <v>2.0000000000000002E-5</v>
      </c>
    </row>
    <row r="142" spans="1:2" x14ac:dyDescent="0.25">
      <c r="A142">
        <v>153</v>
      </c>
      <c r="B142">
        <v>2.22E-4</v>
      </c>
    </row>
    <row r="143" spans="1:2" x14ac:dyDescent="0.25">
      <c r="A143">
        <v>154</v>
      </c>
      <c r="B143">
        <v>2.2211999999999996E-2</v>
      </c>
    </row>
    <row r="144" spans="1:2" x14ac:dyDescent="0.25">
      <c r="A144">
        <v>155</v>
      </c>
      <c r="B144">
        <v>2.2221999999999995E-2</v>
      </c>
    </row>
    <row r="145" spans="1:2" x14ac:dyDescent="0.25">
      <c r="A145">
        <v>156</v>
      </c>
      <c r="B145">
        <v>2.22E-4</v>
      </c>
    </row>
    <row r="146" spans="1:2" x14ac:dyDescent="0.25">
      <c r="A146">
        <v>22</v>
      </c>
      <c r="B146">
        <v>2.22E-4</v>
      </c>
    </row>
    <row r="147" spans="1:2" x14ac:dyDescent="0.25">
      <c r="A147">
        <v>45</v>
      </c>
      <c r="B147">
        <v>2.0000000000000002E-5</v>
      </c>
    </row>
    <row r="148" spans="1:2" x14ac:dyDescent="0.25">
      <c r="A148">
        <v>66</v>
      </c>
      <c r="B148">
        <v>2.0000000000000002E-5</v>
      </c>
    </row>
    <row r="149" spans="1:2" x14ac:dyDescent="0.25">
      <c r="A149">
        <v>85</v>
      </c>
      <c r="B149">
        <v>2.0000000000000002E-5</v>
      </c>
    </row>
    <row r="150" spans="1:2" x14ac:dyDescent="0.25">
      <c r="A150">
        <v>102</v>
      </c>
      <c r="B150">
        <v>2.0000000000000002E-5</v>
      </c>
    </row>
    <row r="151" spans="1:2" x14ac:dyDescent="0.25">
      <c r="A151">
        <v>117</v>
      </c>
      <c r="B151">
        <v>2.0000000000000002E-5</v>
      </c>
    </row>
    <row r="152" spans="1:2" x14ac:dyDescent="0.25">
      <c r="A152">
        <v>130</v>
      </c>
      <c r="B152">
        <v>2.0000000000000002E-5</v>
      </c>
    </row>
    <row r="153" spans="1:2" x14ac:dyDescent="0.25">
      <c r="A153">
        <v>141</v>
      </c>
      <c r="B153">
        <v>2.0000000000000002E-5</v>
      </c>
    </row>
    <row r="154" spans="1:2" x14ac:dyDescent="0.25">
      <c r="A154">
        <v>150</v>
      </c>
      <c r="B154">
        <v>2.0000000000000002E-5</v>
      </c>
    </row>
    <row r="155" spans="1:2" x14ac:dyDescent="0.25">
      <c r="A155">
        <v>157</v>
      </c>
      <c r="B155">
        <v>2.0000000000000002E-5</v>
      </c>
    </row>
    <row r="156" spans="1:2" x14ac:dyDescent="0.25">
      <c r="A156">
        <v>160</v>
      </c>
      <c r="B156">
        <v>2.0000000000000002E-5</v>
      </c>
    </row>
    <row r="157" spans="1:2" x14ac:dyDescent="0.25">
      <c r="A157">
        <v>161</v>
      </c>
      <c r="B157">
        <v>2.2211999999999996E-2</v>
      </c>
    </row>
    <row r="158" spans="1:2" x14ac:dyDescent="0.25">
      <c r="A158">
        <v>162</v>
      </c>
      <c r="B158">
        <v>2.0211999999999997E-2</v>
      </c>
    </row>
    <row r="159" spans="1:2" x14ac:dyDescent="0.25">
      <c r="A159">
        <v>23</v>
      </c>
      <c r="B159">
        <v>2.2000000000000003E-5</v>
      </c>
    </row>
    <row r="160" spans="1:2" x14ac:dyDescent="0.25">
      <c r="A160">
        <v>46</v>
      </c>
      <c r="B160">
        <v>2.0000000000000002E-5</v>
      </c>
    </row>
    <row r="161" spans="1:2" x14ac:dyDescent="0.25">
      <c r="A161">
        <v>67</v>
      </c>
      <c r="B161">
        <v>2.0000000000000002E-5</v>
      </c>
    </row>
    <row r="162" spans="1:2" x14ac:dyDescent="0.25">
      <c r="A162">
        <v>86</v>
      </c>
      <c r="B162">
        <v>2.0000000000000002E-5</v>
      </c>
    </row>
    <row r="163" spans="1:2" x14ac:dyDescent="0.25">
      <c r="A163">
        <v>103</v>
      </c>
      <c r="B163">
        <v>2.0000000000000002E-5</v>
      </c>
    </row>
    <row r="164" spans="1:2" x14ac:dyDescent="0.25">
      <c r="A164">
        <v>118</v>
      </c>
      <c r="B164">
        <v>2.0000000000000002E-5</v>
      </c>
    </row>
    <row r="165" spans="1:2" x14ac:dyDescent="0.25">
      <c r="A165">
        <v>131</v>
      </c>
      <c r="B165">
        <v>2.0000000000000002E-5</v>
      </c>
    </row>
    <row r="166" spans="1:2" x14ac:dyDescent="0.25">
      <c r="A166">
        <v>142</v>
      </c>
      <c r="B166">
        <v>2.0000000000000002E-5</v>
      </c>
    </row>
    <row r="167" spans="1:2" x14ac:dyDescent="0.25">
      <c r="A167">
        <v>151</v>
      </c>
      <c r="B167">
        <v>2.0000000000000002E-5</v>
      </c>
    </row>
    <row r="168" spans="1:2" x14ac:dyDescent="0.25">
      <c r="A168">
        <v>158</v>
      </c>
      <c r="B168">
        <v>2.0000000000000002E-5</v>
      </c>
    </row>
    <row r="169" spans="1:2" x14ac:dyDescent="0.25">
      <c r="A169">
        <v>163</v>
      </c>
      <c r="B169">
        <v>2.0000000000000002E-5</v>
      </c>
    </row>
    <row r="170" spans="1:2" x14ac:dyDescent="0.25">
      <c r="A170">
        <v>165</v>
      </c>
      <c r="B170">
        <v>2.0000000000000002E-5</v>
      </c>
    </row>
    <row r="171" spans="1:2" x14ac:dyDescent="0.25">
      <c r="A171">
        <v>166</v>
      </c>
      <c r="B171">
        <v>2.2221999999999995E-2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9FC6D-A8D6-41F5-99F7-FDD10C7BE3F5}">
  <dimension ref="A1:L171"/>
  <sheetViews>
    <sheetView workbookViewId="0">
      <selection activeCell="G1" sqref="G1"/>
    </sheetView>
  </sheetViews>
  <sheetFormatPr defaultRowHeight="15" x14ac:dyDescent="0.25"/>
  <sheetData>
    <row r="1" spans="1:12" x14ac:dyDescent="0.25">
      <c r="A1" t="s">
        <v>35</v>
      </c>
      <c r="C1" t="s">
        <v>36</v>
      </c>
      <c r="E1" t="s">
        <v>26</v>
      </c>
      <c r="G1" t="s">
        <v>34</v>
      </c>
      <c r="I1" t="s">
        <v>40</v>
      </c>
      <c r="K1" t="s">
        <v>39</v>
      </c>
    </row>
    <row r="2" spans="1:12" x14ac:dyDescent="0.25">
      <c r="A2" t="s">
        <v>53</v>
      </c>
      <c r="B2" t="s">
        <v>54</v>
      </c>
      <c r="C2" t="s">
        <v>53</v>
      </c>
      <c r="D2" t="s">
        <v>54</v>
      </c>
      <c r="E2" t="s">
        <v>53</v>
      </c>
      <c r="F2" t="s">
        <v>54</v>
      </c>
      <c r="G2" t="s">
        <v>53</v>
      </c>
      <c r="H2" t="s">
        <v>54</v>
      </c>
      <c r="I2" t="s">
        <v>53</v>
      </c>
      <c r="J2" t="s">
        <v>54</v>
      </c>
      <c r="K2" t="s">
        <v>53</v>
      </c>
      <c r="L2" t="s">
        <v>54</v>
      </c>
    </row>
    <row r="3" spans="1:12" x14ac:dyDescent="0.25">
      <c r="A3">
        <v>0</v>
      </c>
      <c r="B3">
        <v>0.111111</v>
      </c>
      <c r="C3">
        <v>0</v>
      </c>
      <c r="D3">
        <v>4.1111000000000004</v>
      </c>
      <c r="E3">
        <v>0</v>
      </c>
      <c r="F3">
        <v>1.111</v>
      </c>
      <c r="G3">
        <v>0</v>
      </c>
      <c r="H3">
        <v>1.1100000000000001</v>
      </c>
      <c r="I3">
        <v>0</v>
      </c>
      <c r="J3">
        <v>1.1100000000000001</v>
      </c>
      <c r="K3">
        <v>0</v>
      </c>
      <c r="L3">
        <v>1.1000000000000001</v>
      </c>
    </row>
    <row r="4" spans="1:12" x14ac:dyDescent="0.25">
      <c r="A4">
        <v>1</v>
      </c>
      <c r="B4">
        <v>0.111111</v>
      </c>
      <c r="C4">
        <v>1</v>
      </c>
      <c r="D4">
        <v>1.1111</v>
      </c>
      <c r="E4">
        <v>1</v>
      </c>
      <c r="F4">
        <v>1.111</v>
      </c>
      <c r="G4">
        <v>1</v>
      </c>
      <c r="H4">
        <v>1.1100000000000001</v>
      </c>
      <c r="I4">
        <v>1</v>
      </c>
      <c r="J4">
        <v>1.1100000000000001</v>
      </c>
      <c r="K4">
        <v>1</v>
      </c>
      <c r="L4">
        <v>1.1000000000000001</v>
      </c>
    </row>
    <row r="5" spans="1:12" x14ac:dyDescent="0.25">
      <c r="A5">
        <v>2</v>
      </c>
      <c r="B5">
        <v>0.111111</v>
      </c>
      <c r="C5">
        <v>2</v>
      </c>
      <c r="D5">
        <v>4.1111000000000004</v>
      </c>
      <c r="E5">
        <v>2</v>
      </c>
      <c r="F5">
        <v>1.111</v>
      </c>
      <c r="G5">
        <v>2</v>
      </c>
      <c r="H5">
        <v>1.1100000000000001</v>
      </c>
      <c r="I5">
        <v>2</v>
      </c>
      <c r="J5">
        <v>1.1100000000000001</v>
      </c>
      <c r="K5">
        <v>2</v>
      </c>
      <c r="L5">
        <v>1.1000000000000001</v>
      </c>
    </row>
    <row r="6" spans="1:12" x14ac:dyDescent="0.25">
      <c r="A6">
        <v>3</v>
      </c>
      <c r="B6">
        <v>2.1111000000000001E-2</v>
      </c>
      <c r="C6">
        <v>3</v>
      </c>
      <c r="D6">
        <v>4.1111000000000004</v>
      </c>
      <c r="E6">
        <v>3</v>
      </c>
      <c r="F6">
        <v>1.111</v>
      </c>
      <c r="G6">
        <v>3</v>
      </c>
      <c r="H6">
        <v>1.1100000000000001</v>
      </c>
      <c r="I6">
        <v>3</v>
      </c>
      <c r="J6">
        <v>1.1100000000000001</v>
      </c>
      <c r="K6">
        <v>3</v>
      </c>
      <c r="L6">
        <v>1.1000000000000001</v>
      </c>
    </row>
    <row r="7" spans="1:12" x14ac:dyDescent="0.25">
      <c r="A7">
        <v>4</v>
      </c>
      <c r="B7">
        <v>2.2110999999999999E-2</v>
      </c>
      <c r="C7">
        <v>4</v>
      </c>
      <c r="D7">
        <v>2.0110999999999999</v>
      </c>
      <c r="E7">
        <v>4</v>
      </c>
      <c r="F7">
        <v>1.111</v>
      </c>
      <c r="G7">
        <v>4</v>
      </c>
      <c r="H7">
        <v>1.1100000000000001</v>
      </c>
      <c r="I7">
        <v>4</v>
      </c>
      <c r="J7">
        <v>1.1100000000000001</v>
      </c>
      <c r="K7">
        <v>4</v>
      </c>
      <c r="L7">
        <v>1</v>
      </c>
    </row>
    <row r="8" spans="1:12" x14ac:dyDescent="0.25">
      <c r="A8">
        <v>5</v>
      </c>
      <c r="B8">
        <v>1.1212E-2</v>
      </c>
      <c r="C8">
        <v>5</v>
      </c>
      <c r="D8">
        <v>2.0011000000000001</v>
      </c>
      <c r="E8">
        <v>5</v>
      </c>
      <c r="F8">
        <v>1.111</v>
      </c>
      <c r="G8">
        <v>5</v>
      </c>
      <c r="H8">
        <v>1.1100000000000001</v>
      </c>
      <c r="I8">
        <v>5</v>
      </c>
      <c r="J8">
        <v>1.01</v>
      </c>
      <c r="K8">
        <v>5</v>
      </c>
      <c r="L8">
        <v>1</v>
      </c>
    </row>
    <row r="9" spans="1:12" x14ac:dyDescent="0.25">
      <c r="A9">
        <v>6</v>
      </c>
      <c r="B9">
        <v>2.2211999999999996E-2</v>
      </c>
      <c r="C9">
        <v>6</v>
      </c>
      <c r="D9">
        <v>2.0000999999999998</v>
      </c>
      <c r="E9">
        <v>6</v>
      </c>
      <c r="F9">
        <v>1.111</v>
      </c>
      <c r="G9">
        <v>6</v>
      </c>
      <c r="H9">
        <v>1.01</v>
      </c>
      <c r="I9">
        <v>6</v>
      </c>
      <c r="J9">
        <v>1</v>
      </c>
      <c r="K9">
        <v>6</v>
      </c>
      <c r="L9">
        <v>1</v>
      </c>
    </row>
    <row r="10" spans="1:12" x14ac:dyDescent="0.25">
      <c r="A10">
        <v>7</v>
      </c>
      <c r="B10">
        <v>2.2221999999999995E-2</v>
      </c>
      <c r="C10">
        <v>7</v>
      </c>
      <c r="D10">
        <v>2.0000999999999998</v>
      </c>
      <c r="E10">
        <v>7</v>
      </c>
      <c r="F10">
        <v>1.2209999999999999</v>
      </c>
      <c r="G10">
        <v>7</v>
      </c>
      <c r="H10">
        <v>1.02</v>
      </c>
      <c r="I10">
        <v>7</v>
      </c>
      <c r="J10">
        <v>1</v>
      </c>
      <c r="K10">
        <v>7</v>
      </c>
      <c r="L10">
        <v>1</v>
      </c>
    </row>
    <row r="11" spans="1:12" x14ac:dyDescent="0.25">
      <c r="A11">
        <v>8</v>
      </c>
      <c r="B11">
        <v>2.2121999999999996E-2</v>
      </c>
      <c r="C11">
        <v>8</v>
      </c>
      <c r="D11">
        <v>5</v>
      </c>
      <c r="E11">
        <v>8</v>
      </c>
      <c r="F11">
        <v>1.2209999999999999</v>
      </c>
      <c r="G11">
        <v>8</v>
      </c>
      <c r="H11">
        <v>1.02</v>
      </c>
      <c r="I11">
        <v>8</v>
      </c>
      <c r="J11">
        <v>1</v>
      </c>
      <c r="K11">
        <v>8</v>
      </c>
      <c r="L11">
        <v>1</v>
      </c>
    </row>
    <row r="12" spans="1:12" x14ac:dyDescent="0.25">
      <c r="A12">
        <v>9</v>
      </c>
      <c r="B12">
        <v>1.1110999999999998E-2</v>
      </c>
      <c r="C12">
        <v>9</v>
      </c>
      <c r="D12">
        <v>2.1111</v>
      </c>
      <c r="E12">
        <v>9</v>
      </c>
      <c r="F12">
        <v>1.111</v>
      </c>
      <c r="G12">
        <v>9</v>
      </c>
      <c r="H12">
        <v>1.1100000000000001</v>
      </c>
      <c r="I12">
        <v>9</v>
      </c>
      <c r="J12">
        <v>1.1100000000000001</v>
      </c>
      <c r="K12">
        <v>9</v>
      </c>
      <c r="L12">
        <v>1.1000000000000001</v>
      </c>
    </row>
    <row r="13" spans="1:12" x14ac:dyDescent="0.25">
      <c r="A13">
        <v>10</v>
      </c>
      <c r="B13">
        <v>1.1110999999999998E-2</v>
      </c>
      <c r="C13">
        <v>10</v>
      </c>
      <c r="D13">
        <v>5.0000999999999998</v>
      </c>
      <c r="E13">
        <v>10</v>
      </c>
      <c r="F13">
        <v>1.111</v>
      </c>
      <c r="G13">
        <v>10</v>
      </c>
      <c r="H13">
        <v>1.1100000000000001</v>
      </c>
      <c r="I13">
        <v>10</v>
      </c>
      <c r="J13">
        <v>1.22</v>
      </c>
      <c r="K13">
        <v>10</v>
      </c>
      <c r="L13">
        <v>1</v>
      </c>
    </row>
    <row r="14" spans="1:12" x14ac:dyDescent="0.25">
      <c r="A14">
        <v>11</v>
      </c>
      <c r="B14">
        <v>2.2211999999999996E-2</v>
      </c>
      <c r="C14">
        <v>11</v>
      </c>
      <c r="D14">
        <v>5</v>
      </c>
      <c r="E14">
        <v>11</v>
      </c>
      <c r="F14">
        <v>1.2209999999999999</v>
      </c>
      <c r="G14">
        <v>11</v>
      </c>
      <c r="H14">
        <v>1.22</v>
      </c>
      <c r="I14">
        <v>11</v>
      </c>
      <c r="J14">
        <v>1</v>
      </c>
      <c r="K14">
        <v>11</v>
      </c>
      <c r="L14">
        <v>1</v>
      </c>
    </row>
    <row r="15" spans="1:12" x14ac:dyDescent="0.25">
      <c r="A15">
        <v>12</v>
      </c>
      <c r="B15">
        <v>2.2221999999999995E-2</v>
      </c>
      <c r="C15">
        <v>12</v>
      </c>
      <c r="D15">
        <v>5</v>
      </c>
      <c r="E15">
        <v>12</v>
      </c>
      <c r="F15">
        <v>1.2209999999999999</v>
      </c>
      <c r="G15">
        <v>12</v>
      </c>
      <c r="H15">
        <v>1.22</v>
      </c>
      <c r="I15">
        <v>12</v>
      </c>
      <c r="J15">
        <v>1</v>
      </c>
      <c r="K15">
        <v>12</v>
      </c>
      <c r="L15">
        <v>1</v>
      </c>
    </row>
    <row r="16" spans="1:12" x14ac:dyDescent="0.25">
      <c r="A16">
        <v>13</v>
      </c>
      <c r="B16">
        <v>0.111111</v>
      </c>
      <c r="C16">
        <v>13</v>
      </c>
      <c r="D16">
        <v>4.1111000000000004</v>
      </c>
      <c r="E16">
        <v>13</v>
      </c>
      <c r="F16">
        <v>1.111</v>
      </c>
      <c r="G16">
        <v>13</v>
      </c>
      <c r="H16">
        <v>1.1100000000000001</v>
      </c>
      <c r="I16">
        <v>13</v>
      </c>
      <c r="J16">
        <v>1.1100000000000001</v>
      </c>
      <c r="K16">
        <v>13</v>
      </c>
      <c r="L16">
        <v>1.1000000000000001</v>
      </c>
    </row>
    <row r="17" spans="1:12" x14ac:dyDescent="0.25">
      <c r="A17">
        <v>25</v>
      </c>
      <c r="B17">
        <v>0.111111</v>
      </c>
      <c r="C17">
        <v>25</v>
      </c>
      <c r="D17">
        <v>1.1111</v>
      </c>
      <c r="E17">
        <v>25</v>
      </c>
      <c r="F17">
        <v>1.111</v>
      </c>
      <c r="G17">
        <v>25</v>
      </c>
      <c r="H17">
        <v>1.1100000000000001</v>
      </c>
      <c r="I17">
        <v>25</v>
      </c>
      <c r="J17">
        <v>1.1100000000000001</v>
      </c>
      <c r="K17">
        <v>25</v>
      </c>
      <c r="L17">
        <v>1.1000000000000001</v>
      </c>
    </row>
    <row r="18" spans="1:12" x14ac:dyDescent="0.25">
      <c r="A18">
        <v>26</v>
      </c>
      <c r="B18">
        <v>1.1110999999999998E-2</v>
      </c>
      <c r="C18">
        <v>26</v>
      </c>
      <c r="D18">
        <v>4.1111000000000004</v>
      </c>
      <c r="E18">
        <v>26</v>
      </c>
      <c r="F18">
        <v>1.111</v>
      </c>
      <c r="G18">
        <v>26</v>
      </c>
      <c r="H18">
        <v>1.1100000000000001</v>
      </c>
      <c r="I18">
        <v>26</v>
      </c>
      <c r="J18">
        <v>1.1100000000000001</v>
      </c>
      <c r="K18">
        <v>26</v>
      </c>
      <c r="L18">
        <v>1.1000000000000001</v>
      </c>
    </row>
    <row r="19" spans="1:12" x14ac:dyDescent="0.25">
      <c r="A19">
        <v>27</v>
      </c>
      <c r="B19">
        <v>1.1110999999999998E-2</v>
      </c>
      <c r="C19">
        <v>27</v>
      </c>
      <c r="D19">
        <v>2.1111</v>
      </c>
      <c r="E19">
        <v>27</v>
      </c>
      <c r="F19">
        <v>1.111</v>
      </c>
      <c r="G19">
        <v>27</v>
      </c>
      <c r="H19">
        <v>1.1100000000000001</v>
      </c>
      <c r="I19">
        <v>27</v>
      </c>
      <c r="J19">
        <v>1.1100000000000001</v>
      </c>
      <c r="K19">
        <v>27</v>
      </c>
      <c r="L19">
        <v>1</v>
      </c>
    </row>
    <row r="20" spans="1:12" x14ac:dyDescent="0.25">
      <c r="A20">
        <v>28</v>
      </c>
      <c r="B20">
        <v>2.1111000000000001E-2</v>
      </c>
      <c r="C20">
        <v>28</v>
      </c>
      <c r="D20">
        <v>2.0110999999999999</v>
      </c>
      <c r="E20">
        <v>28</v>
      </c>
      <c r="F20">
        <v>1.111</v>
      </c>
      <c r="G20">
        <v>28</v>
      </c>
      <c r="H20">
        <v>1.21</v>
      </c>
      <c r="I20">
        <v>28</v>
      </c>
      <c r="J20">
        <v>1.01</v>
      </c>
      <c r="K20">
        <v>28</v>
      </c>
      <c r="L20">
        <v>1</v>
      </c>
    </row>
    <row r="21" spans="1:12" x14ac:dyDescent="0.25">
      <c r="A21">
        <v>29</v>
      </c>
      <c r="B21">
        <v>2.2111999999999996E-2</v>
      </c>
      <c r="C21">
        <v>29</v>
      </c>
      <c r="D21">
        <v>4.0000999999999998</v>
      </c>
      <c r="E21">
        <v>29</v>
      </c>
      <c r="F21">
        <v>1.002</v>
      </c>
      <c r="G21">
        <v>29</v>
      </c>
      <c r="H21">
        <v>1</v>
      </c>
      <c r="I21">
        <v>29</v>
      </c>
      <c r="J21">
        <v>1</v>
      </c>
      <c r="K21">
        <v>29</v>
      </c>
      <c r="L21">
        <v>1</v>
      </c>
    </row>
    <row r="22" spans="1:12" x14ac:dyDescent="0.25">
      <c r="A22">
        <v>30</v>
      </c>
      <c r="B22">
        <v>2.2221999999999995E-2</v>
      </c>
      <c r="C22">
        <v>30</v>
      </c>
      <c r="D22">
        <v>2</v>
      </c>
      <c r="E22">
        <v>30</v>
      </c>
      <c r="F22">
        <v>1.002</v>
      </c>
      <c r="G22">
        <v>30</v>
      </c>
      <c r="H22">
        <v>1</v>
      </c>
      <c r="I22">
        <v>30</v>
      </c>
      <c r="J22">
        <v>1</v>
      </c>
      <c r="K22">
        <v>30</v>
      </c>
      <c r="L22">
        <v>1</v>
      </c>
    </row>
    <row r="23" spans="1:12" x14ac:dyDescent="0.25">
      <c r="A23">
        <v>31</v>
      </c>
      <c r="B23">
        <v>2.2221999999999995E-2</v>
      </c>
      <c r="C23">
        <v>31</v>
      </c>
      <c r="D23">
        <v>5</v>
      </c>
      <c r="E23">
        <v>31</v>
      </c>
      <c r="F23">
        <v>1</v>
      </c>
      <c r="G23">
        <v>31</v>
      </c>
      <c r="H23">
        <v>1</v>
      </c>
      <c r="I23">
        <v>31</v>
      </c>
      <c r="J23">
        <v>1</v>
      </c>
      <c r="K23">
        <v>31</v>
      </c>
      <c r="L23">
        <v>1</v>
      </c>
    </row>
    <row r="24" spans="1:12" x14ac:dyDescent="0.25">
      <c r="A24">
        <v>32</v>
      </c>
      <c r="B24">
        <v>2.2211999999999996E-2</v>
      </c>
      <c r="C24">
        <v>32</v>
      </c>
      <c r="D24">
        <v>5</v>
      </c>
      <c r="E24">
        <v>32</v>
      </c>
      <c r="F24">
        <v>1</v>
      </c>
      <c r="G24">
        <v>32</v>
      </c>
      <c r="H24">
        <v>1</v>
      </c>
      <c r="I24">
        <v>32</v>
      </c>
      <c r="J24">
        <v>1</v>
      </c>
      <c r="K24">
        <v>14</v>
      </c>
      <c r="L24">
        <v>1.1000000000000001</v>
      </c>
    </row>
    <row r="25" spans="1:12" x14ac:dyDescent="0.25">
      <c r="A25">
        <v>33</v>
      </c>
      <c r="B25">
        <v>2.2211999999999996E-2</v>
      </c>
      <c r="C25">
        <v>33</v>
      </c>
      <c r="D25">
        <v>2</v>
      </c>
      <c r="E25">
        <v>33</v>
      </c>
      <c r="F25">
        <v>1</v>
      </c>
      <c r="G25">
        <v>33</v>
      </c>
      <c r="H25">
        <v>1</v>
      </c>
      <c r="I25">
        <v>33</v>
      </c>
      <c r="J25">
        <v>1</v>
      </c>
      <c r="K25">
        <v>37</v>
      </c>
      <c r="L25">
        <v>1</v>
      </c>
    </row>
    <row r="26" spans="1:12" x14ac:dyDescent="0.25">
      <c r="A26">
        <v>34</v>
      </c>
      <c r="B26">
        <v>2.2221999999999995E-2</v>
      </c>
      <c r="C26">
        <v>34</v>
      </c>
      <c r="D26">
        <v>5</v>
      </c>
      <c r="E26">
        <v>34</v>
      </c>
      <c r="F26">
        <v>1</v>
      </c>
      <c r="G26">
        <v>34</v>
      </c>
      <c r="H26">
        <v>1</v>
      </c>
      <c r="I26">
        <v>34</v>
      </c>
      <c r="J26">
        <v>1</v>
      </c>
      <c r="K26">
        <v>48</v>
      </c>
      <c r="L26">
        <v>1.1000000000000001</v>
      </c>
    </row>
    <row r="27" spans="1:12" x14ac:dyDescent="0.25">
      <c r="A27">
        <v>35</v>
      </c>
      <c r="B27">
        <v>2.2221999999999995E-2</v>
      </c>
      <c r="C27">
        <v>35</v>
      </c>
      <c r="D27">
        <v>3</v>
      </c>
      <c r="E27">
        <v>35</v>
      </c>
      <c r="F27">
        <v>1</v>
      </c>
      <c r="G27">
        <v>35</v>
      </c>
      <c r="H27">
        <v>1</v>
      </c>
      <c r="I27">
        <v>35</v>
      </c>
      <c r="J27">
        <v>1</v>
      </c>
      <c r="K27">
        <v>49</v>
      </c>
      <c r="L27">
        <v>1.2</v>
      </c>
    </row>
    <row r="28" spans="1:12" x14ac:dyDescent="0.25">
      <c r="A28">
        <v>36</v>
      </c>
      <c r="B28">
        <v>2.2221999999999995E-2</v>
      </c>
      <c r="C28">
        <v>36</v>
      </c>
      <c r="D28">
        <v>3</v>
      </c>
      <c r="E28">
        <v>36</v>
      </c>
      <c r="F28">
        <v>1</v>
      </c>
      <c r="G28">
        <v>36</v>
      </c>
      <c r="H28">
        <v>1</v>
      </c>
      <c r="I28">
        <v>14</v>
      </c>
      <c r="J28">
        <v>1.1100000000000001</v>
      </c>
      <c r="K28">
        <v>50</v>
      </c>
      <c r="L28">
        <v>1</v>
      </c>
    </row>
    <row r="29" spans="1:12" x14ac:dyDescent="0.25">
      <c r="A29">
        <v>14</v>
      </c>
      <c r="B29">
        <v>2.1111000000000001E-2</v>
      </c>
      <c r="C29">
        <v>14</v>
      </c>
      <c r="D29">
        <v>1.0110999999999999</v>
      </c>
      <c r="E29">
        <v>14</v>
      </c>
      <c r="F29">
        <v>1.111</v>
      </c>
      <c r="G29">
        <v>14</v>
      </c>
      <c r="H29">
        <v>1.1100000000000001</v>
      </c>
      <c r="I29">
        <v>37</v>
      </c>
      <c r="J29">
        <v>1.01</v>
      </c>
      <c r="K29">
        <v>51</v>
      </c>
      <c r="L29">
        <v>1</v>
      </c>
    </row>
    <row r="30" spans="1:12" x14ac:dyDescent="0.25">
      <c r="A30">
        <v>37</v>
      </c>
      <c r="B30">
        <v>2.2111999999999996E-2</v>
      </c>
      <c r="C30">
        <v>37</v>
      </c>
      <c r="D30">
        <v>5.0011000000000001</v>
      </c>
      <c r="E30">
        <v>37</v>
      </c>
      <c r="F30">
        <v>1.111</v>
      </c>
      <c r="G30">
        <v>37</v>
      </c>
      <c r="H30">
        <v>1.1100000000000001</v>
      </c>
      <c r="I30">
        <v>48</v>
      </c>
      <c r="J30">
        <v>1.1100000000000001</v>
      </c>
      <c r="K30">
        <v>52</v>
      </c>
      <c r="L30">
        <v>1</v>
      </c>
    </row>
    <row r="31" spans="1:12" x14ac:dyDescent="0.25">
      <c r="A31">
        <v>48</v>
      </c>
      <c r="B31">
        <v>0.111111</v>
      </c>
      <c r="C31">
        <v>48</v>
      </c>
      <c r="D31">
        <v>1.1111</v>
      </c>
      <c r="E31">
        <v>48</v>
      </c>
      <c r="F31">
        <v>1.111</v>
      </c>
      <c r="G31">
        <v>48</v>
      </c>
      <c r="H31">
        <v>1.1100000000000001</v>
      </c>
      <c r="I31">
        <v>49</v>
      </c>
      <c r="J31">
        <v>1.21</v>
      </c>
      <c r="K31">
        <v>15</v>
      </c>
      <c r="L31">
        <v>1</v>
      </c>
    </row>
    <row r="32" spans="1:12" x14ac:dyDescent="0.25">
      <c r="A32">
        <v>49</v>
      </c>
      <c r="B32">
        <v>1.1110999999999998E-2</v>
      </c>
      <c r="C32">
        <v>49</v>
      </c>
      <c r="D32">
        <v>2.0110999999999999</v>
      </c>
      <c r="E32">
        <v>49</v>
      </c>
      <c r="F32">
        <v>1.2109999999999999</v>
      </c>
      <c r="G32">
        <v>49</v>
      </c>
      <c r="H32">
        <v>1.21</v>
      </c>
      <c r="I32">
        <v>50</v>
      </c>
      <c r="J32">
        <v>1.22</v>
      </c>
      <c r="K32">
        <v>38</v>
      </c>
      <c r="L32">
        <v>1</v>
      </c>
    </row>
    <row r="33" spans="1:12" x14ac:dyDescent="0.25">
      <c r="A33">
        <v>50</v>
      </c>
      <c r="B33">
        <v>1.1111999999999999E-2</v>
      </c>
      <c r="C33">
        <v>50</v>
      </c>
      <c r="D33">
        <v>2.0011000000000001</v>
      </c>
      <c r="E33">
        <v>50</v>
      </c>
      <c r="F33">
        <v>1.2209999999999999</v>
      </c>
      <c r="G33">
        <v>50</v>
      </c>
      <c r="H33">
        <v>1.22</v>
      </c>
      <c r="I33">
        <v>51</v>
      </c>
      <c r="J33">
        <v>1</v>
      </c>
      <c r="K33">
        <v>59</v>
      </c>
      <c r="L33">
        <v>1</v>
      </c>
    </row>
    <row r="34" spans="1:12" x14ac:dyDescent="0.25">
      <c r="A34">
        <v>51</v>
      </c>
      <c r="B34">
        <v>2.1111999999999999E-2</v>
      </c>
      <c r="C34">
        <v>51</v>
      </c>
      <c r="D34">
        <v>4.0000999999999998</v>
      </c>
      <c r="E34">
        <v>51</v>
      </c>
      <c r="F34">
        <v>1.002</v>
      </c>
      <c r="G34">
        <v>51</v>
      </c>
      <c r="H34">
        <v>1</v>
      </c>
      <c r="I34">
        <v>52</v>
      </c>
      <c r="J34">
        <v>1</v>
      </c>
      <c r="K34">
        <v>69</v>
      </c>
      <c r="L34">
        <v>1.1000000000000001</v>
      </c>
    </row>
    <row r="35" spans="1:12" x14ac:dyDescent="0.25">
      <c r="A35">
        <v>52</v>
      </c>
      <c r="B35">
        <v>2.2221999999999995E-2</v>
      </c>
      <c r="C35">
        <v>52</v>
      </c>
      <c r="D35">
        <v>5</v>
      </c>
      <c r="E35">
        <v>52</v>
      </c>
      <c r="F35">
        <v>1.002</v>
      </c>
      <c r="G35">
        <v>52</v>
      </c>
      <c r="H35">
        <v>1</v>
      </c>
      <c r="I35">
        <v>53</v>
      </c>
      <c r="J35">
        <v>1</v>
      </c>
      <c r="K35">
        <v>70</v>
      </c>
      <c r="L35">
        <v>1.2</v>
      </c>
    </row>
    <row r="36" spans="1:12" x14ac:dyDescent="0.25">
      <c r="A36">
        <v>53</v>
      </c>
      <c r="B36">
        <v>2.2221999999999995E-2</v>
      </c>
      <c r="C36">
        <v>53</v>
      </c>
      <c r="D36">
        <v>5</v>
      </c>
      <c r="E36">
        <v>53</v>
      </c>
      <c r="F36">
        <v>1</v>
      </c>
      <c r="G36">
        <v>53</v>
      </c>
      <c r="H36">
        <v>1</v>
      </c>
      <c r="I36">
        <v>54</v>
      </c>
      <c r="J36">
        <v>1</v>
      </c>
      <c r="K36">
        <v>71</v>
      </c>
      <c r="L36">
        <v>1</v>
      </c>
    </row>
    <row r="37" spans="1:12" x14ac:dyDescent="0.25">
      <c r="A37">
        <v>54</v>
      </c>
      <c r="B37">
        <v>2.2221999999999995E-2</v>
      </c>
      <c r="C37">
        <v>54</v>
      </c>
      <c r="D37">
        <v>5</v>
      </c>
      <c r="E37">
        <v>54</v>
      </c>
      <c r="F37">
        <v>1</v>
      </c>
      <c r="G37">
        <v>54</v>
      </c>
      <c r="H37">
        <v>1</v>
      </c>
      <c r="I37">
        <v>15</v>
      </c>
      <c r="J37">
        <v>1.1100000000000001</v>
      </c>
      <c r="K37">
        <v>16</v>
      </c>
      <c r="L37">
        <v>1</v>
      </c>
    </row>
    <row r="38" spans="1:12" x14ac:dyDescent="0.25">
      <c r="A38">
        <v>55</v>
      </c>
      <c r="B38">
        <v>2.2221999999999995E-2</v>
      </c>
      <c r="C38">
        <v>55</v>
      </c>
      <c r="D38">
        <v>3</v>
      </c>
      <c r="E38">
        <v>55</v>
      </c>
      <c r="F38">
        <v>1</v>
      </c>
      <c r="G38">
        <v>55</v>
      </c>
      <c r="H38">
        <v>1</v>
      </c>
      <c r="I38">
        <v>38</v>
      </c>
      <c r="J38">
        <v>1.01</v>
      </c>
      <c r="K38">
        <v>39</v>
      </c>
      <c r="L38">
        <v>1</v>
      </c>
    </row>
    <row r="39" spans="1:12" x14ac:dyDescent="0.25">
      <c r="A39">
        <v>56</v>
      </c>
      <c r="B39">
        <v>2.222E-3</v>
      </c>
      <c r="C39">
        <v>56</v>
      </c>
      <c r="D39">
        <v>3</v>
      </c>
      <c r="E39">
        <v>56</v>
      </c>
      <c r="F39">
        <v>1</v>
      </c>
      <c r="G39">
        <v>15</v>
      </c>
      <c r="H39">
        <v>1.1100000000000001</v>
      </c>
      <c r="I39">
        <v>59</v>
      </c>
      <c r="J39">
        <v>1.02</v>
      </c>
      <c r="K39">
        <v>60</v>
      </c>
      <c r="L39">
        <v>1</v>
      </c>
    </row>
    <row r="40" spans="1:12" x14ac:dyDescent="0.25">
      <c r="A40">
        <v>57</v>
      </c>
      <c r="B40">
        <v>2.222E-3</v>
      </c>
      <c r="C40">
        <v>57</v>
      </c>
      <c r="D40">
        <v>3</v>
      </c>
      <c r="E40">
        <v>57</v>
      </c>
      <c r="F40">
        <v>1</v>
      </c>
      <c r="G40">
        <v>38</v>
      </c>
      <c r="H40">
        <v>1.01</v>
      </c>
      <c r="I40">
        <v>69</v>
      </c>
      <c r="J40">
        <v>1.1100000000000001</v>
      </c>
      <c r="K40">
        <v>88</v>
      </c>
      <c r="L40">
        <v>1.1000000000000001</v>
      </c>
    </row>
    <row r="41" spans="1:12" x14ac:dyDescent="0.25">
      <c r="A41">
        <v>58</v>
      </c>
      <c r="B41">
        <v>2.22E-4</v>
      </c>
      <c r="C41">
        <v>58</v>
      </c>
      <c r="D41">
        <v>3</v>
      </c>
      <c r="E41">
        <v>58</v>
      </c>
      <c r="F41">
        <v>1</v>
      </c>
      <c r="G41">
        <v>59</v>
      </c>
      <c r="H41">
        <v>1.01</v>
      </c>
      <c r="I41">
        <v>70</v>
      </c>
      <c r="J41">
        <v>1.21</v>
      </c>
      <c r="K41">
        <v>89</v>
      </c>
      <c r="L41">
        <v>1.2</v>
      </c>
    </row>
    <row r="42" spans="1:12" x14ac:dyDescent="0.25">
      <c r="A42">
        <v>15</v>
      </c>
      <c r="B42">
        <v>2.2211999999999996E-2</v>
      </c>
      <c r="C42">
        <v>15</v>
      </c>
      <c r="D42">
        <v>1.0001</v>
      </c>
      <c r="E42">
        <v>15</v>
      </c>
      <c r="F42">
        <v>1.111</v>
      </c>
      <c r="G42">
        <v>69</v>
      </c>
      <c r="H42">
        <v>1.1100000000000001</v>
      </c>
      <c r="I42">
        <v>71</v>
      </c>
      <c r="J42">
        <v>1.02</v>
      </c>
      <c r="K42">
        <v>105</v>
      </c>
      <c r="L42">
        <v>1</v>
      </c>
    </row>
    <row r="43" spans="1:12" x14ac:dyDescent="0.25">
      <c r="A43">
        <v>38</v>
      </c>
      <c r="B43">
        <v>2.2211999999999996E-2</v>
      </c>
      <c r="C43">
        <v>38</v>
      </c>
      <c r="D43">
        <v>1.0001</v>
      </c>
      <c r="E43">
        <v>38</v>
      </c>
      <c r="F43">
        <v>1.111</v>
      </c>
      <c r="G43">
        <v>70</v>
      </c>
      <c r="H43">
        <v>1.21</v>
      </c>
      <c r="I43">
        <v>72</v>
      </c>
      <c r="J43">
        <v>1</v>
      </c>
      <c r="K43">
        <v>106</v>
      </c>
      <c r="L43">
        <v>1.2</v>
      </c>
    </row>
    <row r="44" spans="1:12" x14ac:dyDescent="0.25">
      <c r="A44">
        <v>59</v>
      </c>
      <c r="B44">
        <v>2.2221999999999995E-2</v>
      </c>
      <c r="C44">
        <v>59</v>
      </c>
      <c r="D44">
        <v>5</v>
      </c>
      <c r="E44">
        <v>59</v>
      </c>
      <c r="F44">
        <v>1.2109999999999999</v>
      </c>
      <c r="G44">
        <v>71</v>
      </c>
      <c r="H44">
        <v>1.02</v>
      </c>
      <c r="I44">
        <v>16</v>
      </c>
      <c r="J44">
        <v>1.01</v>
      </c>
      <c r="K44">
        <v>120</v>
      </c>
      <c r="L44">
        <v>1</v>
      </c>
    </row>
    <row r="45" spans="1:12" x14ac:dyDescent="0.25">
      <c r="A45">
        <v>69</v>
      </c>
      <c r="B45">
        <v>0.111111</v>
      </c>
      <c r="C45">
        <v>69</v>
      </c>
      <c r="D45">
        <v>1.1111</v>
      </c>
      <c r="E45">
        <v>69</v>
      </c>
      <c r="F45">
        <v>1.111</v>
      </c>
      <c r="G45">
        <v>72</v>
      </c>
      <c r="H45">
        <v>1</v>
      </c>
      <c r="I45">
        <v>39</v>
      </c>
      <c r="J45">
        <v>1</v>
      </c>
      <c r="K45">
        <v>121</v>
      </c>
      <c r="L45">
        <v>1.2</v>
      </c>
    </row>
    <row r="46" spans="1:12" x14ac:dyDescent="0.25">
      <c r="A46">
        <v>70</v>
      </c>
      <c r="B46">
        <v>1.1111999999999999E-2</v>
      </c>
      <c r="C46">
        <v>70</v>
      </c>
      <c r="D46">
        <v>2.0110999999999999</v>
      </c>
      <c r="E46">
        <v>70</v>
      </c>
      <c r="F46">
        <v>1.2109999999999999</v>
      </c>
      <c r="G46">
        <v>73</v>
      </c>
      <c r="H46">
        <v>1</v>
      </c>
      <c r="I46">
        <v>60</v>
      </c>
      <c r="J46">
        <v>1</v>
      </c>
      <c r="K46">
        <v>133</v>
      </c>
      <c r="L46">
        <v>1</v>
      </c>
    </row>
    <row r="47" spans="1:12" x14ac:dyDescent="0.25">
      <c r="A47">
        <v>71</v>
      </c>
      <c r="B47">
        <v>2.1111999999999999E-2</v>
      </c>
      <c r="C47">
        <v>71</v>
      </c>
      <c r="D47">
        <v>4.0011000000000001</v>
      </c>
      <c r="E47">
        <v>71</v>
      </c>
      <c r="F47">
        <v>1.222</v>
      </c>
      <c r="G47">
        <v>74</v>
      </c>
      <c r="H47">
        <v>1</v>
      </c>
      <c r="I47">
        <v>79</v>
      </c>
      <c r="J47">
        <v>1.02</v>
      </c>
      <c r="K47">
        <v>144</v>
      </c>
      <c r="L47">
        <v>1</v>
      </c>
    </row>
    <row r="48" spans="1:12" x14ac:dyDescent="0.25">
      <c r="A48">
        <v>72</v>
      </c>
      <c r="B48">
        <v>2.2111999999999996E-2</v>
      </c>
      <c r="C48">
        <v>72</v>
      </c>
      <c r="D48">
        <v>5</v>
      </c>
      <c r="E48">
        <v>72</v>
      </c>
      <c r="F48">
        <v>1.002</v>
      </c>
      <c r="G48">
        <v>16</v>
      </c>
      <c r="H48">
        <v>1.1100000000000001</v>
      </c>
      <c r="I48">
        <v>88</v>
      </c>
      <c r="J48">
        <v>1.1100000000000001</v>
      </c>
      <c r="K48">
        <v>153</v>
      </c>
      <c r="L48">
        <v>1</v>
      </c>
    </row>
    <row r="49" spans="1:10" x14ac:dyDescent="0.25">
      <c r="A49">
        <v>73</v>
      </c>
      <c r="B49">
        <v>2.2221999999999995E-2</v>
      </c>
      <c r="C49">
        <v>73</v>
      </c>
      <c r="D49">
        <v>3</v>
      </c>
      <c r="E49">
        <v>73</v>
      </c>
      <c r="F49">
        <v>1</v>
      </c>
      <c r="G49">
        <v>39</v>
      </c>
      <c r="H49">
        <v>1</v>
      </c>
      <c r="I49">
        <v>89</v>
      </c>
      <c r="J49">
        <v>1.22</v>
      </c>
    </row>
    <row r="50" spans="1:10" x14ac:dyDescent="0.25">
      <c r="A50">
        <v>74</v>
      </c>
      <c r="B50">
        <v>2.222E-3</v>
      </c>
      <c r="C50">
        <v>74</v>
      </c>
      <c r="D50">
        <v>3</v>
      </c>
      <c r="E50">
        <v>74</v>
      </c>
      <c r="F50">
        <v>1</v>
      </c>
      <c r="G50">
        <v>60</v>
      </c>
      <c r="H50">
        <v>1</v>
      </c>
      <c r="I50">
        <v>90</v>
      </c>
      <c r="J50">
        <v>1.02</v>
      </c>
    </row>
    <row r="51" spans="1:10" x14ac:dyDescent="0.25">
      <c r="A51">
        <v>75</v>
      </c>
      <c r="B51">
        <v>2.2100000000000001E-4</v>
      </c>
      <c r="C51">
        <v>75</v>
      </c>
      <c r="D51">
        <v>3</v>
      </c>
      <c r="E51">
        <v>75</v>
      </c>
      <c r="F51">
        <v>1</v>
      </c>
      <c r="G51">
        <v>79</v>
      </c>
      <c r="H51">
        <v>1.02</v>
      </c>
      <c r="I51">
        <v>91</v>
      </c>
      <c r="J51">
        <v>1</v>
      </c>
    </row>
    <row r="52" spans="1:10" x14ac:dyDescent="0.25">
      <c r="A52">
        <v>76</v>
      </c>
      <c r="B52">
        <v>2.22E-4</v>
      </c>
      <c r="C52">
        <v>76</v>
      </c>
      <c r="D52">
        <v>3</v>
      </c>
      <c r="E52">
        <v>76</v>
      </c>
      <c r="F52">
        <v>1</v>
      </c>
      <c r="G52">
        <v>88</v>
      </c>
      <c r="H52">
        <v>1.1100000000000001</v>
      </c>
      <c r="I52">
        <v>17</v>
      </c>
      <c r="J52">
        <v>1</v>
      </c>
    </row>
    <row r="53" spans="1:10" x14ac:dyDescent="0.25">
      <c r="A53">
        <v>77</v>
      </c>
      <c r="B53">
        <v>2.22E-4</v>
      </c>
      <c r="C53">
        <v>77</v>
      </c>
      <c r="D53">
        <v>6</v>
      </c>
      <c r="E53">
        <v>16</v>
      </c>
      <c r="F53">
        <v>1.111</v>
      </c>
      <c r="G53">
        <v>89</v>
      </c>
      <c r="H53">
        <v>1.22</v>
      </c>
      <c r="I53">
        <v>105</v>
      </c>
      <c r="J53">
        <v>1.01</v>
      </c>
    </row>
    <row r="54" spans="1:10" x14ac:dyDescent="0.25">
      <c r="A54">
        <v>78</v>
      </c>
      <c r="B54">
        <v>2.12E-4</v>
      </c>
      <c r="C54">
        <v>78</v>
      </c>
      <c r="D54">
        <v>6</v>
      </c>
      <c r="E54">
        <v>39</v>
      </c>
      <c r="F54">
        <v>1.0109999999999999</v>
      </c>
      <c r="G54">
        <v>90</v>
      </c>
      <c r="H54">
        <v>1.02</v>
      </c>
      <c r="I54">
        <v>106</v>
      </c>
      <c r="J54">
        <v>1.22</v>
      </c>
    </row>
    <row r="55" spans="1:10" x14ac:dyDescent="0.25">
      <c r="A55">
        <v>16</v>
      </c>
      <c r="B55">
        <v>2.2211999999999996E-2</v>
      </c>
      <c r="C55">
        <v>16</v>
      </c>
      <c r="D55">
        <v>5</v>
      </c>
      <c r="E55">
        <v>60</v>
      </c>
      <c r="F55">
        <v>1.002</v>
      </c>
      <c r="G55">
        <v>91</v>
      </c>
      <c r="H55">
        <v>1</v>
      </c>
      <c r="I55">
        <v>107</v>
      </c>
      <c r="J55">
        <v>1</v>
      </c>
    </row>
    <row r="56" spans="1:10" x14ac:dyDescent="0.25">
      <c r="A56">
        <v>39</v>
      </c>
      <c r="B56">
        <v>2.2221999999999995E-2</v>
      </c>
      <c r="C56">
        <v>39</v>
      </c>
      <c r="D56">
        <v>5</v>
      </c>
      <c r="E56">
        <v>79</v>
      </c>
      <c r="F56">
        <v>1.222</v>
      </c>
      <c r="G56">
        <v>17</v>
      </c>
      <c r="H56">
        <v>1.01</v>
      </c>
      <c r="I56">
        <v>18</v>
      </c>
      <c r="J56">
        <v>1</v>
      </c>
    </row>
    <row r="57" spans="1:10" x14ac:dyDescent="0.25">
      <c r="A57">
        <v>60</v>
      </c>
      <c r="B57">
        <v>2.2221999999999995E-2</v>
      </c>
      <c r="C57">
        <v>60</v>
      </c>
      <c r="D57">
        <v>5</v>
      </c>
      <c r="E57">
        <v>88</v>
      </c>
      <c r="F57">
        <v>1.111</v>
      </c>
      <c r="G57">
        <v>40</v>
      </c>
      <c r="H57">
        <v>1</v>
      </c>
      <c r="I57">
        <v>120</v>
      </c>
      <c r="J57">
        <v>1</v>
      </c>
    </row>
    <row r="58" spans="1:10" x14ac:dyDescent="0.25">
      <c r="A58">
        <v>79</v>
      </c>
      <c r="B58">
        <v>2.2211999999999996E-2</v>
      </c>
      <c r="C58">
        <v>79</v>
      </c>
      <c r="D58">
        <v>5</v>
      </c>
      <c r="E58">
        <v>89</v>
      </c>
      <c r="F58">
        <v>1.222</v>
      </c>
      <c r="G58">
        <v>97</v>
      </c>
      <c r="H58">
        <v>1.02</v>
      </c>
      <c r="I58">
        <v>121</v>
      </c>
      <c r="J58">
        <v>1.02</v>
      </c>
    </row>
    <row r="59" spans="1:10" x14ac:dyDescent="0.25">
      <c r="A59">
        <v>88</v>
      </c>
      <c r="B59">
        <v>1.1110999999999998E-2</v>
      </c>
      <c r="C59">
        <v>88</v>
      </c>
      <c r="D59">
        <v>4.1111000000000004</v>
      </c>
      <c r="E59">
        <v>90</v>
      </c>
      <c r="F59">
        <v>1.222</v>
      </c>
      <c r="G59">
        <v>105</v>
      </c>
      <c r="H59">
        <v>1.01</v>
      </c>
      <c r="I59">
        <v>133</v>
      </c>
      <c r="J59">
        <v>1</v>
      </c>
    </row>
    <row r="60" spans="1:10" x14ac:dyDescent="0.25">
      <c r="A60">
        <v>89</v>
      </c>
      <c r="B60">
        <v>2.1111999999999999E-2</v>
      </c>
      <c r="C60">
        <v>89</v>
      </c>
      <c r="D60">
        <v>2.0011000000000001</v>
      </c>
      <c r="E60">
        <v>91</v>
      </c>
      <c r="F60">
        <v>1</v>
      </c>
      <c r="G60">
        <v>106</v>
      </c>
      <c r="H60">
        <v>1.22</v>
      </c>
      <c r="I60">
        <v>134</v>
      </c>
      <c r="J60">
        <v>1.02</v>
      </c>
    </row>
    <row r="61" spans="1:10" x14ac:dyDescent="0.25">
      <c r="A61">
        <v>90</v>
      </c>
      <c r="B61">
        <v>2.2111999999999996E-2</v>
      </c>
      <c r="C61">
        <v>90</v>
      </c>
      <c r="D61">
        <v>5.0000999999999998</v>
      </c>
      <c r="E61">
        <v>92</v>
      </c>
      <c r="F61">
        <v>1</v>
      </c>
      <c r="G61">
        <v>107</v>
      </c>
      <c r="H61">
        <v>1.02</v>
      </c>
      <c r="I61">
        <v>144</v>
      </c>
      <c r="J61">
        <v>1</v>
      </c>
    </row>
    <row r="62" spans="1:10" x14ac:dyDescent="0.25">
      <c r="A62">
        <v>91</v>
      </c>
      <c r="B62">
        <v>2.2221999999999995E-2</v>
      </c>
      <c r="C62">
        <v>91</v>
      </c>
      <c r="D62">
        <v>5</v>
      </c>
      <c r="E62">
        <v>93</v>
      </c>
      <c r="F62">
        <v>1</v>
      </c>
      <c r="G62">
        <v>108</v>
      </c>
      <c r="H62">
        <v>1</v>
      </c>
      <c r="I62">
        <v>153</v>
      </c>
      <c r="J62">
        <v>1</v>
      </c>
    </row>
    <row r="63" spans="1:10" x14ac:dyDescent="0.25">
      <c r="A63">
        <v>92</v>
      </c>
      <c r="B63">
        <v>2.22E-4</v>
      </c>
      <c r="C63">
        <v>92</v>
      </c>
      <c r="D63">
        <v>3</v>
      </c>
      <c r="E63">
        <v>94</v>
      </c>
      <c r="F63">
        <v>1</v>
      </c>
      <c r="G63">
        <v>18</v>
      </c>
      <c r="H63">
        <v>1.01</v>
      </c>
      <c r="I63">
        <v>160</v>
      </c>
      <c r="J63">
        <v>1</v>
      </c>
    </row>
    <row r="64" spans="1:10" x14ac:dyDescent="0.25">
      <c r="A64">
        <v>93</v>
      </c>
      <c r="B64">
        <v>2.2100000000000001E-4</v>
      </c>
      <c r="C64">
        <v>93</v>
      </c>
      <c r="D64">
        <v>3</v>
      </c>
      <c r="E64">
        <v>17</v>
      </c>
      <c r="F64">
        <v>1.0109999999999999</v>
      </c>
      <c r="G64">
        <v>120</v>
      </c>
      <c r="H64">
        <v>1.01</v>
      </c>
      <c r="I64">
        <v>165</v>
      </c>
      <c r="J64">
        <v>1</v>
      </c>
    </row>
    <row r="65" spans="1:8" x14ac:dyDescent="0.25">
      <c r="A65">
        <v>94</v>
      </c>
      <c r="B65">
        <v>2.12E-4</v>
      </c>
      <c r="C65">
        <v>94</v>
      </c>
      <c r="D65">
        <v>6</v>
      </c>
      <c r="E65">
        <v>40</v>
      </c>
      <c r="F65">
        <v>1</v>
      </c>
      <c r="G65">
        <v>121</v>
      </c>
      <c r="H65">
        <v>1.22</v>
      </c>
    </row>
    <row r="66" spans="1:8" x14ac:dyDescent="0.25">
      <c r="A66">
        <v>95</v>
      </c>
      <c r="B66">
        <v>2.12E-4</v>
      </c>
      <c r="C66">
        <v>95</v>
      </c>
      <c r="D66">
        <v>6</v>
      </c>
      <c r="E66">
        <v>61</v>
      </c>
      <c r="F66">
        <v>1</v>
      </c>
      <c r="G66">
        <v>122</v>
      </c>
      <c r="H66">
        <v>1.02</v>
      </c>
    </row>
    <row r="67" spans="1:8" x14ac:dyDescent="0.25">
      <c r="A67">
        <v>96</v>
      </c>
      <c r="B67">
        <v>2.12E-4</v>
      </c>
      <c r="C67">
        <v>17</v>
      </c>
      <c r="D67">
        <v>5</v>
      </c>
      <c r="E67">
        <v>80</v>
      </c>
      <c r="F67">
        <v>1</v>
      </c>
      <c r="G67">
        <v>19</v>
      </c>
      <c r="H67">
        <v>1</v>
      </c>
    </row>
    <row r="68" spans="1:8" x14ac:dyDescent="0.25">
      <c r="A68">
        <v>17</v>
      </c>
      <c r="B68">
        <v>2.222E-3</v>
      </c>
      <c r="C68">
        <v>40</v>
      </c>
      <c r="D68">
        <v>2</v>
      </c>
      <c r="E68">
        <v>97</v>
      </c>
      <c r="F68">
        <v>1.022</v>
      </c>
      <c r="G68">
        <v>133</v>
      </c>
      <c r="H68">
        <v>1.01</v>
      </c>
    </row>
    <row r="69" spans="1:8" x14ac:dyDescent="0.25">
      <c r="A69">
        <v>40</v>
      </c>
      <c r="B69">
        <v>2.22E-4</v>
      </c>
      <c r="C69">
        <v>61</v>
      </c>
      <c r="D69">
        <v>2</v>
      </c>
      <c r="E69">
        <v>105</v>
      </c>
      <c r="F69">
        <v>1.111</v>
      </c>
      <c r="G69">
        <v>134</v>
      </c>
      <c r="H69">
        <v>1.22</v>
      </c>
    </row>
    <row r="70" spans="1:8" x14ac:dyDescent="0.25">
      <c r="A70">
        <v>61</v>
      </c>
      <c r="B70">
        <v>2.22E-4</v>
      </c>
      <c r="C70">
        <v>80</v>
      </c>
      <c r="D70">
        <v>2</v>
      </c>
      <c r="E70">
        <v>106</v>
      </c>
      <c r="F70">
        <v>1.222</v>
      </c>
      <c r="G70">
        <v>135</v>
      </c>
      <c r="H70">
        <v>1</v>
      </c>
    </row>
    <row r="71" spans="1:8" x14ac:dyDescent="0.25">
      <c r="A71">
        <v>80</v>
      </c>
      <c r="B71">
        <v>2.22E-4</v>
      </c>
      <c r="C71">
        <v>97</v>
      </c>
      <c r="D71">
        <v>5</v>
      </c>
      <c r="E71">
        <v>107</v>
      </c>
      <c r="F71">
        <v>1.022</v>
      </c>
      <c r="G71">
        <v>20</v>
      </c>
      <c r="H71">
        <v>1</v>
      </c>
    </row>
    <row r="72" spans="1:8" x14ac:dyDescent="0.25">
      <c r="A72">
        <v>97</v>
      </c>
      <c r="B72">
        <v>2.212E-3</v>
      </c>
      <c r="C72">
        <v>105</v>
      </c>
      <c r="D72">
        <v>4.0110999999999999</v>
      </c>
      <c r="E72">
        <v>108</v>
      </c>
      <c r="F72">
        <v>1</v>
      </c>
      <c r="G72">
        <v>144</v>
      </c>
      <c r="H72">
        <v>1.02</v>
      </c>
    </row>
    <row r="73" spans="1:8" x14ac:dyDescent="0.25">
      <c r="A73">
        <v>105</v>
      </c>
      <c r="B73">
        <v>2.1111000000000001E-2</v>
      </c>
      <c r="C73">
        <v>106</v>
      </c>
      <c r="D73">
        <v>4</v>
      </c>
      <c r="E73">
        <v>109</v>
      </c>
      <c r="F73">
        <v>1</v>
      </c>
      <c r="G73">
        <v>145</v>
      </c>
      <c r="H73">
        <v>1.02</v>
      </c>
    </row>
    <row r="74" spans="1:8" x14ac:dyDescent="0.25">
      <c r="A74">
        <v>106</v>
      </c>
      <c r="B74">
        <v>2.2111999999999996E-2</v>
      </c>
      <c r="C74">
        <v>107</v>
      </c>
      <c r="D74">
        <v>5</v>
      </c>
      <c r="E74">
        <v>18</v>
      </c>
      <c r="F74">
        <v>1.0109999999999999</v>
      </c>
      <c r="G74">
        <v>21</v>
      </c>
      <c r="H74">
        <v>1</v>
      </c>
    </row>
    <row r="75" spans="1:8" x14ac:dyDescent="0.25">
      <c r="A75">
        <v>107</v>
      </c>
      <c r="B75">
        <v>2.2111999999999996E-2</v>
      </c>
      <c r="C75">
        <v>108</v>
      </c>
      <c r="D75">
        <v>3</v>
      </c>
      <c r="E75">
        <v>41</v>
      </c>
      <c r="F75">
        <v>1</v>
      </c>
      <c r="G75">
        <v>153</v>
      </c>
      <c r="H75">
        <v>1.02</v>
      </c>
    </row>
    <row r="76" spans="1:8" x14ac:dyDescent="0.25">
      <c r="A76">
        <v>108</v>
      </c>
      <c r="B76">
        <v>2.2221999999999995E-2</v>
      </c>
      <c r="C76">
        <v>109</v>
      </c>
      <c r="D76">
        <v>6</v>
      </c>
      <c r="E76">
        <v>62</v>
      </c>
      <c r="F76">
        <v>1</v>
      </c>
      <c r="G76">
        <v>154</v>
      </c>
      <c r="H76">
        <v>1</v>
      </c>
    </row>
    <row r="77" spans="1:8" x14ac:dyDescent="0.25">
      <c r="A77">
        <v>109</v>
      </c>
      <c r="B77">
        <v>2.2100000000000001E-4</v>
      </c>
      <c r="C77">
        <v>110</v>
      </c>
      <c r="D77">
        <v>6</v>
      </c>
      <c r="E77">
        <v>81</v>
      </c>
      <c r="F77">
        <v>1</v>
      </c>
      <c r="G77">
        <v>22</v>
      </c>
      <c r="H77">
        <v>1</v>
      </c>
    </row>
    <row r="78" spans="1:8" x14ac:dyDescent="0.25">
      <c r="A78">
        <v>110</v>
      </c>
      <c r="B78">
        <v>2.12E-4</v>
      </c>
      <c r="C78">
        <v>18</v>
      </c>
      <c r="D78">
        <v>3</v>
      </c>
      <c r="E78">
        <v>113</v>
      </c>
      <c r="F78">
        <v>1</v>
      </c>
      <c r="G78">
        <v>160</v>
      </c>
      <c r="H78">
        <v>1</v>
      </c>
    </row>
    <row r="79" spans="1:8" x14ac:dyDescent="0.25">
      <c r="A79">
        <v>111</v>
      </c>
      <c r="B79">
        <v>1.2E-5</v>
      </c>
      <c r="C79">
        <v>41</v>
      </c>
      <c r="D79">
        <v>3</v>
      </c>
      <c r="E79">
        <v>120</v>
      </c>
      <c r="F79">
        <v>1.0109999999999999</v>
      </c>
      <c r="G79">
        <v>161</v>
      </c>
      <c r="H79">
        <v>1</v>
      </c>
    </row>
    <row r="80" spans="1:8" x14ac:dyDescent="0.25">
      <c r="A80">
        <v>112</v>
      </c>
      <c r="B80">
        <v>1.2E-5</v>
      </c>
      <c r="C80">
        <v>62</v>
      </c>
      <c r="D80">
        <v>6</v>
      </c>
      <c r="E80">
        <v>121</v>
      </c>
      <c r="F80">
        <v>1.222</v>
      </c>
      <c r="G80">
        <v>23</v>
      </c>
      <c r="H80">
        <v>1</v>
      </c>
    </row>
    <row r="81" spans="1:8" x14ac:dyDescent="0.25">
      <c r="A81">
        <v>18</v>
      </c>
      <c r="B81">
        <v>2.222E-3</v>
      </c>
      <c r="C81">
        <v>81</v>
      </c>
      <c r="D81">
        <v>6</v>
      </c>
      <c r="E81">
        <v>122</v>
      </c>
      <c r="F81">
        <v>1.022</v>
      </c>
      <c r="G81">
        <v>165</v>
      </c>
      <c r="H81">
        <v>1</v>
      </c>
    </row>
    <row r="82" spans="1:8" x14ac:dyDescent="0.25">
      <c r="A82">
        <v>41</v>
      </c>
      <c r="B82">
        <v>2.22E-4</v>
      </c>
      <c r="C82">
        <v>98</v>
      </c>
      <c r="D82">
        <v>3</v>
      </c>
      <c r="E82">
        <v>123</v>
      </c>
      <c r="F82">
        <v>1</v>
      </c>
      <c r="G82">
        <v>168</v>
      </c>
      <c r="H82">
        <v>1</v>
      </c>
    </row>
    <row r="83" spans="1:8" x14ac:dyDescent="0.25">
      <c r="A83">
        <v>62</v>
      </c>
      <c r="B83">
        <v>2.22E-4</v>
      </c>
      <c r="C83">
        <v>113</v>
      </c>
      <c r="D83">
        <v>2</v>
      </c>
      <c r="E83">
        <v>19</v>
      </c>
      <c r="F83">
        <v>1</v>
      </c>
    </row>
    <row r="84" spans="1:8" x14ac:dyDescent="0.25">
      <c r="A84">
        <v>81</v>
      </c>
      <c r="B84">
        <v>2.2100000000000001E-4</v>
      </c>
      <c r="C84">
        <v>120</v>
      </c>
      <c r="D84">
        <v>4.0110999999999999</v>
      </c>
      <c r="E84">
        <v>42</v>
      </c>
      <c r="F84">
        <v>1</v>
      </c>
    </row>
    <row r="85" spans="1:8" x14ac:dyDescent="0.25">
      <c r="A85">
        <v>98</v>
      </c>
      <c r="B85">
        <v>2.22E-4</v>
      </c>
      <c r="C85">
        <v>121</v>
      </c>
      <c r="D85">
        <v>4</v>
      </c>
      <c r="E85">
        <v>127</v>
      </c>
      <c r="F85">
        <v>1</v>
      </c>
    </row>
    <row r="86" spans="1:8" x14ac:dyDescent="0.25">
      <c r="A86">
        <v>113</v>
      </c>
      <c r="B86">
        <v>2.22E-4</v>
      </c>
      <c r="C86">
        <v>122</v>
      </c>
      <c r="D86">
        <v>5</v>
      </c>
      <c r="E86">
        <v>133</v>
      </c>
      <c r="F86">
        <v>1.0109999999999999</v>
      </c>
    </row>
    <row r="87" spans="1:8" x14ac:dyDescent="0.25">
      <c r="A87">
        <v>120</v>
      </c>
      <c r="B87">
        <v>2.2110999999999999E-2</v>
      </c>
      <c r="C87">
        <v>123</v>
      </c>
      <c r="D87">
        <v>5</v>
      </c>
      <c r="E87">
        <v>134</v>
      </c>
      <c r="F87">
        <v>1.222</v>
      </c>
    </row>
    <row r="88" spans="1:8" x14ac:dyDescent="0.25">
      <c r="A88">
        <v>121</v>
      </c>
      <c r="B88">
        <v>2.2110999999999999E-2</v>
      </c>
      <c r="C88">
        <v>124</v>
      </c>
      <c r="D88">
        <v>6</v>
      </c>
      <c r="E88">
        <v>135</v>
      </c>
      <c r="F88">
        <v>1</v>
      </c>
    </row>
    <row r="89" spans="1:8" x14ac:dyDescent="0.25">
      <c r="A89">
        <v>122</v>
      </c>
      <c r="B89">
        <v>2.2211999999999996E-2</v>
      </c>
      <c r="C89">
        <v>19</v>
      </c>
      <c r="D89">
        <v>3</v>
      </c>
      <c r="E89">
        <v>20</v>
      </c>
      <c r="F89">
        <v>1</v>
      </c>
    </row>
    <row r="90" spans="1:8" x14ac:dyDescent="0.25">
      <c r="A90">
        <v>123</v>
      </c>
      <c r="B90">
        <v>2.222E-3</v>
      </c>
      <c r="C90">
        <v>42</v>
      </c>
      <c r="D90">
        <v>3</v>
      </c>
      <c r="E90">
        <v>43</v>
      </c>
      <c r="F90">
        <v>1</v>
      </c>
    </row>
    <row r="91" spans="1:8" x14ac:dyDescent="0.25">
      <c r="A91">
        <v>124</v>
      </c>
      <c r="B91">
        <v>2.12E-4</v>
      </c>
      <c r="C91">
        <v>63</v>
      </c>
      <c r="D91">
        <v>6</v>
      </c>
      <c r="E91">
        <v>144</v>
      </c>
      <c r="F91">
        <v>1.0209999999999999</v>
      </c>
    </row>
    <row r="92" spans="1:8" x14ac:dyDescent="0.25">
      <c r="A92">
        <v>125</v>
      </c>
      <c r="B92">
        <v>2.0000000000000002E-5</v>
      </c>
      <c r="C92">
        <v>82</v>
      </c>
      <c r="D92">
        <v>6</v>
      </c>
      <c r="E92">
        <v>145</v>
      </c>
      <c r="F92">
        <v>1.022</v>
      </c>
    </row>
    <row r="93" spans="1:8" x14ac:dyDescent="0.25">
      <c r="A93">
        <v>126</v>
      </c>
      <c r="B93">
        <v>2.0000000000000002E-5</v>
      </c>
      <c r="C93">
        <v>99</v>
      </c>
      <c r="D93">
        <v>6</v>
      </c>
      <c r="E93">
        <v>146</v>
      </c>
      <c r="F93">
        <v>1</v>
      </c>
    </row>
    <row r="94" spans="1:8" x14ac:dyDescent="0.25">
      <c r="A94">
        <v>0</v>
      </c>
      <c r="B94">
        <v>0.111111</v>
      </c>
      <c r="C94">
        <v>114</v>
      </c>
      <c r="D94">
        <v>6</v>
      </c>
      <c r="E94">
        <v>21</v>
      </c>
      <c r="F94">
        <v>1</v>
      </c>
    </row>
    <row r="95" spans="1:8" x14ac:dyDescent="0.25">
      <c r="A95">
        <v>0</v>
      </c>
      <c r="B95">
        <v>0.111111</v>
      </c>
      <c r="C95">
        <v>127</v>
      </c>
      <c r="D95">
        <v>6</v>
      </c>
      <c r="E95">
        <v>153</v>
      </c>
      <c r="F95">
        <v>1.022</v>
      </c>
    </row>
    <row r="96" spans="1:8" x14ac:dyDescent="0.25">
      <c r="A96">
        <v>0</v>
      </c>
      <c r="B96">
        <v>0.111111</v>
      </c>
      <c r="C96">
        <v>133</v>
      </c>
      <c r="D96">
        <v>5.0011000000000001</v>
      </c>
      <c r="E96">
        <v>154</v>
      </c>
      <c r="F96">
        <v>1.002</v>
      </c>
    </row>
    <row r="97" spans="1:6" x14ac:dyDescent="0.25">
      <c r="A97">
        <v>0</v>
      </c>
      <c r="B97">
        <v>0.111111</v>
      </c>
      <c r="C97">
        <v>134</v>
      </c>
      <c r="D97">
        <v>5</v>
      </c>
      <c r="E97">
        <v>155</v>
      </c>
      <c r="F97">
        <v>1</v>
      </c>
    </row>
    <row r="98" spans="1:6" x14ac:dyDescent="0.25">
      <c r="A98">
        <v>0</v>
      </c>
      <c r="B98">
        <v>0.111111</v>
      </c>
      <c r="C98">
        <v>135</v>
      </c>
      <c r="D98">
        <v>5</v>
      </c>
      <c r="E98">
        <v>22</v>
      </c>
      <c r="F98">
        <v>1</v>
      </c>
    </row>
    <row r="99" spans="1:6" x14ac:dyDescent="0.25">
      <c r="A99">
        <v>0</v>
      </c>
      <c r="B99">
        <v>0.111111</v>
      </c>
      <c r="C99">
        <v>136</v>
      </c>
      <c r="D99">
        <v>6</v>
      </c>
      <c r="E99">
        <v>160</v>
      </c>
      <c r="F99">
        <v>1.002</v>
      </c>
    </row>
    <row r="100" spans="1:6" x14ac:dyDescent="0.25">
      <c r="A100">
        <v>0</v>
      </c>
      <c r="B100">
        <v>0.111111</v>
      </c>
      <c r="C100">
        <v>20</v>
      </c>
      <c r="D100">
        <v>3</v>
      </c>
      <c r="E100">
        <v>161</v>
      </c>
      <c r="F100">
        <v>1.002</v>
      </c>
    </row>
    <row r="101" spans="1:6" x14ac:dyDescent="0.25">
      <c r="A101">
        <v>0</v>
      </c>
      <c r="B101">
        <v>0.111111</v>
      </c>
      <c r="C101">
        <v>43</v>
      </c>
      <c r="D101">
        <v>6</v>
      </c>
      <c r="E101">
        <v>23</v>
      </c>
      <c r="F101">
        <v>1</v>
      </c>
    </row>
    <row r="102" spans="1:6" x14ac:dyDescent="0.25">
      <c r="A102">
        <v>0</v>
      </c>
      <c r="B102">
        <v>0.111111</v>
      </c>
      <c r="C102">
        <v>64</v>
      </c>
      <c r="D102">
        <v>6</v>
      </c>
      <c r="E102">
        <v>165</v>
      </c>
      <c r="F102">
        <v>1.002</v>
      </c>
    </row>
    <row r="103" spans="1:6" x14ac:dyDescent="0.25">
      <c r="A103">
        <v>0</v>
      </c>
      <c r="B103">
        <v>0.111111</v>
      </c>
      <c r="C103">
        <v>128</v>
      </c>
      <c r="D103">
        <v>6</v>
      </c>
      <c r="E103">
        <v>24</v>
      </c>
      <c r="F103">
        <v>1</v>
      </c>
    </row>
    <row r="104" spans="1:6" x14ac:dyDescent="0.25">
      <c r="A104">
        <v>0</v>
      </c>
      <c r="B104">
        <v>0.111111</v>
      </c>
      <c r="C104">
        <v>139</v>
      </c>
      <c r="D104">
        <v>6</v>
      </c>
      <c r="E104">
        <v>168</v>
      </c>
      <c r="F104">
        <v>1.002</v>
      </c>
    </row>
    <row r="105" spans="1:6" x14ac:dyDescent="0.25">
      <c r="A105">
        <v>0</v>
      </c>
      <c r="B105">
        <v>0.111111</v>
      </c>
      <c r="C105">
        <v>144</v>
      </c>
      <c r="D105">
        <v>5.0011000000000001</v>
      </c>
    </row>
    <row r="106" spans="1:6" x14ac:dyDescent="0.25">
      <c r="A106">
        <v>0</v>
      </c>
      <c r="B106">
        <v>0.111111</v>
      </c>
      <c r="C106">
        <v>145</v>
      </c>
      <c r="D106">
        <v>2</v>
      </c>
    </row>
    <row r="107" spans="1:6" x14ac:dyDescent="0.25">
      <c r="A107">
        <v>19</v>
      </c>
      <c r="B107">
        <v>2.2100000000000001E-4</v>
      </c>
      <c r="C107">
        <v>146</v>
      </c>
      <c r="D107">
        <v>3</v>
      </c>
    </row>
    <row r="108" spans="1:6" x14ac:dyDescent="0.25">
      <c r="A108">
        <v>42</v>
      </c>
      <c r="B108">
        <v>2.2100000000000001E-4</v>
      </c>
      <c r="C108">
        <v>147</v>
      </c>
      <c r="D108">
        <v>6</v>
      </c>
    </row>
    <row r="109" spans="1:6" x14ac:dyDescent="0.25">
      <c r="A109">
        <v>63</v>
      </c>
      <c r="B109">
        <v>1.1000000000000001E-5</v>
      </c>
      <c r="C109">
        <v>21</v>
      </c>
      <c r="D109">
        <v>5</v>
      </c>
    </row>
    <row r="110" spans="1:6" x14ac:dyDescent="0.25">
      <c r="A110">
        <v>82</v>
      </c>
      <c r="B110">
        <v>1.0000000000000001E-5</v>
      </c>
      <c r="C110">
        <v>44</v>
      </c>
      <c r="D110">
        <v>6</v>
      </c>
    </row>
    <row r="111" spans="1:6" x14ac:dyDescent="0.25">
      <c r="A111">
        <v>99</v>
      </c>
      <c r="B111">
        <v>1.0000000000000001E-5</v>
      </c>
      <c r="C111">
        <v>65</v>
      </c>
      <c r="D111">
        <v>6</v>
      </c>
    </row>
    <row r="112" spans="1:6" x14ac:dyDescent="0.25">
      <c r="A112">
        <v>114</v>
      </c>
      <c r="B112">
        <v>1.0000000000000001E-5</v>
      </c>
      <c r="C112">
        <v>153</v>
      </c>
      <c r="D112">
        <v>5.0000999999999998</v>
      </c>
    </row>
    <row r="113" spans="1:4" x14ac:dyDescent="0.25">
      <c r="A113">
        <v>127</v>
      </c>
      <c r="B113">
        <v>2.2000000000000003E-5</v>
      </c>
      <c r="C113">
        <v>154</v>
      </c>
      <c r="D113">
        <v>2</v>
      </c>
    </row>
    <row r="114" spans="1:4" x14ac:dyDescent="0.25">
      <c r="A114">
        <v>133</v>
      </c>
      <c r="B114">
        <v>2.22E-4</v>
      </c>
      <c r="C114">
        <v>155</v>
      </c>
      <c r="D114">
        <v>3</v>
      </c>
    </row>
    <row r="115" spans="1:4" x14ac:dyDescent="0.25">
      <c r="A115">
        <v>134</v>
      </c>
      <c r="B115">
        <v>2.2211999999999996E-2</v>
      </c>
      <c r="C115">
        <v>22</v>
      </c>
      <c r="D115">
        <v>3</v>
      </c>
    </row>
    <row r="116" spans="1:4" x14ac:dyDescent="0.25">
      <c r="A116">
        <v>135</v>
      </c>
      <c r="B116">
        <v>1.1110999999999998E-2</v>
      </c>
      <c r="C116">
        <v>45</v>
      </c>
      <c r="D116">
        <v>6</v>
      </c>
    </row>
    <row r="117" spans="1:4" x14ac:dyDescent="0.25">
      <c r="A117">
        <v>136</v>
      </c>
      <c r="B117">
        <v>2.2211999999999996E-2</v>
      </c>
      <c r="C117">
        <v>160</v>
      </c>
      <c r="D117">
        <v>5</v>
      </c>
    </row>
    <row r="118" spans="1:4" x14ac:dyDescent="0.25">
      <c r="A118">
        <v>137</v>
      </c>
      <c r="B118">
        <v>2.212E-3</v>
      </c>
      <c r="C118">
        <v>161</v>
      </c>
      <c r="D118">
        <v>6</v>
      </c>
    </row>
    <row r="119" spans="1:4" x14ac:dyDescent="0.25">
      <c r="A119">
        <v>138</v>
      </c>
      <c r="B119">
        <v>2.22E-4</v>
      </c>
      <c r="C119">
        <v>23</v>
      </c>
      <c r="D119">
        <v>6</v>
      </c>
    </row>
    <row r="120" spans="1:4" x14ac:dyDescent="0.25">
      <c r="A120">
        <v>20</v>
      </c>
      <c r="B120">
        <v>2.212E-3</v>
      </c>
      <c r="C120">
        <v>165</v>
      </c>
      <c r="D120">
        <v>2</v>
      </c>
    </row>
    <row r="121" spans="1:4" x14ac:dyDescent="0.25">
      <c r="A121">
        <v>43</v>
      </c>
      <c r="B121">
        <v>1.1000000000000001E-5</v>
      </c>
      <c r="C121">
        <v>24</v>
      </c>
      <c r="D121">
        <v>6</v>
      </c>
    </row>
    <row r="122" spans="1:4" x14ac:dyDescent="0.25">
      <c r="A122">
        <v>64</v>
      </c>
      <c r="B122">
        <v>1.0000000000000001E-5</v>
      </c>
      <c r="C122">
        <v>168</v>
      </c>
      <c r="D122">
        <v>2</v>
      </c>
    </row>
    <row r="123" spans="1:4" x14ac:dyDescent="0.25">
      <c r="A123">
        <v>83</v>
      </c>
      <c r="B123">
        <v>1.0000000000000001E-5</v>
      </c>
    </row>
    <row r="124" spans="1:4" x14ac:dyDescent="0.25">
      <c r="A124">
        <v>100</v>
      </c>
      <c r="B124">
        <v>1.0000000000000001E-5</v>
      </c>
    </row>
    <row r="125" spans="1:4" x14ac:dyDescent="0.25">
      <c r="A125">
        <v>115</v>
      </c>
      <c r="B125">
        <v>1.0000000000000001E-5</v>
      </c>
    </row>
    <row r="126" spans="1:4" x14ac:dyDescent="0.25">
      <c r="A126">
        <v>128</v>
      </c>
      <c r="B126">
        <v>1.0000000000000001E-5</v>
      </c>
    </row>
    <row r="127" spans="1:4" x14ac:dyDescent="0.25">
      <c r="A127">
        <v>139</v>
      </c>
      <c r="B127">
        <v>1.0000000000000001E-5</v>
      </c>
    </row>
    <row r="128" spans="1:4" x14ac:dyDescent="0.25">
      <c r="A128">
        <v>144</v>
      </c>
      <c r="B128">
        <v>2.22E-4</v>
      </c>
    </row>
    <row r="129" spans="1:2" x14ac:dyDescent="0.25">
      <c r="A129">
        <v>145</v>
      </c>
      <c r="B129">
        <v>2.2211999999999996E-2</v>
      </c>
    </row>
    <row r="130" spans="1:2" x14ac:dyDescent="0.25">
      <c r="A130">
        <v>146</v>
      </c>
      <c r="B130">
        <v>1.1110999999999998E-2</v>
      </c>
    </row>
    <row r="131" spans="1:2" x14ac:dyDescent="0.25">
      <c r="A131">
        <v>147</v>
      </c>
      <c r="B131">
        <v>2.2221999999999995E-2</v>
      </c>
    </row>
    <row r="132" spans="1:2" x14ac:dyDescent="0.25">
      <c r="A132">
        <v>148</v>
      </c>
      <c r="B132">
        <v>2.222E-3</v>
      </c>
    </row>
    <row r="133" spans="1:2" x14ac:dyDescent="0.25">
      <c r="A133">
        <v>21</v>
      </c>
      <c r="B133">
        <v>2.22E-4</v>
      </c>
    </row>
    <row r="134" spans="1:2" x14ac:dyDescent="0.25">
      <c r="A134">
        <v>44</v>
      </c>
      <c r="B134">
        <v>1.0000000000000001E-5</v>
      </c>
    </row>
    <row r="135" spans="1:2" x14ac:dyDescent="0.25">
      <c r="A135">
        <v>65</v>
      </c>
      <c r="B135">
        <v>1.0000000000000001E-5</v>
      </c>
    </row>
    <row r="136" spans="1:2" x14ac:dyDescent="0.25">
      <c r="A136">
        <v>84</v>
      </c>
      <c r="B136">
        <v>2.0000000000000002E-5</v>
      </c>
    </row>
    <row r="137" spans="1:2" x14ac:dyDescent="0.25">
      <c r="A137">
        <v>101</v>
      </c>
      <c r="B137">
        <v>2.0000000000000002E-5</v>
      </c>
    </row>
    <row r="138" spans="1:2" x14ac:dyDescent="0.25">
      <c r="A138">
        <v>116</v>
      </c>
      <c r="B138">
        <v>2.0000000000000002E-5</v>
      </c>
    </row>
    <row r="139" spans="1:2" x14ac:dyDescent="0.25">
      <c r="A139">
        <v>129</v>
      </c>
      <c r="B139">
        <v>2.0000000000000002E-5</v>
      </c>
    </row>
    <row r="140" spans="1:2" x14ac:dyDescent="0.25">
      <c r="A140">
        <v>140</v>
      </c>
      <c r="B140">
        <v>1.0000000000000001E-5</v>
      </c>
    </row>
    <row r="141" spans="1:2" x14ac:dyDescent="0.25">
      <c r="A141">
        <v>149</v>
      </c>
      <c r="B141">
        <v>2.0000000000000002E-5</v>
      </c>
    </row>
    <row r="142" spans="1:2" x14ac:dyDescent="0.25">
      <c r="A142">
        <v>153</v>
      </c>
      <c r="B142">
        <v>2.22E-4</v>
      </c>
    </row>
    <row r="143" spans="1:2" x14ac:dyDescent="0.25">
      <c r="A143">
        <v>154</v>
      </c>
      <c r="B143">
        <v>2.2211999999999996E-2</v>
      </c>
    </row>
    <row r="144" spans="1:2" x14ac:dyDescent="0.25">
      <c r="A144">
        <v>155</v>
      </c>
      <c r="B144">
        <v>2.2221999999999995E-2</v>
      </c>
    </row>
    <row r="145" spans="1:2" x14ac:dyDescent="0.25">
      <c r="A145">
        <v>156</v>
      </c>
      <c r="B145">
        <v>2.22E-4</v>
      </c>
    </row>
    <row r="146" spans="1:2" x14ac:dyDescent="0.25">
      <c r="A146">
        <v>22</v>
      </c>
      <c r="B146">
        <v>2.22E-4</v>
      </c>
    </row>
    <row r="147" spans="1:2" x14ac:dyDescent="0.25">
      <c r="A147">
        <v>45</v>
      </c>
      <c r="B147">
        <v>2.0000000000000002E-5</v>
      </c>
    </row>
    <row r="148" spans="1:2" x14ac:dyDescent="0.25">
      <c r="A148">
        <v>66</v>
      </c>
      <c r="B148">
        <v>2.0000000000000002E-5</v>
      </c>
    </row>
    <row r="149" spans="1:2" x14ac:dyDescent="0.25">
      <c r="A149">
        <v>85</v>
      </c>
      <c r="B149">
        <v>2.0000000000000002E-5</v>
      </c>
    </row>
    <row r="150" spans="1:2" x14ac:dyDescent="0.25">
      <c r="A150">
        <v>102</v>
      </c>
      <c r="B150">
        <v>2.0000000000000002E-5</v>
      </c>
    </row>
    <row r="151" spans="1:2" x14ac:dyDescent="0.25">
      <c r="A151">
        <v>117</v>
      </c>
      <c r="B151">
        <v>2.0000000000000002E-5</v>
      </c>
    </row>
    <row r="152" spans="1:2" x14ac:dyDescent="0.25">
      <c r="A152">
        <v>130</v>
      </c>
      <c r="B152">
        <v>2.0000000000000002E-5</v>
      </c>
    </row>
    <row r="153" spans="1:2" x14ac:dyDescent="0.25">
      <c r="A153">
        <v>141</v>
      </c>
      <c r="B153">
        <v>2.0000000000000002E-5</v>
      </c>
    </row>
    <row r="154" spans="1:2" x14ac:dyDescent="0.25">
      <c r="A154">
        <v>150</v>
      </c>
      <c r="B154">
        <v>2.0000000000000002E-5</v>
      </c>
    </row>
    <row r="155" spans="1:2" x14ac:dyDescent="0.25">
      <c r="A155">
        <v>157</v>
      </c>
      <c r="B155">
        <v>2.0000000000000002E-5</v>
      </c>
    </row>
    <row r="156" spans="1:2" x14ac:dyDescent="0.25">
      <c r="A156">
        <v>160</v>
      </c>
      <c r="B156">
        <v>2.0000000000000002E-5</v>
      </c>
    </row>
    <row r="157" spans="1:2" x14ac:dyDescent="0.25">
      <c r="A157">
        <v>161</v>
      </c>
      <c r="B157">
        <v>2.2211999999999996E-2</v>
      </c>
    </row>
    <row r="158" spans="1:2" x14ac:dyDescent="0.25">
      <c r="A158">
        <v>162</v>
      </c>
      <c r="B158">
        <v>2.0211999999999997E-2</v>
      </c>
    </row>
    <row r="159" spans="1:2" x14ac:dyDescent="0.25">
      <c r="A159">
        <v>23</v>
      </c>
      <c r="B159">
        <v>2.2000000000000003E-5</v>
      </c>
    </row>
    <row r="160" spans="1:2" x14ac:dyDescent="0.25">
      <c r="A160">
        <v>46</v>
      </c>
      <c r="B160">
        <v>2.0000000000000002E-5</v>
      </c>
    </row>
    <row r="161" spans="1:2" x14ac:dyDescent="0.25">
      <c r="A161">
        <v>67</v>
      </c>
      <c r="B161">
        <v>2.0000000000000002E-5</v>
      </c>
    </row>
    <row r="162" spans="1:2" x14ac:dyDescent="0.25">
      <c r="A162">
        <v>86</v>
      </c>
      <c r="B162">
        <v>2.0000000000000002E-5</v>
      </c>
    </row>
    <row r="163" spans="1:2" x14ac:dyDescent="0.25">
      <c r="A163">
        <v>103</v>
      </c>
      <c r="B163">
        <v>2.0000000000000002E-5</v>
      </c>
    </row>
    <row r="164" spans="1:2" x14ac:dyDescent="0.25">
      <c r="A164">
        <v>118</v>
      </c>
      <c r="B164">
        <v>2.0000000000000002E-5</v>
      </c>
    </row>
    <row r="165" spans="1:2" x14ac:dyDescent="0.25">
      <c r="A165">
        <v>131</v>
      </c>
      <c r="B165">
        <v>2.0000000000000002E-5</v>
      </c>
    </row>
    <row r="166" spans="1:2" x14ac:dyDescent="0.25">
      <c r="A166">
        <v>142</v>
      </c>
      <c r="B166">
        <v>2.0000000000000002E-5</v>
      </c>
    </row>
    <row r="167" spans="1:2" x14ac:dyDescent="0.25">
      <c r="A167">
        <v>151</v>
      </c>
      <c r="B167">
        <v>2.0000000000000002E-5</v>
      </c>
    </row>
    <row r="168" spans="1:2" x14ac:dyDescent="0.25">
      <c r="A168">
        <v>158</v>
      </c>
      <c r="B168">
        <v>2.0000000000000002E-5</v>
      </c>
    </row>
    <row r="169" spans="1:2" x14ac:dyDescent="0.25">
      <c r="A169">
        <v>163</v>
      </c>
      <c r="B169">
        <v>2.0000000000000002E-5</v>
      </c>
    </row>
    <row r="170" spans="1:2" x14ac:dyDescent="0.25">
      <c r="A170">
        <v>165</v>
      </c>
      <c r="B170">
        <v>2.0000000000000002E-5</v>
      </c>
    </row>
    <row r="171" spans="1:2" x14ac:dyDescent="0.25">
      <c r="A171">
        <v>166</v>
      </c>
      <c r="B171">
        <v>2.2221999999999995E-2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9D54B-238B-4777-91E2-DB1DA53D2697}">
  <dimension ref="A1:CN170"/>
  <sheetViews>
    <sheetView tabSelected="1" topLeftCell="BI1" zoomScaleNormal="100" workbookViewId="0">
      <selection activeCell="AB103" sqref="AB103"/>
    </sheetView>
  </sheetViews>
  <sheetFormatPr defaultRowHeight="15" x14ac:dyDescent="0.25"/>
  <cols>
    <col min="4" max="4" width="10.5703125" customWidth="1"/>
    <col min="5" max="5" width="9.42578125" style="19" customWidth="1"/>
    <col min="6" max="6" width="9.42578125" style="17" customWidth="1"/>
    <col min="8" max="8" width="16.42578125" customWidth="1"/>
    <col min="9" max="10" width="7" customWidth="1"/>
    <col min="11" max="11" width="13.140625" customWidth="1"/>
    <col min="12" max="12" width="15.42578125" customWidth="1"/>
    <col min="13" max="25" width="4.85546875" customWidth="1"/>
    <col min="26" max="26" width="9.140625" customWidth="1"/>
    <col min="27" max="27" width="11.85546875" customWidth="1"/>
    <col min="28" max="40" width="6.7109375" customWidth="1"/>
    <col min="44" max="56" width="5.28515625" style="33" customWidth="1"/>
    <col min="58" max="58" width="12.5703125" customWidth="1"/>
    <col min="59" max="60" width="12.5703125" hidden="1" customWidth="1"/>
    <col min="61" max="61" width="9.85546875" customWidth="1"/>
    <col min="62" max="74" width="4.85546875" customWidth="1"/>
    <col min="75" max="79" width="9.140625" customWidth="1"/>
    <col min="80" max="80" width="8" customWidth="1"/>
    <col min="81" max="83" width="9.140625" customWidth="1"/>
    <col min="85" max="85" width="13.5703125" customWidth="1"/>
  </cols>
  <sheetData>
    <row r="1" spans="1:91" x14ac:dyDescent="0.25">
      <c r="A1" t="s">
        <v>14</v>
      </c>
      <c r="B1" t="s">
        <v>13</v>
      </c>
      <c r="C1" t="s">
        <v>12</v>
      </c>
      <c r="D1" t="s">
        <v>16</v>
      </c>
      <c r="E1" s="18" t="s">
        <v>53</v>
      </c>
      <c r="F1" s="16" t="s">
        <v>54</v>
      </c>
      <c r="L1" s="9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>
        <v>9</v>
      </c>
      <c r="S1">
        <v>8</v>
      </c>
      <c r="T1">
        <v>7</v>
      </c>
      <c r="U1">
        <v>6</v>
      </c>
      <c r="V1">
        <v>5</v>
      </c>
      <c r="W1">
        <v>4</v>
      </c>
      <c r="X1">
        <v>3</v>
      </c>
      <c r="Y1">
        <v>2</v>
      </c>
      <c r="Z1" s="10" t="s">
        <v>17</v>
      </c>
      <c r="AA1" s="14" t="s">
        <v>32</v>
      </c>
      <c r="AB1" s="13" t="s">
        <v>5</v>
      </c>
      <c r="AC1" s="13" t="s">
        <v>6</v>
      </c>
      <c r="AD1" s="13" t="s">
        <v>7</v>
      </c>
      <c r="AE1" s="13" t="s">
        <v>8</v>
      </c>
      <c r="AF1" s="13" t="s">
        <v>9</v>
      </c>
      <c r="AG1" s="13">
        <v>9</v>
      </c>
      <c r="AH1" s="13">
        <v>8</v>
      </c>
      <c r="AI1" s="13">
        <v>7</v>
      </c>
      <c r="AJ1" s="13">
        <v>6</v>
      </c>
      <c r="AK1" s="13">
        <v>5</v>
      </c>
      <c r="AL1" s="13">
        <v>4</v>
      </c>
      <c r="AM1" s="13">
        <v>3</v>
      </c>
      <c r="AN1" s="13">
        <v>2</v>
      </c>
      <c r="AP1" t="s">
        <v>77</v>
      </c>
      <c r="BF1" t="s">
        <v>24</v>
      </c>
      <c r="BX1" t="s">
        <v>47</v>
      </c>
      <c r="BY1" t="s">
        <v>45</v>
      </c>
      <c r="BZ1" t="s">
        <v>46</v>
      </c>
    </row>
    <row r="2" spans="1:91" x14ac:dyDescent="0.25">
      <c r="A2">
        <v>1</v>
      </c>
      <c r="B2">
        <v>1</v>
      </c>
      <c r="C2" cm="1">
        <f t="array" ref="C2">INDEX($M$2:$Y$14,A2,B2)</f>
        <v>0</v>
      </c>
      <c r="D2" cm="1">
        <f t="array" ref="D2">INDEX($AB$18:$AN$30,A2,B2)</f>
        <v>4.1111000000000004</v>
      </c>
      <c r="E2" s="36" cm="1">
        <f t="array" ref="E2:E121">_xlfn._xlws.FILTER(C2:C170,D2:D170&gt;0)</f>
        <v>0</v>
      </c>
      <c r="F2" s="37" cm="1">
        <f t="array" ref="F2:F121">INDEX(D2:D170,MATCH(_xlfn.ANCHORARRAY(E2),C2:C170,0))</f>
        <v>4.1111000000000004</v>
      </c>
      <c r="L2" s="8" t="s">
        <v>5</v>
      </c>
      <c r="M2">
        <v>0</v>
      </c>
      <c r="N2">
        <f>M2+1</f>
        <v>1</v>
      </c>
      <c r="O2">
        <f t="shared" ref="O2:Y2" si="0">N2+1</f>
        <v>2</v>
      </c>
      <c r="P2">
        <f t="shared" si="0"/>
        <v>3</v>
      </c>
      <c r="Q2">
        <f t="shared" si="0"/>
        <v>4</v>
      </c>
      <c r="R2">
        <f t="shared" si="0"/>
        <v>5</v>
      </c>
      <c r="S2">
        <f t="shared" si="0"/>
        <v>6</v>
      </c>
      <c r="T2">
        <f t="shared" si="0"/>
        <v>7</v>
      </c>
      <c r="U2">
        <f t="shared" si="0"/>
        <v>8</v>
      </c>
      <c r="V2">
        <f t="shared" si="0"/>
        <v>9</v>
      </c>
      <c r="W2">
        <f t="shared" si="0"/>
        <v>10</v>
      </c>
      <c r="X2">
        <f t="shared" si="0"/>
        <v>11</v>
      </c>
      <c r="Y2">
        <f t="shared" si="0"/>
        <v>12</v>
      </c>
      <c r="AA2" s="15" t="s">
        <v>5</v>
      </c>
      <c r="AB2" t="str">
        <f>AB$1&amp;$AA2</f>
        <v>AA</v>
      </c>
      <c r="AC2" t="str">
        <f t="shared" ref="AC2:AN2" si="1">$AA2&amp;AC$1&amp;"s"</f>
        <v>AKs</v>
      </c>
      <c r="AD2" t="str">
        <f t="shared" si="1"/>
        <v>AQs</v>
      </c>
      <c r="AE2" t="str">
        <f t="shared" si="1"/>
        <v>AJs</v>
      </c>
      <c r="AF2" t="str">
        <f t="shared" si="1"/>
        <v>ATs</v>
      </c>
      <c r="AG2" t="str">
        <f t="shared" si="1"/>
        <v>A9s</v>
      </c>
      <c r="AH2" t="str">
        <f t="shared" si="1"/>
        <v>A8s</v>
      </c>
      <c r="AI2" t="str">
        <f t="shared" si="1"/>
        <v>A7s</v>
      </c>
      <c r="AJ2" t="str">
        <f t="shared" si="1"/>
        <v>A6s</v>
      </c>
      <c r="AK2" t="str">
        <f t="shared" si="1"/>
        <v>A5s</v>
      </c>
      <c r="AL2" t="str">
        <f t="shared" si="1"/>
        <v>A4s</v>
      </c>
      <c r="AM2" t="str">
        <f t="shared" si="1"/>
        <v>A3s</v>
      </c>
      <c r="AN2" t="str">
        <f t="shared" si="1"/>
        <v>A2s</v>
      </c>
      <c r="AP2" s="25" t="s">
        <v>20</v>
      </c>
      <c r="AQ2" s="26" t="s">
        <v>39</v>
      </c>
      <c r="AR2" s="65">
        <v>1.1000000000000001</v>
      </c>
      <c r="AS2" s="65">
        <v>1.1000000000000001</v>
      </c>
      <c r="AT2" s="65">
        <v>1.1000000000000001</v>
      </c>
      <c r="AU2" s="65">
        <v>1.1000000000000001</v>
      </c>
      <c r="AV2" s="65">
        <v>1</v>
      </c>
      <c r="AW2" s="65">
        <v>1</v>
      </c>
      <c r="AX2" s="65">
        <v>1</v>
      </c>
      <c r="AY2" s="65">
        <v>1</v>
      </c>
      <c r="AZ2" s="65">
        <v>1</v>
      </c>
      <c r="BA2" s="65">
        <v>1.1000000000000001</v>
      </c>
      <c r="BB2" s="65">
        <v>1</v>
      </c>
      <c r="BC2" s="65">
        <v>1</v>
      </c>
      <c r="BD2" s="66">
        <v>1</v>
      </c>
      <c r="BF2" s="25" t="s">
        <v>20</v>
      </c>
      <c r="BG2" s="26"/>
      <c r="BH2" s="26"/>
      <c r="BI2" s="26" t="s">
        <v>39</v>
      </c>
      <c r="BJ2" s="21">
        <v>1.1000000000000001</v>
      </c>
      <c r="BK2" s="21">
        <v>1.1000000000000001</v>
      </c>
      <c r="BL2" s="21">
        <v>1.1000000000000001</v>
      </c>
      <c r="BM2" s="21">
        <v>1</v>
      </c>
      <c r="BN2" s="21">
        <v>1</v>
      </c>
      <c r="BO2" s="21">
        <v>1</v>
      </c>
      <c r="BP2" s="21">
        <v>1</v>
      </c>
      <c r="BQ2" s="21">
        <v>1</v>
      </c>
      <c r="BR2" s="21">
        <v>1</v>
      </c>
      <c r="BS2" s="21">
        <v>1</v>
      </c>
      <c r="BT2" s="21"/>
      <c r="BU2" s="21"/>
      <c r="BV2" s="22"/>
      <c r="BX2" s="13"/>
      <c r="BY2" s="13" t="s">
        <v>33</v>
      </c>
      <c r="BZ2" s="13" t="s">
        <v>17</v>
      </c>
      <c r="CA2" s="13" t="s">
        <v>41</v>
      </c>
      <c r="CB2" s="13" t="s">
        <v>43</v>
      </c>
      <c r="CC2" s="13" t="s">
        <v>42</v>
      </c>
      <c r="CD2" s="13" t="s">
        <v>44</v>
      </c>
      <c r="CE2" s="13" t="s">
        <v>30</v>
      </c>
      <c r="CG2" s="13" t="s">
        <v>24</v>
      </c>
      <c r="CH2" s="13" t="s">
        <v>39</v>
      </c>
      <c r="CI2" s="13" t="s">
        <v>40</v>
      </c>
      <c r="CJ2" s="13" t="s">
        <v>34</v>
      </c>
      <c r="CK2" s="13" t="s">
        <v>26</v>
      </c>
      <c r="CL2" s="13" t="s">
        <v>36</v>
      </c>
      <c r="CM2" s="13" t="s">
        <v>35</v>
      </c>
    </row>
    <row r="3" spans="1:91" x14ac:dyDescent="0.25">
      <c r="A3">
        <v>1</v>
      </c>
      <c r="B3">
        <f>B2+1</f>
        <v>2</v>
      </c>
      <c r="C3" cm="1">
        <f t="array" ref="C3">INDEX($M$2:$Y$14,A3,B3)</f>
        <v>1</v>
      </c>
      <c r="D3" cm="1">
        <f t="array" ref="D3">INDEX($AB$18:$AN$30,A3,B3)</f>
        <v>1.1111</v>
      </c>
      <c r="E3" s="36">
        <v>1</v>
      </c>
      <c r="F3" s="37">
        <v>1.1111</v>
      </c>
      <c r="H3" s="50" t="s">
        <v>19</v>
      </c>
      <c r="I3" t="s">
        <v>17</v>
      </c>
      <c r="J3">
        <v>1</v>
      </c>
      <c r="K3" s="12" cm="1">
        <f t="array" ref="K3">SUM(IF(ROUND(MOD($AB$18:$AN$30,VLOOKUP(I3,$BX$11:$CA$17,3,FALSE)),VLOOKUP(I3,$BX$11:$CA$17,2,FALSE))*VLOOKUP(I3,$BX$11:$CA$17,4,FALSE)=J3,1,0)*$M$20:$Y$32)/$L$18</f>
        <v>4.3740573152337855E-2</v>
      </c>
      <c r="L3" s="8" t="s">
        <v>6</v>
      </c>
      <c r="M3">
        <f>$Y2+1</f>
        <v>13</v>
      </c>
      <c r="N3">
        <f>M$14+1</f>
        <v>25</v>
      </c>
      <c r="O3">
        <f>N3+1</f>
        <v>26</v>
      </c>
      <c r="P3">
        <f t="shared" ref="P3:Y8" si="2">O3+1</f>
        <v>27</v>
      </c>
      <c r="Q3">
        <f t="shared" si="2"/>
        <v>28</v>
      </c>
      <c r="R3">
        <f t="shared" si="2"/>
        <v>29</v>
      </c>
      <c r="S3">
        <f t="shared" si="2"/>
        <v>30</v>
      </c>
      <c r="T3">
        <f t="shared" si="2"/>
        <v>31</v>
      </c>
      <c r="U3">
        <f t="shared" si="2"/>
        <v>32</v>
      </c>
      <c r="V3">
        <f t="shared" si="2"/>
        <v>33</v>
      </c>
      <c r="W3">
        <f t="shared" si="2"/>
        <v>34</v>
      </c>
      <c r="X3">
        <f t="shared" si="2"/>
        <v>35</v>
      </c>
      <c r="Y3">
        <f t="shared" si="2"/>
        <v>36</v>
      </c>
      <c r="AA3" s="15" t="s">
        <v>6</v>
      </c>
      <c r="AB3" t="str">
        <f t="shared" ref="AB3:AB14" si="3">AB$1&amp;$AA3&amp;"o"</f>
        <v>AKo</v>
      </c>
      <c r="AC3" t="str">
        <f>AC$1&amp;$AA3</f>
        <v>KK</v>
      </c>
      <c r="AD3" t="str">
        <f t="shared" ref="AD3:AN3" si="4">$AA3&amp;AD$1&amp;"s"</f>
        <v>KQs</v>
      </c>
      <c r="AE3" t="str">
        <f t="shared" si="4"/>
        <v>KJs</v>
      </c>
      <c r="AF3" t="str">
        <f t="shared" si="4"/>
        <v>KTs</v>
      </c>
      <c r="AG3" t="str">
        <f t="shared" si="4"/>
        <v>K9s</v>
      </c>
      <c r="AH3" t="str">
        <f t="shared" si="4"/>
        <v>K8s</v>
      </c>
      <c r="AI3" t="str">
        <f t="shared" si="4"/>
        <v>K7s</v>
      </c>
      <c r="AJ3" t="str">
        <f t="shared" si="4"/>
        <v>K6s</v>
      </c>
      <c r="AK3" t="str">
        <f t="shared" si="4"/>
        <v>K5s</v>
      </c>
      <c r="AL3" t="str">
        <f t="shared" si="4"/>
        <v>K4s</v>
      </c>
      <c r="AM3" t="str">
        <f t="shared" si="4"/>
        <v>K3s</v>
      </c>
      <c r="AN3" t="str">
        <f t="shared" si="4"/>
        <v>K2s</v>
      </c>
      <c r="AP3" s="46" t="s">
        <v>19</v>
      </c>
      <c r="AQ3" s="48">
        <v>0.20814479638009051</v>
      </c>
      <c r="AR3" s="33">
        <v>1.1000000000000001</v>
      </c>
      <c r="AS3" s="33">
        <v>1.1000000000000001</v>
      </c>
      <c r="AT3" s="33">
        <v>1.1000000000000001</v>
      </c>
      <c r="AU3" s="33">
        <v>1</v>
      </c>
      <c r="AV3" s="33">
        <v>1</v>
      </c>
      <c r="AW3" s="33">
        <v>1</v>
      </c>
      <c r="AX3" s="33">
        <v>1</v>
      </c>
      <c r="AY3" s="33">
        <v>1</v>
      </c>
      <c r="BD3" s="67"/>
      <c r="BF3" s="46" t="s">
        <v>19</v>
      </c>
      <c r="BG3" s="47" t="s">
        <v>17</v>
      </c>
      <c r="BH3" s="47">
        <v>1</v>
      </c>
      <c r="BI3" s="48">
        <v>0.12217194570135746</v>
      </c>
      <c r="BJ3">
        <v>1.1000000000000001</v>
      </c>
      <c r="BK3">
        <v>1.1000000000000001</v>
      </c>
      <c r="BL3">
        <v>1</v>
      </c>
      <c r="BM3">
        <v>1</v>
      </c>
      <c r="BN3">
        <v>1</v>
      </c>
      <c r="BV3" s="17"/>
      <c r="BW3">
        <v>1</v>
      </c>
      <c r="BX3" s="15" t="s">
        <v>38</v>
      </c>
      <c r="BY3" s="13" t="s">
        <v>39</v>
      </c>
      <c r="BZ3" s="30">
        <v>1</v>
      </c>
      <c r="CA3" s="30">
        <v>1.1000000000000001</v>
      </c>
      <c r="CB3" s="32"/>
      <c r="CC3" s="32"/>
      <c r="CD3" s="32"/>
      <c r="CE3" s="32"/>
      <c r="CG3" s="20" t="s">
        <v>17</v>
      </c>
      <c r="CH3" s="59">
        <v>0.12217194570135746</v>
      </c>
      <c r="CI3" s="59">
        <v>0.19607843137254902</v>
      </c>
      <c r="CJ3" s="59">
        <v>0.27752639517345401</v>
      </c>
      <c r="CK3" s="59">
        <v>0.43288084464555054</v>
      </c>
      <c r="CL3" s="59">
        <v>0.24283559577677225</v>
      </c>
      <c r="CM3" s="59">
        <v>0</v>
      </c>
    </row>
    <row r="4" spans="1:91" x14ac:dyDescent="0.25">
      <c r="A4">
        <v>1</v>
      </c>
      <c r="B4">
        <f t="shared" ref="B4:B14" si="5">B3+1</f>
        <v>3</v>
      </c>
      <c r="C4" cm="1">
        <f t="array" ref="C4">INDEX($M$2:$Y$14,A4,B4)</f>
        <v>2</v>
      </c>
      <c r="D4" cm="1">
        <f t="array" ref="D4">INDEX($AB$18:$AN$30,A4,B4)</f>
        <v>4.1111000000000004</v>
      </c>
      <c r="E4" s="36">
        <v>2</v>
      </c>
      <c r="F4" s="37">
        <v>4.1111000000000004</v>
      </c>
      <c r="H4" s="50" t="s">
        <v>29</v>
      </c>
      <c r="I4" t="s">
        <v>39</v>
      </c>
      <c r="J4">
        <v>1</v>
      </c>
      <c r="K4" s="12" cm="1">
        <f t="array" ref="K4">SUM(IF(ROUND(MOD($AB$18:$AN$30,VLOOKUP(I4,$BX$11:$CA$17,3,FALSE)),VLOOKUP(I4,$BX$11:$CA$17,2,FALSE))*VLOOKUP(I4,$BX$11:$CA$17,4,FALSE)=J4,1,0)*$M$20:$Y$32)/$L$18</f>
        <v>4.9773755656108594E-2</v>
      </c>
      <c r="L4" s="8" t="s">
        <v>7</v>
      </c>
      <c r="M4">
        <f>M3+1</f>
        <v>14</v>
      </c>
      <c r="N4">
        <f>$Y3+1</f>
        <v>37</v>
      </c>
      <c r="O4">
        <f>N$14+1</f>
        <v>48</v>
      </c>
      <c r="P4">
        <f t="shared" si="2"/>
        <v>49</v>
      </c>
      <c r="Q4">
        <f t="shared" si="2"/>
        <v>50</v>
      </c>
      <c r="R4">
        <f t="shared" si="2"/>
        <v>51</v>
      </c>
      <c r="S4">
        <f t="shared" si="2"/>
        <v>52</v>
      </c>
      <c r="T4">
        <f t="shared" si="2"/>
        <v>53</v>
      </c>
      <c r="U4">
        <f t="shared" si="2"/>
        <v>54</v>
      </c>
      <c r="V4">
        <f t="shared" si="2"/>
        <v>55</v>
      </c>
      <c r="W4">
        <f t="shared" si="2"/>
        <v>56</v>
      </c>
      <c r="X4">
        <f t="shared" si="2"/>
        <v>57</v>
      </c>
      <c r="Y4">
        <f t="shared" si="2"/>
        <v>58</v>
      </c>
      <c r="Z4">
        <f>IF(K4&gt;0,2,0)</f>
        <v>2</v>
      </c>
      <c r="AA4" s="15" t="s">
        <v>7</v>
      </c>
      <c r="AB4" t="str">
        <f t="shared" si="3"/>
        <v>AQo</v>
      </c>
      <c r="AC4" t="str">
        <f t="shared" ref="AC4:AC14" si="6">AC$1&amp;$AA4&amp;"o"</f>
        <v>KQo</v>
      </c>
      <c r="AD4" t="str">
        <f>AD$1&amp;$AA4</f>
        <v>QQ</v>
      </c>
      <c r="AE4" t="str">
        <f t="shared" ref="AE4:AN4" si="7">$AA4&amp;AE$1&amp;"s"</f>
        <v>QJs</v>
      </c>
      <c r="AF4" t="str">
        <f t="shared" si="7"/>
        <v>QTs</v>
      </c>
      <c r="AG4" t="str">
        <f t="shared" si="7"/>
        <v>Q9s</v>
      </c>
      <c r="AH4" t="str">
        <f t="shared" si="7"/>
        <v>Q8s</v>
      </c>
      <c r="AI4" t="str">
        <f t="shared" si="7"/>
        <v>Q7s</v>
      </c>
      <c r="AJ4" t="str">
        <f t="shared" si="7"/>
        <v>Q6s</v>
      </c>
      <c r="AK4" t="str">
        <f t="shared" si="7"/>
        <v>Q5s</v>
      </c>
      <c r="AL4" t="str">
        <f t="shared" si="7"/>
        <v>Q4s</v>
      </c>
      <c r="AM4" t="str">
        <f t="shared" si="7"/>
        <v>Q3s</v>
      </c>
      <c r="AN4" t="str">
        <f t="shared" si="7"/>
        <v>Q2s</v>
      </c>
      <c r="AP4" s="19" t="s">
        <v>29</v>
      </c>
      <c r="AQ4" s="39">
        <v>5.5806938159879339E-2</v>
      </c>
      <c r="AR4" s="33">
        <v>1.1000000000000001</v>
      </c>
      <c r="AS4" s="33">
        <v>1</v>
      </c>
      <c r="AT4" s="33">
        <v>1.1000000000000001</v>
      </c>
      <c r="AU4" s="33">
        <v>1.2</v>
      </c>
      <c r="AV4" s="33">
        <v>1</v>
      </c>
      <c r="AW4" s="33">
        <v>1</v>
      </c>
      <c r="AX4" s="33">
        <v>1</v>
      </c>
      <c r="BD4" s="67"/>
      <c r="BF4" s="19" t="s">
        <v>29</v>
      </c>
      <c r="BG4" t="s">
        <v>39</v>
      </c>
      <c r="BH4">
        <v>1</v>
      </c>
      <c r="BI4" s="39">
        <v>3.3182503770739065E-2</v>
      </c>
      <c r="BJ4">
        <v>1</v>
      </c>
      <c r="BK4">
        <v>1</v>
      </c>
      <c r="BL4">
        <v>1.1000000000000001</v>
      </c>
      <c r="BM4">
        <v>1</v>
      </c>
      <c r="BN4">
        <v>1</v>
      </c>
      <c r="BV4" s="17"/>
      <c r="BW4">
        <v>2</v>
      </c>
      <c r="BX4" s="15" t="s">
        <v>37</v>
      </c>
      <c r="BY4" s="13" t="s">
        <v>40</v>
      </c>
      <c r="BZ4" s="29">
        <v>1</v>
      </c>
      <c r="CA4" s="29">
        <v>1.1100000000000001</v>
      </c>
      <c r="CB4" s="29">
        <v>1.01</v>
      </c>
      <c r="CC4" s="29">
        <v>1.02</v>
      </c>
      <c r="CD4" s="32"/>
      <c r="CE4" s="32"/>
      <c r="CG4" s="58" t="s">
        <v>67</v>
      </c>
      <c r="CH4" s="60">
        <v>3.3182503770739065E-2</v>
      </c>
      <c r="CI4" s="60">
        <v>6.561085972850679E-2</v>
      </c>
      <c r="CJ4" s="60">
        <v>7.1644042232277522E-2</v>
      </c>
      <c r="CK4" s="60">
        <v>7.0588235294117646E-2</v>
      </c>
      <c r="CL4" s="60">
        <v>8.6726998491704357E-2</v>
      </c>
      <c r="CM4" s="60">
        <v>0.35294117647058826</v>
      </c>
    </row>
    <row r="5" spans="1:91" x14ac:dyDescent="0.25">
      <c r="A5">
        <v>1</v>
      </c>
      <c r="B5">
        <f t="shared" si="5"/>
        <v>4</v>
      </c>
      <c r="C5" cm="1">
        <f t="array" ref="C5">INDEX($M$2:$Y$14,A5,B5)</f>
        <v>3</v>
      </c>
      <c r="D5" cm="1">
        <f t="array" ref="D5">INDEX($AB$18:$AN$30,A5,B5)</f>
        <v>4.1111000000000004</v>
      </c>
      <c r="E5" s="36">
        <v>3</v>
      </c>
      <c r="F5" s="37">
        <v>4.1111000000000004</v>
      </c>
      <c r="H5" s="50" t="s">
        <v>48</v>
      </c>
      <c r="I5" t="s">
        <v>40</v>
      </c>
      <c r="J5">
        <v>1</v>
      </c>
      <c r="K5" s="12" cm="1">
        <f t="array" ref="K5">SUM(IF(ROUND(MOD($AB$18:$AN$30,VLOOKUP(I5,$BX$11:$CA$17,3,FALSE)),VLOOKUP(I5,$BX$11:$CA$17,2,FALSE))*VLOOKUP(I5,$BX$11:$CA$17,4,FALSE)=J5,1,0)*$M$20:$Y$32)/$L$18</f>
        <v>7.9939668174962286E-2</v>
      </c>
      <c r="L5" s="8" t="s">
        <v>8</v>
      </c>
      <c r="M5">
        <f t="shared" ref="M5:P8" si="8">M4+1</f>
        <v>15</v>
      </c>
      <c r="N5">
        <f>N4+1</f>
        <v>38</v>
      </c>
      <c r="O5">
        <f>$Y4+1</f>
        <v>59</v>
      </c>
      <c r="P5">
        <f>O$14+1</f>
        <v>69</v>
      </c>
      <c r="Q5">
        <f t="shared" si="2"/>
        <v>70</v>
      </c>
      <c r="R5">
        <f t="shared" si="2"/>
        <v>71</v>
      </c>
      <c r="S5">
        <f t="shared" si="2"/>
        <v>72</v>
      </c>
      <c r="T5">
        <f t="shared" si="2"/>
        <v>73</v>
      </c>
      <c r="U5">
        <f t="shared" si="2"/>
        <v>74</v>
      </c>
      <c r="V5">
        <f t="shared" si="2"/>
        <v>75</v>
      </c>
      <c r="W5">
        <f t="shared" si="2"/>
        <v>76</v>
      </c>
      <c r="X5">
        <f t="shared" si="2"/>
        <v>77</v>
      </c>
      <c r="Y5">
        <f t="shared" si="2"/>
        <v>78</v>
      </c>
      <c r="Z5">
        <f t="shared" ref="Z5" si="9">IF(K5&gt;0,2,0)</f>
        <v>2</v>
      </c>
      <c r="AA5" s="15" t="s">
        <v>8</v>
      </c>
      <c r="AB5" t="str">
        <f t="shared" si="3"/>
        <v>AJo</v>
      </c>
      <c r="AC5" t="str">
        <f t="shared" si="6"/>
        <v>KJo</v>
      </c>
      <c r="AD5" t="str">
        <f t="shared" ref="AD5:AD14" si="10">AD$1&amp;$AA5&amp;"o"</f>
        <v>QJo</v>
      </c>
      <c r="AE5" t="str">
        <f>AE$1&amp;$AA5</f>
        <v>JJ</v>
      </c>
      <c r="AF5" t="str">
        <f t="shared" ref="AF5:AN5" si="11">$AA5&amp;AF$1&amp;"s"</f>
        <v>JTs</v>
      </c>
      <c r="AG5" t="str">
        <f t="shared" si="11"/>
        <v>J9s</v>
      </c>
      <c r="AH5" t="str">
        <f t="shared" si="11"/>
        <v>J8s</v>
      </c>
      <c r="AI5" t="str">
        <f t="shared" si="11"/>
        <v>J7s</v>
      </c>
      <c r="AJ5" t="str">
        <f t="shared" si="11"/>
        <v>J6s</v>
      </c>
      <c r="AK5" t="str">
        <f t="shared" si="11"/>
        <v>J5s</v>
      </c>
      <c r="AL5" t="str">
        <f t="shared" si="11"/>
        <v>J4s</v>
      </c>
      <c r="AM5" t="str">
        <f t="shared" si="11"/>
        <v>J3s</v>
      </c>
      <c r="AN5" t="str">
        <f t="shared" si="11"/>
        <v>J2s</v>
      </c>
      <c r="AP5" s="19" t="s">
        <v>48</v>
      </c>
      <c r="AQ5" s="39">
        <v>0</v>
      </c>
      <c r="AR5" s="33">
        <v>1</v>
      </c>
      <c r="AS5" s="33">
        <v>1</v>
      </c>
      <c r="AT5" s="33">
        <v>1</v>
      </c>
      <c r="AU5" s="33">
        <v>1.1000000000000001</v>
      </c>
      <c r="AV5" s="33">
        <v>1.2</v>
      </c>
      <c r="AW5" s="33">
        <v>1</v>
      </c>
      <c r="BD5" s="67"/>
      <c r="BF5" s="19" t="s">
        <v>48</v>
      </c>
      <c r="BG5" t="s">
        <v>40</v>
      </c>
      <c r="BH5">
        <v>1</v>
      </c>
      <c r="BI5" s="39">
        <v>0</v>
      </c>
      <c r="BJ5">
        <v>1</v>
      </c>
      <c r="BM5">
        <v>1.1000000000000001</v>
      </c>
      <c r="BN5">
        <v>1</v>
      </c>
      <c r="BV5" s="17"/>
      <c r="BW5">
        <v>3</v>
      </c>
      <c r="BX5" s="15">
        <v>4</v>
      </c>
      <c r="BY5" s="13" t="s">
        <v>34</v>
      </c>
      <c r="BZ5" s="29">
        <v>1</v>
      </c>
      <c r="CA5" s="29">
        <v>1.1100000000000001</v>
      </c>
      <c r="CB5" s="29">
        <v>1.01</v>
      </c>
      <c r="CC5" s="29">
        <v>1.02</v>
      </c>
      <c r="CD5" s="32"/>
      <c r="CE5" s="32"/>
      <c r="CG5" s="35" t="s">
        <v>51</v>
      </c>
      <c r="CH5" s="61">
        <v>0</v>
      </c>
      <c r="CI5" s="61">
        <v>0</v>
      </c>
      <c r="CJ5" s="61">
        <v>0</v>
      </c>
      <c r="CK5" s="61">
        <v>6.7873303167420809E-2</v>
      </c>
      <c r="CL5" s="61">
        <v>0</v>
      </c>
      <c r="CM5" s="61">
        <v>0.35052790346907992</v>
      </c>
    </row>
    <row r="6" spans="1:91" x14ac:dyDescent="0.25">
      <c r="A6">
        <v>1</v>
      </c>
      <c r="B6">
        <f t="shared" si="5"/>
        <v>5</v>
      </c>
      <c r="C6" cm="1">
        <f t="array" ref="C6">INDEX($M$2:$Y$14,A6,B6)</f>
        <v>4</v>
      </c>
      <c r="D6" cm="1">
        <f t="array" ref="D6">INDEX($AB$18:$AN$30,A6,B6)</f>
        <v>2.0110999999999999</v>
      </c>
      <c r="E6" s="36">
        <v>4</v>
      </c>
      <c r="F6" s="37">
        <v>2.0110999999999999</v>
      </c>
      <c r="H6" s="50" t="s">
        <v>21</v>
      </c>
      <c r="I6" t="s">
        <v>34</v>
      </c>
      <c r="J6">
        <v>1</v>
      </c>
      <c r="K6" s="12" cm="1">
        <f t="array" ref="K6">SUM(IF(ROUND(MOD($AB$18:$AN$30,VLOOKUP(I6,$BX$11:$CA$17,3,FALSE)),VLOOKUP(I6,$BX$11:$CA$17,2,FALSE))*VLOOKUP(I6,$BX$11:$CA$17,4,FALSE)=J6,1,0)*$M$20:$Y$32)/$L$18</f>
        <v>0.11010558069381599</v>
      </c>
      <c r="L6" s="8" t="s">
        <v>9</v>
      </c>
      <c r="M6">
        <f t="shared" si="8"/>
        <v>16</v>
      </c>
      <c r="N6">
        <f t="shared" si="8"/>
        <v>39</v>
      </c>
      <c r="O6">
        <f>O5+1</f>
        <v>60</v>
      </c>
      <c r="P6">
        <f>$Y5+1</f>
        <v>79</v>
      </c>
      <c r="Q6">
        <f>P$14+1</f>
        <v>88</v>
      </c>
      <c r="R6">
        <f t="shared" si="2"/>
        <v>89</v>
      </c>
      <c r="S6">
        <f t="shared" si="2"/>
        <v>90</v>
      </c>
      <c r="T6">
        <f t="shared" si="2"/>
        <v>91</v>
      </c>
      <c r="U6">
        <f t="shared" si="2"/>
        <v>92</v>
      </c>
      <c r="V6">
        <f t="shared" si="2"/>
        <v>93</v>
      </c>
      <c r="W6">
        <f t="shared" si="2"/>
        <v>94</v>
      </c>
      <c r="X6">
        <f t="shared" si="2"/>
        <v>95</v>
      </c>
      <c r="Y6">
        <f t="shared" si="2"/>
        <v>96</v>
      </c>
      <c r="Z6">
        <f>IF(K6&gt;0,1,0)</f>
        <v>1</v>
      </c>
      <c r="AA6" s="15" t="s">
        <v>9</v>
      </c>
      <c r="AB6" t="str">
        <f t="shared" si="3"/>
        <v>ATo</v>
      </c>
      <c r="AC6" t="str">
        <f t="shared" si="6"/>
        <v>KTo</v>
      </c>
      <c r="AD6" t="str">
        <f t="shared" si="10"/>
        <v>QTo</v>
      </c>
      <c r="AE6" t="str">
        <f t="shared" ref="AE6:AE14" si="12">AE$1&amp;$AA6&amp;"o"</f>
        <v>JTo</v>
      </c>
      <c r="AF6" t="str">
        <f>AF$1&amp;$AA6</f>
        <v>TT</v>
      </c>
      <c r="AG6" t="str">
        <f t="shared" ref="AG6:AN6" si="13">$AA6&amp;AG$1&amp;"s"</f>
        <v>T9s</v>
      </c>
      <c r="AH6" t="str">
        <f t="shared" si="13"/>
        <v>T8s</v>
      </c>
      <c r="AI6" t="str">
        <f t="shared" si="13"/>
        <v>T7s</v>
      </c>
      <c r="AJ6" t="str">
        <f t="shared" si="13"/>
        <v>T6s</v>
      </c>
      <c r="AK6" t="str">
        <f t="shared" si="13"/>
        <v>T5s</v>
      </c>
      <c r="AL6" t="str">
        <f t="shared" si="13"/>
        <v>T4s</v>
      </c>
      <c r="AM6" t="str">
        <f t="shared" si="13"/>
        <v>T3s</v>
      </c>
      <c r="AN6" t="str">
        <f t="shared" si="13"/>
        <v>T2s</v>
      </c>
      <c r="AP6" s="19" t="s">
        <v>21</v>
      </c>
      <c r="AQ6" s="39">
        <v>0</v>
      </c>
      <c r="AR6" s="33">
        <v>1</v>
      </c>
      <c r="AS6" s="33">
        <v>1</v>
      </c>
      <c r="AT6" s="33">
        <v>1</v>
      </c>
      <c r="AV6" s="33">
        <v>1.1000000000000001</v>
      </c>
      <c r="AW6" s="33">
        <v>1.2</v>
      </c>
      <c r="BD6" s="67"/>
      <c r="BF6" s="19" t="s">
        <v>21</v>
      </c>
      <c r="BG6" t="s">
        <v>34</v>
      </c>
      <c r="BH6">
        <v>1</v>
      </c>
      <c r="BI6" s="39">
        <v>0</v>
      </c>
      <c r="BN6">
        <v>1</v>
      </c>
      <c r="BV6" s="17"/>
      <c r="BW6">
        <v>4</v>
      </c>
      <c r="BX6" s="15">
        <v>3</v>
      </c>
      <c r="BY6" s="13" t="s">
        <v>26</v>
      </c>
      <c r="BZ6" s="31">
        <v>1</v>
      </c>
      <c r="CA6" s="31">
        <v>1.111</v>
      </c>
      <c r="CB6" s="31">
        <v>1.01</v>
      </c>
      <c r="CC6" s="31">
        <v>1.02</v>
      </c>
      <c r="CD6" s="31"/>
      <c r="CE6" s="31"/>
    </row>
    <row r="7" spans="1:91" x14ac:dyDescent="0.25">
      <c r="A7">
        <v>1</v>
      </c>
      <c r="B7">
        <f t="shared" si="5"/>
        <v>6</v>
      </c>
      <c r="C7" cm="1">
        <f t="array" ref="C7">INDEX($M$2:$Y$14,A7,B7)</f>
        <v>5</v>
      </c>
      <c r="D7" cm="1">
        <f t="array" ref="D7">INDEX($AB$18:$AN$30,A7,B7)</f>
        <v>2.0011000000000001</v>
      </c>
      <c r="E7" s="36">
        <v>5</v>
      </c>
      <c r="F7" s="37">
        <v>2.0011000000000001</v>
      </c>
      <c r="H7" s="50" t="s">
        <v>22</v>
      </c>
      <c r="I7" t="s">
        <v>26</v>
      </c>
      <c r="J7">
        <v>1</v>
      </c>
      <c r="K7" s="12" cm="1">
        <f t="array" ref="K7">SUM(IF(ROUND(MOD($AB$18:$AN$30,VLOOKUP(I7,$BX$11:$CA$17,3,FALSE)),VLOOKUP(I7,$BX$11:$CA$17,2,FALSE))*VLOOKUP(I7,$BX$11:$CA$17,4,FALSE)=J7,1,0)*$M$20:$Y$32)/$L$18</f>
        <v>0.15082956259426847</v>
      </c>
      <c r="L7" s="8">
        <v>9</v>
      </c>
      <c r="M7">
        <f t="shared" si="8"/>
        <v>17</v>
      </c>
      <c r="N7">
        <f t="shared" si="8"/>
        <v>40</v>
      </c>
      <c r="O7">
        <f t="shared" si="8"/>
        <v>61</v>
      </c>
      <c r="P7">
        <f>P6+1</f>
        <v>80</v>
      </c>
      <c r="Q7">
        <f>$Y6+1</f>
        <v>97</v>
      </c>
      <c r="R7">
        <f>Q$14+1</f>
        <v>105</v>
      </c>
      <c r="S7">
        <f t="shared" si="2"/>
        <v>106</v>
      </c>
      <c r="T7">
        <f t="shared" si="2"/>
        <v>107</v>
      </c>
      <c r="U7">
        <f t="shared" si="2"/>
        <v>108</v>
      </c>
      <c r="V7">
        <f t="shared" si="2"/>
        <v>109</v>
      </c>
      <c r="W7">
        <f t="shared" si="2"/>
        <v>110</v>
      </c>
      <c r="X7">
        <f t="shared" si="2"/>
        <v>111</v>
      </c>
      <c r="Y7">
        <f t="shared" si="2"/>
        <v>112</v>
      </c>
      <c r="Z7">
        <f>IF(K7&gt;0,1,0)</f>
        <v>1</v>
      </c>
      <c r="AA7" s="15">
        <v>9</v>
      </c>
      <c r="AB7" t="str">
        <f t="shared" si="3"/>
        <v>A9o</v>
      </c>
      <c r="AC7" t="str">
        <f t="shared" si="6"/>
        <v>K9o</v>
      </c>
      <c r="AD7" t="str">
        <f t="shared" si="10"/>
        <v>Q9o</v>
      </c>
      <c r="AE7" t="str">
        <f t="shared" si="12"/>
        <v>J9o</v>
      </c>
      <c r="AF7" t="str">
        <f t="shared" ref="AF7:AF14" si="14">AF$1&amp;$AA7&amp;"o"</f>
        <v>T9o</v>
      </c>
      <c r="AG7" t="str">
        <f>AG$1&amp;$AA7</f>
        <v>99</v>
      </c>
      <c r="AH7" t="str">
        <f t="shared" ref="AH7:AN7" si="15">$AA7&amp;AH$1&amp;"s"</f>
        <v>98s</v>
      </c>
      <c r="AI7" t="str">
        <f t="shared" si="15"/>
        <v>97s</v>
      </c>
      <c r="AJ7" t="str">
        <f t="shared" si="15"/>
        <v>96s</v>
      </c>
      <c r="AK7" t="str">
        <f t="shared" si="15"/>
        <v>95s</v>
      </c>
      <c r="AL7" t="str">
        <f t="shared" si="15"/>
        <v>94s</v>
      </c>
      <c r="AM7" t="str">
        <f t="shared" si="15"/>
        <v>93s</v>
      </c>
      <c r="AN7" t="str">
        <f t="shared" si="15"/>
        <v>92s</v>
      </c>
      <c r="AP7" s="19" t="s">
        <v>22</v>
      </c>
      <c r="AQ7" s="39">
        <v>0</v>
      </c>
      <c r="AW7" s="33">
        <v>1</v>
      </c>
      <c r="AX7" s="33">
        <v>1.2</v>
      </c>
      <c r="BD7" s="67"/>
      <c r="BF7" s="19" t="s">
        <v>22</v>
      </c>
      <c r="BG7" t="s">
        <v>26</v>
      </c>
      <c r="BH7">
        <v>1</v>
      </c>
      <c r="BI7" s="39">
        <v>0</v>
      </c>
      <c r="BO7">
        <v>1</v>
      </c>
      <c r="BV7" s="17"/>
      <c r="BW7">
        <v>5</v>
      </c>
      <c r="BX7" s="15">
        <v>2</v>
      </c>
      <c r="BY7" s="13" t="s">
        <v>36</v>
      </c>
      <c r="BZ7" s="31"/>
      <c r="CA7" s="31"/>
      <c r="CB7" s="31"/>
      <c r="CC7" s="31"/>
      <c r="CD7" s="31"/>
      <c r="CE7" s="31"/>
      <c r="CG7" s="13" t="s">
        <v>68</v>
      </c>
      <c r="CH7" s="13" t="s">
        <v>39</v>
      </c>
      <c r="CI7" s="13" t="s">
        <v>40</v>
      </c>
      <c r="CJ7" s="13" t="s">
        <v>34</v>
      </c>
      <c r="CK7" s="13" t="s">
        <v>26</v>
      </c>
      <c r="CL7" s="13" t="s">
        <v>36</v>
      </c>
      <c r="CM7" s="13" t="s">
        <v>35</v>
      </c>
    </row>
    <row r="8" spans="1:91" x14ac:dyDescent="0.25">
      <c r="A8">
        <v>1</v>
      </c>
      <c r="B8">
        <f t="shared" si="5"/>
        <v>7</v>
      </c>
      <c r="C8" cm="1">
        <f t="array" ref="C8">INDEX($M$2:$Y$14,A8,B8)</f>
        <v>6</v>
      </c>
      <c r="D8" cm="1">
        <f t="array" ref="D8">INDEX($AB$18:$AN$30,A8,B8)</f>
        <v>2.0000999999999998</v>
      </c>
      <c r="E8" s="36">
        <v>6</v>
      </c>
      <c r="F8" s="37">
        <v>2.0000999999999998</v>
      </c>
      <c r="H8" s="50" t="s">
        <v>23</v>
      </c>
      <c r="I8" t="s">
        <v>65</v>
      </c>
      <c r="J8">
        <v>1</v>
      </c>
      <c r="K8" s="12" cm="1">
        <f t="array" ref="K8">SUM(IF(ROUND(MOD($AB$18:$AN$30,VLOOKUP(I8,$BX$11:$CA$17,3,FALSE)),VLOOKUP(I8,$BX$11:$CA$17,2,FALSE))*VLOOKUP(I8,$BX$11:$CA$17,4,FALSE)=J8,1,0)*$M$20:$Y$32)/$L$18</f>
        <v>0</v>
      </c>
      <c r="L8" s="8">
        <v>8</v>
      </c>
      <c r="M8">
        <f t="shared" si="8"/>
        <v>18</v>
      </c>
      <c r="N8">
        <f t="shared" si="8"/>
        <v>41</v>
      </c>
      <c r="O8">
        <f t="shared" si="8"/>
        <v>62</v>
      </c>
      <c r="P8">
        <f t="shared" si="8"/>
        <v>81</v>
      </c>
      <c r="Q8">
        <f t="shared" ref="Q8:Q14" si="16">Q7+1</f>
        <v>98</v>
      </c>
      <c r="R8">
        <f>$Y7+1</f>
        <v>113</v>
      </c>
      <c r="S8">
        <f>R$14+1</f>
        <v>120</v>
      </c>
      <c r="T8">
        <f t="shared" si="2"/>
        <v>121</v>
      </c>
      <c r="U8">
        <f t="shared" si="2"/>
        <v>122</v>
      </c>
      <c r="V8">
        <f t="shared" si="2"/>
        <v>123</v>
      </c>
      <c r="W8">
        <f t="shared" si="2"/>
        <v>124</v>
      </c>
      <c r="X8">
        <f t="shared" si="2"/>
        <v>125</v>
      </c>
      <c r="Y8">
        <f t="shared" si="2"/>
        <v>126</v>
      </c>
      <c r="Z8">
        <f>IF(K8&gt;0,0.5,0)</f>
        <v>0</v>
      </c>
      <c r="AA8" s="15">
        <v>8</v>
      </c>
      <c r="AB8" t="str">
        <f t="shared" si="3"/>
        <v>A8o</v>
      </c>
      <c r="AC8" t="str">
        <f t="shared" si="6"/>
        <v>K8o</v>
      </c>
      <c r="AD8" t="str">
        <f t="shared" si="10"/>
        <v>Q8o</v>
      </c>
      <c r="AE8" t="str">
        <f t="shared" si="12"/>
        <v>J8o</v>
      </c>
      <c r="AF8" t="str">
        <f t="shared" si="14"/>
        <v>T8o</v>
      </c>
      <c r="AG8" t="str">
        <f t="shared" ref="AG8:AG14" si="17">AG$1&amp;$AA8&amp;"o"</f>
        <v>98o</v>
      </c>
      <c r="AH8" t="str">
        <f>AH$1&amp;$AA8</f>
        <v>88</v>
      </c>
      <c r="AI8" t="str">
        <f t="shared" ref="AI8:AN8" si="18">$AA8&amp;AI$1&amp;"s"</f>
        <v>87s</v>
      </c>
      <c r="AJ8" t="str">
        <f t="shared" si="18"/>
        <v>86s</v>
      </c>
      <c r="AK8" t="str">
        <f t="shared" si="18"/>
        <v>85s</v>
      </c>
      <c r="AL8" t="str">
        <f t="shared" si="18"/>
        <v>84s</v>
      </c>
      <c r="AM8" t="str">
        <f t="shared" si="18"/>
        <v>83s</v>
      </c>
      <c r="AN8" t="str">
        <f t="shared" si="18"/>
        <v>82s</v>
      </c>
      <c r="AP8" s="19" t="s">
        <v>23</v>
      </c>
      <c r="AQ8" s="39">
        <v>0</v>
      </c>
      <c r="AX8" s="33">
        <v>1</v>
      </c>
      <c r="AY8" s="33">
        <v>1.2</v>
      </c>
      <c r="BD8" s="67"/>
      <c r="BF8" s="19" t="s">
        <v>23</v>
      </c>
      <c r="BG8" t="s">
        <v>36</v>
      </c>
      <c r="BH8">
        <v>1</v>
      </c>
      <c r="BI8" s="39">
        <v>0</v>
      </c>
      <c r="BP8">
        <v>1</v>
      </c>
      <c r="BV8" s="17"/>
      <c r="BW8">
        <v>6</v>
      </c>
      <c r="BX8" s="15">
        <v>1</v>
      </c>
      <c r="BY8" s="13" t="s">
        <v>35</v>
      </c>
      <c r="BZ8" s="31"/>
      <c r="CA8" s="31"/>
      <c r="CB8" s="31"/>
      <c r="CC8" s="31"/>
      <c r="CD8" s="31"/>
      <c r="CE8" s="31"/>
      <c r="CG8" s="20" t="s">
        <v>17</v>
      </c>
      <c r="CH8" s="62">
        <v>0.20814479638009051</v>
      </c>
      <c r="CI8" s="62">
        <v>0.27752639517345401</v>
      </c>
      <c r="CJ8" s="62">
        <v>0.3755656108597285</v>
      </c>
      <c r="CK8" s="62">
        <v>0.50226244343891402</v>
      </c>
      <c r="CL8" s="59">
        <v>0.3</v>
      </c>
      <c r="CM8" s="59">
        <v>0</v>
      </c>
    </row>
    <row r="9" spans="1:91" x14ac:dyDescent="0.25">
      <c r="A9">
        <v>1</v>
      </c>
      <c r="B9">
        <f t="shared" si="5"/>
        <v>8</v>
      </c>
      <c r="C9" cm="1">
        <f t="array" ref="C9">INDEX($M$2:$Y$14,A9,B9)</f>
        <v>7</v>
      </c>
      <c r="D9" cm="1">
        <f t="array" ref="D9">INDEX($AB$18:$AN$30,A9,B9)</f>
        <v>2.0000999999999998</v>
      </c>
      <c r="E9" s="36">
        <v>7</v>
      </c>
      <c r="F9" s="37">
        <v>2.0000999999999998</v>
      </c>
      <c r="H9" s="50" t="s">
        <v>23</v>
      </c>
      <c r="I9" t="s">
        <v>66</v>
      </c>
      <c r="J9">
        <v>1</v>
      </c>
      <c r="K9" s="12" cm="1">
        <f t="array" ref="K9">SUM(IF(ROUND(MOD($AB$18:$AN$30,VLOOKUP(I9,$BX$11:$CA$17,3,FALSE)),VLOOKUP(I9,$BX$11:$CA$17,2,FALSE))*VLOOKUP(I9,$BX$11:$CA$17,4,FALSE)=J9,1,0)*$M$20:$Y$32)/$L$18</f>
        <v>0</v>
      </c>
      <c r="L9" s="8">
        <v>7</v>
      </c>
      <c r="M9">
        <f t="shared" ref="M9:P14" si="19">M8+1</f>
        <v>19</v>
      </c>
      <c r="N9">
        <f t="shared" si="19"/>
        <v>42</v>
      </c>
      <c r="O9">
        <f t="shared" si="19"/>
        <v>63</v>
      </c>
      <c r="P9">
        <f t="shared" si="19"/>
        <v>82</v>
      </c>
      <c r="Q9">
        <f t="shared" si="16"/>
        <v>99</v>
      </c>
      <c r="R9">
        <f t="shared" ref="R9:R14" si="20">R8+1</f>
        <v>114</v>
      </c>
      <c r="S9">
        <f>$Y8+1</f>
        <v>127</v>
      </c>
      <c r="T9">
        <f>S$14+1</f>
        <v>133</v>
      </c>
      <c r="U9">
        <f>T9+1</f>
        <v>134</v>
      </c>
      <c r="V9">
        <f>U9+1</f>
        <v>135</v>
      </c>
      <c r="W9">
        <f>V9+1</f>
        <v>136</v>
      </c>
      <c r="X9">
        <f>W9+1</f>
        <v>137</v>
      </c>
      <c r="Y9">
        <f>X9+1</f>
        <v>138</v>
      </c>
      <c r="Z9">
        <f>IF(K9&gt;0,0.5,0)</f>
        <v>0</v>
      </c>
      <c r="AA9" s="15">
        <v>7</v>
      </c>
      <c r="AB9" t="str">
        <f t="shared" si="3"/>
        <v>A7o</v>
      </c>
      <c r="AC9" t="str">
        <f t="shared" si="6"/>
        <v>K7o</v>
      </c>
      <c r="AD9" t="str">
        <f t="shared" si="10"/>
        <v>Q7o</v>
      </c>
      <c r="AE9" t="str">
        <f t="shared" si="12"/>
        <v>J7o</v>
      </c>
      <c r="AF9" t="str">
        <f t="shared" si="14"/>
        <v>T7o</v>
      </c>
      <c r="AG9" t="str">
        <f t="shared" si="17"/>
        <v>97o</v>
      </c>
      <c r="AH9" t="str">
        <f t="shared" ref="AH9:AH14" si="21">AH$1&amp;$AA9&amp;"o"</f>
        <v>87o</v>
      </c>
      <c r="AI9" t="str">
        <f>AI$1&amp;$AA9</f>
        <v>77</v>
      </c>
      <c r="AJ9" t="str">
        <f>$AA9&amp;AJ$1&amp;"s"</f>
        <v>76s</v>
      </c>
      <c r="AK9" t="str">
        <f>$AA9&amp;AK$1&amp;"s"</f>
        <v>75s</v>
      </c>
      <c r="AL9" t="str">
        <f>$AA9&amp;AL$1&amp;"s"</f>
        <v>74s</v>
      </c>
      <c r="AM9" t="str">
        <f>$AA9&amp;AM$1&amp;"s"</f>
        <v>73s</v>
      </c>
      <c r="AN9" t="str">
        <f>$AA9&amp;AN$1&amp;"s"</f>
        <v>72s</v>
      </c>
      <c r="AP9" s="19" t="s">
        <v>23</v>
      </c>
      <c r="AQ9" s="39">
        <v>0</v>
      </c>
      <c r="AY9" s="33">
        <v>1</v>
      </c>
      <c r="BD9" s="67"/>
      <c r="BF9" s="40" t="s">
        <v>18</v>
      </c>
      <c r="BG9" s="41"/>
      <c r="BH9" s="41">
        <v>1</v>
      </c>
      <c r="BI9" s="42">
        <v>3.3182503770739065E-2</v>
      </c>
      <c r="BQ9">
        <v>1</v>
      </c>
      <c r="BV9" s="17"/>
      <c r="CG9" s="58" t="s">
        <v>67</v>
      </c>
      <c r="CH9" s="63">
        <v>5.5806938159879339E-2</v>
      </c>
      <c r="CI9" s="63">
        <v>9.2760180995475117E-2</v>
      </c>
      <c r="CJ9" s="63">
        <v>0.12594268476621417</v>
      </c>
      <c r="CK9" s="63">
        <v>0.14932126696832579</v>
      </c>
      <c r="CL9" s="60">
        <v>0.125</v>
      </c>
      <c r="CM9" s="60">
        <v>0.4</v>
      </c>
    </row>
    <row r="10" spans="1:91" x14ac:dyDescent="0.25">
      <c r="A10">
        <v>1</v>
      </c>
      <c r="B10">
        <f t="shared" si="5"/>
        <v>9</v>
      </c>
      <c r="C10" cm="1">
        <f t="array" ref="C10">INDEX($M$2:$Y$14,A10,B10)</f>
        <v>8</v>
      </c>
      <c r="D10" cm="1">
        <f t="array" ref="D10">INDEX($AB$18:$AN$30,A10,B10)</f>
        <v>5</v>
      </c>
      <c r="E10" s="36">
        <v>8</v>
      </c>
      <c r="F10" s="37">
        <v>5</v>
      </c>
      <c r="H10" s="50" t="s">
        <v>18</v>
      </c>
      <c r="K10" s="28" cm="1">
        <f t="array" ref="K10">IFERROR(SUM(K4:K8*Z4:Z8)/SUM(Z4:Z8),0)</f>
        <v>8.6726998491704357E-2</v>
      </c>
      <c r="L10" s="8">
        <v>6</v>
      </c>
      <c r="M10">
        <f t="shared" si="19"/>
        <v>20</v>
      </c>
      <c r="N10">
        <f t="shared" si="19"/>
        <v>43</v>
      </c>
      <c r="O10">
        <f t="shared" si="19"/>
        <v>64</v>
      </c>
      <c r="P10">
        <f t="shared" si="19"/>
        <v>83</v>
      </c>
      <c r="Q10">
        <f t="shared" si="16"/>
        <v>100</v>
      </c>
      <c r="R10">
        <f t="shared" si="20"/>
        <v>115</v>
      </c>
      <c r="S10">
        <f>S9+1</f>
        <v>128</v>
      </c>
      <c r="T10">
        <f>$Y9+1</f>
        <v>139</v>
      </c>
      <c r="U10">
        <f>T$14+1</f>
        <v>144</v>
      </c>
      <c r="V10">
        <f>U10+1</f>
        <v>145</v>
      </c>
      <c r="W10">
        <f>V10+1</f>
        <v>146</v>
      </c>
      <c r="X10">
        <f>W10+1</f>
        <v>147</v>
      </c>
      <c r="Y10">
        <f>X10+1</f>
        <v>148</v>
      </c>
      <c r="AA10" s="15">
        <v>6</v>
      </c>
      <c r="AB10" t="str">
        <f t="shared" si="3"/>
        <v>A6o</v>
      </c>
      <c r="AC10" t="str">
        <f t="shared" si="6"/>
        <v>K6o</v>
      </c>
      <c r="AD10" t="str">
        <f t="shared" si="10"/>
        <v>Q6o</v>
      </c>
      <c r="AE10" t="str">
        <f t="shared" si="12"/>
        <v>J6o</v>
      </c>
      <c r="AF10" t="str">
        <f t="shared" si="14"/>
        <v>T6o</v>
      </c>
      <c r="AG10" t="str">
        <f t="shared" si="17"/>
        <v>96o</v>
      </c>
      <c r="AH10" t="str">
        <f t="shared" si="21"/>
        <v>86o</v>
      </c>
      <c r="AI10" t="str">
        <f>AI$1&amp;$AA10&amp;"o"</f>
        <v>76o</v>
      </c>
      <c r="AJ10" t="str">
        <f>AJ$1&amp;$AA10</f>
        <v>66</v>
      </c>
      <c r="AK10" t="str">
        <f>$AA10&amp;AK$1&amp;"s"</f>
        <v>65s</v>
      </c>
      <c r="AL10" t="str">
        <f>$AA10&amp;AL$1&amp;"s"</f>
        <v>64s</v>
      </c>
      <c r="AM10" t="str">
        <f>$AA10&amp;AM$1&amp;"s"</f>
        <v>63s</v>
      </c>
      <c r="AN10" t="str">
        <f>$AA10&amp;AN$1&amp;"s"</f>
        <v>62s</v>
      </c>
      <c r="AP10" s="40" t="s">
        <v>18</v>
      </c>
      <c r="AQ10" s="42">
        <v>5.5806938159879339E-2</v>
      </c>
      <c r="AZ10" s="33">
        <v>1</v>
      </c>
      <c r="BD10" s="67"/>
      <c r="BF10" s="19" t="s">
        <v>42</v>
      </c>
      <c r="BG10" t="s">
        <v>40</v>
      </c>
      <c r="BH10">
        <v>2</v>
      </c>
      <c r="BI10" s="39">
        <v>0</v>
      </c>
      <c r="BR10">
        <v>1</v>
      </c>
      <c r="BV10" s="17"/>
      <c r="CG10" s="35" t="s">
        <v>51</v>
      </c>
      <c r="CH10" s="64">
        <v>1.5082956259426848E-2</v>
      </c>
      <c r="CI10" s="64">
        <v>3.0165912518853699E-2</v>
      </c>
      <c r="CJ10" s="64">
        <v>4.9773755656108601E-2</v>
      </c>
      <c r="CK10" s="64">
        <v>6.9381598793363503E-2</v>
      </c>
      <c r="CL10" s="61">
        <v>0</v>
      </c>
      <c r="CM10" s="61">
        <v>0.35052790346907992</v>
      </c>
    </row>
    <row r="11" spans="1:91" x14ac:dyDescent="0.25">
      <c r="A11">
        <v>1</v>
      </c>
      <c r="B11">
        <f t="shared" si="5"/>
        <v>10</v>
      </c>
      <c r="C11" cm="1">
        <f t="array" ref="C11">INDEX($M$2:$Y$14,A11,B11)</f>
        <v>9</v>
      </c>
      <c r="D11" cm="1">
        <f t="array" ref="D11">INDEX($AB$18:$AN$30,A11,B11)</f>
        <v>2.1111</v>
      </c>
      <c r="E11" s="36">
        <v>9</v>
      </c>
      <c r="F11" s="37">
        <v>2.1111</v>
      </c>
      <c r="H11" s="51" t="s">
        <v>28</v>
      </c>
      <c r="I11" t="s">
        <v>39</v>
      </c>
      <c r="J11">
        <v>2</v>
      </c>
      <c r="K11" s="12" cm="1">
        <f t="array" ref="K11">SUM(IF(ROUND(MOD($AB$18:$AN$30,VLOOKUP(I11,$BX$11:$CA$17,3,FALSE)),VLOOKUP(I11,$BX$11:$CA$17,2,FALSE))*VLOOKUP(I11,$BX$11:$CA$17,4,FALSE)=J11,1,0)*$M$20:$Y$32)/$L$18</f>
        <v>0</v>
      </c>
      <c r="L11" s="8">
        <v>5</v>
      </c>
      <c r="M11">
        <f t="shared" si="19"/>
        <v>21</v>
      </c>
      <c r="N11">
        <f t="shared" si="19"/>
        <v>44</v>
      </c>
      <c r="O11">
        <f t="shared" si="19"/>
        <v>65</v>
      </c>
      <c r="P11">
        <f t="shared" si="19"/>
        <v>84</v>
      </c>
      <c r="Q11">
        <f t="shared" si="16"/>
        <v>101</v>
      </c>
      <c r="R11">
        <f t="shared" si="20"/>
        <v>116</v>
      </c>
      <c r="S11">
        <f>S10+1</f>
        <v>129</v>
      </c>
      <c r="T11">
        <f>T10+1</f>
        <v>140</v>
      </c>
      <c r="U11">
        <f>$Y10+1</f>
        <v>149</v>
      </c>
      <c r="V11">
        <f>U$14+1</f>
        <v>153</v>
      </c>
      <c r="W11">
        <f>V11+1</f>
        <v>154</v>
      </c>
      <c r="X11">
        <f>W11+1</f>
        <v>155</v>
      </c>
      <c r="Y11">
        <f>X11+1</f>
        <v>156</v>
      </c>
      <c r="Z11">
        <f>IF(K11&gt;0,2,0)</f>
        <v>0</v>
      </c>
      <c r="AA11" s="15">
        <v>5</v>
      </c>
      <c r="AB11" t="str">
        <f t="shared" si="3"/>
        <v>A5o</v>
      </c>
      <c r="AC11" t="str">
        <f t="shared" si="6"/>
        <v>K5o</v>
      </c>
      <c r="AD11" t="str">
        <f t="shared" si="10"/>
        <v>Q5o</v>
      </c>
      <c r="AE11" t="str">
        <f t="shared" si="12"/>
        <v>J5o</v>
      </c>
      <c r="AF11" t="str">
        <f t="shared" si="14"/>
        <v>T5o</v>
      </c>
      <c r="AG11" t="str">
        <f t="shared" si="17"/>
        <v>95o</v>
      </c>
      <c r="AH11" t="str">
        <f t="shared" si="21"/>
        <v>85o</v>
      </c>
      <c r="AI11" t="str">
        <f>AI$1&amp;$AA11&amp;"o"</f>
        <v>75o</v>
      </c>
      <c r="AJ11" t="str">
        <f>AJ$1&amp;$AA11&amp;"o"</f>
        <v>65o</v>
      </c>
      <c r="AK11" t="str">
        <f>AK$1&amp;$AA11</f>
        <v>55</v>
      </c>
      <c r="AL11" t="str">
        <f>$AA11&amp;AL$1&amp;"s"</f>
        <v>54s</v>
      </c>
      <c r="AM11" t="str">
        <f>$AA11&amp;AM$1&amp;"s"</f>
        <v>53s</v>
      </c>
      <c r="AN11" t="str">
        <f>$AA11&amp;AN$1&amp;"s"</f>
        <v>52s</v>
      </c>
      <c r="AP11" s="19" t="s">
        <v>28</v>
      </c>
      <c r="AQ11" s="39">
        <v>1.5082956259426848E-2</v>
      </c>
      <c r="BA11" s="33">
        <v>1</v>
      </c>
      <c r="BD11" s="67"/>
      <c r="BF11" s="19" t="s">
        <v>30</v>
      </c>
      <c r="BG11" t="s">
        <v>34</v>
      </c>
      <c r="BH11">
        <v>2</v>
      </c>
      <c r="BI11" s="39">
        <v>0</v>
      </c>
      <c r="BV11" s="17"/>
      <c r="BX11" t="s">
        <v>17</v>
      </c>
      <c r="BY11">
        <v>0</v>
      </c>
      <c r="BZ11">
        <v>10</v>
      </c>
      <c r="CA11">
        <v>1</v>
      </c>
    </row>
    <row r="12" spans="1:91" x14ac:dyDescent="0.25">
      <c r="A12">
        <v>1</v>
      </c>
      <c r="B12">
        <f t="shared" si="5"/>
        <v>11</v>
      </c>
      <c r="C12" cm="1">
        <f t="array" ref="C12">INDEX($M$2:$Y$14,A12,B12)</f>
        <v>10</v>
      </c>
      <c r="D12" cm="1">
        <f t="array" ref="D12">INDEX($AB$18:$AN$30,A12,B12)</f>
        <v>5.0000999999999998</v>
      </c>
      <c r="E12" s="36">
        <v>10</v>
      </c>
      <c r="F12" s="37">
        <v>5.0000999999999998</v>
      </c>
      <c r="H12" s="51" t="s">
        <v>42</v>
      </c>
      <c r="I12" t="s">
        <v>40</v>
      </c>
      <c r="J12">
        <v>2</v>
      </c>
      <c r="K12" s="12" cm="1">
        <f t="array" ref="K12">SUM(IF(ROUND(MOD($AB$18:$AN$30,VLOOKUP(I12,$BX$11:$CA$17,3,FALSE)),VLOOKUP(I12,$BX$11:$CA$17,2,FALSE))*VLOOKUP(I12,$BX$11:$CA$17,4,FALSE)=J12,1,0)*$M$20:$Y$32)/$L$18</f>
        <v>0</v>
      </c>
      <c r="L12" s="8">
        <v>4</v>
      </c>
      <c r="M12">
        <f t="shared" si="19"/>
        <v>22</v>
      </c>
      <c r="N12">
        <f t="shared" si="19"/>
        <v>45</v>
      </c>
      <c r="O12">
        <f t="shared" si="19"/>
        <v>66</v>
      </c>
      <c r="P12">
        <f t="shared" si="19"/>
        <v>85</v>
      </c>
      <c r="Q12">
        <f t="shared" si="16"/>
        <v>102</v>
      </c>
      <c r="R12">
        <f t="shared" si="20"/>
        <v>117</v>
      </c>
      <c r="S12">
        <f>S11+1</f>
        <v>130</v>
      </c>
      <c r="T12">
        <f>T11+1</f>
        <v>141</v>
      </c>
      <c r="U12">
        <f>U11+1</f>
        <v>150</v>
      </c>
      <c r="V12">
        <f>$Y11+1</f>
        <v>157</v>
      </c>
      <c r="W12">
        <f>V$14+1</f>
        <v>160</v>
      </c>
      <c r="X12">
        <f>W12+1</f>
        <v>161</v>
      </c>
      <c r="Y12">
        <f>X12+1</f>
        <v>162</v>
      </c>
      <c r="Z12">
        <f>IF(K12&gt;0,2,0)</f>
        <v>0</v>
      </c>
      <c r="AA12" s="15">
        <v>4</v>
      </c>
      <c r="AB12" t="str">
        <f t="shared" si="3"/>
        <v>A4o</v>
      </c>
      <c r="AC12" t="str">
        <f t="shared" si="6"/>
        <v>K4o</v>
      </c>
      <c r="AD12" t="str">
        <f t="shared" si="10"/>
        <v>Q4o</v>
      </c>
      <c r="AE12" t="str">
        <f t="shared" si="12"/>
        <v>J4o</v>
      </c>
      <c r="AF12" t="str">
        <f t="shared" si="14"/>
        <v>T4o</v>
      </c>
      <c r="AG12" t="str">
        <f t="shared" si="17"/>
        <v>94o</v>
      </c>
      <c r="AH12" t="str">
        <f t="shared" si="21"/>
        <v>84o</v>
      </c>
      <c r="AI12" t="str">
        <f>AI$1&amp;$AA12&amp;"o"</f>
        <v>74o</v>
      </c>
      <c r="AJ12" t="str">
        <f>AJ$1&amp;$AA12&amp;"o"</f>
        <v>64o</v>
      </c>
      <c r="AK12" t="str">
        <f>AK$1&amp;$AA12&amp;"o"</f>
        <v>54o</v>
      </c>
      <c r="AL12" t="str">
        <f>AL$1&amp;$AA12</f>
        <v>44</v>
      </c>
      <c r="AM12" t="str">
        <f>$AA12&amp;AM$1&amp;"s"</f>
        <v>43s</v>
      </c>
      <c r="AN12" t="str">
        <f>$AA12&amp;AN$1&amp;"s"</f>
        <v>42s</v>
      </c>
      <c r="AP12" s="19" t="s">
        <v>42</v>
      </c>
      <c r="AQ12" s="39">
        <v>0</v>
      </c>
      <c r="BD12" s="67"/>
      <c r="BF12" s="19" t="s">
        <v>31</v>
      </c>
      <c r="BG12" t="s">
        <v>26</v>
      </c>
      <c r="BH12">
        <v>2</v>
      </c>
      <c r="BI12" s="39">
        <v>0</v>
      </c>
      <c r="BV12" s="17"/>
      <c r="BX12" t="s">
        <v>39</v>
      </c>
      <c r="BY12">
        <v>1</v>
      </c>
      <c r="BZ12">
        <f>BZ11/10</f>
        <v>1</v>
      </c>
      <c r="CA12">
        <v>10</v>
      </c>
      <c r="CG12" t="s">
        <v>69</v>
      </c>
    </row>
    <row r="13" spans="1:91" x14ac:dyDescent="0.25">
      <c r="A13">
        <v>1</v>
      </c>
      <c r="B13">
        <f t="shared" si="5"/>
        <v>12</v>
      </c>
      <c r="C13" cm="1">
        <f t="array" ref="C13">INDEX($M$2:$Y$14,A13,B13)</f>
        <v>11</v>
      </c>
      <c r="D13" cm="1">
        <f t="array" ref="D13">INDEX($AB$18:$AN$30,A13,B13)</f>
        <v>5</v>
      </c>
      <c r="E13" s="36">
        <v>11</v>
      </c>
      <c r="F13" s="37">
        <v>5</v>
      </c>
      <c r="H13" s="51" t="s">
        <v>30</v>
      </c>
      <c r="I13" t="s">
        <v>34</v>
      </c>
      <c r="J13">
        <v>2</v>
      </c>
      <c r="K13" s="12" cm="1">
        <f t="array" ref="K13">SUM(IF(ROUND(MOD($AB$18:$AN$30,VLOOKUP(I13,$BX$11:$CA$17,3,FALSE)),VLOOKUP(I13,$BX$11:$CA$17,2,FALSE))*VLOOKUP(I13,$BX$11:$CA$17,4,FALSE)=J13,1,0)*$M$20:$Y$32)/$L$18</f>
        <v>0</v>
      </c>
      <c r="L13" s="8">
        <v>3</v>
      </c>
      <c r="M13">
        <f t="shared" si="19"/>
        <v>23</v>
      </c>
      <c r="N13">
        <f t="shared" si="19"/>
        <v>46</v>
      </c>
      <c r="O13">
        <f t="shared" si="19"/>
        <v>67</v>
      </c>
      <c r="P13">
        <f t="shared" si="19"/>
        <v>86</v>
      </c>
      <c r="Q13">
        <f t="shared" si="16"/>
        <v>103</v>
      </c>
      <c r="R13">
        <f t="shared" si="20"/>
        <v>118</v>
      </c>
      <c r="S13">
        <f>S12+1</f>
        <v>131</v>
      </c>
      <c r="T13">
        <f>T12+1</f>
        <v>142</v>
      </c>
      <c r="U13">
        <f>U12+1</f>
        <v>151</v>
      </c>
      <c r="V13">
        <f>V12+1</f>
        <v>158</v>
      </c>
      <c r="W13">
        <f>$Y12+1</f>
        <v>163</v>
      </c>
      <c r="X13">
        <f>W$14+1</f>
        <v>165</v>
      </c>
      <c r="Y13">
        <f>X13+1</f>
        <v>166</v>
      </c>
      <c r="Z13">
        <f>IF(K13&gt;0,1,0)</f>
        <v>0</v>
      </c>
      <c r="AA13" s="15">
        <v>3</v>
      </c>
      <c r="AB13" t="str">
        <f t="shared" si="3"/>
        <v>A3o</v>
      </c>
      <c r="AC13" t="str">
        <f t="shared" si="6"/>
        <v>K3o</v>
      </c>
      <c r="AD13" t="str">
        <f t="shared" si="10"/>
        <v>Q3o</v>
      </c>
      <c r="AE13" t="str">
        <f t="shared" si="12"/>
        <v>J3o</v>
      </c>
      <c r="AF13" t="str">
        <f t="shared" si="14"/>
        <v>T3o</v>
      </c>
      <c r="AG13" t="str">
        <f t="shared" si="17"/>
        <v>93o</v>
      </c>
      <c r="AH13" t="str">
        <f t="shared" si="21"/>
        <v>83o</v>
      </c>
      <c r="AI13" t="str">
        <f>AI$1&amp;$AA13&amp;"o"</f>
        <v>73o</v>
      </c>
      <c r="AJ13" t="str">
        <f>AJ$1&amp;$AA13&amp;"o"</f>
        <v>63o</v>
      </c>
      <c r="AK13" t="str">
        <f>AK$1&amp;$AA13&amp;"o"</f>
        <v>53o</v>
      </c>
      <c r="AL13" t="str">
        <f>AL$1&amp;$AA13&amp;"o"</f>
        <v>43o</v>
      </c>
      <c r="AM13" t="str">
        <f>AM$1&amp;$AA13</f>
        <v>33</v>
      </c>
      <c r="AN13" t="str">
        <f>$AA13&amp;AN$1&amp;"s"</f>
        <v>32s</v>
      </c>
      <c r="AP13" s="19" t="s">
        <v>30</v>
      </c>
      <c r="AQ13" s="39">
        <v>0</v>
      </c>
      <c r="BD13" s="67"/>
      <c r="BF13" s="19" t="s">
        <v>27</v>
      </c>
      <c r="BG13" t="s">
        <v>36</v>
      </c>
      <c r="BH13">
        <v>2</v>
      </c>
      <c r="BI13" s="39">
        <v>0</v>
      </c>
      <c r="BV13" s="17"/>
      <c r="BX13" t="s">
        <v>40</v>
      </c>
      <c r="BY13">
        <v>2</v>
      </c>
      <c r="BZ13">
        <v>0.1</v>
      </c>
      <c r="CA13">
        <f>CA12*10</f>
        <v>100</v>
      </c>
      <c r="CG13" t="s">
        <v>70</v>
      </c>
    </row>
    <row r="14" spans="1:91" x14ac:dyDescent="0.25">
      <c r="A14">
        <v>1</v>
      </c>
      <c r="B14">
        <f t="shared" si="5"/>
        <v>13</v>
      </c>
      <c r="C14" cm="1">
        <f t="array" ref="C14">INDEX($M$2:$Y$14,A14,B14)</f>
        <v>12</v>
      </c>
      <c r="D14" cm="1">
        <f t="array" ref="D14">INDEX($AB$18:$AN$30,A14,B14)</f>
        <v>5</v>
      </c>
      <c r="E14" s="36">
        <v>12</v>
      </c>
      <c r="F14" s="37">
        <v>5</v>
      </c>
      <c r="H14" s="51" t="s">
        <v>31</v>
      </c>
      <c r="I14" t="s">
        <v>26</v>
      </c>
      <c r="J14">
        <v>2</v>
      </c>
      <c r="K14" s="12" cm="1">
        <f t="array" ref="K14">SUM(IF(ROUND(MOD($AB$18:$AN$30,VLOOKUP(I14,$BX$11:$CA$17,3,FALSE)),VLOOKUP(I14,$BX$11:$CA$17,2,FALSE))*VLOOKUP(I14,$BX$11:$CA$17,4,FALSE)=J14,1,0)*$M$20:$Y$32)/$L$18</f>
        <v>0</v>
      </c>
      <c r="L14" s="8">
        <v>2</v>
      </c>
      <c r="M14">
        <f t="shared" si="19"/>
        <v>24</v>
      </c>
      <c r="N14">
        <f t="shared" si="19"/>
        <v>47</v>
      </c>
      <c r="O14">
        <f t="shared" si="19"/>
        <v>68</v>
      </c>
      <c r="P14">
        <f t="shared" si="19"/>
        <v>87</v>
      </c>
      <c r="Q14">
        <f t="shared" si="16"/>
        <v>104</v>
      </c>
      <c r="R14">
        <f t="shared" si="20"/>
        <v>119</v>
      </c>
      <c r="S14">
        <f>S13+1</f>
        <v>132</v>
      </c>
      <c r="T14">
        <f>T13+1</f>
        <v>143</v>
      </c>
      <c r="U14">
        <f>U13+1</f>
        <v>152</v>
      </c>
      <c r="V14">
        <f>V13+1</f>
        <v>159</v>
      </c>
      <c r="W14">
        <f>W13+1</f>
        <v>164</v>
      </c>
      <c r="X14">
        <f>$Y13+1</f>
        <v>167</v>
      </c>
      <c r="Y14">
        <f>X$14+1</f>
        <v>168</v>
      </c>
      <c r="Z14">
        <f>IF(K14&gt;0,1,0)</f>
        <v>0</v>
      </c>
      <c r="AA14" s="15">
        <v>2</v>
      </c>
      <c r="AB14" t="str">
        <f t="shared" si="3"/>
        <v>A2o</v>
      </c>
      <c r="AC14" t="str">
        <f t="shared" si="6"/>
        <v>K2o</v>
      </c>
      <c r="AD14" t="str">
        <f t="shared" si="10"/>
        <v>Q2o</v>
      </c>
      <c r="AE14" t="str">
        <f t="shared" si="12"/>
        <v>J2o</v>
      </c>
      <c r="AF14" t="str">
        <f t="shared" si="14"/>
        <v>T2o</v>
      </c>
      <c r="AG14" t="str">
        <f t="shared" si="17"/>
        <v>92o</v>
      </c>
      <c r="AH14" t="str">
        <f t="shared" si="21"/>
        <v>82o</v>
      </c>
      <c r="AI14" t="str">
        <f>AI$1&amp;$AA14&amp;"o"</f>
        <v>72o</v>
      </c>
      <c r="AJ14" t="str">
        <f>AJ$1&amp;$AA14&amp;"o"</f>
        <v>62o</v>
      </c>
      <c r="AK14" t="str">
        <f>AK$1&amp;$AA14&amp;"o"</f>
        <v>52o</v>
      </c>
      <c r="AL14" t="str">
        <f>AL$1&amp;$AA14&amp;"o"</f>
        <v>42o</v>
      </c>
      <c r="AM14" t="str">
        <f>AM$1&amp;$AA14&amp;"o"</f>
        <v>32o</v>
      </c>
      <c r="AN14" t="str">
        <f>AN$1&amp;$AA14</f>
        <v>22</v>
      </c>
      <c r="AP14" s="19" t="s">
        <v>31</v>
      </c>
      <c r="AQ14" s="39">
        <v>0</v>
      </c>
      <c r="BD14" s="67"/>
      <c r="BF14" s="43" t="s">
        <v>51</v>
      </c>
      <c r="BG14" s="44"/>
      <c r="BH14" s="44">
        <v>2</v>
      </c>
      <c r="BI14" s="45">
        <v>0</v>
      </c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4"/>
      <c r="BX14" t="s">
        <v>34</v>
      </c>
      <c r="BY14">
        <v>3</v>
      </c>
      <c r="BZ14">
        <v>0.01</v>
      </c>
      <c r="CA14">
        <f t="shared" ref="CA14:CA16" si="22">CA13*10</f>
        <v>1000</v>
      </c>
      <c r="CG14" t="s">
        <v>71</v>
      </c>
    </row>
    <row r="15" spans="1:91" x14ac:dyDescent="0.25">
      <c r="A15">
        <f>A2+1</f>
        <v>2</v>
      </c>
      <c r="B15">
        <f>B2</f>
        <v>1</v>
      </c>
      <c r="C15" cm="1">
        <f t="array" ref="C15">INDEX($M$2:$Y$14,A15,B15)</f>
        <v>13</v>
      </c>
      <c r="D15" cm="1">
        <f t="array" ref="D15">INDEX($AB$18:$AN$30,A15,B15)</f>
        <v>4.1111000000000004</v>
      </c>
      <c r="E15" s="36">
        <v>13</v>
      </c>
      <c r="F15" s="37">
        <v>4.1111000000000004</v>
      </c>
      <c r="H15" s="51" t="s">
        <v>27</v>
      </c>
      <c r="I15" t="s">
        <v>65</v>
      </c>
      <c r="J15">
        <v>2</v>
      </c>
      <c r="K15" s="12" cm="1">
        <f t="array" ref="K15">SUM(IF(ROUND(MOD($AB$18:$AN$30,VLOOKUP(I15,$BX$11:$CA$17,3,FALSE)),VLOOKUP(I15,$BX$11:$CA$17,2,FALSE))*VLOOKUP(I15,$BX$11:$CA$17,4,FALSE)=J15,1,0)*$M$20:$Y$32)/$L$18</f>
        <v>0</v>
      </c>
      <c r="Z15">
        <f>IF(K15&gt;0,0.5,0)</f>
        <v>0</v>
      </c>
      <c r="AP15" s="19" t="s">
        <v>27</v>
      </c>
      <c r="AQ15" s="39">
        <v>0</v>
      </c>
      <c r="BD15" s="67"/>
      <c r="BX15" t="s">
        <v>26</v>
      </c>
      <c r="BY15">
        <v>4</v>
      </c>
      <c r="BZ15">
        <v>1E-3</v>
      </c>
      <c r="CA15">
        <f t="shared" si="22"/>
        <v>10000</v>
      </c>
      <c r="CG15" t="s">
        <v>72</v>
      </c>
    </row>
    <row r="16" spans="1:91" x14ac:dyDescent="0.25">
      <c r="A16">
        <f t="shared" ref="A16:A79" si="23">A3+1</f>
        <v>2</v>
      </c>
      <c r="B16">
        <f t="shared" ref="B16:B79" si="24">B3</f>
        <v>2</v>
      </c>
      <c r="C16" cm="1">
        <f t="array" ref="C16">INDEX($M$2:$Y$14,A16,B16)</f>
        <v>25</v>
      </c>
      <c r="D16" cm="1">
        <f t="array" ref="D16">INDEX($AB$18:$AN$30,A16,B16)</f>
        <v>1.1111</v>
      </c>
      <c r="E16" s="36">
        <v>25</v>
      </c>
      <c r="F16" s="37">
        <v>1.1111</v>
      </c>
      <c r="H16" s="51" t="s">
        <v>27</v>
      </c>
      <c r="I16" t="s">
        <v>66</v>
      </c>
      <c r="J16">
        <v>2</v>
      </c>
      <c r="K16" s="12" cm="1">
        <f t="array" ref="K16">SUM(IF(ROUND(MOD($AB$18:$AN$30,VLOOKUP(I16,$BX$11:$CA$17,3,FALSE)),VLOOKUP(I16,$BX$11:$CA$17,2,FALSE))*VLOOKUP(I16,$BX$11:$CA$17,4,FALSE)=J16,1,0)*$M$20:$Y$32)/$L$18</f>
        <v>0</v>
      </c>
      <c r="Z16">
        <f>IF(K16&gt;0,0.5,0)</f>
        <v>0</v>
      </c>
      <c r="AA16" t="s">
        <v>34</v>
      </c>
      <c r="AP16" s="19" t="s">
        <v>27</v>
      </c>
      <c r="AQ16" s="39">
        <v>0</v>
      </c>
      <c r="BD16" s="67"/>
      <c r="BF16" s="25" t="s">
        <v>20</v>
      </c>
      <c r="BG16" s="26"/>
      <c r="BH16" s="26"/>
      <c r="BI16" s="27" t="s">
        <v>40</v>
      </c>
      <c r="BJ16" s="21">
        <v>1.1100000000000001</v>
      </c>
      <c r="BK16" s="21">
        <v>1.1100000000000001</v>
      </c>
      <c r="BL16" s="21">
        <v>1.1100000000000001</v>
      </c>
      <c r="BM16" s="21">
        <v>1.1100000000000001</v>
      </c>
      <c r="BN16" s="21">
        <v>1.01</v>
      </c>
      <c r="BO16" s="21">
        <v>1</v>
      </c>
      <c r="BP16" s="21">
        <v>1</v>
      </c>
      <c r="BQ16" s="21">
        <v>1</v>
      </c>
      <c r="BR16" s="21">
        <v>1</v>
      </c>
      <c r="BS16" s="21">
        <v>1.1100000000000001</v>
      </c>
      <c r="BT16" s="21">
        <v>1</v>
      </c>
      <c r="BU16" s="21">
        <v>1</v>
      </c>
      <c r="BV16" s="22">
        <v>1</v>
      </c>
      <c r="BX16" t="s">
        <v>65</v>
      </c>
      <c r="BY16">
        <v>5</v>
      </c>
      <c r="BZ16">
        <v>1E-4</v>
      </c>
      <c r="CA16">
        <f t="shared" si="22"/>
        <v>100000</v>
      </c>
      <c r="CF16" t="s">
        <v>74</v>
      </c>
    </row>
    <row r="17" spans="1:92" x14ac:dyDescent="0.25">
      <c r="A17">
        <f t="shared" si="23"/>
        <v>2</v>
      </c>
      <c r="B17">
        <f t="shared" si="24"/>
        <v>3</v>
      </c>
      <c r="C17" cm="1">
        <f t="array" ref="C17">INDEX($M$2:$Y$14,A17,B17)</f>
        <v>26</v>
      </c>
      <c r="D17" cm="1">
        <f t="array" ref="D17">INDEX($AB$18:$AN$30,A17,B17)</f>
        <v>4.1111000000000004</v>
      </c>
      <c r="E17" s="36">
        <v>26</v>
      </c>
      <c r="F17" s="37">
        <v>4.1111000000000004</v>
      </c>
      <c r="H17" s="51" t="s">
        <v>51</v>
      </c>
      <c r="K17" s="28" cm="1">
        <f t="array" ref="K17">IFERROR(SUM(K11:K16*Z11:Z16)/SUM(Z11:Z16),0)</f>
        <v>0</v>
      </c>
      <c r="AA17" s="11" t="s">
        <v>11</v>
      </c>
      <c r="AB17" s="14" t="s">
        <v>5</v>
      </c>
      <c r="AC17" s="14" t="s">
        <v>6</v>
      </c>
      <c r="AD17" s="14" t="s">
        <v>7</v>
      </c>
      <c r="AE17" s="14" t="s">
        <v>8</v>
      </c>
      <c r="AF17" s="14" t="s">
        <v>9</v>
      </c>
      <c r="AG17" s="14">
        <v>9</v>
      </c>
      <c r="AH17" s="14">
        <v>8</v>
      </c>
      <c r="AI17" s="14">
        <v>7</v>
      </c>
      <c r="AJ17" s="14">
        <v>6</v>
      </c>
      <c r="AK17" s="14">
        <v>5</v>
      </c>
      <c r="AL17" s="14">
        <v>4</v>
      </c>
      <c r="AM17" s="14">
        <v>3</v>
      </c>
      <c r="AN17" s="14">
        <v>2</v>
      </c>
      <c r="AP17" s="43" t="s">
        <v>51</v>
      </c>
      <c r="AQ17" s="45">
        <v>1.5082956259426848E-2</v>
      </c>
      <c r="AR17" s="68"/>
      <c r="AS17" s="68"/>
      <c r="AT17" s="68"/>
      <c r="AU17" s="68"/>
      <c r="AV17" s="68"/>
      <c r="AW17" s="68"/>
      <c r="AX17" s="68"/>
      <c r="AY17" s="68"/>
      <c r="AZ17" s="68"/>
      <c r="BA17" s="68"/>
      <c r="BB17" s="68"/>
      <c r="BC17" s="68"/>
      <c r="BD17" s="69"/>
      <c r="BF17" s="46" t="s">
        <v>19</v>
      </c>
      <c r="BG17" s="47" t="s">
        <v>17</v>
      </c>
      <c r="BH17" s="47">
        <v>1</v>
      </c>
      <c r="BI17" s="48">
        <v>0.19607843137254902</v>
      </c>
      <c r="BJ17">
        <v>1.1100000000000001</v>
      </c>
      <c r="BK17">
        <v>1.1100000000000001</v>
      </c>
      <c r="BL17">
        <v>1.1100000000000001</v>
      </c>
      <c r="BM17">
        <v>1.1100000000000001</v>
      </c>
      <c r="BN17">
        <v>1.01</v>
      </c>
      <c r="BO17">
        <v>1</v>
      </c>
      <c r="BP17">
        <v>1</v>
      </c>
      <c r="BQ17">
        <v>1</v>
      </c>
      <c r="BV17" s="17"/>
      <c r="BX17" t="s">
        <v>66</v>
      </c>
      <c r="BY17">
        <v>6</v>
      </c>
      <c r="BZ17">
        <f>BZ16/10</f>
        <v>1.0000000000000001E-5</v>
      </c>
      <c r="CA17">
        <f>CA16*10</f>
        <v>1000000</v>
      </c>
      <c r="CF17" t="s">
        <v>17</v>
      </c>
      <c r="CG17" s="12" cm="1">
        <f t="array" ref="CG17">SUM((CH3:CM3*CH17:CM17))/SUM(CH17:CM17)</f>
        <v>0.19871794871794873</v>
      </c>
      <c r="CH17">
        <v>2</v>
      </c>
      <c r="CI17">
        <v>2</v>
      </c>
      <c r="CJ17">
        <v>1</v>
      </c>
      <c r="CK17">
        <v>1</v>
      </c>
      <c r="CL17">
        <v>1</v>
      </c>
      <c r="CM17">
        <v>1</v>
      </c>
    </row>
    <row r="18" spans="1:92" x14ac:dyDescent="0.25">
      <c r="A18">
        <f t="shared" si="23"/>
        <v>2</v>
      </c>
      <c r="B18">
        <f t="shared" si="24"/>
        <v>4</v>
      </c>
      <c r="C18" cm="1">
        <f t="array" ref="C18">INDEX($M$2:$Y$14,A18,B18)</f>
        <v>27</v>
      </c>
      <c r="D18" cm="1">
        <f t="array" ref="D18">INDEX($AB$18:$AN$30,A18,B18)</f>
        <v>2.1111</v>
      </c>
      <c r="E18" s="36">
        <v>27</v>
      </c>
      <c r="F18" s="37">
        <v>2.1111</v>
      </c>
      <c r="L18" s="9">
        <f>SUM(M20:Y32)</f>
        <v>1326</v>
      </c>
      <c r="AA18" s="15" t="s">
        <v>5</v>
      </c>
      <c r="AB18" s="49">
        <v>4.1111000000000004</v>
      </c>
      <c r="AC18" s="49">
        <v>1.1111</v>
      </c>
      <c r="AD18" s="49">
        <v>4.1111000000000004</v>
      </c>
      <c r="AE18" s="49">
        <v>4.1111000000000004</v>
      </c>
      <c r="AF18" s="49">
        <v>2.0110999999999999</v>
      </c>
      <c r="AG18" s="49">
        <v>2.0011000000000001</v>
      </c>
      <c r="AH18" s="49">
        <v>2.0000999999999998</v>
      </c>
      <c r="AI18" s="49">
        <v>2.0000999999999998</v>
      </c>
      <c r="AJ18" s="49">
        <v>5</v>
      </c>
      <c r="AK18" s="49">
        <v>2.1111</v>
      </c>
      <c r="AL18" s="49">
        <v>5.0000999999999998</v>
      </c>
      <c r="AM18" s="49">
        <v>5</v>
      </c>
      <c r="AN18" s="49">
        <v>5</v>
      </c>
      <c r="BF18" s="19" t="s">
        <v>29</v>
      </c>
      <c r="BG18" t="s">
        <v>39</v>
      </c>
      <c r="BH18">
        <v>1</v>
      </c>
      <c r="BI18" s="39">
        <v>4.9773755656108594E-2</v>
      </c>
      <c r="BJ18">
        <v>1.01</v>
      </c>
      <c r="BK18">
        <v>1.01</v>
      </c>
      <c r="BL18">
        <v>1.1100000000000001</v>
      </c>
      <c r="BM18">
        <v>1.01</v>
      </c>
      <c r="BN18">
        <v>1</v>
      </c>
      <c r="BO18">
        <v>1</v>
      </c>
      <c r="BP18">
        <v>1</v>
      </c>
      <c r="BV18" s="17"/>
      <c r="CF18" t="s">
        <v>18</v>
      </c>
      <c r="CG18" s="12" cm="1">
        <f t="array" ref="CG18">SUM((CH4:CM4*CH18:CM18))/SUM(CH18:CM18)</f>
        <v>9.7435897435897437E-2</v>
      </c>
      <c r="CH18">
        <v>2</v>
      </c>
      <c r="CI18">
        <v>2</v>
      </c>
      <c r="CJ18">
        <v>1</v>
      </c>
      <c r="CK18">
        <v>1</v>
      </c>
      <c r="CL18">
        <v>1</v>
      </c>
      <c r="CM18">
        <v>1</v>
      </c>
    </row>
    <row r="19" spans="1:92" x14ac:dyDescent="0.25">
      <c r="A19">
        <f t="shared" si="23"/>
        <v>2</v>
      </c>
      <c r="B19">
        <f t="shared" si="24"/>
        <v>5</v>
      </c>
      <c r="C19" cm="1">
        <f t="array" ref="C19">INDEX($M$2:$Y$14,A19,B19)</f>
        <v>28</v>
      </c>
      <c r="D19" cm="1">
        <f t="array" ref="D19">INDEX($AB$18:$AN$30,A19,B19)</f>
        <v>2.0110999999999999</v>
      </c>
      <c r="E19" s="36">
        <v>28</v>
      </c>
      <c r="F19" s="37">
        <v>2.0110999999999999</v>
      </c>
      <c r="H19" t="s">
        <v>62</v>
      </c>
      <c r="L19" s="9" t="s">
        <v>10</v>
      </c>
      <c r="M19" t="s">
        <v>5</v>
      </c>
      <c r="N19" t="s">
        <v>6</v>
      </c>
      <c r="O19" t="s">
        <v>7</v>
      </c>
      <c r="P19" t="s">
        <v>8</v>
      </c>
      <c r="Q19" t="s">
        <v>9</v>
      </c>
      <c r="R19">
        <v>9</v>
      </c>
      <c r="S19">
        <v>8</v>
      </c>
      <c r="T19">
        <v>7</v>
      </c>
      <c r="U19">
        <v>6</v>
      </c>
      <c r="V19">
        <v>5</v>
      </c>
      <c r="W19">
        <v>4</v>
      </c>
      <c r="X19">
        <v>3</v>
      </c>
      <c r="Y19">
        <v>2</v>
      </c>
      <c r="AA19" s="15" t="s">
        <v>6</v>
      </c>
      <c r="AB19" s="49">
        <v>4.1111000000000004</v>
      </c>
      <c r="AC19" s="49">
        <v>1.1111</v>
      </c>
      <c r="AD19" s="49">
        <v>4.1111000000000004</v>
      </c>
      <c r="AE19" s="49">
        <v>2.1111</v>
      </c>
      <c r="AF19" s="49">
        <v>2.0110999999999999</v>
      </c>
      <c r="AG19" s="49">
        <v>4.0000999999999998</v>
      </c>
      <c r="AH19" s="49">
        <v>2</v>
      </c>
      <c r="AI19" s="49">
        <v>5</v>
      </c>
      <c r="AJ19" s="49">
        <v>5</v>
      </c>
      <c r="AK19" s="49">
        <v>2</v>
      </c>
      <c r="AL19" s="49">
        <v>5</v>
      </c>
      <c r="AM19" s="49">
        <v>3</v>
      </c>
      <c r="AN19" s="49">
        <v>3</v>
      </c>
      <c r="AP19" s="25" t="s">
        <v>20</v>
      </c>
      <c r="AQ19" s="26" t="s">
        <v>40</v>
      </c>
      <c r="AR19" s="65">
        <v>1.1100000000000001</v>
      </c>
      <c r="AS19" s="65">
        <v>1.1100000000000001</v>
      </c>
      <c r="AT19" s="65">
        <v>1.1100000000000001</v>
      </c>
      <c r="AU19" s="65">
        <v>1.1100000000000001</v>
      </c>
      <c r="AV19" s="65">
        <v>1.1100000000000001</v>
      </c>
      <c r="AW19" s="65">
        <v>1.01</v>
      </c>
      <c r="AX19" s="65">
        <v>1</v>
      </c>
      <c r="AY19" s="65">
        <v>1</v>
      </c>
      <c r="AZ19" s="65">
        <v>1</v>
      </c>
      <c r="BA19" s="65">
        <v>1.1100000000000001</v>
      </c>
      <c r="BB19" s="65">
        <v>1.22</v>
      </c>
      <c r="BC19" s="65">
        <v>1</v>
      </c>
      <c r="BD19" s="66">
        <v>1</v>
      </c>
      <c r="BF19" s="19" t="s">
        <v>48</v>
      </c>
      <c r="BG19" t="s">
        <v>40</v>
      </c>
      <c r="BH19">
        <v>1</v>
      </c>
      <c r="BI19" s="39">
        <v>8.1447963800904979E-2</v>
      </c>
      <c r="BJ19">
        <v>1</v>
      </c>
      <c r="BK19">
        <v>1</v>
      </c>
      <c r="BL19">
        <v>1</v>
      </c>
      <c r="BM19">
        <v>1.1100000000000001</v>
      </c>
      <c r="BN19">
        <v>1</v>
      </c>
      <c r="BO19">
        <v>1</v>
      </c>
      <c r="BV19" s="17"/>
      <c r="BX19" t="s">
        <v>49</v>
      </c>
      <c r="BY19" t="s">
        <v>50</v>
      </c>
      <c r="BZ19" t="s">
        <v>51</v>
      </c>
      <c r="CA19" t="s">
        <v>52</v>
      </c>
      <c r="CF19" t="s">
        <v>73</v>
      </c>
      <c r="CG19" s="12" cm="1">
        <f t="array" ref="CG19">SUM((CH5:CM5*CH19:CM19))/SUM(CH19:CM19)</f>
        <v>5.2300150829562589E-2</v>
      </c>
      <c r="CH19">
        <v>2</v>
      </c>
      <c r="CI19">
        <v>2</v>
      </c>
      <c r="CJ19">
        <v>1</v>
      </c>
      <c r="CK19">
        <v>1</v>
      </c>
      <c r="CL19">
        <v>1</v>
      </c>
      <c r="CM19">
        <v>1</v>
      </c>
    </row>
    <row r="20" spans="1:92" x14ac:dyDescent="0.25">
      <c r="A20">
        <f t="shared" si="23"/>
        <v>2</v>
      </c>
      <c r="B20">
        <f t="shared" si="24"/>
        <v>6</v>
      </c>
      <c r="C20" cm="1">
        <f t="array" ref="C20">INDEX($M$2:$Y$14,A20,B20)</f>
        <v>29</v>
      </c>
      <c r="D20" cm="1">
        <f t="array" ref="D20">INDEX($AB$18:$AN$30,A20,B20)</f>
        <v>4.0000999999999998</v>
      </c>
      <c r="E20" s="36">
        <v>29</v>
      </c>
      <c r="F20" s="37">
        <v>4.0000999999999998</v>
      </c>
      <c r="H20" t="s">
        <v>55</v>
      </c>
      <c r="I20">
        <v>0</v>
      </c>
      <c r="K20" s="12" cm="1">
        <f t="array" ref="K20">SUM(IF(ROUND(MOD($AB$18:$AN$30,VLOOKUP("RFI",$BX$11:$CA$16,3,FALSE)),VLOOKUP("RFI",$BX$11:$CA$16,2,FALSE))*VLOOKUP("RFI",$BX$11:$CA$16,4,FALSE)=I20,1,0)*$M$20:$Y$32)/$L$18</f>
        <v>0.37707390648567118</v>
      </c>
      <c r="L20" s="8" t="s">
        <v>5</v>
      </c>
      <c r="M20">
        <v>6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AA20" s="15" t="s">
        <v>7</v>
      </c>
      <c r="AB20" s="49">
        <v>1.0110999999999999</v>
      </c>
      <c r="AC20" s="49">
        <v>5.0011000000000001</v>
      </c>
      <c r="AD20" s="49">
        <v>1.1111</v>
      </c>
      <c r="AE20" s="49">
        <v>2.0110999999999999</v>
      </c>
      <c r="AF20" s="49">
        <v>2.0011000000000001</v>
      </c>
      <c r="AG20" s="49">
        <v>4.0000999999999998</v>
      </c>
      <c r="AH20" s="49">
        <v>5</v>
      </c>
      <c r="AI20" s="49">
        <v>5</v>
      </c>
      <c r="AJ20" s="49">
        <v>5</v>
      </c>
      <c r="AK20" s="49">
        <v>3</v>
      </c>
      <c r="AL20" s="49">
        <v>3</v>
      </c>
      <c r="AM20" s="49">
        <v>3</v>
      </c>
      <c r="AN20" s="49">
        <v>3</v>
      </c>
      <c r="AP20" s="46" t="s">
        <v>19</v>
      </c>
      <c r="AQ20" s="48">
        <v>0.27752639517345401</v>
      </c>
      <c r="AR20" s="33">
        <v>1.1100000000000001</v>
      </c>
      <c r="AS20" s="33">
        <v>1.1100000000000001</v>
      </c>
      <c r="AT20" s="33">
        <v>1.1100000000000001</v>
      </c>
      <c r="AU20" s="33">
        <v>1.1100000000000001</v>
      </c>
      <c r="AV20" s="33">
        <v>1.01</v>
      </c>
      <c r="AW20" s="33">
        <v>1</v>
      </c>
      <c r="AX20" s="33">
        <v>1</v>
      </c>
      <c r="AY20" s="33">
        <v>1</v>
      </c>
      <c r="AZ20" s="33">
        <v>1</v>
      </c>
      <c r="BA20" s="33">
        <v>1</v>
      </c>
      <c r="BB20" s="33">
        <v>1</v>
      </c>
      <c r="BC20" s="33">
        <v>1</v>
      </c>
      <c r="BD20" s="67"/>
      <c r="BF20" s="19" t="s">
        <v>21</v>
      </c>
      <c r="BG20" t="s">
        <v>34</v>
      </c>
      <c r="BH20">
        <v>1</v>
      </c>
      <c r="BI20" s="39">
        <v>0</v>
      </c>
      <c r="BJ20">
        <v>1</v>
      </c>
      <c r="BK20">
        <v>1</v>
      </c>
      <c r="BN20">
        <v>1.1100000000000001</v>
      </c>
      <c r="BO20">
        <v>1</v>
      </c>
      <c r="BV20" s="17"/>
      <c r="BX20" t="s">
        <v>17</v>
      </c>
      <c r="BY20">
        <v>1</v>
      </c>
      <c r="BZ20">
        <f>BY20*2</f>
        <v>2</v>
      </c>
      <c r="CA20">
        <v>0</v>
      </c>
    </row>
    <row r="21" spans="1:92" x14ac:dyDescent="0.25">
      <c r="A21">
        <f t="shared" si="23"/>
        <v>2</v>
      </c>
      <c r="B21">
        <f t="shared" si="24"/>
        <v>7</v>
      </c>
      <c r="C21" cm="1">
        <f t="array" ref="C21">INDEX($M$2:$Y$14,A21,B21)</f>
        <v>30</v>
      </c>
      <c r="D21" cm="1">
        <f t="array" ref="D21">INDEX($AB$18:$AN$30,A21,B21)</f>
        <v>2</v>
      </c>
      <c r="E21" s="36">
        <v>30</v>
      </c>
      <c r="F21" s="37">
        <v>2</v>
      </c>
      <c r="H21" s="50" t="s">
        <v>56</v>
      </c>
      <c r="I21">
        <v>1</v>
      </c>
      <c r="K21" s="12" cm="1">
        <f t="array" ref="K21">SUM(IF(ROUND(MOD($AB$18:$AN$30,VLOOKUP("RFI",$BX$11:$CA$16,3,FALSE)),VLOOKUP("RFI",$BX$11:$CA$16,2,FALSE))*VLOOKUP("RFI",$BX$11:$CA$16,4,FALSE)=I21,1,0)*$M$20:$Y$32)/$L$18</f>
        <v>4.3740573152337855E-2</v>
      </c>
      <c r="L21" s="8" t="s">
        <v>6</v>
      </c>
      <c r="M21">
        <v>12</v>
      </c>
      <c r="N21">
        <v>6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AA21" s="15" t="s">
        <v>8</v>
      </c>
      <c r="AB21" s="49">
        <v>1.0001</v>
      </c>
      <c r="AC21" s="49">
        <v>1.0001</v>
      </c>
      <c r="AD21" s="49">
        <v>5</v>
      </c>
      <c r="AE21" s="49">
        <v>1.1111</v>
      </c>
      <c r="AF21" s="49">
        <v>2.0110999999999999</v>
      </c>
      <c r="AG21" s="49">
        <v>4.0011000000000001</v>
      </c>
      <c r="AH21" s="49">
        <v>5</v>
      </c>
      <c r="AI21" s="49">
        <v>3</v>
      </c>
      <c r="AJ21" s="49">
        <v>3</v>
      </c>
      <c r="AK21" s="49">
        <v>3</v>
      </c>
      <c r="AL21" s="49">
        <v>3</v>
      </c>
      <c r="AM21" s="49">
        <v>6</v>
      </c>
      <c r="AN21" s="49">
        <v>6</v>
      </c>
      <c r="AP21" s="19" t="s">
        <v>29</v>
      </c>
      <c r="AQ21" s="39">
        <v>7.0889894419306182E-2</v>
      </c>
      <c r="AR21" s="33">
        <v>1.1100000000000001</v>
      </c>
      <c r="AS21" s="33">
        <v>1.01</v>
      </c>
      <c r="AT21" s="33">
        <v>1.1100000000000001</v>
      </c>
      <c r="AU21" s="33">
        <v>1.21</v>
      </c>
      <c r="AV21" s="33">
        <v>1.22</v>
      </c>
      <c r="AW21" s="33">
        <v>1</v>
      </c>
      <c r="AX21" s="33">
        <v>1</v>
      </c>
      <c r="AY21" s="33">
        <v>1</v>
      </c>
      <c r="AZ21" s="33">
        <v>1</v>
      </c>
      <c r="BD21" s="67"/>
      <c r="BF21" s="19" t="s">
        <v>22</v>
      </c>
      <c r="BG21" t="s">
        <v>26</v>
      </c>
      <c r="BH21">
        <v>1</v>
      </c>
      <c r="BI21" s="39">
        <v>0</v>
      </c>
      <c r="BO21">
        <v>1.01</v>
      </c>
      <c r="BP21">
        <v>1</v>
      </c>
      <c r="BV21" s="17"/>
      <c r="BX21" t="s">
        <v>39</v>
      </c>
      <c r="BY21">
        <v>0.1</v>
      </c>
      <c r="BZ21">
        <f t="shared" ref="BZ21:BZ25" si="25">BY21*2</f>
        <v>0.2</v>
      </c>
      <c r="CA21">
        <v>0</v>
      </c>
      <c r="CG21" t="s">
        <v>76</v>
      </c>
      <c r="CH21" t="s">
        <v>74</v>
      </c>
    </row>
    <row r="22" spans="1:92" x14ac:dyDescent="0.25">
      <c r="A22">
        <f t="shared" si="23"/>
        <v>2</v>
      </c>
      <c r="B22">
        <f t="shared" si="24"/>
        <v>8</v>
      </c>
      <c r="C22" cm="1">
        <f t="array" ref="C22">INDEX($M$2:$Y$14,A22,B22)</f>
        <v>31</v>
      </c>
      <c r="D22" cm="1">
        <f t="array" ref="D22">INDEX($AB$18:$AN$30,A22,B22)</f>
        <v>5</v>
      </c>
      <c r="E22" s="36">
        <v>31</v>
      </c>
      <c r="F22" s="37">
        <v>5</v>
      </c>
      <c r="H22" s="51" t="s">
        <v>57</v>
      </c>
      <c r="I22">
        <v>2</v>
      </c>
      <c r="K22" s="12" cm="1">
        <f t="array" ref="K22">SUM(IF(ROUND(MOD($AB$18:$AN$30,VLOOKUP("RFI",$BX$11:$CA$16,3,FALSE)),VLOOKUP("RFI",$BX$11:$CA$16,2,FALSE))*VLOOKUP("RFI",$BX$11:$CA$16,4,FALSE)=I22,1,0)*$M$20:$Y$32)/$L$18</f>
        <v>9.0497737556561084E-2</v>
      </c>
      <c r="L22" s="8" t="s">
        <v>7</v>
      </c>
      <c r="M22">
        <v>12</v>
      </c>
      <c r="N22">
        <v>12</v>
      </c>
      <c r="O22">
        <v>6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AA22" s="15" t="s">
        <v>9</v>
      </c>
      <c r="AB22" s="49">
        <v>5</v>
      </c>
      <c r="AC22" s="49">
        <v>5</v>
      </c>
      <c r="AD22" s="49">
        <v>5</v>
      </c>
      <c r="AE22" s="49">
        <v>5</v>
      </c>
      <c r="AF22" s="49">
        <v>4.1111000000000004</v>
      </c>
      <c r="AG22" s="49">
        <v>2.0011000000000001</v>
      </c>
      <c r="AH22" s="49">
        <v>5.0000999999999998</v>
      </c>
      <c r="AI22" s="49">
        <v>5</v>
      </c>
      <c r="AJ22" s="49">
        <v>3</v>
      </c>
      <c r="AK22" s="49">
        <v>3</v>
      </c>
      <c r="AL22" s="49">
        <v>6</v>
      </c>
      <c r="AM22" s="49">
        <v>6</v>
      </c>
      <c r="AN22" s="49">
        <v>0</v>
      </c>
      <c r="AP22" s="19" t="s">
        <v>48</v>
      </c>
      <c r="AQ22" s="39">
        <v>0.11463046757164404</v>
      </c>
      <c r="AR22" s="33">
        <v>1.1100000000000001</v>
      </c>
      <c r="AS22" s="33">
        <v>1.01</v>
      </c>
      <c r="AT22" s="33">
        <v>1.02</v>
      </c>
      <c r="AU22" s="33">
        <v>1.1100000000000001</v>
      </c>
      <c r="AV22" s="33">
        <v>1.21</v>
      </c>
      <c r="AW22" s="33">
        <v>1.02</v>
      </c>
      <c r="AX22" s="33">
        <v>1</v>
      </c>
      <c r="BD22" s="67"/>
      <c r="BF22" s="19" t="s">
        <v>23</v>
      </c>
      <c r="BG22" t="s">
        <v>36</v>
      </c>
      <c r="BH22">
        <v>1</v>
      </c>
      <c r="BI22" s="39">
        <v>0</v>
      </c>
      <c r="BP22">
        <v>1</v>
      </c>
      <c r="BV22" s="17"/>
      <c r="BX22" t="s">
        <v>40</v>
      </c>
      <c r="BY22">
        <v>0.01</v>
      </c>
      <c r="BZ22">
        <f t="shared" si="25"/>
        <v>0.02</v>
      </c>
      <c r="CA22">
        <v>0</v>
      </c>
      <c r="CF22" t="s">
        <v>75</v>
      </c>
      <c r="CG22" s="28">
        <v>0.27500000000000002</v>
      </c>
      <c r="CH22" s="12" cm="1">
        <f t="array" ref="CH22">SUM((CH8:CM8*CI22:CN22))/SUM(CI22:CN22)</f>
        <v>0.26864630467571643</v>
      </c>
      <c r="CI22">
        <v>2</v>
      </c>
      <c r="CJ22">
        <v>2</v>
      </c>
      <c r="CK22">
        <v>1</v>
      </c>
      <c r="CL22">
        <v>1</v>
      </c>
      <c r="CM22">
        <v>1</v>
      </c>
      <c r="CN22">
        <v>1</v>
      </c>
    </row>
    <row r="23" spans="1:92" x14ac:dyDescent="0.25">
      <c r="A23">
        <f t="shared" si="23"/>
        <v>2</v>
      </c>
      <c r="B23">
        <f t="shared" si="24"/>
        <v>9</v>
      </c>
      <c r="C23" cm="1">
        <f t="array" ref="C23">INDEX($M$2:$Y$14,A23,B23)</f>
        <v>32</v>
      </c>
      <c r="D23" cm="1">
        <f t="array" ref="D23">INDEX($AB$18:$AN$30,A23,B23)</f>
        <v>5</v>
      </c>
      <c r="E23" s="36">
        <v>32</v>
      </c>
      <c r="F23" s="37">
        <v>5</v>
      </c>
      <c r="H23" s="52" t="s">
        <v>58</v>
      </c>
      <c r="I23">
        <v>3</v>
      </c>
      <c r="K23" s="12" cm="1">
        <f t="array" ref="K23">SUM(IF(ROUND(MOD($AB$18:$AN$30,VLOOKUP("RFI",$BX$11:$CA$16,3,FALSE)),VLOOKUP("RFI",$BX$11:$CA$16,2,FALSE))*VLOOKUP("RFI",$BX$11:$CA$16,4,FALSE)=I23,1,0)*$M$20:$Y$32)/$L$18</f>
        <v>0.10859728506787331</v>
      </c>
      <c r="L23" s="8" t="s">
        <v>8</v>
      </c>
      <c r="M23">
        <v>12</v>
      </c>
      <c r="N23">
        <v>12</v>
      </c>
      <c r="O23">
        <v>12</v>
      </c>
      <c r="P23">
        <v>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AA23" s="15">
        <v>9</v>
      </c>
      <c r="AB23" s="49">
        <v>5</v>
      </c>
      <c r="AC23" s="49">
        <v>2</v>
      </c>
      <c r="AD23" s="49">
        <v>2</v>
      </c>
      <c r="AE23" s="49">
        <v>2</v>
      </c>
      <c r="AF23" s="49">
        <v>5</v>
      </c>
      <c r="AG23" s="49">
        <v>4.0110999999999999</v>
      </c>
      <c r="AH23" s="49">
        <v>4</v>
      </c>
      <c r="AI23" s="49">
        <v>5</v>
      </c>
      <c r="AJ23" s="49">
        <v>3</v>
      </c>
      <c r="AK23" s="49">
        <v>6</v>
      </c>
      <c r="AL23" s="49">
        <v>6</v>
      </c>
      <c r="AM23" s="49">
        <v>0</v>
      </c>
      <c r="AN23" s="49">
        <v>0</v>
      </c>
      <c r="AP23" s="19" t="s">
        <v>21</v>
      </c>
      <c r="AQ23" s="39">
        <v>0</v>
      </c>
      <c r="AR23" s="33">
        <v>1.01</v>
      </c>
      <c r="AS23" s="33">
        <v>1</v>
      </c>
      <c r="AT23" s="33">
        <v>1</v>
      </c>
      <c r="AU23" s="33">
        <v>1.02</v>
      </c>
      <c r="AV23" s="33">
        <v>1.1100000000000001</v>
      </c>
      <c r="AW23" s="33">
        <v>1.22</v>
      </c>
      <c r="AX23" s="33">
        <v>1.02</v>
      </c>
      <c r="AY23" s="33">
        <v>1</v>
      </c>
      <c r="BD23" s="67"/>
      <c r="BF23" s="40" t="s">
        <v>18</v>
      </c>
      <c r="BG23" s="41"/>
      <c r="BH23" s="41">
        <v>1</v>
      </c>
      <c r="BI23" s="42">
        <v>6.561085972850679E-2</v>
      </c>
      <c r="BQ23">
        <v>1</v>
      </c>
      <c r="BV23" s="17"/>
      <c r="BX23" t="s">
        <v>34</v>
      </c>
      <c r="BY23">
        <v>1E-3</v>
      </c>
      <c r="BZ23">
        <f t="shared" si="25"/>
        <v>2E-3</v>
      </c>
      <c r="CA23">
        <v>0</v>
      </c>
      <c r="CF23" t="s">
        <v>18</v>
      </c>
      <c r="CG23" s="28">
        <v>0.15</v>
      </c>
      <c r="CH23" s="12" cm="1">
        <f t="array" ref="CH23">SUM((CH9:CM9*CI23:CN23))/SUM(CI23:CN23)</f>
        <v>0.13717477375565612</v>
      </c>
      <c r="CI23">
        <v>2</v>
      </c>
      <c r="CJ23">
        <v>2</v>
      </c>
      <c r="CK23">
        <v>1</v>
      </c>
      <c r="CL23">
        <v>1</v>
      </c>
      <c r="CM23">
        <v>1</v>
      </c>
      <c r="CN23">
        <v>1</v>
      </c>
    </row>
    <row r="24" spans="1:92" x14ac:dyDescent="0.25">
      <c r="A24">
        <f t="shared" si="23"/>
        <v>2</v>
      </c>
      <c r="B24">
        <f t="shared" si="24"/>
        <v>10</v>
      </c>
      <c r="C24" cm="1">
        <f t="array" ref="C24">INDEX($M$2:$Y$14,A24,B24)</f>
        <v>33</v>
      </c>
      <c r="D24" cm="1">
        <f t="array" ref="D24">INDEX($AB$18:$AN$30,A24,B24)</f>
        <v>2</v>
      </c>
      <c r="E24" s="36">
        <v>33</v>
      </c>
      <c r="F24" s="37">
        <v>2</v>
      </c>
      <c r="H24" s="53" t="s">
        <v>59</v>
      </c>
      <c r="I24">
        <v>4</v>
      </c>
      <c r="K24" s="12" cm="1">
        <f t="array" ref="K24">SUM(IF(ROUND(MOD($AB$18:$AN$30,VLOOKUP("RFI",$BX$11:$CA$16,3,FALSE)),VLOOKUP("RFI",$BX$11:$CA$16,2,FALSE))*VLOOKUP("RFI",$BX$11:$CA$16,4,FALSE)=I24,1,0)*$M$20:$Y$32)/$L$18</f>
        <v>5.128205128205128E-2</v>
      </c>
      <c r="L24" s="8" t="s">
        <v>9</v>
      </c>
      <c r="M24">
        <v>12</v>
      </c>
      <c r="N24">
        <v>12</v>
      </c>
      <c r="O24">
        <v>12</v>
      </c>
      <c r="P24">
        <v>12</v>
      </c>
      <c r="Q24">
        <v>6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AA24" s="15">
        <v>8</v>
      </c>
      <c r="AB24" s="49">
        <v>3</v>
      </c>
      <c r="AC24" s="49">
        <v>3</v>
      </c>
      <c r="AD24" s="49">
        <v>6</v>
      </c>
      <c r="AE24" s="49">
        <v>6</v>
      </c>
      <c r="AF24" s="49">
        <v>3</v>
      </c>
      <c r="AG24" s="49">
        <v>2</v>
      </c>
      <c r="AH24" s="49">
        <v>4.0110999999999999</v>
      </c>
      <c r="AI24" s="49">
        <v>4</v>
      </c>
      <c r="AJ24" s="49">
        <v>5</v>
      </c>
      <c r="AK24" s="49">
        <v>5</v>
      </c>
      <c r="AL24" s="49">
        <v>6</v>
      </c>
      <c r="AM24" s="49">
        <v>0</v>
      </c>
      <c r="AN24" s="49">
        <v>0</v>
      </c>
      <c r="AP24" s="19" t="s">
        <v>22</v>
      </c>
      <c r="AQ24" s="39">
        <v>0</v>
      </c>
      <c r="AR24" s="33">
        <v>1</v>
      </c>
      <c r="AW24" s="33">
        <v>1.01</v>
      </c>
      <c r="AX24" s="33">
        <v>1.22</v>
      </c>
      <c r="AY24" s="33">
        <v>1</v>
      </c>
      <c r="BD24" s="67"/>
      <c r="BF24" s="19" t="s">
        <v>42</v>
      </c>
      <c r="BG24" t="s">
        <v>40</v>
      </c>
      <c r="BH24">
        <v>2</v>
      </c>
      <c r="BI24" s="39">
        <v>0</v>
      </c>
      <c r="BR24">
        <v>1</v>
      </c>
      <c r="BV24" s="17"/>
      <c r="BX24" t="s">
        <v>26</v>
      </c>
      <c r="BY24" s="56">
        <v>1E-4</v>
      </c>
      <c r="BZ24">
        <f t="shared" si="25"/>
        <v>2.0000000000000001E-4</v>
      </c>
      <c r="CA24">
        <v>0</v>
      </c>
      <c r="CF24" t="s">
        <v>73</v>
      </c>
      <c r="CG24" s="28">
        <v>0.05</v>
      </c>
      <c r="CH24" s="12" cm="1">
        <f t="array" ref="CH24">SUM((CH10:CL10*CI24:CM24))/SUM(CI24:CN24)</f>
        <v>2.6206636500754148E-2</v>
      </c>
      <c r="CI24">
        <v>2</v>
      </c>
      <c r="CJ24">
        <v>2</v>
      </c>
      <c r="CK24">
        <v>1</v>
      </c>
      <c r="CL24">
        <v>1</v>
      </c>
      <c r="CM24">
        <v>1</v>
      </c>
      <c r="CN24">
        <v>1</v>
      </c>
    </row>
    <row r="25" spans="1:92" x14ac:dyDescent="0.25">
      <c r="A25">
        <f t="shared" si="23"/>
        <v>2</v>
      </c>
      <c r="B25">
        <f t="shared" si="24"/>
        <v>11</v>
      </c>
      <c r="C25" cm="1">
        <f t="array" ref="C25">INDEX($M$2:$Y$14,A25,B25)</f>
        <v>34</v>
      </c>
      <c r="D25" cm="1">
        <f t="array" ref="D25">INDEX($AB$18:$AN$30,A25,B25)</f>
        <v>5</v>
      </c>
      <c r="E25" s="36">
        <v>34</v>
      </c>
      <c r="F25" s="37">
        <v>5</v>
      </c>
      <c r="H25" s="54" t="s">
        <v>60</v>
      </c>
      <c r="I25">
        <v>5</v>
      </c>
      <c r="K25" s="12" cm="1">
        <f t="array" ref="K25">SUM(IF(ROUND(MOD($AB$18:$AN$30,VLOOKUP("RFI",$BX$11:$CA$16,3,FALSE)),VLOOKUP("RFI",$BX$11:$CA$16,2,FALSE))*VLOOKUP("RFI",$BX$11:$CA$16,4,FALSE)=I25,1,0)*$M$20:$Y$32)/$L$18</f>
        <v>0.15384615384615385</v>
      </c>
      <c r="L25" s="8">
        <v>9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6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AA25" s="15">
        <v>7</v>
      </c>
      <c r="AB25" s="49">
        <v>3</v>
      </c>
      <c r="AC25" s="49">
        <v>3</v>
      </c>
      <c r="AD25" s="49">
        <v>6</v>
      </c>
      <c r="AE25" s="49">
        <v>6</v>
      </c>
      <c r="AF25" s="49">
        <v>6</v>
      </c>
      <c r="AG25" s="49">
        <v>6</v>
      </c>
      <c r="AH25" s="49">
        <v>6</v>
      </c>
      <c r="AI25" s="49">
        <v>5.0011000000000001</v>
      </c>
      <c r="AJ25" s="49">
        <v>5</v>
      </c>
      <c r="AK25" s="49">
        <v>5</v>
      </c>
      <c r="AL25" s="49">
        <v>6</v>
      </c>
      <c r="AM25" s="49">
        <v>0</v>
      </c>
      <c r="AN25" s="49">
        <v>0</v>
      </c>
      <c r="AP25" s="19" t="s">
        <v>23</v>
      </c>
      <c r="AQ25" s="39">
        <v>0</v>
      </c>
      <c r="AR25" s="33">
        <v>1</v>
      </c>
      <c r="AX25" s="33">
        <v>1</v>
      </c>
      <c r="AY25" s="33">
        <v>1.02</v>
      </c>
      <c r="BD25" s="67"/>
      <c r="BF25" s="19" t="s">
        <v>30</v>
      </c>
      <c r="BG25" t="s">
        <v>34</v>
      </c>
      <c r="BH25">
        <v>2</v>
      </c>
      <c r="BI25" s="39">
        <v>0</v>
      </c>
      <c r="BS25">
        <v>1</v>
      </c>
      <c r="BV25" s="17"/>
      <c r="BX25" t="s">
        <v>65</v>
      </c>
      <c r="BY25" s="57">
        <v>1.0000000000000001E-5</v>
      </c>
      <c r="BZ25">
        <f t="shared" si="25"/>
        <v>2.0000000000000002E-5</v>
      </c>
      <c r="CA25">
        <v>0</v>
      </c>
    </row>
    <row r="26" spans="1:92" x14ac:dyDescent="0.25">
      <c r="A26">
        <f t="shared" si="23"/>
        <v>2</v>
      </c>
      <c r="B26">
        <f t="shared" si="24"/>
        <v>12</v>
      </c>
      <c r="C26" cm="1">
        <f t="array" ref="C26">INDEX($M$2:$Y$14,A26,B26)</f>
        <v>35</v>
      </c>
      <c r="D26" cm="1">
        <f t="array" ref="D26">INDEX($AB$18:$AN$30,A26,B26)</f>
        <v>3</v>
      </c>
      <c r="E26" s="36">
        <v>35</v>
      </c>
      <c r="F26" s="37">
        <v>3</v>
      </c>
      <c r="H26" s="55" t="s">
        <v>61</v>
      </c>
      <c r="I26">
        <v>6</v>
      </c>
      <c r="K26" s="12" cm="1">
        <f t="array" ref="K26">SUM(IF(ROUND(MOD($AB$18:$AN$30,VLOOKUP("RFI",$BX$11:$CA$16,3,FALSE)),VLOOKUP("RFI",$BX$11:$CA$16,2,FALSE))*VLOOKUP("RFI",$BX$11:$CA$16,4,FALSE)=I26,1,0)*$M$20:$Y$32)/$L$18</f>
        <v>0.17496229260935142</v>
      </c>
      <c r="L26" s="8">
        <v>8</v>
      </c>
      <c r="M26">
        <v>12</v>
      </c>
      <c r="N26">
        <v>12</v>
      </c>
      <c r="O26">
        <v>12</v>
      </c>
      <c r="P26">
        <v>12</v>
      </c>
      <c r="Q26">
        <v>12</v>
      </c>
      <c r="R26">
        <v>12</v>
      </c>
      <c r="S26">
        <v>6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AA26" s="15">
        <v>6</v>
      </c>
      <c r="AB26" s="49">
        <v>3</v>
      </c>
      <c r="AC26" s="49">
        <v>6</v>
      </c>
      <c r="AD26" s="49">
        <v>6</v>
      </c>
      <c r="AE26" s="49">
        <v>0</v>
      </c>
      <c r="AF26" s="49">
        <v>0</v>
      </c>
      <c r="AG26" s="49">
        <v>0</v>
      </c>
      <c r="AH26" s="49">
        <v>6</v>
      </c>
      <c r="AI26" s="49">
        <v>6</v>
      </c>
      <c r="AJ26" s="49">
        <v>5.0011000000000001</v>
      </c>
      <c r="AK26" s="49">
        <v>2</v>
      </c>
      <c r="AL26" s="49">
        <v>3</v>
      </c>
      <c r="AM26" s="49">
        <v>6</v>
      </c>
      <c r="AN26" s="49">
        <v>0</v>
      </c>
      <c r="AP26" s="19" t="s">
        <v>23</v>
      </c>
      <c r="AQ26" s="39">
        <v>0</v>
      </c>
      <c r="AY26" s="33">
        <v>1</v>
      </c>
      <c r="AZ26" s="33">
        <v>1.02</v>
      </c>
      <c r="BD26" s="67"/>
      <c r="BF26" s="19" t="s">
        <v>31</v>
      </c>
      <c r="BG26" t="s">
        <v>26</v>
      </c>
      <c r="BH26">
        <v>2</v>
      </c>
      <c r="BI26" s="39">
        <v>0</v>
      </c>
      <c r="BV26" s="17"/>
      <c r="BX26" t="s">
        <v>66</v>
      </c>
      <c r="BY26">
        <f>BY25/10</f>
        <v>1.0000000000000002E-6</v>
      </c>
      <c r="BZ26">
        <f>BY26*2</f>
        <v>2.0000000000000003E-6</v>
      </c>
      <c r="CA26">
        <v>0</v>
      </c>
    </row>
    <row r="27" spans="1:92" x14ac:dyDescent="0.25">
      <c r="A27">
        <f t="shared" si="23"/>
        <v>2</v>
      </c>
      <c r="B27">
        <f t="shared" si="24"/>
        <v>13</v>
      </c>
      <c r="C27" cm="1">
        <f t="array" ref="C27">INDEX($M$2:$Y$14,A27,B27)</f>
        <v>36</v>
      </c>
      <c r="D27" cm="1">
        <f t="array" ref="D27">INDEX($AB$18:$AN$30,A27,B27)</f>
        <v>3</v>
      </c>
      <c r="E27" s="36">
        <v>36</v>
      </c>
      <c r="F27" s="37">
        <v>3</v>
      </c>
      <c r="L27" s="8">
        <v>7</v>
      </c>
      <c r="M27">
        <v>12</v>
      </c>
      <c r="N27">
        <v>12</v>
      </c>
      <c r="O27">
        <v>12</v>
      </c>
      <c r="P27">
        <v>12</v>
      </c>
      <c r="Q27">
        <v>12</v>
      </c>
      <c r="R27">
        <v>12</v>
      </c>
      <c r="S27">
        <v>12</v>
      </c>
      <c r="T27">
        <v>6</v>
      </c>
      <c r="U27">
        <v>4</v>
      </c>
      <c r="V27">
        <v>4</v>
      </c>
      <c r="W27">
        <v>4</v>
      </c>
      <c r="X27">
        <v>4</v>
      </c>
      <c r="Y27">
        <v>4</v>
      </c>
      <c r="AA27" s="15">
        <v>5</v>
      </c>
      <c r="AB27" s="49">
        <v>5</v>
      </c>
      <c r="AC27" s="49">
        <v>6</v>
      </c>
      <c r="AD27" s="49">
        <v>6</v>
      </c>
      <c r="AE27" s="49">
        <v>0</v>
      </c>
      <c r="AF27" s="49">
        <v>0</v>
      </c>
      <c r="AG27" s="49">
        <v>0</v>
      </c>
      <c r="AH27" s="49">
        <v>0</v>
      </c>
      <c r="AI27" s="49">
        <v>0</v>
      </c>
      <c r="AJ27" s="49">
        <v>0</v>
      </c>
      <c r="AK27" s="49">
        <v>5.0000999999999998</v>
      </c>
      <c r="AL27" s="49">
        <v>2</v>
      </c>
      <c r="AM27" s="49">
        <v>3</v>
      </c>
      <c r="AN27" s="49">
        <v>0</v>
      </c>
      <c r="AP27" s="40" t="s">
        <v>18</v>
      </c>
      <c r="AQ27" s="42">
        <v>9.2760180995475117E-2</v>
      </c>
      <c r="AZ27" s="33">
        <v>1</v>
      </c>
      <c r="BD27" s="67"/>
      <c r="BF27" s="19" t="s">
        <v>27</v>
      </c>
      <c r="BG27" t="s">
        <v>36</v>
      </c>
      <c r="BH27">
        <v>2</v>
      </c>
      <c r="BI27" s="39">
        <v>0</v>
      </c>
      <c r="BV27" s="17"/>
    </row>
    <row r="28" spans="1:92" x14ac:dyDescent="0.25">
      <c r="A28">
        <f t="shared" si="23"/>
        <v>3</v>
      </c>
      <c r="B28">
        <f t="shared" si="24"/>
        <v>1</v>
      </c>
      <c r="C28" cm="1">
        <f t="array" ref="C28">INDEX($M$2:$Y$14,A28,B28)</f>
        <v>14</v>
      </c>
      <c r="D28" cm="1">
        <f t="array" ref="D28">INDEX($AB$18:$AN$30,A28,B28)</f>
        <v>1.0110999999999999</v>
      </c>
      <c r="E28" s="36">
        <v>14</v>
      </c>
      <c r="F28" s="37">
        <v>1.0110999999999999</v>
      </c>
      <c r="H28" t="s">
        <v>64</v>
      </c>
      <c r="L28" s="8">
        <v>6</v>
      </c>
      <c r="M28">
        <v>12</v>
      </c>
      <c r="N28">
        <v>12</v>
      </c>
      <c r="O28">
        <v>12</v>
      </c>
      <c r="P28">
        <v>12</v>
      </c>
      <c r="Q28">
        <v>12</v>
      </c>
      <c r="R28">
        <v>12</v>
      </c>
      <c r="S28">
        <v>12</v>
      </c>
      <c r="T28">
        <v>12</v>
      </c>
      <c r="U28">
        <v>6</v>
      </c>
      <c r="V28">
        <v>4</v>
      </c>
      <c r="W28">
        <v>4</v>
      </c>
      <c r="X28">
        <v>4</v>
      </c>
      <c r="Y28">
        <v>4</v>
      </c>
      <c r="AA28" s="15">
        <v>4</v>
      </c>
      <c r="AB28" s="49">
        <v>3</v>
      </c>
      <c r="AC28" s="49">
        <v>6</v>
      </c>
      <c r="AD28" s="49">
        <v>0</v>
      </c>
      <c r="AE28" s="49">
        <v>0</v>
      </c>
      <c r="AF28" s="49">
        <v>0</v>
      </c>
      <c r="AG28" s="49">
        <v>0</v>
      </c>
      <c r="AH28" s="49">
        <v>0</v>
      </c>
      <c r="AI28" s="49">
        <v>0</v>
      </c>
      <c r="AJ28" s="49">
        <v>0</v>
      </c>
      <c r="AK28" s="49">
        <v>0</v>
      </c>
      <c r="AL28" s="49">
        <v>5</v>
      </c>
      <c r="AM28" s="49">
        <v>6</v>
      </c>
      <c r="AN28" s="49">
        <v>0</v>
      </c>
      <c r="AP28" s="19" t="s">
        <v>28</v>
      </c>
      <c r="AQ28" s="39">
        <v>1.8099547511312219E-2</v>
      </c>
      <c r="BA28" s="33">
        <v>1</v>
      </c>
      <c r="BD28" s="67"/>
      <c r="BF28" s="43" t="s">
        <v>51</v>
      </c>
      <c r="BG28" s="44"/>
      <c r="BH28" s="44">
        <v>2</v>
      </c>
      <c r="BI28" s="45">
        <v>0</v>
      </c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4"/>
    </row>
    <row r="29" spans="1:92" x14ac:dyDescent="0.25">
      <c r="A29">
        <f t="shared" si="23"/>
        <v>3</v>
      </c>
      <c r="B29">
        <f t="shared" si="24"/>
        <v>2</v>
      </c>
      <c r="C29" cm="1">
        <f t="array" ref="C29">INDEX($M$2:$Y$14,A29,B29)</f>
        <v>37</v>
      </c>
      <c r="D29" cm="1">
        <f t="array" ref="D29">INDEX($AB$18:$AN$30,A29,B29)</f>
        <v>5.0011000000000001</v>
      </c>
      <c r="E29" s="36">
        <v>37</v>
      </c>
      <c r="F29" s="37">
        <v>5.0011000000000001</v>
      </c>
      <c r="I29">
        <v>1</v>
      </c>
      <c r="K29" s="28"/>
      <c r="L29" s="8">
        <v>5</v>
      </c>
      <c r="M29">
        <v>12</v>
      </c>
      <c r="N29">
        <v>12</v>
      </c>
      <c r="O29">
        <v>12</v>
      </c>
      <c r="P29">
        <v>12</v>
      </c>
      <c r="Q29">
        <v>12</v>
      </c>
      <c r="R29">
        <v>12</v>
      </c>
      <c r="S29">
        <v>12</v>
      </c>
      <c r="T29">
        <v>12</v>
      </c>
      <c r="U29">
        <v>12</v>
      </c>
      <c r="V29">
        <v>6</v>
      </c>
      <c r="W29">
        <v>4</v>
      </c>
      <c r="X29">
        <v>4</v>
      </c>
      <c r="Y29">
        <v>4</v>
      </c>
      <c r="AA29" s="15">
        <v>3</v>
      </c>
      <c r="AB29" s="49">
        <v>6</v>
      </c>
      <c r="AC29" s="49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49">
        <v>0</v>
      </c>
      <c r="AJ29" s="49">
        <v>0</v>
      </c>
      <c r="AK29" s="49">
        <v>0</v>
      </c>
      <c r="AL29" s="49">
        <v>0</v>
      </c>
      <c r="AM29" s="49">
        <v>2</v>
      </c>
      <c r="AN29" s="49">
        <v>0</v>
      </c>
      <c r="AP29" s="19" t="s">
        <v>42</v>
      </c>
      <c r="AQ29" s="39">
        <v>4.2232277526395176E-2</v>
      </c>
      <c r="BB29" s="33">
        <v>1</v>
      </c>
      <c r="BD29" s="67"/>
    </row>
    <row r="30" spans="1:92" x14ac:dyDescent="0.25">
      <c r="A30">
        <f t="shared" si="23"/>
        <v>3</v>
      </c>
      <c r="B30">
        <f t="shared" si="24"/>
        <v>3</v>
      </c>
      <c r="C30" cm="1">
        <f t="array" ref="C30">INDEX($M$2:$Y$14,A30,B30)</f>
        <v>48</v>
      </c>
      <c r="D30" cm="1">
        <f t="array" ref="D30">INDEX($AB$18:$AN$30,A30,B30)</f>
        <v>1.1111</v>
      </c>
      <c r="E30" s="36">
        <v>48</v>
      </c>
      <c r="F30" s="37">
        <v>1.1111</v>
      </c>
      <c r="H30" s="13" t="s">
        <v>26</v>
      </c>
      <c r="I30">
        <v>2</v>
      </c>
      <c r="L30" s="8">
        <v>4</v>
      </c>
      <c r="M30">
        <v>12</v>
      </c>
      <c r="N30">
        <v>12</v>
      </c>
      <c r="O30">
        <v>12</v>
      </c>
      <c r="P30">
        <v>12</v>
      </c>
      <c r="Q30">
        <v>12</v>
      </c>
      <c r="R30">
        <v>12</v>
      </c>
      <c r="S30">
        <v>12</v>
      </c>
      <c r="T30">
        <v>12</v>
      </c>
      <c r="U30">
        <v>12</v>
      </c>
      <c r="V30">
        <v>12</v>
      </c>
      <c r="W30">
        <v>6</v>
      </c>
      <c r="X30">
        <v>4</v>
      </c>
      <c r="Y30">
        <v>4</v>
      </c>
      <c r="AA30" s="15">
        <v>2</v>
      </c>
      <c r="AB30" s="49">
        <v>6</v>
      </c>
      <c r="AC30" s="49">
        <v>0</v>
      </c>
      <c r="AD30" s="49">
        <v>0</v>
      </c>
      <c r="AE30" s="49">
        <v>0</v>
      </c>
      <c r="AF30" s="49">
        <v>0</v>
      </c>
      <c r="AG30" s="49">
        <v>0</v>
      </c>
      <c r="AH30" s="49">
        <v>0</v>
      </c>
      <c r="AI30" s="49">
        <v>0</v>
      </c>
      <c r="AJ30" s="49">
        <v>0</v>
      </c>
      <c r="AK30" s="49">
        <v>0</v>
      </c>
      <c r="AL30" s="49">
        <v>0</v>
      </c>
      <c r="AM30" s="49">
        <v>0</v>
      </c>
      <c r="AN30" s="49">
        <v>2</v>
      </c>
      <c r="AP30" s="19" t="s">
        <v>30</v>
      </c>
      <c r="AQ30" s="39">
        <v>0</v>
      </c>
      <c r="BC30" s="33">
        <v>1</v>
      </c>
      <c r="BD30" s="67"/>
      <c r="BF30" s="25" t="s">
        <v>20</v>
      </c>
      <c r="BG30" s="26"/>
      <c r="BH30" s="26"/>
      <c r="BI30" s="27" t="s">
        <v>25</v>
      </c>
      <c r="BJ30" s="21">
        <v>1.1100000000000001</v>
      </c>
      <c r="BK30" s="21">
        <v>1.1100000000000001</v>
      </c>
      <c r="BL30" s="21">
        <v>1.1100000000000001</v>
      </c>
      <c r="BM30" s="21">
        <v>1.1100000000000001</v>
      </c>
      <c r="BN30" s="21">
        <v>1.01</v>
      </c>
      <c r="BO30" s="21">
        <v>1.01</v>
      </c>
      <c r="BP30" s="21">
        <v>1</v>
      </c>
      <c r="BQ30" s="21">
        <v>1</v>
      </c>
      <c r="BR30" s="21">
        <v>1</v>
      </c>
      <c r="BS30" s="21">
        <v>1.1100000000000001</v>
      </c>
      <c r="BT30" s="21">
        <v>1</v>
      </c>
      <c r="BU30" s="21">
        <v>1</v>
      </c>
      <c r="BV30" s="22">
        <v>1</v>
      </c>
    </row>
    <row r="31" spans="1:92" x14ac:dyDescent="0.25">
      <c r="A31">
        <f t="shared" si="23"/>
        <v>3</v>
      </c>
      <c r="B31">
        <f t="shared" si="24"/>
        <v>4</v>
      </c>
      <c r="C31" cm="1">
        <f t="array" ref="C31">INDEX($M$2:$Y$14,A31,B31)</f>
        <v>49</v>
      </c>
      <c r="D31" cm="1">
        <f t="array" ref="D31">INDEX($AB$18:$AN$30,A31,B31)</f>
        <v>2.0110999999999999</v>
      </c>
      <c r="E31" s="36">
        <v>49</v>
      </c>
      <c r="F31" s="37">
        <v>2.0110999999999999</v>
      </c>
      <c r="H31" s="59">
        <v>0.5</v>
      </c>
      <c r="I31">
        <v>3</v>
      </c>
      <c r="L31" s="8">
        <v>3</v>
      </c>
      <c r="M31">
        <v>12</v>
      </c>
      <c r="N31">
        <v>12</v>
      </c>
      <c r="O31">
        <v>12</v>
      </c>
      <c r="P31">
        <v>12</v>
      </c>
      <c r="Q31">
        <v>12</v>
      </c>
      <c r="R31">
        <v>12</v>
      </c>
      <c r="S31">
        <v>12</v>
      </c>
      <c r="T31">
        <v>12</v>
      </c>
      <c r="U31">
        <v>12</v>
      </c>
      <c r="V31">
        <v>12</v>
      </c>
      <c r="W31">
        <v>12</v>
      </c>
      <c r="X31">
        <v>6</v>
      </c>
      <c r="Y31">
        <v>4</v>
      </c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P31" s="19" t="s">
        <v>31</v>
      </c>
      <c r="AQ31" s="39">
        <v>0</v>
      </c>
      <c r="BD31" s="67"/>
      <c r="BF31" s="46" t="s">
        <v>19</v>
      </c>
      <c r="BG31" s="47" t="s">
        <v>17</v>
      </c>
      <c r="BH31" s="47">
        <v>1</v>
      </c>
      <c r="BI31" s="48">
        <v>0.27752639517345401</v>
      </c>
      <c r="BJ31">
        <v>1.1100000000000001</v>
      </c>
      <c r="BK31">
        <v>1.1100000000000001</v>
      </c>
      <c r="BL31">
        <v>1.1100000000000001</v>
      </c>
      <c r="BM31">
        <v>1.1100000000000001</v>
      </c>
      <c r="BN31">
        <v>1.01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 s="17"/>
    </row>
    <row r="32" spans="1:92" x14ac:dyDescent="0.25">
      <c r="A32">
        <f t="shared" si="23"/>
        <v>3</v>
      </c>
      <c r="B32">
        <f t="shared" si="24"/>
        <v>5</v>
      </c>
      <c r="C32" cm="1">
        <f t="array" ref="C32">INDEX($M$2:$Y$14,A32,B32)</f>
        <v>50</v>
      </c>
      <c r="D32" cm="1">
        <f t="array" ref="D32">INDEX($AB$18:$AN$30,A32,B32)</f>
        <v>2.0011000000000001</v>
      </c>
      <c r="E32" s="36">
        <v>50</v>
      </c>
      <c r="F32" s="37">
        <v>2.0011000000000001</v>
      </c>
      <c r="H32" s="60">
        <v>0.15</v>
      </c>
      <c r="I32">
        <v>4</v>
      </c>
      <c r="L32" s="8">
        <v>2</v>
      </c>
      <c r="M32">
        <v>12</v>
      </c>
      <c r="N32">
        <v>12</v>
      </c>
      <c r="O32">
        <v>12</v>
      </c>
      <c r="P32">
        <v>12</v>
      </c>
      <c r="Q32">
        <v>12</v>
      </c>
      <c r="R32">
        <v>12</v>
      </c>
      <c r="S32">
        <v>12</v>
      </c>
      <c r="T32">
        <v>12</v>
      </c>
      <c r="U32">
        <v>12</v>
      </c>
      <c r="V32">
        <v>12</v>
      </c>
      <c r="W32">
        <v>12</v>
      </c>
      <c r="X32">
        <v>12</v>
      </c>
      <c r="Y32">
        <v>6</v>
      </c>
      <c r="AB32" s="14" t="s">
        <v>5</v>
      </c>
      <c r="AC32" s="14" t="s">
        <v>6</v>
      </c>
      <c r="AD32" s="14" t="s">
        <v>7</v>
      </c>
      <c r="AE32" s="14" t="s">
        <v>8</v>
      </c>
      <c r="AF32" s="14" t="s">
        <v>9</v>
      </c>
      <c r="AG32" s="14">
        <v>9</v>
      </c>
      <c r="AH32" s="14">
        <v>8</v>
      </c>
      <c r="AI32" s="14">
        <v>7</v>
      </c>
      <c r="AJ32" s="14">
        <v>6</v>
      </c>
      <c r="AK32" s="14">
        <v>5</v>
      </c>
      <c r="AL32" s="14">
        <v>4</v>
      </c>
      <c r="AM32" s="14">
        <v>3</v>
      </c>
      <c r="AN32" s="14">
        <v>2</v>
      </c>
      <c r="AP32" s="19" t="s">
        <v>27</v>
      </c>
      <c r="AQ32" s="39">
        <v>0</v>
      </c>
      <c r="BD32" s="67"/>
      <c r="BF32" s="19" t="s">
        <v>29</v>
      </c>
      <c r="BG32" t="s">
        <v>39</v>
      </c>
      <c r="BH32">
        <v>1</v>
      </c>
      <c r="BI32" s="39">
        <v>4.9773755656108594E-2</v>
      </c>
      <c r="BJ32">
        <v>1.01</v>
      </c>
      <c r="BK32">
        <v>1.01</v>
      </c>
      <c r="BL32">
        <v>1.1100000000000001</v>
      </c>
      <c r="BM32">
        <v>1.01</v>
      </c>
      <c r="BN32">
        <v>1</v>
      </c>
      <c r="BO32">
        <v>1</v>
      </c>
      <c r="BP32">
        <v>1</v>
      </c>
      <c r="BQ32">
        <v>1</v>
      </c>
      <c r="BR32">
        <v>1</v>
      </c>
      <c r="BV32" s="17"/>
    </row>
    <row r="33" spans="1:75" x14ac:dyDescent="0.25">
      <c r="A33">
        <f t="shared" si="23"/>
        <v>3</v>
      </c>
      <c r="B33">
        <f t="shared" si="24"/>
        <v>6</v>
      </c>
      <c r="C33" cm="1">
        <f t="array" ref="C33">INDEX($M$2:$Y$14,A33,B33)</f>
        <v>51</v>
      </c>
      <c r="D33" cm="1">
        <f t="array" ref="D33">INDEX($AB$18:$AN$30,A33,B33)</f>
        <v>4.0000999999999998</v>
      </c>
      <c r="E33" s="36">
        <v>51</v>
      </c>
      <c r="F33" s="37">
        <v>4.0000999999999998</v>
      </c>
      <c r="H33" s="61">
        <v>7.4999999999999997E-2</v>
      </c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AA33" s="8" t="s">
        <v>5</v>
      </c>
      <c r="AB33" s="49">
        <v>1</v>
      </c>
      <c r="AC33" s="49">
        <v>1</v>
      </c>
      <c r="AD33" s="49">
        <v>1</v>
      </c>
      <c r="AE33" s="49">
        <v>1</v>
      </c>
      <c r="AF33" s="49">
        <v>1</v>
      </c>
      <c r="AG33" s="49">
        <v>1</v>
      </c>
      <c r="AH33" s="49">
        <v>1</v>
      </c>
      <c r="AI33" s="49">
        <v>1</v>
      </c>
      <c r="AJ33" s="49">
        <v>1</v>
      </c>
      <c r="AK33" s="49">
        <v>1</v>
      </c>
      <c r="AL33" s="49">
        <v>1</v>
      </c>
      <c r="AM33" s="49">
        <v>1</v>
      </c>
      <c r="AN33" s="49">
        <v>1</v>
      </c>
      <c r="AP33" s="19" t="s">
        <v>27</v>
      </c>
      <c r="AQ33" s="39">
        <v>0</v>
      </c>
      <c r="BD33" s="67"/>
      <c r="BF33" s="19" t="s">
        <v>48</v>
      </c>
      <c r="BG33" t="s">
        <v>40</v>
      </c>
      <c r="BH33">
        <v>1</v>
      </c>
      <c r="BI33" s="39">
        <v>9.3514328808446456E-2</v>
      </c>
      <c r="BJ33">
        <v>1.01</v>
      </c>
      <c r="BK33">
        <v>1</v>
      </c>
      <c r="BL33">
        <v>1</v>
      </c>
      <c r="BM33">
        <v>1.1100000000000001</v>
      </c>
      <c r="BN33">
        <v>1</v>
      </c>
      <c r="BO33">
        <v>1</v>
      </c>
      <c r="BP33">
        <v>1</v>
      </c>
      <c r="BV33" s="17"/>
    </row>
    <row r="34" spans="1:75" x14ac:dyDescent="0.25">
      <c r="A34">
        <f t="shared" si="23"/>
        <v>3</v>
      </c>
      <c r="B34">
        <f t="shared" si="24"/>
        <v>7</v>
      </c>
      <c r="C34" cm="1">
        <f t="array" ref="C34">INDEX($M$2:$Y$14,A34,B34)</f>
        <v>52</v>
      </c>
      <c r="D34" cm="1">
        <f t="array" ref="D34">INDEX($AB$18:$AN$30,A34,B34)</f>
        <v>5</v>
      </c>
      <c r="E34" s="36">
        <v>52</v>
      </c>
      <c r="F34" s="37">
        <v>5</v>
      </c>
      <c r="I34" s="34"/>
      <c r="J34" s="34"/>
      <c r="K34" s="34"/>
      <c r="L34" s="8" t="s">
        <v>5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 s="8" t="s">
        <v>6</v>
      </c>
      <c r="AB34" s="49">
        <v>1</v>
      </c>
      <c r="AC34" s="49">
        <v>1</v>
      </c>
      <c r="AD34" s="49">
        <v>1</v>
      </c>
      <c r="AE34" s="49">
        <v>1</v>
      </c>
      <c r="AF34" s="49">
        <v>1</v>
      </c>
      <c r="AG34" s="49">
        <v>2</v>
      </c>
      <c r="AH34" s="49">
        <v>2</v>
      </c>
      <c r="AI34" s="49"/>
      <c r="AJ34" s="49"/>
      <c r="AK34" s="49"/>
      <c r="AL34" s="49"/>
      <c r="AM34" s="49"/>
      <c r="AN34" s="49"/>
      <c r="AP34" s="43" t="s">
        <v>51</v>
      </c>
      <c r="AQ34" s="45">
        <v>3.0165912518853699E-2</v>
      </c>
      <c r="AR34" s="68"/>
      <c r="AS34" s="68"/>
      <c r="AT34" s="68"/>
      <c r="AU34" s="68"/>
      <c r="AV34" s="68"/>
      <c r="AW34" s="68"/>
      <c r="AX34" s="68"/>
      <c r="AY34" s="68"/>
      <c r="AZ34" s="68"/>
      <c r="BA34" s="68"/>
      <c r="BB34" s="68"/>
      <c r="BC34" s="68"/>
      <c r="BD34" s="69"/>
      <c r="BF34" s="19" t="s">
        <v>21</v>
      </c>
      <c r="BG34" t="s">
        <v>34</v>
      </c>
      <c r="BH34">
        <v>1</v>
      </c>
      <c r="BI34" s="39">
        <v>0</v>
      </c>
      <c r="BJ34">
        <v>1</v>
      </c>
      <c r="BK34">
        <v>1</v>
      </c>
      <c r="BL34">
        <v>1</v>
      </c>
      <c r="BM34">
        <v>1</v>
      </c>
      <c r="BN34">
        <v>1.1100000000000001</v>
      </c>
      <c r="BO34">
        <v>1</v>
      </c>
      <c r="BP34">
        <v>1</v>
      </c>
      <c r="BQ34">
        <v>1</v>
      </c>
      <c r="BV34" s="17"/>
    </row>
    <row r="35" spans="1:75" x14ac:dyDescent="0.25">
      <c r="A35">
        <f t="shared" si="23"/>
        <v>3</v>
      </c>
      <c r="B35">
        <f t="shared" si="24"/>
        <v>8</v>
      </c>
      <c r="C35" cm="1">
        <f t="array" ref="C35">INDEX($M$2:$Y$14,A35,B35)</f>
        <v>53</v>
      </c>
      <c r="D35" cm="1">
        <f t="array" ref="D35">INDEX($AB$18:$AN$30,A35,B35)</f>
        <v>5</v>
      </c>
      <c r="E35" s="36">
        <v>53</v>
      </c>
      <c r="F35" s="37">
        <v>5</v>
      </c>
      <c r="I35" s="34"/>
      <c r="J35" s="34"/>
      <c r="K35" s="34"/>
      <c r="L35" s="8" t="s">
        <v>6</v>
      </c>
      <c r="M35">
        <f>M34+1</f>
        <v>2</v>
      </c>
      <c r="N35">
        <f t="shared" ref="N35:Y46" si="26">N34+1</f>
        <v>2</v>
      </c>
      <c r="O35">
        <f t="shared" si="26"/>
        <v>2</v>
      </c>
      <c r="P35">
        <f t="shared" si="26"/>
        <v>2</v>
      </c>
      <c r="Q35">
        <f t="shared" si="26"/>
        <v>2</v>
      </c>
      <c r="R35">
        <f t="shared" si="26"/>
        <v>2</v>
      </c>
      <c r="S35">
        <f t="shared" si="26"/>
        <v>2</v>
      </c>
      <c r="T35">
        <f t="shared" si="26"/>
        <v>2</v>
      </c>
      <c r="U35">
        <f t="shared" si="26"/>
        <v>2</v>
      </c>
      <c r="V35">
        <f t="shared" si="26"/>
        <v>2</v>
      </c>
      <c r="W35">
        <f t="shared" si="26"/>
        <v>2</v>
      </c>
      <c r="X35">
        <f t="shared" si="26"/>
        <v>2</v>
      </c>
      <c r="Y35">
        <f t="shared" si="26"/>
        <v>2</v>
      </c>
      <c r="AA35" s="8" t="s">
        <v>7</v>
      </c>
      <c r="AB35" s="49">
        <v>1</v>
      </c>
      <c r="AC35" s="49">
        <v>1</v>
      </c>
      <c r="AD35" s="49">
        <v>1</v>
      </c>
      <c r="AE35" s="49">
        <v>1</v>
      </c>
      <c r="AF35" s="49">
        <v>1</v>
      </c>
      <c r="AG35" s="49">
        <v>2</v>
      </c>
      <c r="AH35" s="49">
        <v>2</v>
      </c>
      <c r="AI35" s="49"/>
      <c r="AJ35" s="49"/>
      <c r="AK35" s="49"/>
      <c r="AL35" s="49"/>
      <c r="AM35" s="49"/>
      <c r="AN35" s="49"/>
      <c r="BF35" s="19" t="s">
        <v>22</v>
      </c>
      <c r="BG35" t="s">
        <v>26</v>
      </c>
      <c r="BH35">
        <v>1</v>
      </c>
      <c r="BI35" s="39">
        <v>0</v>
      </c>
      <c r="BJ35">
        <v>1</v>
      </c>
      <c r="BO35">
        <v>1.01</v>
      </c>
      <c r="BP35">
        <v>1</v>
      </c>
      <c r="BQ35">
        <v>1</v>
      </c>
      <c r="BV35" s="17"/>
    </row>
    <row r="36" spans="1:75" x14ac:dyDescent="0.25">
      <c r="A36">
        <f t="shared" si="23"/>
        <v>3</v>
      </c>
      <c r="B36">
        <f t="shared" si="24"/>
        <v>9</v>
      </c>
      <c r="C36" cm="1">
        <f t="array" ref="C36">INDEX($M$2:$Y$14,A36,B36)</f>
        <v>54</v>
      </c>
      <c r="D36" cm="1">
        <f t="array" ref="D36">INDEX($AB$18:$AN$30,A36,B36)</f>
        <v>5</v>
      </c>
      <c r="E36" s="36">
        <v>54</v>
      </c>
      <c r="F36" s="37">
        <v>5</v>
      </c>
      <c r="L36" s="8" t="s">
        <v>7</v>
      </c>
      <c r="M36">
        <f t="shared" ref="M36:M46" si="27">M35+1</f>
        <v>3</v>
      </c>
      <c r="N36">
        <f t="shared" si="26"/>
        <v>3</v>
      </c>
      <c r="O36">
        <f t="shared" si="26"/>
        <v>3</v>
      </c>
      <c r="P36">
        <f t="shared" si="26"/>
        <v>3</v>
      </c>
      <c r="Q36">
        <f t="shared" si="26"/>
        <v>3</v>
      </c>
      <c r="R36">
        <f t="shared" si="26"/>
        <v>3</v>
      </c>
      <c r="S36">
        <f t="shared" si="26"/>
        <v>3</v>
      </c>
      <c r="T36">
        <f t="shared" si="26"/>
        <v>3</v>
      </c>
      <c r="U36">
        <f t="shared" si="26"/>
        <v>3</v>
      </c>
      <c r="V36">
        <f t="shared" si="26"/>
        <v>3</v>
      </c>
      <c r="W36">
        <f t="shared" si="26"/>
        <v>3</v>
      </c>
      <c r="X36">
        <f t="shared" si="26"/>
        <v>3</v>
      </c>
      <c r="Y36">
        <f t="shared" si="26"/>
        <v>3</v>
      </c>
      <c r="AA36" s="8" t="s">
        <v>8</v>
      </c>
      <c r="AB36" s="49">
        <v>1</v>
      </c>
      <c r="AC36" s="49">
        <v>1</v>
      </c>
      <c r="AD36" s="49">
        <v>1</v>
      </c>
      <c r="AE36" s="49">
        <v>1</v>
      </c>
      <c r="AF36" s="49">
        <v>1</v>
      </c>
      <c r="AG36" s="49">
        <v>2</v>
      </c>
      <c r="AH36" s="49">
        <v>2</v>
      </c>
      <c r="AI36" s="49"/>
      <c r="AJ36" s="49"/>
      <c r="AK36" s="49"/>
      <c r="AL36" s="49"/>
      <c r="AM36" s="49"/>
      <c r="AN36" s="49"/>
      <c r="AP36" s="25" t="s">
        <v>20</v>
      </c>
      <c r="AQ36" s="26" t="s">
        <v>34</v>
      </c>
      <c r="AR36" s="70">
        <v>1.1100000000000001</v>
      </c>
      <c r="AS36" s="70">
        <v>1.1100000000000001</v>
      </c>
      <c r="AT36" s="70">
        <v>1.1100000000000001</v>
      </c>
      <c r="AU36" s="70">
        <v>1.1100000000000001</v>
      </c>
      <c r="AV36" s="70">
        <v>1.1100000000000001</v>
      </c>
      <c r="AW36" s="70">
        <v>1.1100000000000001</v>
      </c>
      <c r="AX36" s="70">
        <v>1.01</v>
      </c>
      <c r="AY36" s="70">
        <v>1.02</v>
      </c>
      <c r="AZ36" s="70">
        <v>1.02</v>
      </c>
      <c r="BA36" s="70">
        <v>1.1100000000000001</v>
      </c>
      <c r="BB36" s="70">
        <v>1.1100000000000001</v>
      </c>
      <c r="BC36" s="70">
        <v>1.22</v>
      </c>
      <c r="BD36" s="71">
        <v>1.22</v>
      </c>
      <c r="BF36" s="19" t="s">
        <v>23</v>
      </c>
      <c r="BG36" t="s">
        <v>36</v>
      </c>
      <c r="BH36">
        <v>1</v>
      </c>
      <c r="BI36" s="39">
        <v>0</v>
      </c>
      <c r="BJ36">
        <v>1</v>
      </c>
      <c r="BP36">
        <v>1</v>
      </c>
      <c r="BQ36">
        <v>1</v>
      </c>
      <c r="BV36" s="17"/>
    </row>
    <row r="37" spans="1:75" x14ac:dyDescent="0.25">
      <c r="A37">
        <f t="shared" si="23"/>
        <v>3</v>
      </c>
      <c r="B37">
        <f t="shared" si="24"/>
        <v>10</v>
      </c>
      <c r="C37" cm="1">
        <f t="array" ref="C37">INDEX($M$2:$Y$14,A37,B37)</f>
        <v>55</v>
      </c>
      <c r="D37" cm="1">
        <f t="array" ref="D37">INDEX($AB$18:$AN$30,A37,B37)</f>
        <v>3</v>
      </c>
      <c r="E37" s="36">
        <v>55</v>
      </c>
      <c r="F37" s="37">
        <v>3</v>
      </c>
      <c r="L37" s="8" t="s">
        <v>8</v>
      </c>
      <c r="M37">
        <f t="shared" si="27"/>
        <v>4</v>
      </c>
      <c r="N37">
        <f t="shared" si="26"/>
        <v>4</v>
      </c>
      <c r="O37">
        <f t="shared" si="26"/>
        <v>4</v>
      </c>
      <c r="P37">
        <f t="shared" si="26"/>
        <v>4</v>
      </c>
      <c r="Q37">
        <f t="shared" si="26"/>
        <v>4</v>
      </c>
      <c r="R37">
        <f t="shared" si="26"/>
        <v>4</v>
      </c>
      <c r="S37">
        <f t="shared" si="26"/>
        <v>4</v>
      </c>
      <c r="T37">
        <f t="shared" si="26"/>
        <v>4</v>
      </c>
      <c r="U37">
        <f t="shared" si="26"/>
        <v>4</v>
      </c>
      <c r="V37">
        <f t="shared" si="26"/>
        <v>4</v>
      </c>
      <c r="W37">
        <f t="shared" si="26"/>
        <v>4</v>
      </c>
      <c r="X37">
        <f t="shared" si="26"/>
        <v>4</v>
      </c>
      <c r="Y37">
        <f t="shared" si="26"/>
        <v>4</v>
      </c>
      <c r="AA37" s="8" t="s">
        <v>9</v>
      </c>
      <c r="AB37" s="49">
        <v>1</v>
      </c>
      <c r="AC37" s="49">
        <v>1</v>
      </c>
      <c r="AD37" s="49"/>
      <c r="AE37" s="49">
        <v>2</v>
      </c>
      <c r="AF37" s="49">
        <v>1</v>
      </c>
      <c r="AG37" s="49">
        <v>2</v>
      </c>
      <c r="AH37" s="49">
        <v>2</v>
      </c>
      <c r="AI37" s="49"/>
      <c r="AJ37" s="49"/>
      <c r="AK37" s="49"/>
      <c r="AL37" s="49"/>
      <c r="AM37" s="49"/>
      <c r="AN37" s="49"/>
      <c r="AP37" s="46" t="s">
        <v>19</v>
      </c>
      <c r="AQ37" s="48">
        <v>0.3755656108597285</v>
      </c>
      <c r="AR37" s="49">
        <v>1.1100000000000001</v>
      </c>
      <c r="AS37" s="49">
        <v>1.1100000000000001</v>
      </c>
      <c r="AT37" s="49">
        <v>1.1100000000000001</v>
      </c>
      <c r="AU37" s="49">
        <v>1.1100000000000001</v>
      </c>
      <c r="AV37" s="49">
        <v>1.21</v>
      </c>
      <c r="AW37" s="49">
        <v>1</v>
      </c>
      <c r="AX37" s="49">
        <v>1</v>
      </c>
      <c r="AY37" s="49">
        <v>1</v>
      </c>
      <c r="AZ37" s="49">
        <v>1</v>
      </c>
      <c r="BA37" s="49">
        <v>1</v>
      </c>
      <c r="BB37" s="49">
        <v>1</v>
      </c>
      <c r="BC37" s="49">
        <v>1</v>
      </c>
      <c r="BD37" s="72">
        <v>1</v>
      </c>
      <c r="BF37" s="40" t="s">
        <v>18</v>
      </c>
      <c r="BG37" s="41"/>
      <c r="BH37" s="41">
        <v>1</v>
      </c>
      <c r="BI37" s="42">
        <v>7.1644042232277522E-2</v>
      </c>
      <c r="BQ37">
        <v>1</v>
      </c>
      <c r="BR37">
        <v>1</v>
      </c>
      <c r="BV37" s="17"/>
    </row>
    <row r="38" spans="1:75" x14ac:dyDescent="0.25">
      <c r="A38">
        <f t="shared" si="23"/>
        <v>3</v>
      </c>
      <c r="B38">
        <f t="shared" si="24"/>
        <v>11</v>
      </c>
      <c r="C38" cm="1">
        <f t="array" ref="C38">INDEX($M$2:$Y$14,A38,B38)</f>
        <v>56</v>
      </c>
      <c r="D38" cm="1">
        <f t="array" ref="D38">INDEX($AB$18:$AN$30,A38,B38)</f>
        <v>3</v>
      </c>
      <c r="E38" s="36">
        <v>56</v>
      </c>
      <c r="F38" s="37">
        <v>3</v>
      </c>
      <c r="L38" s="8" t="s">
        <v>9</v>
      </c>
      <c r="M38">
        <f t="shared" si="27"/>
        <v>5</v>
      </c>
      <c r="N38">
        <f t="shared" si="26"/>
        <v>5</v>
      </c>
      <c r="O38">
        <f t="shared" si="26"/>
        <v>5</v>
      </c>
      <c r="P38">
        <f t="shared" si="26"/>
        <v>5</v>
      </c>
      <c r="Q38">
        <f t="shared" si="26"/>
        <v>5</v>
      </c>
      <c r="R38">
        <f t="shared" si="26"/>
        <v>5</v>
      </c>
      <c r="S38">
        <f t="shared" si="26"/>
        <v>5</v>
      </c>
      <c r="T38">
        <f t="shared" si="26"/>
        <v>5</v>
      </c>
      <c r="U38">
        <f t="shared" si="26"/>
        <v>5</v>
      </c>
      <c r="V38">
        <f t="shared" si="26"/>
        <v>5</v>
      </c>
      <c r="W38">
        <f t="shared" si="26"/>
        <v>5</v>
      </c>
      <c r="X38">
        <f t="shared" si="26"/>
        <v>5</v>
      </c>
      <c r="Y38">
        <f t="shared" si="26"/>
        <v>5</v>
      </c>
      <c r="AA38" s="8">
        <v>9</v>
      </c>
      <c r="AB38" s="49">
        <v>1</v>
      </c>
      <c r="AC38" s="49"/>
      <c r="AD38" s="49"/>
      <c r="AE38" s="49"/>
      <c r="AF38" s="49">
        <v>2</v>
      </c>
      <c r="AG38" s="49">
        <v>1</v>
      </c>
      <c r="AH38" s="49">
        <v>2</v>
      </c>
      <c r="AI38" s="49">
        <v>2</v>
      </c>
      <c r="AJ38" s="49"/>
      <c r="AK38" s="49"/>
      <c r="AL38" s="49"/>
      <c r="AM38" s="49"/>
      <c r="AN38" s="49"/>
      <c r="AP38" s="19" t="s">
        <v>29</v>
      </c>
      <c r="AQ38" s="39">
        <v>9.5022624434389136E-2</v>
      </c>
      <c r="AR38" s="49">
        <v>1.1100000000000001</v>
      </c>
      <c r="AS38" s="49">
        <v>1.1100000000000001</v>
      </c>
      <c r="AT38" s="49">
        <v>1.1100000000000001</v>
      </c>
      <c r="AU38" s="49">
        <v>1.21</v>
      </c>
      <c r="AV38" s="49">
        <v>1.22</v>
      </c>
      <c r="AW38" s="49">
        <v>1</v>
      </c>
      <c r="AX38" s="49">
        <v>1</v>
      </c>
      <c r="AY38" s="49">
        <v>1</v>
      </c>
      <c r="AZ38" s="49">
        <v>1</v>
      </c>
      <c r="BA38" s="49">
        <v>1</v>
      </c>
      <c r="BB38" s="49">
        <v>0</v>
      </c>
      <c r="BC38" s="49">
        <v>0</v>
      </c>
      <c r="BD38" s="72">
        <v>0</v>
      </c>
      <c r="BF38" s="19" t="s">
        <v>42</v>
      </c>
      <c r="BG38" t="s">
        <v>40</v>
      </c>
      <c r="BH38">
        <v>2</v>
      </c>
      <c r="BI38" s="39">
        <v>0</v>
      </c>
      <c r="BR38">
        <v>1</v>
      </c>
      <c r="BV38" s="17"/>
    </row>
    <row r="39" spans="1:75" x14ac:dyDescent="0.25">
      <c r="A39">
        <f t="shared" si="23"/>
        <v>3</v>
      </c>
      <c r="B39">
        <f t="shared" si="24"/>
        <v>12</v>
      </c>
      <c r="C39" cm="1">
        <f t="array" ref="C39">INDEX($M$2:$Y$14,A39,B39)</f>
        <v>57</v>
      </c>
      <c r="D39" cm="1">
        <f t="array" ref="D39">INDEX($AB$18:$AN$30,A39,B39)</f>
        <v>3</v>
      </c>
      <c r="E39" s="36">
        <v>57</v>
      </c>
      <c r="F39" s="37">
        <v>3</v>
      </c>
      <c r="L39" s="8">
        <v>9</v>
      </c>
      <c r="M39">
        <f t="shared" si="27"/>
        <v>6</v>
      </c>
      <c r="N39">
        <f t="shared" si="26"/>
        <v>6</v>
      </c>
      <c r="O39">
        <f t="shared" si="26"/>
        <v>6</v>
      </c>
      <c r="P39">
        <f t="shared" si="26"/>
        <v>6</v>
      </c>
      <c r="Q39">
        <f t="shared" si="26"/>
        <v>6</v>
      </c>
      <c r="R39">
        <f t="shared" si="26"/>
        <v>6</v>
      </c>
      <c r="S39">
        <f t="shared" si="26"/>
        <v>6</v>
      </c>
      <c r="T39">
        <f t="shared" si="26"/>
        <v>6</v>
      </c>
      <c r="U39">
        <f t="shared" si="26"/>
        <v>6</v>
      </c>
      <c r="V39">
        <f t="shared" si="26"/>
        <v>6</v>
      </c>
      <c r="W39">
        <f t="shared" si="26"/>
        <v>6</v>
      </c>
      <c r="X39">
        <f t="shared" si="26"/>
        <v>6</v>
      </c>
      <c r="Y39">
        <f t="shared" si="26"/>
        <v>6</v>
      </c>
      <c r="AA39" s="8">
        <v>8</v>
      </c>
      <c r="AB39" s="49">
        <v>1</v>
      </c>
      <c r="AC39" s="49"/>
      <c r="AD39" s="49"/>
      <c r="AE39" s="49"/>
      <c r="AF39" s="49"/>
      <c r="AG39" s="49"/>
      <c r="AH39" s="49">
        <v>1</v>
      </c>
      <c r="AI39" s="49">
        <v>2</v>
      </c>
      <c r="AJ39" s="49">
        <v>2</v>
      </c>
      <c r="AK39" s="49"/>
      <c r="AL39" s="49"/>
      <c r="AM39" s="49"/>
      <c r="AN39" s="49"/>
      <c r="AP39" s="19" t="s">
        <v>48</v>
      </c>
      <c r="AQ39" s="39">
        <v>0.15686274509803921</v>
      </c>
      <c r="AR39" s="49">
        <v>1.1100000000000001</v>
      </c>
      <c r="AS39" s="49">
        <v>1.01</v>
      </c>
      <c r="AT39" s="49">
        <v>1.01</v>
      </c>
      <c r="AU39" s="49">
        <v>1.1100000000000001</v>
      </c>
      <c r="AV39" s="49">
        <v>1.21</v>
      </c>
      <c r="AW39" s="49">
        <v>1.02</v>
      </c>
      <c r="AX39" s="49">
        <v>1</v>
      </c>
      <c r="AY39" s="49">
        <v>1</v>
      </c>
      <c r="AZ39" s="49">
        <v>1</v>
      </c>
      <c r="BA39" s="49">
        <v>0</v>
      </c>
      <c r="BB39" s="49">
        <v>0</v>
      </c>
      <c r="BC39" s="49">
        <v>0</v>
      </c>
      <c r="BD39" s="72">
        <v>0</v>
      </c>
      <c r="BF39" s="19" t="s">
        <v>30</v>
      </c>
      <c r="BG39" t="s">
        <v>34</v>
      </c>
      <c r="BH39">
        <v>2</v>
      </c>
      <c r="BI39" s="39">
        <v>0</v>
      </c>
      <c r="BS39">
        <v>1</v>
      </c>
      <c r="BV39" s="17"/>
    </row>
    <row r="40" spans="1:75" x14ac:dyDescent="0.25">
      <c r="A40">
        <f t="shared" si="23"/>
        <v>3</v>
      </c>
      <c r="B40">
        <f t="shared" si="24"/>
        <v>13</v>
      </c>
      <c r="C40" cm="1">
        <f t="array" ref="C40">INDEX($M$2:$Y$14,A40,B40)</f>
        <v>58</v>
      </c>
      <c r="D40" cm="1">
        <f t="array" ref="D40">INDEX($AB$18:$AN$30,A40,B40)</f>
        <v>3</v>
      </c>
      <c r="E40" s="36">
        <v>58</v>
      </c>
      <c r="F40" s="37">
        <v>3</v>
      </c>
      <c r="L40" s="8">
        <v>8</v>
      </c>
      <c r="M40">
        <f t="shared" si="27"/>
        <v>7</v>
      </c>
      <c r="N40">
        <f t="shared" si="26"/>
        <v>7</v>
      </c>
      <c r="O40">
        <f t="shared" si="26"/>
        <v>7</v>
      </c>
      <c r="P40">
        <f t="shared" si="26"/>
        <v>7</v>
      </c>
      <c r="Q40">
        <f t="shared" si="26"/>
        <v>7</v>
      </c>
      <c r="R40">
        <f t="shared" si="26"/>
        <v>7</v>
      </c>
      <c r="S40">
        <f t="shared" si="26"/>
        <v>7</v>
      </c>
      <c r="T40">
        <f t="shared" si="26"/>
        <v>7</v>
      </c>
      <c r="U40">
        <f t="shared" si="26"/>
        <v>7</v>
      </c>
      <c r="V40">
        <f t="shared" si="26"/>
        <v>7</v>
      </c>
      <c r="W40">
        <f t="shared" si="26"/>
        <v>7</v>
      </c>
      <c r="X40">
        <f t="shared" si="26"/>
        <v>7</v>
      </c>
      <c r="Y40">
        <f t="shared" si="26"/>
        <v>7</v>
      </c>
      <c r="AA40" s="8">
        <v>7</v>
      </c>
      <c r="AB40" s="49"/>
      <c r="AC40" s="49"/>
      <c r="AD40" s="49"/>
      <c r="AE40" s="49"/>
      <c r="AF40" s="49"/>
      <c r="AG40" s="49"/>
      <c r="AH40" s="49"/>
      <c r="AI40" s="49">
        <v>1</v>
      </c>
      <c r="AJ40" s="49">
        <v>2</v>
      </c>
      <c r="AK40" s="49"/>
      <c r="AL40" s="49"/>
      <c r="AM40" s="49"/>
      <c r="AP40" s="19" t="s">
        <v>21</v>
      </c>
      <c r="AQ40" s="39">
        <v>0</v>
      </c>
      <c r="AR40" s="49">
        <v>1.1100000000000001</v>
      </c>
      <c r="AS40" s="49">
        <v>1</v>
      </c>
      <c r="AT40" s="49">
        <v>1</v>
      </c>
      <c r="AU40" s="49">
        <v>1.02</v>
      </c>
      <c r="AV40" s="49">
        <v>1.1100000000000001</v>
      </c>
      <c r="AW40" s="49">
        <v>1.22</v>
      </c>
      <c r="AX40" s="49">
        <v>1.02</v>
      </c>
      <c r="AY40" s="49">
        <v>1</v>
      </c>
      <c r="AZ40" s="49">
        <v>0</v>
      </c>
      <c r="BA40" s="49">
        <v>0</v>
      </c>
      <c r="BB40" s="49">
        <v>0</v>
      </c>
      <c r="BC40" s="49">
        <v>0</v>
      </c>
      <c r="BD40" s="72">
        <v>0</v>
      </c>
      <c r="BF40" s="19" t="s">
        <v>31</v>
      </c>
      <c r="BG40" t="s">
        <v>26</v>
      </c>
      <c r="BH40">
        <v>2</v>
      </c>
      <c r="BI40" s="39">
        <v>0</v>
      </c>
      <c r="BT40">
        <v>1</v>
      </c>
      <c r="BV40" s="17"/>
    </row>
    <row r="41" spans="1:75" x14ac:dyDescent="0.25">
      <c r="A41">
        <f t="shared" si="23"/>
        <v>4</v>
      </c>
      <c r="B41">
        <f t="shared" si="24"/>
        <v>1</v>
      </c>
      <c r="C41" cm="1">
        <f t="array" ref="C41">INDEX($M$2:$Y$14,A41,B41)</f>
        <v>15</v>
      </c>
      <c r="D41" cm="1">
        <f t="array" ref="D41">INDEX($AB$18:$AN$30,A41,B41)</f>
        <v>1.0001</v>
      </c>
      <c r="E41" s="36">
        <v>15</v>
      </c>
      <c r="F41" s="37">
        <v>1.0001</v>
      </c>
      <c r="L41" s="8">
        <v>7</v>
      </c>
      <c r="M41">
        <f t="shared" si="27"/>
        <v>8</v>
      </c>
      <c r="N41">
        <f t="shared" si="26"/>
        <v>8</v>
      </c>
      <c r="O41">
        <f t="shared" si="26"/>
        <v>8</v>
      </c>
      <c r="P41">
        <f t="shared" si="26"/>
        <v>8</v>
      </c>
      <c r="Q41">
        <f t="shared" si="26"/>
        <v>8</v>
      </c>
      <c r="R41">
        <f t="shared" si="26"/>
        <v>8</v>
      </c>
      <c r="S41">
        <f t="shared" si="26"/>
        <v>8</v>
      </c>
      <c r="T41">
        <f t="shared" si="26"/>
        <v>8</v>
      </c>
      <c r="U41">
        <f t="shared" si="26"/>
        <v>8</v>
      </c>
      <c r="V41">
        <f t="shared" si="26"/>
        <v>8</v>
      </c>
      <c r="W41">
        <f t="shared" si="26"/>
        <v>8</v>
      </c>
      <c r="X41">
        <f t="shared" si="26"/>
        <v>8</v>
      </c>
      <c r="Y41">
        <f t="shared" si="26"/>
        <v>8</v>
      </c>
      <c r="AA41" s="8">
        <v>6</v>
      </c>
      <c r="AB41" s="49"/>
      <c r="AC41" s="49"/>
      <c r="AD41" s="49"/>
      <c r="AE41" s="49"/>
      <c r="AF41" s="49"/>
      <c r="AG41" s="49"/>
      <c r="AH41" s="49"/>
      <c r="AI41" s="49"/>
      <c r="AJ41" s="49">
        <v>1</v>
      </c>
      <c r="AK41" s="49">
        <v>2</v>
      </c>
      <c r="AL41" s="49"/>
      <c r="AM41" s="49"/>
      <c r="AP41" s="19" t="s">
        <v>22</v>
      </c>
      <c r="AQ41" s="39">
        <v>0</v>
      </c>
      <c r="AR41" s="49">
        <v>1.01</v>
      </c>
      <c r="AS41" s="49">
        <v>1</v>
      </c>
      <c r="AT41" s="49">
        <v>0</v>
      </c>
      <c r="AU41" s="49">
        <v>0</v>
      </c>
      <c r="AV41" s="49">
        <v>1.02</v>
      </c>
      <c r="AW41" s="49">
        <v>1.01</v>
      </c>
      <c r="AX41" s="49">
        <v>1.22</v>
      </c>
      <c r="AY41" s="49">
        <v>1.02</v>
      </c>
      <c r="AZ41" s="49">
        <v>1</v>
      </c>
      <c r="BA41" s="49">
        <v>0</v>
      </c>
      <c r="BB41" s="49">
        <v>0</v>
      </c>
      <c r="BC41" s="49">
        <v>0</v>
      </c>
      <c r="BD41" s="72">
        <v>0</v>
      </c>
      <c r="BF41" s="19" t="s">
        <v>27</v>
      </c>
      <c r="BG41" t="s">
        <v>36</v>
      </c>
      <c r="BH41">
        <v>2</v>
      </c>
      <c r="BI41" s="39">
        <v>0</v>
      </c>
      <c r="BU41">
        <v>1</v>
      </c>
      <c r="BV41" s="17"/>
    </row>
    <row r="42" spans="1:75" x14ac:dyDescent="0.25">
      <c r="A42">
        <f t="shared" si="23"/>
        <v>4</v>
      </c>
      <c r="B42">
        <f t="shared" si="24"/>
        <v>2</v>
      </c>
      <c r="C42" cm="1">
        <f t="array" ref="C42">INDEX($M$2:$Y$14,A42,B42)</f>
        <v>38</v>
      </c>
      <c r="D42" cm="1">
        <f t="array" ref="D42">INDEX($AB$18:$AN$30,A42,B42)</f>
        <v>1.0001</v>
      </c>
      <c r="E42" s="36">
        <v>38</v>
      </c>
      <c r="F42" s="37">
        <v>1.0001</v>
      </c>
      <c r="L42" s="8">
        <v>6</v>
      </c>
      <c r="M42">
        <f t="shared" si="27"/>
        <v>9</v>
      </c>
      <c r="N42">
        <f t="shared" si="26"/>
        <v>9</v>
      </c>
      <c r="O42">
        <f t="shared" si="26"/>
        <v>9</v>
      </c>
      <c r="P42">
        <f t="shared" si="26"/>
        <v>9</v>
      </c>
      <c r="Q42">
        <f t="shared" si="26"/>
        <v>9</v>
      </c>
      <c r="R42">
        <f t="shared" si="26"/>
        <v>9</v>
      </c>
      <c r="S42">
        <f t="shared" si="26"/>
        <v>9</v>
      </c>
      <c r="T42">
        <f t="shared" si="26"/>
        <v>9</v>
      </c>
      <c r="U42">
        <f t="shared" si="26"/>
        <v>9</v>
      </c>
      <c r="V42">
        <f t="shared" si="26"/>
        <v>9</v>
      </c>
      <c r="W42">
        <f t="shared" si="26"/>
        <v>9</v>
      </c>
      <c r="X42">
        <f t="shared" si="26"/>
        <v>9</v>
      </c>
      <c r="Y42">
        <f t="shared" si="26"/>
        <v>9</v>
      </c>
      <c r="AA42" s="8">
        <v>5</v>
      </c>
      <c r="AB42" s="49"/>
      <c r="AC42" s="49"/>
      <c r="AD42" s="49"/>
      <c r="AE42" s="49"/>
      <c r="AF42" s="49"/>
      <c r="AG42" s="49"/>
      <c r="AH42" s="49"/>
      <c r="AI42" s="49"/>
      <c r="AJ42" s="49"/>
      <c r="AK42" s="49">
        <v>2</v>
      </c>
      <c r="AL42" s="49">
        <v>2</v>
      </c>
      <c r="AM42" s="49"/>
      <c r="AP42" s="19" t="s">
        <v>23</v>
      </c>
      <c r="AQ42" s="39">
        <v>0</v>
      </c>
      <c r="AR42" s="49">
        <v>1.01</v>
      </c>
      <c r="AS42" s="49">
        <v>0</v>
      </c>
      <c r="AT42" s="49">
        <v>0</v>
      </c>
      <c r="AU42" s="49">
        <v>0</v>
      </c>
      <c r="AV42" s="49">
        <v>0</v>
      </c>
      <c r="AW42" s="49">
        <v>0</v>
      </c>
      <c r="AX42" s="49">
        <v>1.01</v>
      </c>
      <c r="AY42" s="49">
        <v>1.22</v>
      </c>
      <c r="AZ42" s="49">
        <v>1.02</v>
      </c>
      <c r="BA42" s="49">
        <v>0</v>
      </c>
      <c r="BB42" s="49">
        <v>0</v>
      </c>
      <c r="BC42" s="49">
        <v>0</v>
      </c>
      <c r="BD42" s="72">
        <v>0</v>
      </c>
      <c r="BF42" s="43" t="s">
        <v>51</v>
      </c>
      <c r="BG42" s="44"/>
      <c r="BH42" s="44">
        <v>2</v>
      </c>
      <c r="BI42" s="45">
        <v>0</v>
      </c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4"/>
    </row>
    <row r="43" spans="1:75" x14ac:dyDescent="0.25">
      <c r="A43">
        <f t="shared" si="23"/>
        <v>4</v>
      </c>
      <c r="B43">
        <f t="shared" si="24"/>
        <v>3</v>
      </c>
      <c r="C43" cm="1">
        <f t="array" ref="C43">INDEX($M$2:$Y$14,A43,B43)</f>
        <v>59</v>
      </c>
      <c r="D43" cm="1">
        <f t="array" ref="D43">INDEX($AB$18:$AN$30,A43,B43)</f>
        <v>5</v>
      </c>
      <c r="E43" s="36">
        <v>59</v>
      </c>
      <c r="F43" s="37">
        <v>5</v>
      </c>
      <c r="L43" s="8">
        <v>5</v>
      </c>
      <c r="M43">
        <f t="shared" si="27"/>
        <v>10</v>
      </c>
      <c r="N43">
        <f t="shared" si="26"/>
        <v>10</v>
      </c>
      <c r="O43">
        <f t="shared" si="26"/>
        <v>10</v>
      </c>
      <c r="P43">
        <f t="shared" si="26"/>
        <v>10</v>
      </c>
      <c r="Q43">
        <f t="shared" si="26"/>
        <v>10</v>
      </c>
      <c r="R43">
        <f t="shared" si="26"/>
        <v>10</v>
      </c>
      <c r="S43">
        <f t="shared" si="26"/>
        <v>10</v>
      </c>
      <c r="T43">
        <f t="shared" si="26"/>
        <v>10</v>
      </c>
      <c r="U43">
        <f t="shared" si="26"/>
        <v>10</v>
      </c>
      <c r="V43">
        <f t="shared" si="26"/>
        <v>10</v>
      </c>
      <c r="W43">
        <f t="shared" si="26"/>
        <v>10</v>
      </c>
      <c r="X43">
        <f t="shared" si="26"/>
        <v>10</v>
      </c>
      <c r="Y43">
        <f t="shared" si="26"/>
        <v>10</v>
      </c>
      <c r="AA43" s="8">
        <v>4</v>
      </c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>
        <v>2</v>
      </c>
      <c r="AM43" s="49"/>
      <c r="AP43" s="19" t="s">
        <v>23</v>
      </c>
      <c r="AQ43" s="39">
        <v>0</v>
      </c>
      <c r="AR43" s="49">
        <v>1</v>
      </c>
      <c r="AS43" s="49">
        <v>0</v>
      </c>
      <c r="AT43" s="49">
        <v>0</v>
      </c>
      <c r="AU43" s="49">
        <v>0</v>
      </c>
      <c r="AV43" s="49">
        <v>0</v>
      </c>
      <c r="AW43" s="49">
        <v>0</v>
      </c>
      <c r="AX43" s="49">
        <v>0</v>
      </c>
      <c r="AY43" s="49">
        <v>1.01</v>
      </c>
      <c r="AZ43" s="49">
        <v>1.22</v>
      </c>
      <c r="BA43" s="49">
        <v>1</v>
      </c>
      <c r="BB43" s="49">
        <v>0</v>
      </c>
      <c r="BC43" s="49">
        <v>0</v>
      </c>
      <c r="BD43" s="72">
        <v>0</v>
      </c>
    </row>
    <row r="44" spans="1:75" x14ac:dyDescent="0.25">
      <c r="A44">
        <f t="shared" si="23"/>
        <v>4</v>
      </c>
      <c r="B44">
        <f t="shared" si="24"/>
        <v>4</v>
      </c>
      <c r="C44" cm="1">
        <f t="array" ref="C44">INDEX($M$2:$Y$14,A44,B44)</f>
        <v>69</v>
      </c>
      <c r="D44" cm="1">
        <f t="array" ref="D44">INDEX($AB$18:$AN$30,A44,B44)</f>
        <v>1.1111</v>
      </c>
      <c r="E44" s="36">
        <v>69</v>
      </c>
      <c r="F44" s="37">
        <v>1.1111</v>
      </c>
      <c r="L44" s="8">
        <v>4</v>
      </c>
      <c r="M44">
        <f t="shared" si="27"/>
        <v>11</v>
      </c>
      <c r="N44">
        <f t="shared" si="26"/>
        <v>11</v>
      </c>
      <c r="O44">
        <f t="shared" si="26"/>
        <v>11</v>
      </c>
      <c r="P44">
        <f t="shared" si="26"/>
        <v>11</v>
      </c>
      <c r="Q44">
        <f t="shared" si="26"/>
        <v>11</v>
      </c>
      <c r="R44">
        <f t="shared" si="26"/>
        <v>11</v>
      </c>
      <c r="S44">
        <f t="shared" si="26"/>
        <v>11</v>
      </c>
      <c r="T44">
        <f t="shared" si="26"/>
        <v>11</v>
      </c>
      <c r="U44">
        <f t="shared" si="26"/>
        <v>11</v>
      </c>
      <c r="V44">
        <f t="shared" si="26"/>
        <v>11</v>
      </c>
      <c r="W44">
        <f t="shared" si="26"/>
        <v>11</v>
      </c>
      <c r="X44">
        <f t="shared" si="26"/>
        <v>11</v>
      </c>
      <c r="Y44">
        <f t="shared" si="26"/>
        <v>11</v>
      </c>
      <c r="AA44" s="8">
        <v>3</v>
      </c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>
        <v>2</v>
      </c>
      <c r="AP44" s="40" t="s">
        <v>18</v>
      </c>
      <c r="AQ44" s="42">
        <v>0.12594268476621417</v>
      </c>
      <c r="AR44" s="49">
        <v>1</v>
      </c>
      <c r="AS44" s="49">
        <v>0</v>
      </c>
      <c r="AT44" s="49">
        <v>0</v>
      </c>
      <c r="AU44" s="49">
        <v>0</v>
      </c>
      <c r="AV44" s="49">
        <v>0</v>
      </c>
      <c r="AW44" s="49">
        <v>0</v>
      </c>
      <c r="AX44" s="49">
        <v>0</v>
      </c>
      <c r="AY44" s="49">
        <v>0</v>
      </c>
      <c r="AZ44" s="49">
        <v>1.02</v>
      </c>
      <c r="BA44" s="49">
        <v>1.02</v>
      </c>
      <c r="BB44" s="49">
        <v>0</v>
      </c>
      <c r="BC44" s="49">
        <v>0</v>
      </c>
      <c r="BD44" s="72">
        <v>0</v>
      </c>
      <c r="BF44" s="25" t="s">
        <v>20</v>
      </c>
      <c r="BG44" s="26"/>
      <c r="BH44" s="26"/>
      <c r="BI44" s="27" t="s">
        <v>26</v>
      </c>
      <c r="BJ44" s="21">
        <v>1.111</v>
      </c>
      <c r="BK44" s="21">
        <v>1.111</v>
      </c>
      <c r="BL44" s="21">
        <v>1.111</v>
      </c>
      <c r="BM44" s="21">
        <v>1.022</v>
      </c>
      <c r="BN44" s="21">
        <v>1.022</v>
      </c>
      <c r="BO44" s="21">
        <v>1.012</v>
      </c>
      <c r="BP44" s="21">
        <v>1.0109999999999999</v>
      </c>
      <c r="BQ44" s="21">
        <v>1.0109999999999999</v>
      </c>
      <c r="BR44" s="21">
        <v>1.0009999999999999</v>
      </c>
      <c r="BS44" s="21">
        <v>1.022</v>
      </c>
      <c r="BT44" s="21">
        <v>1.0109999999999999</v>
      </c>
      <c r="BU44" s="21">
        <v>1.0109999999999999</v>
      </c>
      <c r="BV44" s="22">
        <v>1</v>
      </c>
    </row>
    <row r="45" spans="1:75" x14ac:dyDescent="0.25">
      <c r="A45">
        <f t="shared" si="23"/>
        <v>4</v>
      </c>
      <c r="B45">
        <f t="shared" si="24"/>
        <v>5</v>
      </c>
      <c r="C45" cm="1">
        <f t="array" ref="C45">INDEX($M$2:$Y$14,A45,B45)</f>
        <v>70</v>
      </c>
      <c r="D45" cm="1">
        <f t="array" ref="D45">INDEX($AB$18:$AN$30,A45,B45)</f>
        <v>2.0110999999999999</v>
      </c>
      <c r="E45" s="36">
        <v>70</v>
      </c>
      <c r="F45" s="37">
        <v>2.0110999999999999</v>
      </c>
      <c r="L45" s="8">
        <v>3</v>
      </c>
      <c r="M45">
        <f t="shared" si="27"/>
        <v>12</v>
      </c>
      <c r="N45">
        <f t="shared" si="26"/>
        <v>12</v>
      </c>
      <c r="O45">
        <f t="shared" si="26"/>
        <v>12</v>
      </c>
      <c r="P45">
        <f t="shared" si="26"/>
        <v>12</v>
      </c>
      <c r="Q45">
        <f t="shared" si="26"/>
        <v>12</v>
      </c>
      <c r="R45">
        <f t="shared" si="26"/>
        <v>12</v>
      </c>
      <c r="S45">
        <f t="shared" si="26"/>
        <v>12</v>
      </c>
      <c r="T45">
        <f t="shared" si="26"/>
        <v>12</v>
      </c>
      <c r="U45">
        <f t="shared" si="26"/>
        <v>12</v>
      </c>
      <c r="V45">
        <f t="shared" si="26"/>
        <v>12</v>
      </c>
      <c r="W45">
        <f t="shared" si="26"/>
        <v>12</v>
      </c>
      <c r="X45">
        <f t="shared" si="26"/>
        <v>12</v>
      </c>
      <c r="Y45">
        <f t="shared" si="26"/>
        <v>12</v>
      </c>
      <c r="AA45" s="8">
        <v>2</v>
      </c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P45" s="19" t="s">
        <v>28</v>
      </c>
      <c r="AQ45" s="39">
        <v>3.0165912518853696E-2</v>
      </c>
      <c r="AR45" s="49">
        <v>1</v>
      </c>
      <c r="AS45" s="49">
        <v>0</v>
      </c>
      <c r="AT45" s="49">
        <v>0</v>
      </c>
      <c r="AU45" s="49">
        <v>0</v>
      </c>
      <c r="AV45" s="49">
        <v>0</v>
      </c>
      <c r="AW45" s="49">
        <v>0</v>
      </c>
      <c r="AX45" s="49">
        <v>0</v>
      </c>
      <c r="AY45" s="49">
        <v>0</v>
      </c>
      <c r="AZ45" s="49">
        <v>0</v>
      </c>
      <c r="BA45" s="49">
        <v>1.02</v>
      </c>
      <c r="BB45" s="49">
        <v>1</v>
      </c>
      <c r="BC45" s="49">
        <v>0</v>
      </c>
      <c r="BD45" s="72">
        <v>0</v>
      </c>
      <c r="BF45" s="46" t="s">
        <v>19</v>
      </c>
      <c r="BG45" s="47" t="s">
        <v>17</v>
      </c>
      <c r="BH45" s="47">
        <v>1</v>
      </c>
      <c r="BI45" s="48">
        <v>0.43288084464555054</v>
      </c>
      <c r="BJ45">
        <v>1.111</v>
      </c>
      <c r="BK45">
        <v>1.111</v>
      </c>
      <c r="BL45">
        <v>1.0209999999999999</v>
      </c>
      <c r="BM45">
        <v>1.022</v>
      </c>
      <c r="BN45">
        <v>1.022</v>
      </c>
      <c r="BO45">
        <v>1.0109999999999999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 s="17">
        <v>1</v>
      </c>
    </row>
    <row r="46" spans="1:75" x14ac:dyDescent="0.25">
      <c r="A46">
        <f t="shared" si="23"/>
        <v>4</v>
      </c>
      <c r="B46">
        <f t="shared" si="24"/>
        <v>6</v>
      </c>
      <c r="C46" cm="1">
        <f t="array" ref="C46">INDEX($M$2:$Y$14,A46,B46)</f>
        <v>71</v>
      </c>
      <c r="D46" cm="1">
        <f t="array" ref="D46">INDEX($AB$18:$AN$30,A46,B46)</f>
        <v>4.0011000000000001</v>
      </c>
      <c r="E46" s="36">
        <v>71</v>
      </c>
      <c r="F46" s="37">
        <v>4.0011000000000001</v>
      </c>
      <c r="L46" s="8">
        <v>2</v>
      </c>
      <c r="M46">
        <f t="shared" si="27"/>
        <v>13</v>
      </c>
      <c r="N46">
        <f t="shared" si="26"/>
        <v>13</v>
      </c>
      <c r="O46">
        <f t="shared" si="26"/>
        <v>13</v>
      </c>
      <c r="P46">
        <f t="shared" si="26"/>
        <v>13</v>
      </c>
      <c r="Q46">
        <f t="shared" si="26"/>
        <v>13</v>
      </c>
      <c r="R46">
        <f t="shared" si="26"/>
        <v>13</v>
      </c>
      <c r="S46">
        <f t="shared" si="26"/>
        <v>13</v>
      </c>
      <c r="T46">
        <f t="shared" si="26"/>
        <v>13</v>
      </c>
      <c r="U46">
        <f t="shared" si="26"/>
        <v>13</v>
      </c>
      <c r="V46">
        <f t="shared" si="26"/>
        <v>13</v>
      </c>
      <c r="W46">
        <f t="shared" si="26"/>
        <v>13</v>
      </c>
      <c r="X46">
        <f t="shared" si="26"/>
        <v>13</v>
      </c>
      <c r="Y46">
        <f t="shared" si="26"/>
        <v>13</v>
      </c>
      <c r="AP46" s="19" t="s">
        <v>42</v>
      </c>
      <c r="AQ46" s="39">
        <v>6.9381598793363503E-2</v>
      </c>
      <c r="AR46" s="49">
        <v>1</v>
      </c>
      <c r="AS46" s="49">
        <v>0</v>
      </c>
      <c r="AT46" s="49">
        <v>0</v>
      </c>
      <c r="AU46" s="49">
        <v>0</v>
      </c>
      <c r="AV46" s="49">
        <v>0</v>
      </c>
      <c r="AW46" s="49">
        <v>0</v>
      </c>
      <c r="AX46" s="49">
        <v>0</v>
      </c>
      <c r="AY46" s="49">
        <v>0</v>
      </c>
      <c r="AZ46" s="49">
        <v>0</v>
      </c>
      <c r="BA46" s="49">
        <v>0</v>
      </c>
      <c r="BB46" s="49">
        <v>1</v>
      </c>
      <c r="BC46" s="49">
        <v>1</v>
      </c>
      <c r="BD46" s="72">
        <v>0</v>
      </c>
      <c r="BF46" s="19" t="s">
        <v>29</v>
      </c>
      <c r="BG46" t="s">
        <v>39</v>
      </c>
      <c r="BH46">
        <v>1</v>
      </c>
      <c r="BI46" s="39">
        <v>3.3182503770739065E-2</v>
      </c>
      <c r="BJ46">
        <v>1.022</v>
      </c>
      <c r="BK46">
        <v>1.0109999999999999</v>
      </c>
      <c r="BL46">
        <v>1.111</v>
      </c>
      <c r="BM46">
        <v>1.0109999999999999</v>
      </c>
      <c r="BN46">
        <v>1.022</v>
      </c>
      <c r="BO46">
        <v>1.0009999999999999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 s="17"/>
    </row>
    <row r="47" spans="1:75" x14ac:dyDescent="0.25">
      <c r="A47">
        <f t="shared" si="23"/>
        <v>4</v>
      </c>
      <c r="B47">
        <f t="shared" si="24"/>
        <v>7</v>
      </c>
      <c r="C47" cm="1">
        <f t="array" ref="C47">INDEX($M$2:$Y$14,A47,B47)</f>
        <v>72</v>
      </c>
      <c r="D47" cm="1">
        <f t="array" ref="D47">INDEX($AB$18:$AN$30,A47,B47)</f>
        <v>5</v>
      </c>
      <c r="E47" s="36">
        <v>72</v>
      </c>
      <c r="F47" s="37">
        <v>5</v>
      </c>
      <c r="AA47" s="8">
        <v>1000</v>
      </c>
      <c r="AB47" s="49">
        <f>AB18+AB33/$AA$47</f>
        <v>4.1121000000000008</v>
      </c>
      <c r="AC47" s="49">
        <f t="shared" ref="AC47:AN47" si="28">AC18+AC33/$AA$47</f>
        <v>1.1120999999999999</v>
      </c>
      <c r="AD47" s="49">
        <f t="shared" si="28"/>
        <v>4.1121000000000008</v>
      </c>
      <c r="AE47" s="49">
        <f t="shared" si="28"/>
        <v>4.1121000000000008</v>
      </c>
      <c r="AF47" s="49">
        <f t="shared" si="28"/>
        <v>2.0120999999999998</v>
      </c>
      <c r="AG47" s="49">
        <f t="shared" si="28"/>
        <v>2.0021</v>
      </c>
      <c r="AH47" s="49">
        <f t="shared" si="28"/>
        <v>2.0010999999999997</v>
      </c>
      <c r="AI47" s="49">
        <f t="shared" si="28"/>
        <v>2.0010999999999997</v>
      </c>
      <c r="AJ47" s="49">
        <f t="shared" si="28"/>
        <v>5.0010000000000003</v>
      </c>
      <c r="AK47" s="49">
        <f t="shared" si="28"/>
        <v>2.1120999999999999</v>
      </c>
      <c r="AL47" s="49">
        <f t="shared" si="28"/>
        <v>5.0011000000000001</v>
      </c>
      <c r="AM47" s="49">
        <f t="shared" si="28"/>
        <v>5.0010000000000003</v>
      </c>
      <c r="AN47" s="49">
        <f t="shared" si="28"/>
        <v>5.0010000000000003</v>
      </c>
      <c r="AP47" s="19" t="s">
        <v>30</v>
      </c>
      <c r="AQ47" s="39">
        <v>0</v>
      </c>
      <c r="AR47" s="49">
        <v>1</v>
      </c>
      <c r="AS47" s="49">
        <v>0</v>
      </c>
      <c r="AT47" s="49">
        <v>0</v>
      </c>
      <c r="AU47" s="49">
        <v>0</v>
      </c>
      <c r="AV47" s="49">
        <v>0</v>
      </c>
      <c r="AW47" s="49">
        <v>0</v>
      </c>
      <c r="AX47" s="49">
        <v>0</v>
      </c>
      <c r="AY47" s="49">
        <v>0</v>
      </c>
      <c r="AZ47" s="49">
        <v>0</v>
      </c>
      <c r="BA47" s="49">
        <v>0</v>
      </c>
      <c r="BB47" s="49">
        <v>0</v>
      </c>
      <c r="BC47" s="49">
        <v>1</v>
      </c>
      <c r="BD47" s="72">
        <v>0</v>
      </c>
      <c r="BF47" s="19" t="s">
        <v>48</v>
      </c>
      <c r="BG47" t="s">
        <v>40</v>
      </c>
      <c r="BH47">
        <v>1</v>
      </c>
      <c r="BI47" s="39">
        <v>8.2956259426847659E-2</v>
      </c>
      <c r="BJ47">
        <v>1.0109999999999999</v>
      </c>
      <c r="BK47">
        <v>1.0009999999999999</v>
      </c>
      <c r="BL47">
        <v>1.0009999999999999</v>
      </c>
      <c r="BM47">
        <v>1.111</v>
      </c>
      <c r="BN47">
        <v>1.0109999999999999</v>
      </c>
      <c r="BO47">
        <v>1.0009999999999999</v>
      </c>
      <c r="BP47">
        <v>1</v>
      </c>
      <c r="BQ47">
        <v>1</v>
      </c>
      <c r="BR47">
        <v>1</v>
      </c>
      <c r="BS47">
        <v>1</v>
      </c>
      <c r="BT47">
        <v>1</v>
      </c>
      <c r="BV47" s="17"/>
      <c r="BW47" s="38"/>
    </row>
    <row r="48" spans="1:75" x14ac:dyDescent="0.25">
      <c r="A48">
        <f t="shared" si="23"/>
        <v>4</v>
      </c>
      <c r="B48">
        <f t="shared" si="24"/>
        <v>8</v>
      </c>
      <c r="C48" cm="1">
        <f t="array" ref="C48">INDEX($M$2:$Y$14,A48,B48)</f>
        <v>73</v>
      </c>
      <c r="D48" cm="1">
        <f t="array" ref="D48">INDEX($AB$18:$AN$30,A48,B48)</f>
        <v>3</v>
      </c>
      <c r="E48" s="36">
        <v>73</v>
      </c>
      <c r="F48" s="37">
        <v>3</v>
      </c>
      <c r="L48" s="9" t="s">
        <v>15</v>
      </c>
      <c r="M48" t="s">
        <v>5</v>
      </c>
      <c r="N48" t="s">
        <v>6</v>
      </c>
      <c r="O48" t="s">
        <v>7</v>
      </c>
      <c r="P48" t="s">
        <v>8</v>
      </c>
      <c r="Q48" t="s">
        <v>9</v>
      </c>
      <c r="R48">
        <v>9</v>
      </c>
      <c r="S48">
        <v>8</v>
      </c>
      <c r="T48">
        <v>7</v>
      </c>
      <c r="U48">
        <v>6</v>
      </c>
      <c r="V48">
        <v>5</v>
      </c>
      <c r="W48">
        <v>4</v>
      </c>
      <c r="X48">
        <v>3</v>
      </c>
      <c r="Y48">
        <v>2</v>
      </c>
      <c r="AB48" s="49">
        <f t="shared" ref="AB48:AN48" si="29">AB19+AB34/$AA$47</f>
        <v>4.1121000000000008</v>
      </c>
      <c r="AC48" s="49">
        <f t="shared" si="29"/>
        <v>1.1120999999999999</v>
      </c>
      <c r="AD48" s="49">
        <f t="shared" si="29"/>
        <v>4.1121000000000008</v>
      </c>
      <c r="AE48" s="49">
        <f t="shared" si="29"/>
        <v>2.1120999999999999</v>
      </c>
      <c r="AF48" s="49">
        <f t="shared" si="29"/>
        <v>2.0120999999999998</v>
      </c>
      <c r="AG48" s="49">
        <f t="shared" si="29"/>
        <v>4.0020999999999995</v>
      </c>
      <c r="AH48" s="49">
        <f t="shared" si="29"/>
        <v>2.0019999999999998</v>
      </c>
      <c r="AI48" s="49">
        <f t="shared" si="29"/>
        <v>5</v>
      </c>
      <c r="AJ48" s="49">
        <f t="shared" si="29"/>
        <v>5</v>
      </c>
      <c r="AK48" s="49">
        <f t="shared" si="29"/>
        <v>2</v>
      </c>
      <c r="AL48" s="49">
        <f t="shared" si="29"/>
        <v>5</v>
      </c>
      <c r="AM48" s="49">
        <f t="shared" si="29"/>
        <v>3</v>
      </c>
      <c r="AN48" s="49">
        <f t="shared" si="29"/>
        <v>3</v>
      </c>
      <c r="AP48" s="19" t="s">
        <v>31</v>
      </c>
      <c r="AQ48" s="39">
        <v>0</v>
      </c>
      <c r="AR48" s="49">
        <v>0</v>
      </c>
      <c r="AS48" s="49">
        <v>0</v>
      </c>
      <c r="AT48" s="49">
        <v>0</v>
      </c>
      <c r="AU48" s="49">
        <v>0</v>
      </c>
      <c r="AV48" s="49">
        <v>0</v>
      </c>
      <c r="AW48" s="49">
        <v>0</v>
      </c>
      <c r="AX48" s="49">
        <v>0</v>
      </c>
      <c r="AY48" s="49">
        <v>0</v>
      </c>
      <c r="AZ48" s="49">
        <v>0</v>
      </c>
      <c r="BA48" s="49">
        <v>0</v>
      </c>
      <c r="BB48" s="49">
        <v>0</v>
      </c>
      <c r="BC48" s="49">
        <v>0</v>
      </c>
      <c r="BD48" s="72">
        <v>1</v>
      </c>
      <c r="BF48" s="19" t="s">
        <v>21</v>
      </c>
      <c r="BG48" t="s">
        <v>34</v>
      </c>
      <c r="BH48">
        <v>1</v>
      </c>
      <c r="BI48" s="39">
        <v>0.12066365007541478</v>
      </c>
      <c r="BJ48">
        <v>1.0009999999999999</v>
      </c>
      <c r="BK48">
        <v>1</v>
      </c>
      <c r="BL48">
        <v>1</v>
      </c>
      <c r="BM48">
        <v>1</v>
      </c>
      <c r="BN48">
        <v>1.0209999999999999</v>
      </c>
      <c r="BO48">
        <v>1.012</v>
      </c>
      <c r="BP48">
        <v>1</v>
      </c>
      <c r="BQ48">
        <v>1</v>
      </c>
      <c r="BR48">
        <v>1</v>
      </c>
      <c r="BV48" s="17"/>
    </row>
    <row r="49" spans="1:74" x14ac:dyDescent="0.25">
      <c r="A49">
        <f t="shared" si="23"/>
        <v>4</v>
      </c>
      <c r="B49">
        <f t="shared" si="24"/>
        <v>9</v>
      </c>
      <c r="C49" cm="1">
        <f t="array" ref="C49">INDEX($M$2:$Y$14,A49,B49)</f>
        <v>74</v>
      </c>
      <c r="D49" cm="1">
        <f t="array" ref="D49">INDEX($AB$18:$AN$30,A49,B49)</f>
        <v>3</v>
      </c>
      <c r="E49" s="36">
        <v>74</v>
      </c>
      <c r="F49" s="37">
        <v>3</v>
      </c>
      <c r="L49" s="8" t="s">
        <v>5</v>
      </c>
      <c r="M49">
        <v>1</v>
      </c>
      <c r="N49">
        <f>M49+1</f>
        <v>2</v>
      </c>
      <c r="O49">
        <f t="shared" ref="O49:Y49" si="30">N49+1</f>
        <v>3</v>
      </c>
      <c r="P49">
        <f t="shared" si="30"/>
        <v>4</v>
      </c>
      <c r="Q49">
        <f t="shared" si="30"/>
        <v>5</v>
      </c>
      <c r="R49">
        <f t="shared" si="30"/>
        <v>6</v>
      </c>
      <c r="S49">
        <f t="shared" si="30"/>
        <v>7</v>
      </c>
      <c r="T49">
        <f t="shared" si="30"/>
        <v>8</v>
      </c>
      <c r="U49">
        <f t="shared" si="30"/>
        <v>9</v>
      </c>
      <c r="V49">
        <f t="shared" si="30"/>
        <v>10</v>
      </c>
      <c r="W49">
        <f t="shared" si="30"/>
        <v>11</v>
      </c>
      <c r="X49">
        <f t="shared" si="30"/>
        <v>12</v>
      </c>
      <c r="Y49">
        <f t="shared" si="30"/>
        <v>13</v>
      </c>
      <c r="AB49" s="49">
        <f t="shared" ref="AB49:AN49" si="31">AB20+AB35/$AA$47</f>
        <v>1.0120999999999998</v>
      </c>
      <c r="AC49" s="49">
        <f t="shared" si="31"/>
        <v>5.0021000000000004</v>
      </c>
      <c r="AD49" s="49">
        <f t="shared" si="31"/>
        <v>1.1120999999999999</v>
      </c>
      <c r="AE49" s="49">
        <f t="shared" si="31"/>
        <v>2.0120999999999998</v>
      </c>
      <c r="AF49" s="49">
        <f t="shared" si="31"/>
        <v>2.0021</v>
      </c>
      <c r="AG49" s="49">
        <f t="shared" si="31"/>
        <v>4.0020999999999995</v>
      </c>
      <c r="AH49" s="49">
        <f t="shared" si="31"/>
        <v>5.0019999999999998</v>
      </c>
      <c r="AI49" s="49">
        <f t="shared" si="31"/>
        <v>5</v>
      </c>
      <c r="AJ49" s="49">
        <f t="shared" si="31"/>
        <v>5</v>
      </c>
      <c r="AK49" s="49">
        <f t="shared" si="31"/>
        <v>3</v>
      </c>
      <c r="AL49" s="49">
        <f t="shared" si="31"/>
        <v>3</v>
      </c>
      <c r="AM49" s="49">
        <f t="shared" si="31"/>
        <v>3</v>
      </c>
      <c r="AN49" s="49">
        <f t="shared" si="31"/>
        <v>3</v>
      </c>
      <c r="AP49" s="19" t="s">
        <v>27</v>
      </c>
      <c r="AQ49" s="39">
        <v>0</v>
      </c>
      <c r="BD49" s="67"/>
      <c r="BF49" s="19" t="s">
        <v>22</v>
      </c>
      <c r="BG49" t="s">
        <v>26</v>
      </c>
      <c r="BH49">
        <v>1</v>
      </c>
      <c r="BI49" s="3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1.022</v>
      </c>
      <c r="BP49">
        <v>1.022</v>
      </c>
      <c r="BQ49">
        <v>1</v>
      </c>
      <c r="BR49">
        <v>1</v>
      </c>
      <c r="BV49" s="17"/>
    </row>
    <row r="50" spans="1:74" x14ac:dyDescent="0.25">
      <c r="A50">
        <f t="shared" si="23"/>
        <v>4</v>
      </c>
      <c r="B50">
        <f t="shared" si="24"/>
        <v>10</v>
      </c>
      <c r="C50" cm="1">
        <f t="array" ref="C50">INDEX($M$2:$Y$14,A50,B50)</f>
        <v>75</v>
      </c>
      <c r="D50" cm="1">
        <f t="array" ref="D50">INDEX($AB$18:$AN$30,A50,B50)</f>
        <v>3</v>
      </c>
      <c r="E50" s="36">
        <v>75</v>
      </c>
      <c r="F50" s="37">
        <v>3</v>
      </c>
      <c r="L50" s="8" t="s">
        <v>6</v>
      </c>
      <c r="M50">
        <v>1</v>
      </c>
      <c r="N50">
        <f t="shared" ref="N50:Y50" si="32">M50+1</f>
        <v>2</v>
      </c>
      <c r="O50">
        <f t="shared" si="32"/>
        <v>3</v>
      </c>
      <c r="P50">
        <f t="shared" si="32"/>
        <v>4</v>
      </c>
      <c r="Q50">
        <f t="shared" si="32"/>
        <v>5</v>
      </c>
      <c r="R50">
        <f t="shared" si="32"/>
        <v>6</v>
      </c>
      <c r="S50">
        <f t="shared" si="32"/>
        <v>7</v>
      </c>
      <c r="T50">
        <f t="shared" si="32"/>
        <v>8</v>
      </c>
      <c r="U50">
        <f t="shared" si="32"/>
        <v>9</v>
      </c>
      <c r="V50">
        <f t="shared" si="32"/>
        <v>10</v>
      </c>
      <c r="W50">
        <f t="shared" si="32"/>
        <v>11</v>
      </c>
      <c r="X50">
        <f t="shared" si="32"/>
        <v>12</v>
      </c>
      <c r="Y50">
        <f t="shared" si="32"/>
        <v>13</v>
      </c>
      <c r="AB50" s="49">
        <f t="shared" ref="AB50:AN50" si="33">AB21+AB36/$AA$47</f>
        <v>1.0010999999999999</v>
      </c>
      <c r="AC50" s="49">
        <f t="shared" si="33"/>
        <v>1.0010999999999999</v>
      </c>
      <c r="AD50" s="49">
        <f t="shared" si="33"/>
        <v>5.0010000000000003</v>
      </c>
      <c r="AE50" s="49">
        <f t="shared" si="33"/>
        <v>1.1120999999999999</v>
      </c>
      <c r="AF50" s="49">
        <f t="shared" si="33"/>
        <v>2.0120999999999998</v>
      </c>
      <c r="AG50" s="49">
        <f t="shared" si="33"/>
        <v>4.0030999999999999</v>
      </c>
      <c r="AH50" s="49">
        <f t="shared" si="33"/>
        <v>5.0019999999999998</v>
      </c>
      <c r="AI50" s="49">
        <f t="shared" si="33"/>
        <v>3</v>
      </c>
      <c r="AJ50" s="49">
        <f t="shared" si="33"/>
        <v>3</v>
      </c>
      <c r="AK50" s="49">
        <f t="shared" si="33"/>
        <v>3</v>
      </c>
      <c r="AL50" s="49">
        <f t="shared" si="33"/>
        <v>3</v>
      </c>
      <c r="AM50" s="49">
        <f t="shared" si="33"/>
        <v>6</v>
      </c>
      <c r="AN50" s="49">
        <f t="shared" si="33"/>
        <v>6</v>
      </c>
      <c r="AP50" s="19" t="s">
        <v>27</v>
      </c>
      <c r="AQ50" s="39">
        <v>0</v>
      </c>
      <c r="BD50" s="67"/>
      <c r="BF50" s="19" t="s">
        <v>23</v>
      </c>
      <c r="BG50" t="s">
        <v>36</v>
      </c>
      <c r="BH50">
        <v>1</v>
      </c>
      <c r="BI50" s="39">
        <v>0</v>
      </c>
      <c r="BJ50">
        <v>1</v>
      </c>
      <c r="BK50">
        <v>1</v>
      </c>
      <c r="BN50">
        <v>1</v>
      </c>
      <c r="BO50">
        <v>1</v>
      </c>
      <c r="BP50">
        <v>1.022</v>
      </c>
      <c r="BQ50">
        <v>1.022</v>
      </c>
      <c r="BR50">
        <v>1</v>
      </c>
      <c r="BS50">
        <v>1</v>
      </c>
      <c r="BV50" s="17"/>
    </row>
    <row r="51" spans="1:74" x14ac:dyDescent="0.25">
      <c r="A51">
        <f t="shared" si="23"/>
        <v>4</v>
      </c>
      <c r="B51">
        <f t="shared" si="24"/>
        <v>11</v>
      </c>
      <c r="C51" cm="1">
        <f t="array" ref="C51">INDEX($M$2:$Y$14,A51,B51)</f>
        <v>76</v>
      </c>
      <c r="D51" cm="1">
        <f t="array" ref="D51">INDEX($AB$18:$AN$30,A51,B51)</f>
        <v>3</v>
      </c>
      <c r="E51" s="36">
        <v>76</v>
      </c>
      <c r="F51" s="37">
        <v>3</v>
      </c>
      <c r="L51" s="8" t="s">
        <v>7</v>
      </c>
      <c r="M51">
        <v>1</v>
      </c>
      <c r="N51">
        <f t="shared" ref="N51:Y51" si="34">M51+1</f>
        <v>2</v>
      </c>
      <c r="O51">
        <f t="shared" si="34"/>
        <v>3</v>
      </c>
      <c r="P51">
        <f t="shared" si="34"/>
        <v>4</v>
      </c>
      <c r="Q51">
        <f t="shared" si="34"/>
        <v>5</v>
      </c>
      <c r="R51">
        <f t="shared" si="34"/>
        <v>6</v>
      </c>
      <c r="S51">
        <f t="shared" si="34"/>
        <v>7</v>
      </c>
      <c r="T51">
        <f t="shared" si="34"/>
        <v>8</v>
      </c>
      <c r="U51">
        <f t="shared" si="34"/>
        <v>9</v>
      </c>
      <c r="V51">
        <f t="shared" si="34"/>
        <v>10</v>
      </c>
      <c r="W51">
        <f t="shared" si="34"/>
        <v>11</v>
      </c>
      <c r="X51">
        <f t="shared" si="34"/>
        <v>12</v>
      </c>
      <c r="Y51">
        <f t="shared" si="34"/>
        <v>13</v>
      </c>
      <c r="AB51" s="49">
        <f t="shared" ref="AB51:AN51" si="35">AB22+AB37/$AA$47</f>
        <v>5.0010000000000003</v>
      </c>
      <c r="AC51" s="49">
        <f t="shared" si="35"/>
        <v>5.0010000000000003</v>
      </c>
      <c r="AD51" s="49">
        <f t="shared" si="35"/>
        <v>5</v>
      </c>
      <c r="AE51" s="49">
        <f t="shared" si="35"/>
        <v>5.0019999999999998</v>
      </c>
      <c r="AF51" s="49">
        <f t="shared" si="35"/>
        <v>4.1121000000000008</v>
      </c>
      <c r="AG51" s="49">
        <f t="shared" si="35"/>
        <v>2.0030999999999999</v>
      </c>
      <c r="AH51" s="49">
        <f t="shared" si="35"/>
        <v>5.0020999999999995</v>
      </c>
      <c r="AI51" s="49">
        <f t="shared" si="35"/>
        <v>5</v>
      </c>
      <c r="AJ51" s="49">
        <f t="shared" si="35"/>
        <v>3</v>
      </c>
      <c r="AK51" s="49">
        <f t="shared" si="35"/>
        <v>3</v>
      </c>
      <c r="AL51" s="49">
        <f t="shared" si="35"/>
        <v>6</v>
      </c>
      <c r="AM51" s="49">
        <f t="shared" si="35"/>
        <v>6</v>
      </c>
      <c r="AN51" s="49">
        <f t="shared" si="35"/>
        <v>0</v>
      </c>
      <c r="AP51" s="43" t="s">
        <v>51</v>
      </c>
      <c r="AQ51" s="45">
        <v>4.9773755656108601E-2</v>
      </c>
      <c r="AR51" s="68"/>
      <c r="AS51" s="68"/>
      <c r="AT51" s="68"/>
      <c r="AU51" s="68"/>
      <c r="AV51" s="68"/>
      <c r="AW51" s="68"/>
      <c r="AX51" s="68"/>
      <c r="AY51" s="68"/>
      <c r="AZ51" s="68"/>
      <c r="BA51" s="68"/>
      <c r="BB51" s="68"/>
      <c r="BC51" s="68"/>
      <c r="BD51" s="69"/>
      <c r="BF51" s="40" t="s">
        <v>18</v>
      </c>
      <c r="BG51" s="41"/>
      <c r="BH51" s="41">
        <v>1</v>
      </c>
      <c r="BI51" s="42">
        <v>7.0588235294117646E-2</v>
      </c>
      <c r="BJ51">
        <v>1</v>
      </c>
      <c r="BQ51">
        <v>1.022</v>
      </c>
      <c r="BR51">
        <v>1.022</v>
      </c>
      <c r="BS51">
        <v>1</v>
      </c>
      <c r="BV51" s="17"/>
    </row>
    <row r="52" spans="1:74" x14ac:dyDescent="0.25">
      <c r="A52">
        <f t="shared" si="23"/>
        <v>4</v>
      </c>
      <c r="B52">
        <f t="shared" si="24"/>
        <v>12</v>
      </c>
      <c r="C52" cm="1">
        <f t="array" ref="C52">INDEX($M$2:$Y$14,A52,B52)</f>
        <v>77</v>
      </c>
      <c r="D52" cm="1">
        <f t="array" ref="D52">INDEX($AB$18:$AN$30,A52,B52)</f>
        <v>6</v>
      </c>
      <c r="E52" s="36">
        <v>77</v>
      </c>
      <c r="F52" s="37">
        <v>6</v>
      </c>
      <c r="L52" s="8" t="s">
        <v>8</v>
      </c>
      <c r="M52">
        <v>1</v>
      </c>
      <c r="N52">
        <f t="shared" ref="N52:Y52" si="36">M52+1</f>
        <v>2</v>
      </c>
      <c r="O52">
        <f t="shared" si="36"/>
        <v>3</v>
      </c>
      <c r="P52">
        <f t="shared" si="36"/>
        <v>4</v>
      </c>
      <c r="Q52">
        <f t="shared" si="36"/>
        <v>5</v>
      </c>
      <c r="R52">
        <f t="shared" si="36"/>
        <v>6</v>
      </c>
      <c r="S52">
        <f t="shared" si="36"/>
        <v>7</v>
      </c>
      <c r="T52">
        <f t="shared" si="36"/>
        <v>8</v>
      </c>
      <c r="U52">
        <f t="shared" si="36"/>
        <v>9</v>
      </c>
      <c r="V52">
        <f t="shared" si="36"/>
        <v>10</v>
      </c>
      <c r="W52">
        <f t="shared" si="36"/>
        <v>11</v>
      </c>
      <c r="X52">
        <f t="shared" si="36"/>
        <v>12</v>
      </c>
      <c r="Y52">
        <f t="shared" si="36"/>
        <v>13</v>
      </c>
      <c r="AB52" s="49">
        <f t="shared" ref="AB52:AN52" si="37">AB23+AB38/$AA$47</f>
        <v>5.0010000000000003</v>
      </c>
      <c r="AC52" s="49">
        <f t="shared" si="37"/>
        <v>2</v>
      </c>
      <c r="AD52" s="49">
        <f t="shared" si="37"/>
        <v>2</v>
      </c>
      <c r="AE52" s="49">
        <f t="shared" si="37"/>
        <v>2</v>
      </c>
      <c r="AF52" s="49">
        <f t="shared" si="37"/>
        <v>5.0019999999999998</v>
      </c>
      <c r="AG52" s="49">
        <f t="shared" si="37"/>
        <v>4.0121000000000002</v>
      </c>
      <c r="AH52" s="49">
        <f t="shared" si="37"/>
        <v>4.0019999999999998</v>
      </c>
      <c r="AI52" s="49">
        <f t="shared" si="37"/>
        <v>5.0019999999999998</v>
      </c>
      <c r="AJ52" s="49">
        <f t="shared" si="37"/>
        <v>3</v>
      </c>
      <c r="AK52" s="49">
        <f t="shared" si="37"/>
        <v>6</v>
      </c>
      <c r="AL52" s="49">
        <f t="shared" si="37"/>
        <v>6</v>
      </c>
      <c r="AM52" s="49">
        <f t="shared" si="37"/>
        <v>0</v>
      </c>
      <c r="AN52" s="49">
        <f t="shared" si="37"/>
        <v>0</v>
      </c>
      <c r="BF52" s="19" t="s">
        <v>42</v>
      </c>
      <c r="BG52" t="s">
        <v>40</v>
      </c>
      <c r="BH52">
        <v>2</v>
      </c>
      <c r="BI52" s="39">
        <v>6.1840120663650078E-2</v>
      </c>
      <c r="BJ52">
        <v>1</v>
      </c>
      <c r="BR52">
        <v>1.0109999999999999</v>
      </c>
      <c r="BS52">
        <v>1</v>
      </c>
      <c r="BT52">
        <v>1</v>
      </c>
      <c r="BV52" s="17"/>
    </row>
    <row r="53" spans="1:74" x14ac:dyDescent="0.25">
      <c r="A53">
        <f t="shared" si="23"/>
        <v>4</v>
      </c>
      <c r="B53">
        <f t="shared" si="24"/>
        <v>13</v>
      </c>
      <c r="C53" cm="1">
        <f t="array" ref="C53">INDEX($M$2:$Y$14,A53,B53)</f>
        <v>78</v>
      </c>
      <c r="D53" cm="1">
        <f t="array" ref="D53">INDEX($AB$18:$AN$30,A53,B53)</f>
        <v>6</v>
      </c>
      <c r="E53" s="36">
        <v>78</v>
      </c>
      <c r="F53" s="37">
        <v>6</v>
      </c>
      <c r="L53" s="8" t="s">
        <v>9</v>
      </c>
      <c r="M53">
        <v>1</v>
      </c>
      <c r="N53">
        <f t="shared" ref="N53:Y53" si="38">M53+1</f>
        <v>2</v>
      </c>
      <c r="O53">
        <f t="shared" si="38"/>
        <v>3</v>
      </c>
      <c r="P53">
        <f t="shared" si="38"/>
        <v>4</v>
      </c>
      <c r="Q53">
        <f t="shared" si="38"/>
        <v>5</v>
      </c>
      <c r="R53">
        <f t="shared" si="38"/>
        <v>6</v>
      </c>
      <c r="S53">
        <f t="shared" si="38"/>
        <v>7</v>
      </c>
      <c r="T53">
        <f t="shared" si="38"/>
        <v>8</v>
      </c>
      <c r="U53">
        <f t="shared" si="38"/>
        <v>9</v>
      </c>
      <c r="V53">
        <f t="shared" si="38"/>
        <v>10</v>
      </c>
      <c r="W53">
        <f t="shared" si="38"/>
        <v>11</v>
      </c>
      <c r="X53">
        <f t="shared" si="38"/>
        <v>12</v>
      </c>
      <c r="Y53">
        <f t="shared" si="38"/>
        <v>13</v>
      </c>
      <c r="AB53" s="49">
        <f t="shared" ref="AB53:AN53" si="39">AB24+AB39/$AA$47</f>
        <v>3.0009999999999999</v>
      </c>
      <c r="AC53" s="49">
        <f t="shared" si="39"/>
        <v>3</v>
      </c>
      <c r="AD53" s="49">
        <f t="shared" si="39"/>
        <v>6</v>
      </c>
      <c r="AE53" s="49">
        <f t="shared" si="39"/>
        <v>6</v>
      </c>
      <c r="AF53" s="49">
        <f t="shared" si="39"/>
        <v>3</v>
      </c>
      <c r="AG53" s="49">
        <f t="shared" si="39"/>
        <v>2</v>
      </c>
      <c r="AH53" s="49">
        <f t="shared" si="39"/>
        <v>4.0121000000000002</v>
      </c>
      <c r="AI53" s="49">
        <f t="shared" si="39"/>
        <v>4.0019999999999998</v>
      </c>
      <c r="AJ53" s="49">
        <f t="shared" si="39"/>
        <v>5.0019999999999998</v>
      </c>
      <c r="AK53" s="49">
        <f t="shared" si="39"/>
        <v>5</v>
      </c>
      <c r="AL53" s="49">
        <f t="shared" si="39"/>
        <v>6</v>
      </c>
      <c r="AM53" s="49">
        <f t="shared" si="39"/>
        <v>0</v>
      </c>
      <c r="AN53" s="49">
        <f t="shared" si="39"/>
        <v>0</v>
      </c>
      <c r="AP53" s="25" t="s">
        <v>20</v>
      </c>
      <c r="AQ53" s="26" t="s">
        <v>26</v>
      </c>
      <c r="AR53" s="70">
        <v>1.111</v>
      </c>
      <c r="AS53" s="70">
        <v>1.111</v>
      </c>
      <c r="AT53" s="70">
        <v>1.111</v>
      </c>
      <c r="AU53" s="70">
        <v>1.111</v>
      </c>
      <c r="AV53" s="70">
        <v>1.111</v>
      </c>
      <c r="AW53" s="70">
        <v>1.111</v>
      </c>
      <c r="AX53" s="70">
        <v>1.111</v>
      </c>
      <c r="AY53" s="70">
        <v>1.2209999999999999</v>
      </c>
      <c r="AZ53" s="70">
        <v>1.2209999999999999</v>
      </c>
      <c r="BA53" s="70">
        <v>1.111</v>
      </c>
      <c r="BB53" s="70">
        <v>1.111</v>
      </c>
      <c r="BC53" s="70">
        <v>1.2209999999999999</v>
      </c>
      <c r="BD53" s="71">
        <v>1.2209999999999999</v>
      </c>
      <c r="BF53" s="19" t="s">
        <v>30</v>
      </c>
      <c r="BG53" t="s">
        <v>34</v>
      </c>
      <c r="BH53">
        <v>2</v>
      </c>
      <c r="BI53" s="39">
        <v>6.0331825037707391E-2</v>
      </c>
      <c r="BJ53">
        <v>1</v>
      </c>
      <c r="BS53">
        <v>1.022</v>
      </c>
      <c r="BT53">
        <v>1</v>
      </c>
      <c r="BU53">
        <v>1</v>
      </c>
      <c r="BV53" s="17"/>
    </row>
    <row r="54" spans="1:74" x14ac:dyDescent="0.25">
      <c r="A54">
        <f t="shared" si="23"/>
        <v>5</v>
      </c>
      <c r="B54">
        <f t="shared" si="24"/>
        <v>1</v>
      </c>
      <c r="C54" cm="1">
        <f t="array" ref="C54">INDEX($M$2:$Y$14,A54,B54)</f>
        <v>16</v>
      </c>
      <c r="D54" cm="1">
        <f t="array" ref="D54">INDEX($AB$18:$AN$30,A54,B54)</f>
        <v>5</v>
      </c>
      <c r="E54" s="36">
        <v>16</v>
      </c>
      <c r="F54" s="37">
        <v>5</v>
      </c>
      <c r="L54" s="8">
        <v>9</v>
      </c>
      <c r="M54">
        <v>1</v>
      </c>
      <c r="N54">
        <f t="shared" ref="N54:Y54" si="40">M54+1</f>
        <v>2</v>
      </c>
      <c r="O54">
        <f t="shared" si="40"/>
        <v>3</v>
      </c>
      <c r="P54">
        <f t="shared" si="40"/>
        <v>4</v>
      </c>
      <c r="Q54">
        <f t="shared" si="40"/>
        <v>5</v>
      </c>
      <c r="R54">
        <f t="shared" si="40"/>
        <v>6</v>
      </c>
      <c r="S54">
        <f t="shared" si="40"/>
        <v>7</v>
      </c>
      <c r="T54">
        <f t="shared" si="40"/>
        <v>8</v>
      </c>
      <c r="U54">
        <f t="shared" si="40"/>
        <v>9</v>
      </c>
      <c r="V54">
        <f t="shared" si="40"/>
        <v>10</v>
      </c>
      <c r="W54">
        <f t="shared" si="40"/>
        <v>11</v>
      </c>
      <c r="X54">
        <f t="shared" si="40"/>
        <v>12</v>
      </c>
      <c r="Y54">
        <f t="shared" si="40"/>
        <v>13</v>
      </c>
      <c r="AB54" s="49">
        <f t="shared" ref="AB54:AN54" si="41">AB25+AB40/$AA$47</f>
        <v>3</v>
      </c>
      <c r="AC54" s="49">
        <f t="shared" si="41"/>
        <v>3</v>
      </c>
      <c r="AD54" s="49">
        <f t="shared" si="41"/>
        <v>6</v>
      </c>
      <c r="AE54" s="49">
        <f t="shared" si="41"/>
        <v>6</v>
      </c>
      <c r="AF54" s="49">
        <f t="shared" si="41"/>
        <v>6</v>
      </c>
      <c r="AG54" s="49">
        <f t="shared" si="41"/>
        <v>6</v>
      </c>
      <c r="AH54" s="49">
        <f t="shared" si="41"/>
        <v>6</v>
      </c>
      <c r="AI54" s="49">
        <f t="shared" si="41"/>
        <v>5.0021000000000004</v>
      </c>
      <c r="AJ54" s="49">
        <f t="shared" si="41"/>
        <v>5.0019999999999998</v>
      </c>
      <c r="AK54" s="49">
        <f t="shared" si="41"/>
        <v>5</v>
      </c>
      <c r="AL54" s="49">
        <f t="shared" si="41"/>
        <v>6</v>
      </c>
      <c r="AM54" s="49">
        <f t="shared" si="41"/>
        <v>0</v>
      </c>
      <c r="AN54" s="49">
        <f t="shared" si="41"/>
        <v>0</v>
      </c>
      <c r="AP54" s="46" t="s">
        <v>19</v>
      </c>
      <c r="AQ54" s="48">
        <v>0.50226244343891402</v>
      </c>
      <c r="AR54" s="49">
        <v>1.111</v>
      </c>
      <c r="AS54" s="49">
        <v>1.111</v>
      </c>
      <c r="AT54" s="49">
        <v>1.111</v>
      </c>
      <c r="AU54" s="49">
        <v>1.111</v>
      </c>
      <c r="AV54" s="49">
        <v>1.111</v>
      </c>
      <c r="AW54" s="49">
        <v>1.002</v>
      </c>
      <c r="AX54" s="49">
        <v>1.002</v>
      </c>
      <c r="AY54" s="49">
        <v>1</v>
      </c>
      <c r="AZ54" s="49">
        <v>1</v>
      </c>
      <c r="BA54" s="49">
        <v>1</v>
      </c>
      <c r="BB54" s="49">
        <v>1</v>
      </c>
      <c r="BC54" s="49">
        <v>1</v>
      </c>
      <c r="BD54" s="72">
        <v>1</v>
      </c>
      <c r="BF54" s="19" t="s">
        <v>31</v>
      </c>
      <c r="BG54" t="s">
        <v>26</v>
      </c>
      <c r="BH54">
        <v>2</v>
      </c>
      <c r="BI54" s="39">
        <v>0</v>
      </c>
      <c r="BJ54">
        <v>1</v>
      </c>
      <c r="BT54">
        <v>1</v>
      </c>
      <c r="BV54" s="17"/>
    </row>
    <row r="55" spans="1:74" x14ac:dyDescent="0.25">
      <c r="A55">
        <f t="shared" si="23"/>
        <v>5</v>
      </c>
      <c r="B55">
        <f t="shared" si="24"/>
        <v>2</v>
      </c>
      <c r="C55" cm="1">
        <f t="array" ref="C55">INDEX($M$2:$Y$14,A55,B55)</f>
        <v>39</v>
      </c>
      <c r="D55" cm="1">
        <f t="array" ref="D55">INDEX($AB$18:$AN$30,A55,B55)</f>
        <v>5</v>
      </c>
      <c r="E55" s="36">
        <v>39</v>
      </c>
      <c r="F55" s="37">
        <v>5</v>
      </c>
      <c r="L55" s="8">
        <v>8</v>
      </c>
      <c r="M55">
        <v>1</v>
      </c>
      <c r="N55">
        <f t="shared" ref="N55:Y55" si="42">M55+1</f>
        <v>2</v>
      </c>
      <c r="O55">
        <f t="shared" si="42"/>
        <v>3</v>
      </c>
      <c r="P55">
        <f t="shared" si="42"/>
        <v>4</v>
      </c>
      <c r="Q55">
        <f t="shared" si="42"/>
        <v>5</v>
      </c>
      <c r="R55">
        <f t="shared" si="42"/>
        <v>6</v>
      </c>
      <c r="S55">
        <f t="shared" si="42"/>
        <v>7</v>
      </c>
      <c r="T55">
        <f t="shared" si="42"/>
        <v>8</v>
      </c>
      <c r="U55">
        <f t="shared" si="42"/>
        <v>9</v>
      </c>
      <c r="V55">
        <f t="shared" si="42"/>
        <v>10</v>
      </c>
      <c r="W55">
        <f t="shared" si="42"/>
        <v>11</v>
      </c>
      <c r="X55">
        <f t="shared" si="42"/>
        <v>12</v>
      </c>
      <c r="Y55">
        <f t="shared" si="42"/>
        <v>13</v>
      </c>
      <c r="AB55" s="49">
        <f t="shared" ref="AB55:AN55" si="43">AB26+AB41/$AA$47</f>
        <v>3</v>
      </c>
      <c r="AC55" s="49">
        <f t="shared" si="43"/>
        <v>6</v>
      </c>
      <c r="AD55" s="49">
        <f t="shared" si="43"/>
        <v>6</v>
      </c>
      <c r="AE55" s="49">
        <f t="shared" si="43"/>
        <v>0</v>
      </c>
      <c r="AF55" s="49">
        <f t="shared" si="43"/>
        <v>0</v>
      </c>
      <c r="AG55" s="49">
        <f t="shared" si="43"/>
        <v>0</v>
      </c>
      <c r="AH55" s="49">
        <f t="shared" si="43"/>
        <v>6</v>
      </c>
      <c r="AI55" s="49">
        <f t="shared" si="43"/>
        <v>6</v>
      </c>
      <c r="AJ55" s="49">
        <f t="shared" si="43"/>
        <v>5.0021000000000004</v>
      </c>
      <c r="AK55" s="49">
        <f t="shared" si="43"/>
        <v>2.0019999999999998</v>
      </c>
      <c r="AL55" s="49">
        <f t="shared" si="43"/>
        <v>3</v>
      </c>
      <c r="AM55" s="49">
        <f t="shared" si="43"/>
        <v>6</v>
      </c>
      <c r="AN55" s="49">
        <f t="shared" si="43"/>
        <v>0</v>
      </c>
      <c r="AP55" s="19" t="s">
        <v>29</v>
      </c>
      <c r="AQ55" s="39">
        <v>0.11463046757164404</v>
      </c>
      <c r="AR55" s="49">
        <v>1.111</v>
      </c>
      <c r="AS55" s="49">
        <v>1.111</v>
      </c>
      <c r="AT55" s="49">
        <v>1.111</v>
      </c>
      <c r="AU55" s="49">
        <v>1.2109999999999999</v>
      </c>
      <c r="AV55" s="49">
        <v>1.2209999999999999</v>
      </c>
      <c r="AW55" s="49">
        <v>1.002</v>
      </c>
      <c r="AX55" s="49">
        <v>1.002</v>
      </c>
      <c r="AY55" s="49">
        <v>1</v>
      </c>
      <c r="AZ55" s="49">
        <v>1</v>
      </c>
      <c r="BA55" s="49">
        <v>1</v>
      </c>
      <c r="BB55" s="49">
        <v>1</v>
      </c>
      <c r="BC55" s="49">
        <v>1</v>
      </c>
      <c r="BD55" s="72">
        <v>1</v>
      </c>
      <c r="BF55" s="19" t="s">
        <v>27</v>
      </c>
      <c r="BG55" t="s">
        <v>36</v>
      </c>
      <c r="BH55">
        <v>2</v>
      </c>
      <c r="BI55" s="39">
        <v>0</v>
      </c>
      <c r="BU55">
        <v>1</v>
      </c>
      <c r="BV55" s="17"/>
    </row>
    <row r="56" spans="1:74" x14ac:dyDescent="0.25">
      <c r="A56">
        <f t="shared" si="23"/>
        <v>5</v>
      </c>
      <c r="B56">
        <f t="shared" si="24"/>
        <v>3</v>
      </c>
      <c r="C56" cm="1">
        <f t="array" ref="C56">INDEX($M$2:$Y$14,A56,B56)</f>
        <v>60</v>
      </c>
      <c r="D56" cm="1">
        <f t="array" ref="D56">INDEX($AB$18:$AN$30,A56,B56)</f>
        <v>5</v>
      </c>
      <c r="E56" s="36">
        <v>60</v>
      </c>
      <c r="F56" s="37">
        <v>5</v>
      </c>
      <c r="L56" s="8">
        <v>7</v>
      </c>
      <c r="M56">
        <v>1</v>
      </c>
      <c r="N56">
        <f t="shared" ref="N56:Y56" si="44">M56+1</f>
        <v>2</v>
      </c>
      <c r="O56">
        <f t="shared" si="44"/>
        <v>3</v>
      </c>
      <c r="P56">
        <f t="shared" si="44"/>
        <v>4</v>
      </c>
      <c r="Q56">
        <f t="shared" si="44"/>
        <v>5</v>
      </c>
      <c r="R56">
        <f t="shared" si="44"/>
        <v>6</v>
      </c>
      <c r="S56">
        <f t="shared" si="44"/>
        <v>7</v>
      </c>
      <c r="T56">
        <f t="shared" si="44"/>
        <v>8</v>
      </c>
      <c r="U56">
        <f t="shared" si="44"/>
        <v>9</v>
      </c>
      <c r="V56">
        <f t="shared" si="44"/>
        <v>10</v>
      </c>
      <c r="W56">
        <f t="shared" si="44"/>
        <v>11</v>
      </c>
      <c r="X56">
        <f t="shared" si="44"/>
        <v>12</v>
      </c>
      <c r="Y56">
        <f t="shared" si="44"/>
        <v>13</v>
      </c>
      <c r="AB56" s="49">
        <f t="shared" ref="AB56:AN56" si="45">AB27+AB42/$AA$47</f>
        <v>5</v>
      </c>
      <c r="AC56" s="49">
        <f t="shared" si="45"/>
        <v>6</v>
      </c>
      <c r="AD56" s="49">
        <f t="shared" si="45"/>
        <v>6</v>
      </c>
      <c r="AE56" s="49">
        <f t="shared" si="45"/>
        <v>0</v>
      </c>
      <c r="AF56" s="49">
        <f t="shared" si="45"/>
        <v>0</v>
      </c>
      <c r="AG56" s="49">
        <f t="shared" si="45"/>
        <v>0</v>
      </c>
      <c r="AH56" s="49">
        <f t="shared" si="45"/>
        <v>0</v>
      </c>
      <c r="AI56" s="49">
        <f t="shared" si="45"/>
        <v>0</v>
      </c>
      <c r="AJ56" s="49">
        <f t="shared" si="45"/>
        <v>0</v>
      </c>
      <c r="AK56" s="49">
        <f t="shared" si="45"/>
        <v>5.0020999999999995</v>
      </c>
      <c r="AL56" s="49">
        <f t="shared" si="45"/>
        <v>2.0019999999999998</v>
      </c>
      <c r="AM56" s="49">
        <f t="shared" si="45"/>
        <v>3</v>
      </c>
      <c r="AN56" s="49">
        <f t="shared" si="45"/>
        <v>0</v>
      </c>
      <c r="AP56" s="19" t="s">
        <v>48</v>
      </c>
      <c r="AQ56" s="39">
        <v>0.16591251885369532</v>
      </c>
      <c r="AR56" s="49">
        <v>1.111</v>
      </c>
      <c r="AS56" s="49">
        <v>1.111</v>
      </c>
      <c r="AT56" s="49">
        <v>1.2109999999999999</v>
      </c>
      <c r="AU56" s="49">
        <v>1.111</v>
      </c>
      <c r="AV56" s="49">
        <v>1.2109999999999999</v>
      </c>
      <c r="AW56" s="49">
        <v>1.222</v>
      </c>
      <c r="AX56" s="49">
        <v>1.002</v>
      </c>
      <c r="AY56" s="49">
        <v>1</v>
      </c>
      <c r="AZ56" s="49">
        <v>1</v>
      </c>
      <c r="BA56" s="49">
        <v>1</v>
      </c>
      <c r="BB56" s="49">
        <v>1</v>
      </c>
      <c r="BC56" s="49">
        <v>0</v>
      </c>
      <c r="BD56" s="72">
        <v>0</v>
      </c>
      <c r="BF56" s="43" t="s">
        <v>51</v>
      </c>
      <c r="BG56" s="44"/>
      <c r="BH56" s="44">
        <v>2</v>
      </c>
      <c r="BI56" s="45">
        <v>6.7873303167420809E-2</v>
      </c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4">
        <v>1</v>
      </c>
    </row>
    <row r="57" spans="1:74" x14ac:dyDescent="0.25">
      <c r="A57">
        <f t="shared" si="23"/>
        <v>5</v>
      </c>
      <c r="B57">
        <f t="shared" si="24"/>
        <v>4</v>
      </c>
      <c r="C57" cm="1">
        <f t="array" ref="C57">INDEX($M$2:$Y$14,A57,B57)</f>
        <v>79</v>
      </c>
      <c r="D57" cm="1">
        <f t="array" ref="D57">INDEX($AB$18:$AN$30,A57,B57)</f>
        <v>5</v>
      </c>
      <c r="E57" s="36">
        <v>79</v>
      </c>
      <c r="F57" s="37">
        <v>5</v>
      </c>
      <c r="L57" s="8">
        <v>6</v>
      </c>
      <c r="M57">
        <v>1</v>
      </c>
      <c r="N57">
        <f t="shared" ref="N57:Y57" si="46">M57+1</f>
        <v>2</v>
      </c>
      <c r="O57">
        <f t="shared" si="46"/>
        <v>3</v>
      </c>
      <c r="P57">
        <f t="shared" si="46"/>
        <v>4</v>
      </c>
      <c r="Q57">
        <f t="shared" si="46"/>
        <v>5</v>
      </c>
      <c r="R57">
        <f t="shared" si="46"/>
        <v>6</v>
      </c>
      <c r="S57">
        <f t="shared" si="46"/>
        <v>7</v>
      </c>
      <c r="T57">
        <f t="shared" si="46"/>
        <v>8</v>
      </c>
      <c r="U57">
        <f t="shared" si="46"/>
        <v>9</v>
      </c>
      <c r="V57">
        <f t="shared" si="46"/>
        <v>10</v>
      </c>
      <c r="W57">
        <f t="shared" si="46"/>
        <v>11</v>
      </c>
      <c r="X57">
        <f t="shared" si="46"/>
        <v>12</v>
      </c>
      <c r="Y57">
        <f t="shared" si="46"/>
        <v>13</v>
      </c>
      <c r="AB57" s="49">
        <f t="shared" ref="AB57:AN57" si="47">AB28+AB43/$AA$47</f>
        <v>3</v>
      </c>
      <c r="AC57" s="49">
        <f t="shared" si="47"/>
        <v>6</v>
      </c>
      <c r="AD57" s="49">
        <f t="shared" si="47"/>
        <v>0</v>
      </c>
      <c r="AE57" s="49">
        <f t="shared" si="47"/>
        <v>0</v>
      </c>
      <c r="AF57" s="49">
        <f t="shared" si="47"/>
        <v>0</v>
      </c>
      <c r="AG57" s="49">
        <f t="shared" si="47"/>
        <v>0</v>
      </c>
      <c r="AH57" s="49">
        <f t="shared" si="47"/>
        <v>0</v>
      </c>
      <c r="AI57" s="49">
        <f t="shared" si="47"/>
        <v>0</v>
      </c>
      <c r="AJ57" s="49">
        <f t="shared" si="47"/>
        <v>0</v>
      </c>
      <c r="AK57" s="49">
        <f t="shared" si="47"/>
        <v>0</v>
      </c>
      <c r="AL57" s="49">
        <f t="shared" si="47"/>
        <v>5.0019999999999998</v>
      </c>
      <c r="AM57" s="49">
        <f t="shared" si="47"/>
        <v>6</v>
      </c>
      <c r="AN57" s="49">
        <f t="shared" si="47"/>
        <v>0</v>
      </c>
      <c r="AP57" s="19" t="s">
        <v>21</v>
      </c>
      <c r="AQ57" s="39">
        <v>0.18552036199095023</v>
      </c>
      <c r="AR57" s="49">
        <v>1.111</v>
      </c>
      <c r="AS57" s="49">
        <v>1.0109999999999999</v>
      </c>
      <c r="AT57" s="49">
        <v>1.002</v>
      </c>
      <c r="AU57" s="49">
        <v>1.222</v>
      </c>
      <c r="AV57" s="49">
        <v>1.111</v>
      </c>
      <c r="AW57" s="49">
        <v>1.222</v>
      </c>
      <c r="AX57" s="49">
        <v>1.222</v>
      </c>
      <c r="AY57" s="49">
        <v>1</v>
      </c>
      <c r="AZ57" s="49">
        <v>1</v>
      </c>
      <c r="BA57" s="49">
        <v>1</v>
      </c>
      <c r="BB57" s="49">
        <v>1</v>
      </c>
      <c r="BC57" s="49">
        <v>0</v>
      </c>
      <c r="BD57" s="72">
        <v>0</v>
      </c>
    </row>
    <row r="58" spans="1:74" x14ac:dyDescent="0.25">
      <c r="A58">
        <f t="shared" si="23"/>
        <v>5</v>
      </c>
      <c r="B58">
        <f t="shared" si="24"/>
        <v>5</v>
      </c>
      <c r="C58" cm="1">
        <f t="array" ref="C58">INDEX($M$2:$Y$14,A58,B58)</f>
        <v>88</v>
      </c>
      <c r="D58" cm="1">
        <f t="array" ref="D58">INDEX($AB$18:$AN$30,A58,B58)</f>
        <v>4.1111000000000004</v>
      </c>
      <c r="E58" s="36">
        <v>88</v>
      </c>
      <c r="F58" s="37">
        <v>4.1111000000000004</v>
      </c>
      <c r="L58" s="8">
        <v>5</v>
      </c>
      <c r="M58">
        <v>1</v>
      </c>
      <c r="N58">
        <f t="shared" ref="N58:Y58" si="48">M58+1</f>
        <v>2</v>
      </c>
      <c r="O58">
        <f t="shared" si="48"/>
        <v>3</v>
      </c>
      <c r="P58">
        <f t="shared" si="48"/>
        <v>4</v>
      </c>
      <c r="Q58">
        <f t="shared" si="48"/>
        <v>5</v>
      </c>
      <c r="R58">
        <f t="shared" si="48"/>
        <v>6</v>
      </c>
      <c r="S58">
        <f t="shared" si="48"/>
        <v>7</v>
      </c>
      <c r="T58">
        <f t="shared" si="48"/>
        <v>8</v>
      </c>
      <c r="U58">
        <f t="shared" si="48"/>
        <v>9</v>
      </c>
      <c r="V58">
        <f t="shared" si="48"/>
        <v>10</v>
      </c>
      <c r="W58">
        <f t="shared" si="48"/>
        <v>11</v>
      </c>
      <c r="X58">
        <f t="shared" si="48"/>
        <v>12</v>
      </c>
      <c r="Y58">
        <f t="shared" si="48"/>
        <v>13</v>
      </c>
      <c r="AB58" s="49">
        <f t="shared" ref="AB58:AN58" si="49">AB29+AB44/$AA$47</f>
        <v>6</v>
      </c>
      <c r="AC58" s="49">
        <f t="shared" si="49"/>
        <v>0</v>
      </c>
      <c r="AD58" s="49">
        <f t="shared" si="49"/>
        <v>0</v>
      </c>
      <c r="AE58" s="49">
        <f t="shared" si="49"/>
        <v>0</v>
      </c>
      <c r="AF58" s="49">
        <f t="shared" si="49"/>
        <v>0</v>
      </c>
      <c r="AG58" s="49">
        <f t="shared" si="49"/>
        <v>0</v>
      </c>
      <c r="AH58" s="49">
        <f t="shared" si="49"/>
        <v>0</v>
      </c>
      <c r="AI58" s="49">
        <f t="shared" si="49"/>
        <v>0</v>
      </c>
      <c r="AJ58" s="49">
        <f t="shared" si="49"/>
        <v>0</v>
      </c>
      <c r="AK58" s="49">
        <f t="shared" si="49"/>
        <v>0</v>
      </c>
      <c r="AL58" s="49">
        <f t="shared" si="49"/>
        <v>0</v>
      </c>
      <c r="AM58" s="49">
        <f t="shared" si="49"/>
        <v>2.0019999999999998</v>
      </c>
      <c r="AN58" s="49">
        <f t="shared" si="49"/>
        <v>0</v>
      </c>
      <c r="AP58" s="19" t="s">
        <v>22</v>
      </c>
      <c r="AQ58" s="39">
        <v>0</v>
      </c>
      <c r="AR58" s="49">
        <v>1.0109999999999999</v>
      </c>
      <c r="AS58" s="49">
        <v>1</v>
      </c>
      <c r="AT58" s="49">
        <v>1</v>
      </c>
      <c r="AU58" s="49">
        <v>1</v>
      </c>
      <c r="AV58" s="49">
        <v>1.022</v>
      </c>
      <c r="AW58" s="49">
        <v>1.111</v>
      </c>
      <c r="AX58" s="49">
        <v>1.222</v>
      </c>
      <c r="AY58" s="49">
        <v>1.022</v>
      </c>
      <c r="AZ58" s="49">
        <v>1</v>
      </c>
      <c r="BA58" s="49">
        <v>1</v>
      </c>
      <c r="BB58" s="49">
        <v>0</v>
      </c>
      <c r="BC58" s="49">
        <v>0</v>
      </c>
      <c r="BD58" s="72">
        <v>0</v>
      </c>
      <c r="BF58" s="25" t="s">
        <v>20</v>
      </c>
      <c r="BG58" s="26"/>
      <c r="BH58" s="26"/>
      <c r="BI58" s="27" t="s">
        <v>36</v>
      </c>
      <c r="BJ58" s="21">
        <v>4.1111000000000004</v>
      </c>
      <c r="BK58" s="21">
        <v>1.1111</v>
      </c>
      <c r="BL58" s="21">
        <v>4.1111000000000004</v>
      </c>
      <c r="BM58" s="21">
        <v>4.1111000000000004</v>
      </c>
      <c r="BN58" s="21">
        <v>2.0110999999999999</v>
      </c>
      <c r="BO58" s="21">
        <v>2.0011000000000001</v>
      </c>
      <c r="BP58" s="21">
        <v>2.0000999999999998</v>
      </c>
      <c r="BQ58" s="21">
        <v>2.0000999999999998</v>
      </c>
      <c r="BR58" s="21">
        <v>5</v>
      </c>
      <c r="BS58" s="21">
        <v>2.1111</v>
      </c>
      <c r="BT58" s="21">
        <v>5.0000999999999998</v>
      </c>
      <c r="BU58" s="21">
        <v>5</v>
      </c>
      <c r="BV58" s="22">
        <v>5</v>
      </c>
    </row>
    <row r="59" spans="1:74" x14ac:dyDescent="0.25">
      <c r="A59">
        <f t="shared" si="23"/>
        <v>5</v>
      </c>
      <c r="B59">
        <f t="shared" si="24"/>
        <v>6</v>
      </c>
      <c r="C59" cm="1">
        <f t="array" ref="C59">INDEX($M$2:$Y$14,A59,B59)</f>
        <v>89</v>
      </c>
      <c r="D59" cm="1">
        <f t="array" ref="D59">INDEX($AB$18:$AN$30,A59,B59)</f>
        <v>2.0011000000000001</v>
      </c>
      <c r="E59" s="36">
        <v>89</v>
      </c>
      <c r="F59" s="37">
        <v>2.0011000000000001</v>
      </c>
      <c r="L59" s="8">
        <v>4</v>
      </c>
      <c r="M59">
        <v>1</v>
      </c>
      <c r="N59">
        <f t="shared" ref="N59:Y59" si="50">M59+1</f>
        <v>2</v>
      </c>
      <c r="O59">
        <f t="shared" si="50"/>
        <v>3</v>
      </c>
      <c r="P59">
        <f t="shared" si="50"/>
        <v>4</v>
      </c>
      <c r="Q59">
        <f t="shared" si="50"/>
        <v>5</v>
      </c>
      <c r="R59">
        <f t="shared" si="50"/>
        <v>6</v>
      </c>
      <c r="S59">
        <f t="shared" si="50"/>
        <v>7</v>
      </c>
      <c r="T59">
        <f t="shared" si="50"/>
        <v>8</v>
      </c>
      <c r="U59">
        <f t="shared" si="50"/>
        <v>9</v>
      </c>
      <c r="V59">
        <f t="shared" si="50"/>
        <v>10</v>
      </c>
      <c r="W59">
        <f t="shared" si="50"/>
        <v>11</v>
      </c>
      <c r="X59">
        <f t="shared" si="50"/>
        <v>12</v>
      </c>
      <c r="Y59">
        <f t="shared" si="50"/>
        <v>13</v>
      </c>
      <c r="AB59" s="49">
        <f t="shared" ref="AB59:AM59" si="51">AB30+AB45/$AA$47</f>
        <v>6</v>
      </c>
      <c r="AC59" s="49">
        <f t="shared" si="51"/>
        <v>0</v>
      </c>
      <c r="AD59" s="49">
        <f t="shared" si="51"/>
        <v>0</v>
      </c>
      <c r="AE59" s="49">
        <f t="shared" si="51"/>
        <v>0</v>
      </c>
      <c r="AF59" s="49">
        <f t="shared" si="51"/>
        <v>0</v>
      </c>
      <c r="AG59" s="49">
        <f t="shared" si="51"/>
        <v>0</v>
      </c>
      <c r="AH59" s="49">
        <f t="shared" si="51"/>
        <v>0</v>
      </c>
      <c r="AI59" s="49">
        <f t="shared" si="51"/>
        <v>0</v>
      </c>
      <c r="AJ59" s="49">
        <f t="shared" si="51"/>
        <v>0</v>
      </c>
      <c r="AK59" s="49">
        <f t="shared" si="51"/>
        <v>0</v>
      </c>
      <c r="AL59" s="49">
        <f t="shared" si="51"/>
        <v>0</v>
      </c>
      <c r="AM59" s="49">
        <f t="shared" si="51"/>
        <v>0</v>
      </c>
      <c r="AN59" s="49">
        <f>AN30+AN45/$AA$47</f>
        <v>2</v>
      </c>
      <c r="AP59" s="19" t="s">
        <v>23</v>
      </c>
      <c r="AQ59" s="39">
        <v>0</v>
      </c>
      <c r="AR59" s="49">
        <v>1.0109999999999999</v>
      </c>
      <c r="AS59" s="49">
        <v>1</v>
      </c>
      <c r="AT59" s="49">
        <v>1</v>
      </c>
      <c r="AU59" s="49">
        <v>1</v>
      </c>
      <c r="AV59" s="49">
        <v>0</v>
      </c>
      <c r="AW59" s="49">
        <v>1</v>
      </c>
      <c r="AX59" s="49">
        <v>1.0109999999999999</v>
      </c>
      <c r="AY59" s="49">
        <v>1.222</v>
      </c>
      <c r="AZ59" s="49">
        <v>1.022</v>
      </c>
      <c r="BA59" s="49">
        <v>1</v>
      </c>
      <c r="BB59" s="49">
        <v>0</v>
      </c>
      <c r="BC59" s="49">
        <v>0</v>
      </c>
      <c r="BD59" s="72">
        <v>0</v>
      </c>
      <c r="BF59" s="46" t="s">
        <v>63</v>
      </c>
      <c r="BG59" s="47" t="s">
        <v>17</v>
      </c>
      <c r="BH59" s="47">
        <v>1</v>
      </c>
      <c r="BI59" s="48">
        <v>0.24283559577677225</v>
      </c>
      <c r="BJ59">
        <v>4.1111000000000004</v>
      </c>
      <c r="BK59">
        <v>1.1111</v>
      </c>
      <c r="BL59">
        <v>4.1111000000000004</v>
      </c>
      <c r="BM59">
        <v>2.1111</v>
      </c>
      <c r="BN59">
        <v>2.0110999999999999</v>
      </c>
      <c r="BO59">
        <v>4.0000999999999998</v>
      </c>
      <c r="BP59">
        <v>2</v>
      </c>
      <c r="BQ59">
        <v>5</v>
      </c>
      <c r="BR59">
        <v>5</v>
      </c>
      <c r="BS59">
        <v>2</v>
      </c>
      <c r="BT59">
        <v>5</v>
      </c>
      <c r="BU59">
        <v>3</v>
      </c>
      <c r="BV59" s="17">
        <v>3</v>
      </c>
    </row>
    <row r="60" spans="1:74" x14ac:dyDescent="0.25">
      <c r="A60">
        <f t="shared" si="23"/>
        <v>5</v>
      </c>
      <c r="B60">
        <f t="shared" si="24"/>
        <v>7</v>
      </c>
      <c r="C60" cm="1">
        <f t="array" ref="C60">INDEX($M$2:$Y$14,A60,B60)</f>
        <v>90</v>
      </c>
      <c r="D60" cm="1">
        <f t="array" ref="D60">INDEX($AB$18:$AN$30,A60,B60)</f>
        <v>5.0000999999999998</v>
      </c>
      <c r="E60" s="36">
        <v>90</v>
      </c>
      <c r="F60" s="37">
        <v>5.0000999999999998</v>
      </c>
      <c r="L60" s="8">
        <v>3</v>
      </c>
      <c r="M60">
        <v>1</v>
      </c>
      <c r="N60">
        <f t="shared" ref="N60:Y60" si="52">M60+1</f>
        <v>2</v>
      </c>
      <c r="O60">
        <f t="shared" si="52"/>
        <v>3</v>
      </c>
      <c r="P60">
        <f t="shared" si="52"/>
        <v>4</v>
      </c>
      <c r="Q60">
        <f t="shared" si="52"/>
        <v>5</v>
      </c>
      <c r="R60">
        <f t="shared" si="52"/>
        <v>6</v>
      </c>
      <c r="S60">
        <f t="shared" si="52"/>
        <v>7</v>
      </c>
      <c r="T60">
        <f t="shared" si="52"/>
        <v>8</v>
      </c>
      <c r="U60">
        <f t="shared" si="52"/>
        <v>9</v>
      </c>
      <c r="V60">
        <f t="shared" si="52"/>
        <v>10</v>
      </c>
      <c r="W60">
        <f t="shared" si="52"/>
        <v>11</v>
      </c>
      <c r="X60">
        <f t="shared" si="52"/>
        <v>12</v>
      </c>
      <c r="Y60">
        <f t="shared" si="52"/>
        <v>13</v>
      </c>
      <c r="AP60" s="19" t="s">
        <v>23</v>
      </c>
      <c r="AQ60" s="39">
        <v>0</v>
      </c>
      <c r="AR60" s="49">
        <v>1</v>
      </c>
      <c r="AS60" s="49">
        <v>1</v>
      </c>
      <c r="AT60" s="49">
        <v>0</v>
      </c>
      <c r="AU60" s="49">
        <v>0</v>
      </c>
      <c r="AV60" s="49">
        <v>0</v>
      </c>
      <c r="AW60" s="49">
        <v>0</v>
      </c>
      <c r="AX60" s="49">
        <v>1</v>
      </c>
      <c r="AY60" s="49">
        <v>1.0109999999999999</v>
      </c>
      <c r="AZ60" s="49">
        <v>1.222</v>
      </c>
      <c r="BA60" s="49">
        <v>1</v>
      </c>
      <c r="BB60" s="49">
        <v>0</v>
      </c>
      <c r="BC60" s="49">
        <v>0</v>
      </c>
      <c r="BD60" s="72">
        <v>0</v>
      </c>
      <c r="BF60" s="19" t="s">
        <v>29</v>
      </c>
      <c r="BG60" t="s">
        <v>39</v>
      </c>
      <c r="BH60">
        <v>1</v>
      </c>
      <c r="BI60" s="39">
        <v>4.9773755656108594E-2</v>
      </c>
      <c r="BJ60">
        <v>1.0110999999999999</v>
      </c>
      <c r="BK60">
        <v>5.0011000000000001</v>
      </c>
      <c r="BL60">
        <v>1.1111</v>
      </c>
      <c r="BM60">
        <v>2.0110999999999999</v>
      </c>
      <c r="BN60">
        <v>2.0011000000000001</v>
      </c>
      <c r="BO60">
        <v>4.0000999999999998</v>
      </c>
      <c r="BP60">
        <v>5</v>
      </c>
      <c r="BQ60">
        <v>5</v>
      </c>
      <c r="BR60">
        <v>5</v>
      </c>
      <c r="BS60">
        <v>3</v>
      </c>
      <c r="BT60">
        <v>3</v>
      </c>
      <c r="BU60">
        <v>3</v>
      </c>
      <c r="BV60" s="17">
        <v>3</v>
      </c>
    </row>
    <row r="61" spans="1:74" x14ac:dyDescent="0.25">
      <c r="A61">
        <f t="shared" si="23"/>
        <v>5</v>
      </c>
      <c r="B61">
        <f t="shared" si="24"/>
        <v>8</v>
      </c>
      <c r="C61" cm="1">
        <f t="array" ref="C61">INDEX($M$2:$Y$14,A61,B61)</f>
        <v>91</v>
      </c>
      <c r="D61" cm="1">
        <f t="array" ref="D61">INDEX($AB$18:$AN$30,A61,B61)</f>
        <v>5</v>
      </c>
      <c r="E61" s="36">
        <v>91</v>
      </c>
      <c r="F61" s="37">
        <v>5</v>
      </c>
      <c r="L61" s="8">
        <v>2</v>
      </c>
      <c r="M61">
        <v>1</v>
      </c>
      <c r="N61">
        <f t="shared" ref="N61:Y61" si="53">M61+1</f>
        <v>2</v>
      </c>
      <c r="O61">
        <f t="shared" si="53"/>
        <v>3</v>
      </c>
      <c r="P61">
        <f t="shared" si="53"/>
        <v>4</v>
      </c>
      <c r="Q61">
        <f t="shared" si="53"/>
        <v>5</v>
      </c>
      <c r="R61">
        <f t="shared" si="53"/>
        <v>6</v>
      </c>
      <c r="S61">
        <f t="shared" si="53"/>
        <v>7</v>
      </c>
      <c r="T61">
        <f t="shared" si="53"/>
        <v>8</v>
      </c>
      <c r="U61">
        <f t="shared" si="53"/>
        <v>9</v>
      </c>
      <c r="V61">
        <f t="shared" si="53"/>
        <v>10</v>
      </c>
      <c r="W61">
        <f t="shared" si="53"/>
        <v>11</v>
      </c>
      <c r="X61">
        <f t="shared" si="53"/>
        <v>12</v>
      </c>
      <c r="Y61">
        <f t="shared" si="53"/>
        <v>13</v>
      </c>
      <c r="AP61" s="40" t="s">
        <v>18</v>
      </c>
      <c r="AQ61" s="42">
        <v>0.14932126696832579</v>
      </c>
      <c r="AR61" s="49">
        <v>1</v>
      </c>
      <c r="AS61" s="49">
        <v>1</v>
      </c>
      <c r="AT61" s="49">
        <v>0</v>
      </c>
      <c r="AU61" s="49">
        <v>0</v>
      </c>
      <c r="AV61" s="49">
        <v>0</v>
      </c>
      <c r="AW61" s="49">
        <v>0</v>
      </c>
      <c r="AX61" s="49">
        <v>0</v>
      </c>
      <c r="AY61" s="49">
        <v>0</v>
      </c>
      <c r="AZ61" s="49">
        <v>1.0209999999999999</v>
      </c>
      <c r="BA61" s="49">
        <v>1.022</v>
      </c>
      <c r="BB61" s="49">
        <v>1</v>
      </c>
      <c r="BC61" s="49">
        <v>0</v>
      </c>
      <c r="BD61" s="72">
        <v>0</v>
      </c>
      <c r="BF61" s="19" t="s">
        <v>48</v>
      </c>
      <c r="BG61" t="s">
        <v>40</v>
      </c>
      <c r="BH61">
        <v>1</v>
      </c>
      <c r="BI61" s="39">
        <v>7.9939668174962286E-2</v>
      </c>
      <c r="BJ61">
        <v>1.0001</v>
      </c>
      <c r="BK61">
        <v>1.0001</v>
      </c>
      <c r="BL61">
        <v>5</v>
      </c>
      <c r="BM61">
        <v>1.1111</v>
      </c>
      <c r="BN61">
        <v>2.0110999999999999</v>
      </c>
      <c r="BO61">
        <v>4.0011000000000001</v>
      </c>
      <c r="BP61">
        <v>5</v>
      </c>
      <c r="BQ61">
        <v>3</v>
      </c>
      <c r="BR61">
        <v>3</v>
      </c>
      <c r="BS61">
        <v>3</v>
      </c>
      <c r="BT61">
        <v>3</v>
      </c>
      <c r="BU61">
        <v>6</v>
      </c>
      <c r="BV61" s="17">
        <v>6</v>
      </c>
    </row>
    <row r="62" spans="1:74" x14ac:dyDescent="0.25">
      <c r="A62">
        <f t="shared" si="23"/>
        <v>5</v>
      </c>
      <c r="B62">
        <f t="shared" si="24"/>
        <v>9</v>
      </c>
      <c r="C62" cm="1">
        <f t="array" ref="C62">INDEX($M$2:$Y$14,A62,B62)</f>
        <v>92</v>
      </c>
      <c r="D62" cm="1">
        <f t="array" ref="D62">INDEX($AB$18:$AN$30,A62,B62)</f>
        <v>3</v>
      </c>
      <c r="E62" s="36">
        <v>92</v>
      </c>
      <c r="F62" s="37">
        <v>3</v>
      </c>
      <c r="AP62" s="19" t="s">
        <v>28</v>
      </c>
      <c r="AQ62" s="39">
        <v>5.7315233785822019E-2</v>
      </c>
      <c r="AR62" s="49">
        <v>1</v>
      </c>
      <c r="AS62" s="49">
        <v>0</v>
      </c>
      <c r="AT62" s="49">
        <v>0</v>
      </c>
      <c r="AU62" s="49">
        <v>0</v>
      </c>
      <c r="AV62" s="49">
        <v>0</v>
      </c>
      <c r="AW62" s="49">
        <v>0</v>
      </c>
      <c r="AX62" s="49">
        <v>0</v>
      </c>
      <c r="AY62" s="49">
        <v>0</v>
      </c>
      <c r="AZ62" s="49">
        <v>0</v>
      </c>
      <c r="BA62" s="49">
        <v>1.022</v>
      </c>
      <c r="BB62" s="49">
        <v>1.002</v>
      </c>
      <c r="BC62" s="49">
        <v>1</v>
      </c>
      <c r="BD62" s="72">
        <v>0</v>
      </c>
      <c r="BF62" s="19" t="s">
        <v>21</v>
      </c>
      <c r="BG62" t="s">
        <v>34</v>
      </c>
      <c r="BH62">
        <v>1</v>
      </c>
      <c r="BI62" s="39">
        <v>0.11010558069381599</v>
      </c>
      <c r="BJ62">
        <v>5</v>
      </c>
      <c r="BK62">
        <v>5</v>
      </c>
      <c r="BL62">
        <v>5</v>
      </c>
      <c r="BM62">
        <v>5</v>
      </c>
      <c r="BN62">
        <v>4.1111000000000004</v>
      </c>
      <c r="BO62">
        <v>2.0011000000000001</v>
      </c>
      <c r="BP62">
        <v>5.0000999999999998</v>
      </c>
      <c r="BQ62">
        <v>5</v>
      </c>
      <c r="BR62">
        <v>3</v>
      </c>
      <c r="BS62">
        <v>3</v>
      </c>
      <c r="BT62">
        <v>6</v>
      </c>
      <c r="BU62">
        <v>6</v>
      </c>
      <c r="BV62" s="17">
        <v>0</v>
      </c>
    </row>
    <row r="63" spans="1:74" x14ac:dyDescent="0.25">
      <c r="A63">
        <f t="shared" si="23"/>
        <v>5</v>
      </c>
      <c r="B63">
        <f t="shared" si="24"/>
        <v>10</v>
      </c>
      <c r="C63" cm="1">
        <f t="array" ref="C63">INDEX($M$2:$Y$14,A63,B63)</f>
        <v>93</v>
      </c>
      <c r="D63" cm="1">
        <f t="array" ref="D63">INDEX($AB$18:$AN$30,A63,B63)</f>
        <v>3</v>
      </c>
      <c r="E63" s="36">
        <v>93</v>
      </c>
      <c r="F63" s="37">
        <v>3</v>
      </c>
      <c r="AP63" s="19" t="s">
        <v>42</v>
      </c>
      <c r="AQ63" s="39">
        <v>6.9381598793363503E-2</v>
      </c>
      <c r="AR63" s="49">
        <v>1</v>
      </c>
      <c r="AS63" s="49">
        <v>0</v>
      </c>
      <c r="AT63" s="49">
        <v>0</v>
      </c>
      <c r="AU63" s="49">
        <v>0</v>
      </c>
      <c r="AV63" s="49">
        <v>0</v>
      </c>
      <c r="AW63" s="49">
        <v>0</v>
      </c>
      <c r="AX63" s="49">
        <v>0</v>
      </c>
      <c r="AY63" s="49">
        <v>0</v>
      </c>
      <c r="AZ63" s="49">
        <v>0</v>
      </c>
      <c r="BA63" s="49">
        <v>0</v>
      </c>
      <c r="BB63" s="49">
        <v>1.002</v>
      </c>
      <c r="BC63" s="49">
        <v>1.002</v>
      </c>
      <c r="BD63" s="72">
        <v>0</v>
      </c>
      <c r="BF63" s="19" t="s">
        <v>22</v>
      </c>
      <c r="BG63" t="s">
        <v>26</v>
      </c>
      <c r="BH63">
        <v>1</v>
      </c>
      <c r="BI63" s="39">
        <v>0.15082956259426847</v>
      </c>
      <c r="BJ63">
        <v>5</v>
      </c>
      <c r="BK63">
        <v>2</v>
      </c>
      <c r="BL63">
        <v>2</v>
      </c>
      <c r="BM63">
        <v>2</v>
      </c>
      <c r="BN63">
        <v>5</v>
      </c>
      <c r="BO63">
        <v>4.0110999999999999</v>
      </c>
      <c r="BP63">
        <v>4</v>
      </c>
      <c r="BQ63">
        <v>5</v>
      </c>
      <c r="BR63">
        <v>3</v>
      </c>
      <c r="BS63">
        <v>6</v>
      </c>
      <c r="BT63">
        <v>6</v>
      </c>
      <c r="BU63">
        <v>0</v>
      </c>
      <c r="BV63" s="17">
        <v>0</v>
      </c>
    </row>
    <row r="64" spans="1:74" x14ac:dyDescent="0.25">
      <c r="A64">
        <f t="shared" si="23"/>
        <v>5</v>
      </c>
      <c r="B64">
        <f t="shared" si="24"/>
        <v>11</v>
      </c>
      <c r="C64" cm="1">
        <f t="array" ref="C64">INDEX($M$2:$Y$14,A64,B64)</f>
        <v>94</v>
      </c>
      <c r="D64" cm="1">
        <f t="array" ref="D64">INDEX($AB$18:$AN$30,A64,B64)</f>
        <v>6</v>
      </c>
      <c r="E64" s="36">
        <v>94</v>
      </c>
      <c r="F64" s="37">
        <v>6</v>
      </c>
      <c r="AP64" s="19" t="s">
        <v>30</v>
      </c>
      <c r="AQ64" s="39">
        <v>9.3514328808446456E-2</v>
      </c>
      <c r="AR64" s="49">
        <v>1</v>
      </c>
      <c r="AS64" s="49">
        <v>0</v>
      </c>
      <c r="AT64" s="49">
        <v>0</v>
      </c>
      <c r="AU64" s="49">
        <v>0</v>
      </c>
      <c r="AV64" s="49">
        <v>0</v>
      </c>
      <c r="AW64" s="49">
        <v>0</v>
      </c>
      <c r="AX64" s="49">
        <v>0</v>
      </c>
      <c r="AY64" s="49">
        <v>0</v>
      </c>
      <c r="AZ64" s="49">
        <v>0</v>
      </c>
      <c r="BA64" s="49">
        <v>0</v>
      </c>
      <c r="BB64" s="49">
        <v>0</v>
      </c>
      <c r="BC64" s="49">
        <v>1.002</v>
      </c>
      <c r="BD64" s="72">
        <v>0</v>
      </c>
      <c r="BF64" s="19" t="s">
        <v>23</v>
      </c>
      <c r="BG64" t="s">
        <v>36</v>
      </c>
      <c r="BH64">
        <v>1</v>
      </c>
      <c r="BI64" s="39">
        <v>0</v>
      </c>
      <c r="BJ64">
        <v>3</v>
      </c>
      <c r="BK64">
        <v>3</v>
      </c>
      <c r="BL64">
        <v>6</v>
      </c>
      <c r="BM64">
        <v>6</v>
      </c>
      <c r="BN64">
        <v>3</v>
      </c>
      <c r="BO64">
        <v>2</v>
      </c>
      <c r="BP64">
        <v>4.0110999999999999</v>
      </c>
      <c r="BQ64">
        <v>4</v>
      </c>
      <c r="BR64">
        <v>5</v>
      </c>
      <c r="BS64">
        <v>5</v>
      </c>
      <c r="BT64">
        <v>6</v>
      </c>
      <c r="BU64">
        <v>0</v>
      </c>
      <c r="BV64" s="17">
        <v>0</v>
      </c>
    </row>
    <row r="65" spans="1:74" x14ac:dyDescent="0.25">
      <c r="A65">
        <f t="shared" si="23"/>
        <v>5</v>
      </c>
      <c r="B65">
        <f t="shared" si="24"/>
        <v>12</v>
      </c>
      <c r="C65" cm="1">
        <f t="array" ref="C65">INDEX($M$2:$Y$14,A65,B65)</f>
        <v>95</v>
      </c>
      <c r="D65" cm="1">
        <f t="array" ref="D65">INDEX($AB$18:$AN$30,A65,B65)</f>
        <v>6</v>
      </c>
      <c r="E65" s="36">
        <v>95</v>
      </c>
      <c r="F65" s="37">
        <v>6</v>
      </c>
      <c r="AP65" s="19" t="s">
        <v>31</v>
      </c>
      <c r="AQ65" s="39">
        <v>0</v>
      </c>
      <c r="AR65" s="49">
        <v>1</v>
      </c>
      <c r="AS65" s="49">
        <v>0</v>
      </c>
      <c r="AT65" s="49">
        <v>0</v>
      </c>
      <c r="AU65" s="49">
        <v>0</v>
      </c>
      <c r="AV65" s="49">
        <v>0</v>
      </c>
      <c r="AW65" s="49">
        <v>0</v>
      </c>
      <c r="AX65" s="49">
        <v>0</v>
      </c>
      <c r="AY65" s="49">
        <v>0</v>
      </c>
      <c r="AZ65" s="49">
        <v>0</v>
      </c>
      <c r="BA65" s="49">
        <v>0</v>
      </c>
      <c r="BB65" s="49">
        <v>0</v>
      </c>
      <c r="BC65" s="49">
        <v>0</v>
      </c>
      <c r="BD65" s="72">
        <v>1.002</v>
      </c>
      <c r="BF65" s="40" t="s">
        <v>18</v>
      </c>
      <c r="BG65" s="41"/>
      <c r="BH65" s="41">
        <v>1</v>
      </c>
      <c r="BI65" s="42">
        <v>8.6726998491704357E-2</v>
      </c>
      <c r="BJ65">
        <v>3</v>
      </c>
      <c r="BK65">
        <v>3</v>
      </c>
      <c r="BL65">
        <v>6</v>
      </c>
      <c r="BM65">
        <v>6</v>
      </c>
      <c r="BN65">
        <v>6</v>
      </c>
      <c r="BO65">
        <v>6</v>
      </c>
      <c r="BP65">
        <v>6</v>
      </c>
      <c r="BQ65">
        <v>5.0011000000000001</v>
      </c>
      <c r="BR65">
        <v>5</v>
      </c>
      <c r="BS65">
        <v>5</v>
      </c>
      <c r="BT65">
        <v>6</v>
      </c>
      <c r="BU65">
        <v>0</v>
      </c>
      <c r="BV65" s="17">
        <v>0</v>
      </c>
    </row>
    <row r="66" spans="1:74" x14ac:dyDescent="0.25">
      <c r="A66">
        <f t="shared" si="23"/>
        <v>5</v>
      </c>
      <c r="B66">
        <f t="shared" si="24"/>
        <v>13</v>
      </c>
      <c r="C66" cm="1">
        <f t="array" ref="C66">INDEX($M$2:$Y$14,A66,B66)</f>
        <v>96</v>
      </c>
      <c r="D66" cm="1">
        <f t="array" ref="D66">INDEX($AB$18:$AN$30,A66,B66)</f>
        <v>0</v>
      </c>
      <c r="E66" s="36">
        <v>17</v>
      </c>
      <c r="F66" s="37">
        <v>5</v>
      </c>
      <c r="AP66" s="19" t="s">
        <v>27</v>
      </c>
      <c r="AQ66" s="39">
        <v>0</v>
      </c>
      <c r="BD66" s="67"/>
      <c r="BF66" s="19" t="s">
        <v>42</v>
      </c>
      <c r="BG66" t="s">
        <v>40</v>
      </c>
      <c r="BH66">
        <v>2</v>
      </c>
      <c r="BI66" s="39">
        <v>0</v>
      </c>
      <c r="BJ66">
        <v>3</v>
      </c>
      <c r="BK66">
        <v>6</v>
      </c>
      <c r="BL66">
        <v>6</v>
      </c>
      <c r="BM66">
        <v>0</v>
      </c>
      <c r="BN66">
        <v>0</v>
      </c>
      <c r="BO66">
        <v>0</v>
      </c>
      <c r="BP66">
        <v>6</v>
      </c>
      <c r="BQ66">
        <v>6</v>
      </c>
      <c r="BR66">
        <v>5.0011000000000001</v>
      </c>
      <c r="BS66">
        <v>2</v>
      </c>
      <c r="BT66">
        <v>3</v>
      </c>
      <c r="BU66">
        <v>6</v>
      </c>
      <c r="BV66" s="17">
        <v>0</v>
      </c>
    </row>
    <row r="67" spans="1:74" x14ac:dyDescent="0.25">
      <c r="A67">
        <f t="shared" si="23"/>
        <v>6</v>
      </c>
      <c r="B67">
        <f t="shared" si="24"/>
        <v>1</v>
      </c>
      <c r="C67" cm="1">
        <f t="array" ref="C67">INDEX($M$2:$Y$14,A67,B67)</f>
        <v>17</v>
      </c>
      <c r="D67" cm="1">
        <f t="array" ref="D67">INDEX($AB$18:$AN$30,A67,B67)</f>
        <v>5</v>
      </c>
      <c r="E67" s="36">
        <v>40</v>
      </c>
      <c r="F67" s="37">
        <v>2</v>
      </c>
      <c r="AP67" s="19" t="s">
        <v>27</v>
      </c>
      <c r="AQ67" s="39">
        <v>0</v>
      </c>
      <c r="BD67" s="67"/>
      <c r="BF67" s="19" t="s">
        <v>30</v>
      </c>
      <c r="BG67" t="s">
        <v>34</v>
      </c>
      <c r="BH67">
        <v>2</v>
      </c>
      <c r="BI67" s="39">
        <v>0</v>
      </c>
      <c r="BJ67">
        <v>5</v>
      </c>
      <c r="BK67">
        <v>6</v>
      </c>
      <c r="BL67">
        <v>6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5.0000999999999998</v>
      </c>
      <c r="BT67">
        <v>2</v>
      </c>
      <c r="BU67">
        <v>3</v>
      </c>
      <c r="BV67" s="17">
        <v>0</v>
      </c>
    </row>
    <row r="68" spans="1:74" x14ac:dyDescent="0.25">
      <c r="A68">
        <f t="shared" si="23"/>
        <v>6</v>
      </c>
      <c r="B68">
        <f t="shared" si="24"/>
        <v>2</v>
      </c>
      <c r="C68" cm="1">
        <f t="array" ref="C68">INDEX($M$2:$Y$14,A68,B68)</f>
        <v>40</v>
      </c>
      <c r="D68" cm="1">
        <f t="array" ref="D68">INDEX($AB$18:$AN$30,A68,B68)</f>
        <v>2</v>
      </c>
      <c r="E68" s="36">
        <v>61</v>
      </c>
      <c r="F68" s="37">
        <v>2</v>
      </c>
      <c r="AP68" s="43" t="s">
        <v>51</v>
      </c>
      <c r="AQ68" s="45">
        <v>6.9381598793363503E-2</v>
      </c>
      <c r="AR68" s="68"/>
      <c r="AS68" s="68"/>
      <c r="AT68" s="68"/>
      <c r="AU68" s="68"/>
      <c r="AV68" s="68"/>
      <c r="AW68" s="68"/>
      <c r="AX68" s="68"/>
      <c r="AY68" s="68"/>
      <c r="AZ68" s="68"/>
      <c r="BA68" s="68"/>
      <c r="BB68" s="68"/>
      <c r="BC68" s="68"/>
      <c r="BD68" s="69"/>
      <c r="BF68" s="19" t="s">
        <v>31</v>
      </c>
      <c r="BG68" t="s">
        <v>26</v>
      </c>
      <c r="BH68">
        <v>2</v>
      </c>
      <c r="BI68" s="39">
        <v>0</v>
      </c>
      <c r="BJ68">
        <v>3</v>
      </c>
      <c r="BK68">
        <v>6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5</v>
      </c>
      <c r="BU68">
        <v>6</v>
      </c>
      <c r="BV68" s="17">
        <v>0</v>
      </c>
    </row>
    <row r="69" spans="1:74" x14ac:dyDescent="0.25">
      <c r="A69">
        <f t="shared" si="23"/>
        <v>6</v>
      </c>
      <c r="B69">
        <f t="shared" si="24"/>
        <v>3</v>
      </c>
      <c r="C69" cm="1">
        <f t="array" ref="C69">INDEX($M$2:$Y$14,A69,B69)</f>
        <v>61</v>
      </c>
      <c r="D69" cm="1">
        <f t="array" ref="D69">INDEX($AB$18:$AN$30,A69,B69)</f>
        <v>2</v>
      </c>
      <c r="E69" s="36">
        <v>80</v>
      </c>
      <c r="F69" s="37">
        <v>2</v>
      </c>
      <c r="BF69" s="19" t="s">
        <v>27</v>
      </c>
      <c r="BG69" t="s">
        <v>36</v>
      </c>
      <c r="BH69">
        <v>2</v>
      </c>
      <c r="BI69" s="39">
        <v>0</v>
      </c>
      <c r="BJ69">
        <v>6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 s="17">
        <v>0</v>
      </c>
    </row>
    <row r="70" spans="1:74" x14ac:dyDescent="0.25">
      <c r="A70">
        <f t="shared" si="23"/>
        <v>6</v>
      </c>
      <c r="B70">
        <f t="shared" si="24"/>
        <v>4</v>
      </c>
      <c r="C70" cm="1">
        <f t="array" ref="C70">INDEX($M$2:$Y$14,A70,B70)</f>
        <v>80</v>
      </c>
      <c r="D70" cm="1">
        <f t="array" ref="D70">INDEX($AB$18:$AN$30,A70,B70)</f>
        <v>2</v>
      </c>
      <c r="E70" s="36">
        <v>97</v>
      </c>
      <c r="F70" s="37">
        <v>5</v>
      </c>
      <c r="BF70" s="43" t="s">
        <v>51</v>
      </c>
      <c r="BG70" s="44"/>
      <c r="BH70" s="44">
        <v>2</v>
      </c>
      <c r="BI70" s="45">
        <v>0</v>
      </c>
      <c r="BJ70" s="23">
        <v>6</v>
      </c>
      <c r="BK70" s="23">
        <v>0</v>
      </c>
      <c r="BL70" s="23">
        <v>0</v>
      </c>
      <c r="BM70" s="23">
        <v>0</v>
      </c>
      <c r="BN70" s="23">
        <v>0</v>
      </c>
      <c r="BO70" s="23">
        <v>0</v>
      </c>
      <c r="BP70" s="23">
        <v>0</v>
      </c>
      <c r="BQ70" s="23">
        <v>0</v>
      </c>
      <c r="BR70" s="23">
        <v>0</v>
      </c>
      <c r="BS70" s="23">
        <v>0</v>
      </c>
      <c r="BT70" s="23">
        <v>0</v>
      </c>
      <c r="BU70" s="23">
        <v>0</v>
      </c>
      <c r="BV70" s="24">
        <v>2</v>
      </c>
    </row>
    <row r="71" spans="1:74" x14ac:dyDescent="0.25">
      <c r="A71">
        <f t="shared" si="23"/>
        <v>6</v>
      </c>
      <c r="B71">
        <f t="shared" si="24"/>
        <v>5</v>
      </c>
      <c r="C71" cm="1">
        <f t="array" ref="C71">INDEX($M$2:$Y$14,A71,B71)</f>
        <v>97</v>
      </c>
      <c r="D71" cm="1">
        <f t="array" ref="D71">INDEX($AB$18:$AN$30,A71,B71)</f>
        <v>5</v>
      </c>
      <c r="E71" s="36">
        <v>105</v>
      </c>
      <c r="F71" s="37">
        <v>4.0110999999999999</v>
      </c>
    </row>
    <row r="72" spans="1:74" x14ac:dyDescent="0.25">
      <c r="A72">
        <f t="shared" si="23"/>
        <v>6</v>
      </c>
      <c r="B72">
        <f t="shared" si="24"/>
        <v>6</v>
      </c>
      <c r="C72" cm="1">
        <f t="array" ref="C72">INDEX($M$2:$Y$14,A72,B72)</f>
        <v>105</v>
      </c>
      <c r="D72" cm="1">
        <f t="array" ref="D72">INDEX($AB$18:$AN$30,A72,B72)</f>
        <v>4.0110999999999999</v>
      </c>
      <c r="E72" s="36">
        <v>106</v>
      </c>
      <c r="F72" s="37">
        <v>4</v>
      </c>
      <c r="BF72" s="25" t="s">
        <v>20</v>
      </c>
      <c r="BG72" s="26"/>
      <c r="BH72" s="26"/>
      <c r="BI72" s="27" t="s">
        <v>35</v>
      </c>
      <c r="BJ72" s="21">
        <v>0.111111</v>
      </c>
      <c r="BK72" s="21">
        <v>0.111111</v>
      </c>
      <c r="BL72" s="21">
        <v>0.111111</v>
      </c>
      <c r="BM72" s="21">
        <v>2.1111000000000001E-2</v>
      </c>
      <c r="BN72" s="21">
        <v>2.2110999999999999E-2</v>
      </c>
      <c r="BO72" s="21">
        <v>1.1212E-2</v>
      </c>
      <c r="BP72" s="21">
        <v>2.2211999999999996E-2</v>
      </c>
      <c r="BQ72" s="21">
        <v>2.2221999999999995E-2</v>
      </c>
      <c r="BR72" s="21">
        <v>2.2121999999999996E-2</v>
      </c>
      <c r="BS72" s="21">
        <v>1.1110999999999998E-2</v>
      </c>
      <c r="BT72" s="21">
        <v>1.1110999999999998E-2</v>
      </c>
      <c r="BU72" s="21">
        <v>2.2211999999999996E-2</v>
      </c>
      <c r="BV72" s="22">
        <v>2.2221999999999995E-2</v>
      </c>
    </row>
    <row r="73" spans="1:74" x14ac:dyDescent="0.25">
      <c r="A73">
        <f t="shared" si="23"/>
        <v>6</v>
      </c>
      <c r="B73">
        <f t="shared" si="24"/>
        <v>7</v>
      </c>
      <c r="C73" cm="1">
        <f t="array" ref="C73">INDEX($M$2:$Y$14,A73,B73)</f>
        <v>106</v>
      </c>
      <c r="D73" cm="1">
        <f t="array" ref="D73">INDEX($AB$18:$AN$30,A73,B73)</f>
        <v>4</v>
      </c>
      <c r="E73" s="36">
        <v>107</v>
      </c>
      <c r="F73" s="37">
        <v>5</v>
      </c>
      <c r="BF73" s="46" t="s">
        <v>19</v>
      </c>
      <c r="BG73" s="47" t="s">
        <v>17</v>
      </c>
      <c r="BH73" s="47">
        <v>1</v>
      </c>
      <c r="BI73" s="48">
        <v>0</v>
      </c>
      <c r="BJ73">
        <v>0.111111</v>
      </c>
      <c r="BK73">
        <v>0.111111</v>
      </c>
      <c r="BL73">
        <v>1.1110999999999998E-2</v>
      </c>
      <c r="BM73">
        <v>1.1110999999999998E-2</v>
      </c>
      <c r="BN73">
        <v>2.1111000000000001E-2</v>
      </c>
      <c r="BO73">
        <v>2.2111999999999996E-2</v>
      </c>
      <c r="BP73">
        <v>2.2221999999999995E-2</v>
      </c>
      <c r="BQ73">
        <v>2.2221999999999995E-2</v>
      </c>
      <c r="BR73">
        <v>2.2211999999999996E-2</v>
      </c>
      <c r="BS73">
        <v>2.2211999999999996E-2</v>
      </c>
      <c r="BT73">
        <v>2.2221999999999995E-2</v>
      </c>
      <c r="BU73">
        <v>2.2221999999999995E-2</v>
      </c>
      <c r="BV73" s="17">
        <v>2.2221999999999995E-2</v>
      </c>
    </row>
    <row r="74" spans="1:74" x14ac:dyDescent="0.25">
      <c r="A74">
        <f t="shared" si="23"/>
        <v>6</v>
      </c>
      <c r="B74">
        <f t="shared" si="24"/>
        <v>8</v>
      </c>
      <c r="C74" cm="1">
        <f t="array" ref="C74">INDEX($M$2:$Y$14,A74,B74)</f>
        <v>107</v>
      </c>
      <c r="D74" cm="1">
        <f t="array" ref="D74">INDEX($AB$18:$AN$30,A74,B74)</f>
        <v>5</v>
      </c>
      <c r="E74" s="36">
        <v>108</v>
      </c>
      <c r="F74" s="37">
        <v>3</v>
      </c>
      <c r="BF74" s="19" t="s">
        <v>29</v>
      </c>
      <c r="BG74" t="s">
        <v>39</v>
      </c>
      <c r="BH74">
        <v>1</v>
      </c>
      <c r="BI74" s="39">
        <v>3.3182503770739065E-2</v>
      </c>
      <c r="BJ74">
        <v>2.1111000000000001E-2</v>
      </c>
      <c r="BK74">
        <v>2.2111999999999996E-2</v>
      </c>
      <c r="BL74">
        <v>0.111111</v>
      </c>
      <c r="BM74">
        <v>1.1110999999999998E-2</v>
      </c>
      <c r="BN74">
        <v>1.1111999999999999E-2</v>
      </c>
      <c r="BO74">
        <v>2.1111999999999999E-2</v>
      </c>
      <c r="BP74">
        <v>2.2221999999999995E-2</v>
      </c>
      <c r="BQ74">
        <v>2.2221999999999995E-2</v>
      </c>
      <c r="BR74">
        <v>2.2221999999999995E-2</v>
      </c>
      <c r="BS74">
        <v>2.2221999999999995E-2</v>
      </c>
      <c r="BT74">
        <v>2.222E-3</v>
      </c>
      <c r="BU74">
        <v>2.222E-3</v>
      </c>
      <c r="BV74" s="17">
        <v>2.22E-4</v>
      </c>
    </row>
    <row r="75" spans="1:74" x14ac:dyDescent="0.25">
      <c r="A75">
        <f t="shared" si="23"/>
        <v>6</v>
      </c>
      <c r="B75">
        <f t="shared" si="24"/>
        <v>9</v>
      </c>
      <c r="C75" cm="1">
        <f t="array" ref="C75">INDEX($M$2:$Y$14,A75,B75)</f>
        <v>108</v>
      </c>
      <c r="D75" cm="1">
        <f t="array" ref="D75">INDEX($AB$18:$AN$30,A75,B75)</f>
        <v>3</v>
      </c>
      <c r="E75" s="36">
        <v>109</v>
      </c>
      <c r="F75" s="37">
        <v>6</v>
      </c>
      <c r="BF75" s="19" t="s">
        <v>48</v>
      </c>
      <c r="BG75" t="s">
        <v>40</v>
      </c>
      <c r="BH75">
        <v>1</v>
      </c>
      <c r="BI75" s="39">
        <v>6.7873303167420809E-2</v>
      </c>
      <c r="BJ75">
        <v>2.2211999999999996E-2</v>
      </c>
      <c r="BK75">
        <v>2.2211999999999996E-2</v>
      </c>
      <c r="BL75">
        <v>2.2221999999999995E-2</v>
      </c>
      <c r="BM75">
        <v>0.111111</v>
      </c>
      <c r="BN75">
        <v>1.1111999999999999E-2</v>
      </c>
      <c r="BO75">
        <v>2.1111999999999999E-2</v>
      </c>
      <c r="BP75">
        <v>2.2111999999999996E-2</v>
      </c>
      <c r="BQ75">
        <v>2.2221999999999995E-2</v>
      </c>
      <c r="BR75">
        <v>2.222E-3</v>
      </c>
      <c r="BS75">
        <v>2.2100000000000001E-4</v>
      </c>
      <c r="BT75">
        <v>2.22E-4</v>
      </c>
      <c r="BU75">
        <v>2.22E-4</v>
      </c>
      <c r="BV75" s="17">
        <v>2.12E-4</v>
      </c>
    </row>
    <row r="76" spans="1:74" x14ac:dyDescent="0.25">
      <c r="A76">
        <f t="shared" si="23"/>
        <v>6</v>
      </c>
      <c r="B76">
        <f t="shared" si="24"/>
        <v>10</v>
      </c>
      <c r="C76" cm="1">
        <f t="array" ref="C76">INDEX($M$2:$Y$14,A76,B76)</f>
        <v>109</v>
      </c>
      <c r="D76" cm="1">
        <f t="array" ref="D76">INDEX($AB$18:$AN$30,A76,B76)</f>
        <v>6</v>
      </c>
      <c r="E76" s="36">
        <v>110</v>
      </c>
      <c r="F76" s="37">
        <v>6</v>
      </c>
      <c r="BF76" s="19" t="s">
        <v>21</v>
      </c>
      <c r="BG76" t="s">
        <v>34</v>
      </c>
      <c r="BH76">
        <v>1</v>
      </c>
      <c r="BI76" s="39">
        <v>9.6530920060331829E-2</v>
      </c>
      <c r="BJ76">
        <v>2.2211999999999996E-2</v>
      </c>
      <c r="BK76">
        <v>2.2221999999999995E-2</v>
      </c>
      <c r="BL76">
        <v>2.2221999999999995E-2</v>
      </c>
      <c r="BM76">
        <v>2.2211999999999996E-2</v>
      </c>
      <c r="BN76">
        <v>1.1110999999999998E-2</v>
      </c>
      <c r="BO76">
        <v>2.1111999999999999E-2</v>
      </c>
      <c r="BP76">
        <v>2.2111999999999996E-2</v>
      </c>
      <c r="BQ76">
        <v>2.2221999999999995E-2</v>
      </c>
      <c r="BR76">
        <v>2.22E-4</v>
      </c>
      <c r="BS76">
        <v>2.2100000000000001E-4</v>
      </c>
      <c r="BT76">
        <v>2.12E-4</v>
      </c>
      <c r="BU76">
        <v>2.12E-4</v>
      </c>
      <c r="BV76" s="17">
        <v>2.12E-4</v>
      </c>
    </row>
    <row r="77" spans="1:74" x14ac:dyDescent="0.25">
      <c r="A77">
        <f t="shared" si="23"/>
        <v>6</v>
      </c>
      <c r="B77">
        <f t="shared" si="24"/>
        <v>11</v>
      </c>
      <c r="C77" cm="1">
        <f t="array" ref="C77">INDEX($M$2:$Y$14,A77,B77)</f>
        <v>110</v>
      </c>
      <c r="D77" cm="1">
        <f t="array" ref="D77">INDEX($AB$18:$AN$30,A77,B77)</f>
        <v>6</v>
      </c>
      <c r="E77" s="36">
        <v>18</v>
      </c>
      <c r="F77" s="37">
        <v>3</v>
      </c>
      <c r="BF77" s="19" t="s">
        <v>22</v>
      </c>
      <c r="BG77" t="s">
        <v>26</v>
      </c>
      <c r="BH77">
        <v>1</v>
      </c>
      <c r="BI77" s="39">
        <v>0.13423831070889894</v>
      </c>
      <c r="BJ77">
        <v>2.222E-3</v>
      </c>
      <c r="BK77">
        <v>2.22E-4</v>
      </c>
      <c r="BL77">
        <v>2.22E-4</v>
      </c>
      <c r="BM77">
        <v>2.22E-4</v>
      </c>
      <c r="BN77">
        <v>2.212E-3</v>
      </c>
      <c r="BO77">
        <v>2.1111000000000001E-2</v>
      </c>
      <c r="BP77">
        <v>2.2111999999999996E-2</v>
      </c>
      <c r="BQ77">
        <v>2.2111999999999996E-2</v>
      </c>
      <c r="BR77">
        <v>2.2221999999999995E-2</v>
      </c>
      <c r="BS77">
        <v>2.2100000000000001E-4</v>
      </c>
      <c r="BT77">
        <v>2.12E-4</v>
      </c>
      <c r="BU77">
        <v>1.2E-5</v>
      </c>
      <c r="BV77" s="17">
        <v>1.2E-5</v>
      </c>
    </row>
    <row r="78" spans="1:74" x14ac:dyDescent="0.25">
      <c r="A78">
        <f t="shared" si="23"/>
        <v>6</v>
      </c>
      <c r="B78">
        <f t="shared" si="24"/>
        <v>12</v>
      </c>
      <c r="C78" cm="1">
        <f t="array" ref="C78">INDEX($M$2:$Y$14,A78,B78)</f>
        <v>111</v>
      </c>
      <c r="D78" cm="1">
        <f t="array" ref="D78">INDEX($AB$18:$AN$30,A78,B78)</f>
        <v>0</v>
      </c>
      <c r="E78" s="36">
        <v>41</v>
      </c>
      <c r="F78" s="37">
        <v>3</v>
      </c>
      <c r="BF78" s="19" t="s">
        <v>23</v>
      </c>
      <c r="BG78" t="s">
        <v>65</v>
      </c>
      <c r="BH78">
        <v>1</v>
      </c>
      <c r="BI78" s="39">
        <v>0.40422322775263952</v>
      </c>
      <c r="BJ78">
        <v>2.222E-3</v>
      </c>
      <c r="BK78">
        <v>2.22E-4</v>
      </c>
      <c r="BL78">
        <v>2.22E-4</v>
      </c>
      <c r="BM78">
        <v>2.2100000000000001E-4</v>
      </c>
      <c r="BN78">
        <v>2.22E-4</v>
      </c>
      <c r="BO78">
        <v>2.22E-4</v>
      </c>
      <c r="BP78">
        <v>2.2110999999999999E-2</v>
      </c>
      <c r="BQ78">
        <v>2.2110999999999999E-2</v>
      </c>
      <c r="BR78">
        <v>2.2211999999999996E-2</v>
      </c>
      <c r="BS78">
        <v>2.222E-3</v>
      </c>
      <c r="BT78">
        <v>2.12E-4</v>
      </c>
      <c r="BU78">
        <v>2.0000000000000002E-5</v>
      </c>
      <c r="BV78" s="17">
        <v>2.0000000000000002E-5</v>
      </c>
    </row>
    <row r="79" spans="1:74" x14ac:dyDescent="0.25">
      <c r="A79">
        <f t="shared" si="23"/>
        <v>6</v>
      </c>
      <c r="B79">
        <f t="shared" si="24"/>
        <v>13</v>
      </c>
      <c r="C79" cm="1">
        <f t="array" ref="C79">INDEX($M$2:$Y$14,A79,B79)</f>
        <v>112</v>
      </c>
      <c r="D79" cm="1">
        <f t="array" ref="D79">INDEX($AB$18:$AN$30,A79,B79)</f>
        <v>0</v>
      </c>
      <c r="E79" s="36">
        <v>62</v>
      </c>
      <c r="F79" s="37">
        <v>6</v>
      </c>
      <c r="BF79" s="40" t="s">
        <v>23</v>
      </c>
      <c r="BG79" s="41" t="s">
        <v>66</v>
      </c>
      <c r="BH79" s="41"/>
      <c r="BI79" s="42">
        <v>0.35294117647058826</v>
      </c>
      <c r="BJ79">
        <v>2.22E-4</v>
      </c>
      <c r="BK79">
        <v>2.22E-4</v>
      </c>
      <c r="BL79">
        <v>2.2000000000000003E-5</v>
      </c>
      <c r="BM79">
        <v>1.1000000000000001E-5</v>
      </c>
      <c r="BN79">
        <v>2.1000000000000002E-5</v>
      </c>
      <c r="BO79">
        <v>2.2000000000000003E-5</v>
      </c>
      <c r="BP79">
        <v>2.22E-4</v>
      </c>
      <c r="BQ79">
        <v>2.2211999999999996E-2</v>
      </c>
      <c r="BR79">
        <v>2.2110999999999999E-2</v>
      </c>
      <c r="BS79">
        <v>2.2211999999999996E-2</v>
      </c>
      <c r="BT79">
        <v>2.212E-3</v>
      </c>
      <c r="BU79">
        <v>2.12E-4</v>
      </c>
      <c r="BV79" s="17">
        <v>2.0000000000000002E-5</v>
      </c>
    </row>
    <row r="80" spans="1:74" x14ac:dyDescent="0.25">
      <c r="A80">
        <f t="shared" ref="A80:A143" si="54">A67+1</f>
        <v>7</v>
      </c>
      <c r="B80">
        <f t="shared" ref="B80:B143" si="55">B67</f>
        <v>1</v>
      </c>
      <c r="C80" cm="1">
        <f t="array" ref="C80">INDEX($M$2:$Y$14,A80,B80)</f>
        <v>18</v>
      </c>
      <c r="D80" cm="1">
        <f t="array" ref="D80">INDEX($AB$18:$AN$30,A80,B80)</f>
        <v>3</v>
      </c>
      <c r="E80" s="36">
        <v>81</v>
      </c>
      <c r="F80" s="37">
        <v>6</v>
      </c>
      <c r="BF80" s="19" t="s">
        <v>18</v>
      </c>
      <c r="BH80">
        <v>1</v>
      </c>
      <c r="BI80" s="39">
        <v>0.1195862960568843</v>
      </c>
      <c r="BJ80">
        <v>2.2100000000000001E-4</v>
      </c>
      <c r="BK80">
        <v>2.2100000000000001E-4</v>
      </c>
      <c r="BL80">
        <v>1.1000000000000001E-5</v>
      </c>
      <c r="BM80">
        <v>1.0000000000000001E-5</v>
      </c>
      <c r="BN80">
        <v>1.0000000000000001E-5</v>
      </c>
      <c r="BO80">
        <v>1.0000000000000001E-5</v>
      </c>
      <c r="BP80">
        <v>2.2000000000000003E-5</v>
      </c>
      <c r="BQ80">
        <v>2.22E-4</v>
      </c>
      <c r="BR80">
        <v>2.2211999999999996E-2</v>
      </c>
      <c r="BS80">
        <v>1.1110999999999998E-2</v>
      </c>
      <c r="BT80">
        <v>2.2211999999999996E-2</v>
      </c>
      <c r="BU80">
        <v>2.212E-3</v>
      </c>
      <c r="BV80" s="17">
        <v>2.22E-4</v>
      </c>
    </row>
    <row r="81" spans="1:74" x14ac:dyDescent="0.25">
      <c r="A81">
        <f t="shared" si="54"/>
        <v>7</v>
      </c>
      <c r="B81">
        <f t="shared" si="55"/>
        <v>2</v>
      </c>
      <c r="C81" cm="1">
        <f t="array" ref="C81">INDEX($M$2:$Y$14,A81,B81)</f>
        <v>41</v>
      </c>
      <c r="D81" cm="1">
        <f t="array" ref="D81">INDEX($AB$18:$AN$30,A81,B81)</f>
        <v>3</v>
      </c>
      <c r="E81" s="36">
        <v>98</v>
      </c>
      <c r="F81" s="37">
        <v>3</v>
      </c>
      <c r="BF81" s="19" t="s">
        <v>42</v>
      </c>
      <c r="BG81" t="s">
        <v>40</v>
      </c>
      <c r="BH81">
        <v>2</v>
      </c>
      <c r="BI81" s="39">
        <v>0.23227752639517346</v>
      </c>
      <c r="BJ81">
        <v>2.212E-3</v>
      </c>
      <c r="BK81">
        <v>1.1000000000000001E-5</v>
      </c>
      <c r="BL81">
        <v>1.0000000000000001E-5</v>
      </c>
      <c r="BM81">
        <v>1.0000000000000001E-5</v>
      </c>
      <c r="BN81">
        <v>1.0000000000000001E-5</v>
      </c>
      <c r="BO81">
        <v>1.0000000000000001E-5</v>
      </c>
      <c r="BP81">
        <v>1.0000000000000001E-5</v>
      </c>
      <c r="BQ81">
        <v>1.0000000000000001E-5</v>
      </c>
      <c r="BR81">
        <v>2.22E-4</v>
      </c>
      <c r="BS81">
        <v>2.2211999999999996E-2</v>
      </c>
      <c r="BT81">
        <v>1.1110999999999998E-2</v>
      </c>
      <c r="BU81">
        <v>2.2221999999999995E-2</v>
      </c>
      <c r="BV81" s="17">
        <v>2.222E-3</v>
      </c>
    </row>
    <row r="82" spans="1:74" x14ac:dyDescent="0.25">
      <c r="A82">
        <f t="shared" si="54"/>
        <v>7</v>
      </c>
      <c r="B82">
        <f t="shared" si="55"/>
        <v>3</v>
      </c>
      <c r="C82" cm="1">
        <f t="array" ref="C82">INDEX($M$2:$Y$14,A82,B82)</f>
        <v>62</v>
      </c>
      <c r="D82" cm="1">
        <f t="array" ref="D82">INDEX($AB$18:$AN$30,A82,B82)</f>
        <v>6</v>
      </c>
      <c r="E82" s="36">
        <v>113</v>
      </c>
      <c r="F82" s="37">
        <v>2</v>
      </c>
      <c r="BF82" s="19" t="s">
        <v>30</v>
      </c>
      <c r="BG82" t="s">
        <v>34</v>
      </c>
      <c r="BH82">
        <v>2</v>
      </c>
      <c r="BI82" s="39">
        <v>0.25791855203619912</v>
      </c>
      <c r="BJ82">
        <v>2.22E-4</v>
      </c>
      <c r="BK82">
        <v>1.0000000000000001E-5</v>
      </c>
      <c r="BL82">
        <v>1.0000000000000001E-5</v>
      </c>
      <c r="BM82">
        <v>2.0000000000000002E-5</v>
      </c>
      <c r="BN82">
        <v>2.0000000000000002E-5</v>
      </c>
      <c r="BO82">
        <v>2.0000000000000002E-5</v>
      </c>
      <c r="BP82">
        <v>2.0000000000000002E-5</v>
      </c>
      <c r="BQ82">
        <v>1.0000000000000001E-5</v>
      </c>
      <c r="BR82">
        <v>2.0000000000000002E-5</v>
      </c>
      <c r="BS82">
        <v>2.22E-4</v>
      </c>
      <c r="BT82">
        <v>2.2211999999999996E-2</v>
      </c>
      <c r="BU82">
        <v>2.2221999999999995E-2</v>
      </c>
      <c r="BV82" s="17">
        <v>2.22E-4</v>
      </c>
    </row>
    <row r="83" spans="1:74" x14ac:dyDescent="0.25">
      <c r="A83">
        <f t="shared" si="54"/>
        <v>7</v>
      </c>
      <c r="B83">
        <f t="shared" si="55"/>
        <v>4</v>
      </c>
      <c r="C83" cm="1">
        <f t="array" ref="C83">INDEX($M$2:$Y$14,A83,B83)</f>
        <v>81</v>
      </c>
      <c r="D83" cm="1">
        <f t="array" ref="D83">INDEX($AB$18:$AN$30,A83,B83)</f>
        <v>6</v>
      </c>
      <c r="E83" s="36">
        <v>120</v>
      </c>
      <c r="F83" s="37">
        <v>4.0110999999999999</v>
      </c>
      <c r="BF83" s="19" t="s">
        <v>31</v>
      </c>
      <c r="BG83" t="s">
        <v>26</v>
      </c>
      <c r="BH83">
        <v>2</v>
      </c>
      <c r="BI83" s="39">
        <v>0.43438914027149322</v>
      </c>
      <c r="BJ83">
        <v>2.22E-4</v>
      </c>
      <c r="BK83">
        <v>2.0000000000000002E-5</v>
      </c>
      <c r="BL83">
        <v>2.0000000000000002E-5</v>
      </c>
      <c r="BM83">
        <v>2.0000000000000002E-5</v>
      </c>
      <c r="BN83">
        <v>2.0000000000000002E-5</v>
      </c>
      <c r="BO83">
        <v>2.0000000000000002E-5</v>
      </c>
      <c r="BP83">
        <v>2.0000000000000002E-5</v>
      </c>
      <c r="BQ83">
        <v>2.0000000000000002E-5</v>
      </c>
      <c r="BR83">
        <v>2.0000000000000002E-5</v>
      </c>
      <c r="BS83">
        <v>2.0000000000000002E-5</v>
      </c>
      <c r="BT83">
        <v>2.0000000000000002E-5</v>
      </c>
      <c r="BU83">
        <v>2.2211999999999996E-2</v>
      </c>
      <c r="BV83" s="17">
        <v>2.0211999999999997E-2</v>
      </c>
    </row>
    <row r="84" spans="1:74" x14ac:dyDescent="0.25">
      <c r="A84">
        <f t="shared" si="54"/>
        <v>7</v>
      </c>
      <c r="B84">
        <f t="shared" si="55"/>
        <v>5</v>
      </c>
      <c r="C84" cm="1">
        <f t="array" ref="C84">INDEX($M$2:$Y$14,A84,B84)</f>
        <v>98</v>
      </c>
      <c r="D84" cm="1">
        <f t="array" ref="D84">INDEX($AB$18:$AN$30,A84,B84)</f>
        <v>3</v>
      </c>
      <c r="E84" s="36">
        <v>121</v>
      </c>
      <c r="F84" s="37">
        <v>4</v>
      </c>
      <c r="BF84" s="19" t="s">
        <v>27</v>
      </c>
      <c r="BG84" t="s">
        <v>65</v>
      </c>
      <c r="BH84">
        <v>2</v>
      </c>
      <c r="BI84" s="39">
        <v>0.59577677224736048</v>
      </c>
      <c r="BJ84">
        <v>2.2000000000000003E-5</v>
      </c>
      <c r="BK84">
        <v>2.0000000000000002E-5</v>
      </c>
      <c r="BL84">
        <v>2.0000000000000002E-5</v>
      </c>
      <c r="BM84">
        <v>2.0000000000000002E-5</v>
      </c>
      <c r="BN84">
        <v>2.0000000000000002E-5</v>
      </c>
      <c r="BO84">
        <v>2.0000000000000002E-5</v>
      </c>
      <c r="BP84">
        <v>2.0000000000000002E-5</v>
      </c>
      <c r="BQ84">
        <v>2.0000000000000002E-5</v>
      </c>
      <c r="BR84">
        <v>2.0000000000000002E-5</v>
      </c>
      <c r="BS84">
        <v>2.0000000000000002E-5</v>
      </c>
      <c r="BT84">
        <v>2.0000000000000002E-5</v>
      </c>
      <c r="BU84">
        <v>2.0000000000000002E-5</v>
      </c>
      <c r="BV84" s="17">
        <v>2.2221999999999995E-2</v>
      </c>
    </row>
    <row r="85" spans="1:74" x14ac:dyDescent="0.25">
      <c r="A85">
        <f t="shared" si="54"/>
        <v>7</v>
      </c>
      <c r="B85">
        <f t="shared" si="55"/>
        <v>6</v>
      </c>
      <c r="C85" cm="1">
        <f t="array" ref="C85">INDEX($M$2:$Y$14,A85,B85)</f>
        <v>113</v>
      </c>
      <c r="D85" cm="1">
        <f t="array" ref="D85">INDEX($AB$18:$AN$30,A85,B85)</f>
        <v>2</v>
      </c>
      <c r="E85" s="36">
        <v>122</v>
      </c>
      <c r="F85" s="37">
        <v>5</v>
      </c>
      <c r="BF85" s="19" t="s">
        <v>27</v>
      </c>
      <c r="BG85" t="s">
        <v>66</v>
      </c>
      <c r="BI85" s="39">
        <v>0.35294117647058826</v>
      </c>
      <c r="BV85" s="17"/>
    </row>
    <row r="86" spans="1:74" x14ac:dyDescent="0.25">
      <c r="A86">
        <f t="shared" si="54"/>
        <v>7</v>
      </c>
      <c r="B86">
        <f t="shared" si="55"/>
        <v>7</v>
      </c>
      <c r="C86" cm="1">
        <f t="array" ref="C86">INDEX($M$2:$Y$14,A86,B86)</f>
        <v>120</v>
      </c>
      <c r="D86" cm="1">
        <f t="array" ref="D86">INDEX($AB$18:$AN$30,A86,B86)</f>
        <v>4.0110999999999999</v>
      </c>
      <c r="E86" s="36">
        <v>123</v>
      </c>
      <c r="F86" s="37">
        <v>5</v>
      </c>
      <c r="BF86" s="43" t="s">
        <v>51</v>
      </c>
      <c r="BG86" s="44"/>
      <c r="BH86" s="44">
        <v>2</v>
      </c>
      <c r="BI86" s="45">
        <v>0.35052790346907992</v>
      </c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4"/>
    </row>
    <row r="87" spans="1:74" x14ac:dyDescent="0.25">
      <c r="A87">
        <f t="shared" si="54"/>
        <v>7</v>
      </c>
      <c r="B87">
        <f t="shared" si="55"/>
        <v>8</v>
      </c>
      <c r="C87" cm="1">
        <f t="array" ref="C87">INDEX($M$2:$Y$14,A87,B87)</f>
        <v>121</v>
      </c>
      <c r="D87" cm="1">
        <f t="array" ref="D87">INDEX($AB$18:$AN$30,A87,B87)</f>
        <v>4</v>
      </c>
      <c r="E87" s="36">
        <v>124</v>
      </c>
      <c r="F87" s="37">
        <v>6</v>
      </c>
    </row>
    <row r="88" spans="1:74" x14ac:dyDescent="0.25">
      <c r="A88">
        <f t="shared" si="54"/>
        <v>7</v>
      </c>
      <c r="B88">
        <f t="shared" si="55"/>
        <v>9</v>
      </c>
      <c r="C88" cm="1">
        <f t="array" ref="C88">INDEX($M$2:$Y$14,A88,B88)</f>
        <v>122</v>
      </c>
      <c r="D88" cm="1">
        <f t="array" ref="D88">INDEX($AB$18:$AN$30,A88,B88)</f>
        <v>5</v>
      </c>
      <c r="E88" s="36">
        <v>19</v>
      </c>
      <c r="F88" s="37">
        <v>3</v>
      </c>
    </row>
    <row r="89" spans="1:74" x14ac:dyDescent="0.25">
      <c r="A89">
        <f t="shared" si="54"/>
        <v>7</v>
      </c>
      <c r="B89">
        <f t="shared" si="55"/>
        <v>10</v>
      </c>
      <c r="C89" cm="1">
        <f t="array" ref="C89">INDEX($M$2:$Y$14,A89,B89)</f>
        <v>123</v>
      </c>
      <c r="D89" cm="1">
        <f t="array" ref="D89">INDEX($AB$18:$AN$30,A89,B89)</f>
        <v>5</v>
      </c>
      <c r="E89" s="36">
        <v>42</v>
      </c>
      <c r="F89" s="37">
        <v>3</v>
      </c>
    </row>
    <row r="90" spans="1:74" x14ac:dyDescent="0.25">
      <c r="A90">
        <f t="shared" si="54"/>
        <v>7</v>
      </c>
      <c r="B90">
        <f t="shared" si="55"/>
        <v>11</v>
      </c>
      <c r="C90" cm="1">
        <f t="array" ref="C90">INDEX($M$2:$Y$14,A90,B90)</f>
        <v>124</v>
      </c>
      <c r="D90" cm="1">
        <f t="array" ref="D90">INDEX($AB$18:$AN$30,A90,B90)</f>
        <v>6</v>
      </c>
      <c r="E90" s="36">
        <v>63</v>
      </c>
      <c r="F90" s="37">
        <v>6</v>
      </c>
    </row>
    <row r="91" spans="1:74" x14ac:dyDescent="0.25">
      <c r="A91">
        <f t="shared" si="54"/>
        <v>7</v>
      </c>
      <c r="B91">
        <f t="shared" si="55"/>
        <v>12</v>
      </c>
      <c r="C91" cm="1">
        <f t="array" ref="C91">INDEX($M$2:$Y$14,A91,B91)</f>
        <v>125</v>
      </c>
      <c r="D91" cm="1">
        <f t="array" ref="D91">INDEX($AB$18:$AN$30,A91,B91)</f>
        <v>0</v>
      </c>
      <c r="E91" s="36">
        <v>82</v>
      </c>
      <c r="F91" s="37">
        <v>6</v>
      </c>
    </row>
    <row r="92" spans="1:74" x14ac:dyDescent="0.25">
      <c r="A92">
        <f t="shared" si="54"/>
        <v>7</v>
      </c>
      <c r="B92">
        <f t="shared" si="55"/>
        <v>13</v>
      </c>
      <c r="C92" cm="1">
        <f t="array" ref="C92">INDEX($M$2:$Y$14,A92,B92)</f>
        <v>126</v>
      </c>
      <c r="D92" cm="1">
        <f t="array" ref="D92">INDEX($AB$18:$AN$30,A92,B92)</f>
        <v>0</v>
      </c>
      <c r="E92" s="36">
        <v>99</v>
      </c>
      <c r="F92" s="37">
        <v>6</v>
      </c>
    </row>
    <row r="93" spans="1:74" x14ac:dyDescent="0.25">
      <c r="A93">
        <f>A80+1</f>
        <v>8</v>
      </c>
      <c r="B93">
        <f t="shared" si="55"/>
        <v>1</v>
      </c>
      <c r="C93" cm="1">
        <f t="array" ref="C93">INDEX($M$2:$Y$14,A93,B93)</f>
        <v>19</v>
      </c>
      <c r="D93" cm="1">
        <f t="array" ref="D93">INDEX($AB$18:$AN$30,A93,B93)</f>
        <v>3</v>
      </c>
      <c r="E93" s="36">
        <v>114</v>
      </c>
      <c r="F93" s="37">
        <v>6</v>
      </c>
    </row>
    <row r="94" spans="1:74" x14ac:dyDescent="0.25">
      <c r="A94">
        <f t="shared" si="54"/>
        <v>8</v>
      </c>
      <c r="B94">
        <f t="shared" si="55"/>
        <v>2</v>
      </c>
      <c r="C94" cm="1">
        <f t="array" ref="C94">INDEX($M$2:$Y$14,A94,B94)</f>
        <v>42</v>
      </c>
      <c r="D94" cm="1">
        <f t="array" ref="D94">INDEX($AB$18:$AN$30,A94,B94)</f>
        <v>3</v>
      </c>
      <c r="E94" s="36">
        <v>127</v>
      </c>
      <c r="F94" s="37">
        <v>6</v>
      </c>
    </row>
    <row r="95" spans="1:74" x14ac:dyDescent="0.25">
      <c r="A95">
        <f t="shared" si="54"/>
        <v>8</v>
      </c>
      <c r="B95">
        <f t="shared" si="55"/>
        <v>3</v>
      </c>
      <c r="C95" cm="1">
        <f t="array" ref="C95">INDEX($M$2:$Y$14,A95,B95)</f>
        <v>63</v>
      </c>
      <c r="D95" cm="1">
        <f t="array" ref="D95">INDEX($AB$18:$AN$30,A95,B95)</f>
        <v>6</v>
      </c>
      <c r="E95" s="36">
        <v>133</v>
      </c>
      <c r="F95" s="37">
        <v>5.0011000000000001</v>
      </c>
    </row>
    <row r="96" spans="1:74" x14ac:dyDescent="0.25">
      <c r="A96">
        <f t="shared" si="54"/>
        <v>8</v>
      </c>
      <c r="B96">
        <f t="shared" si="55"/>
        <v>4</v>
      </c>
      <c r="C96" cm="1">
        <f t="array" ref="C96">INDEX($M$2:$Y$14,A96,B96)</f>
        <v>82</v>
      </c>
      <c r="D96" cm="1">
        <f t="array" ref="D96">INDEX($AB$18:$AN$30,A96,B96)</f>
        <v>6</v>
      </c>
      <c r="E96" s="36">
        <v>134</v>
      </c>
      <c r="F96" s="37">
        <v>5</v>
      </c>
    </row>
    <row r="97" spans="1:40" x14ac:dyDescent="0.25">
      <c r="A97">
        <f t="shared" si="54"/>
        <v>8</v>
      </c>
      <c r="B97">
        <f t="shared" si="55"/>
        <v>5</v>
      </c>
      <c r="C97" cm="1">
        <f t="array" ref="C97">INDEX($M$2:$Y$14,A97,B97)</f>
        <v>99</v>
      </c>
      <c r="D97" cm="1">
        <f t="array" ref="D97">INDEX($AB$18:$AN$30,A97,B97)</f>
        <v>6</v>
      </c>
      <c r="E97" s="36">
        <v>135</v>
      </c>
      <c r="F97" s="37">
        <v>5</v>
      </c>
    </row>
    <row r="98" spans="1:40" x14ac:dyDescent="0.25">
      <c r="A98">
        <f t="shared" si="54"/>
        <v>8</v>
      </c>
      <c r="B98">
        <f t="shared" si="55"/>
        <v>6</v>
      </c>
      <c r="C98" cm="1">
        <f t="array" ref="C98">INDEX($M$2:$Y$14,A98,B98)</f>
        <v>114</v>
      </c>
      <c r="D98" cm="1">
        <f t="array" ref="D98">INDEX($AB$18:$AN$30,A98,B98)</f>
        <v>6</v>
      </c>
      <c r="E98" s="36">
        <v>136</v>
      </c>
      <c r="F98" s="37">
        <v>6</v>
      </c>
    </row>
    <row r="99" spans="1:40" x14ac:dyDescent="0.25">
      <c r="A99">
        <f t="shared" si="54"/>
        <v>8</v>
      </c>
      <c r="B99">
        <f t="shared" si="55"/>
        <v>7</v>
      </c>
      <c r="C99" cm="1">
        <f t="array" ref="C99">INDEX($M$2:$Y$14,A99,B99)</f>
        <v>127</v>
      </c>
      <c r="D99" cm="1">
        <f t="array" ref="D99">INDEX($AB$18:$AN$30,A99,B99)</f>
        <v>6</v>
      </c>
      <c r="E99" s="36">
        <v>20</v>
      </c>
      <c r="F99" s="37">
        <v>3</v>
      </c>
    </row>
    <row r="100" spans="1:40" x14ac:dyDescent="0.25">
      <c r="A100">
        <f t="shared" si="54"/>
        <v>8</v>
      </c>
      <c r="B100">
        <f t="shared" si="55"/>
        <v>8</v>
      </c>
      <c r="C100" cm="1">
        <f t="array" ref="C100">INDEX($M$2:$Y$14,A100,B100)</f>
        <v>133</v>
      </c>
      <c r="D100" cm="1">
        <f t="array" ref="D100">INDEX($AB$18:$AN$30,A100,B100)</f>
        <v>5.0011000000000001</v>
      </c>
      <c r="E100" s="36">
        <v>43</v>
      </c>
      <c r="F100" s="37">
        <v>6</v>
      </c>
    </row>
    <row r="101" spans="1:40" x14ac:dyDescent="0.25">
      <c r="A101">
        <f t="shared" si="54"/>
        <v>8</v>
      </c>
      <c r="B101">
        <f t="shared" si="55"/>
        <v>9</v>
      </c>
      <c r="C101" cm="1">
        <f t="array" ref="C101">INDEX($M$2:$Y$14,A101,B101)</f>
        <v>134</v>
      </c>
      <c r="D101" cm="1">
        <f t="array" ref="D101">INDEX($AB$18:$AN$30,A101,B101)</f>
        <v>5</v>
      </c>
      <c r="E101" s="36">
        <v>64</v>
      </c>
      <c r="F101" s="37">
        <v>6</v>
      </c>
    </row>
    <row r="102" spans="1:40" x14ac:dyDescent="0.25">
      <c r="A102">
        <f t="shared" si="54"/>
        <v>8</v>
      </c>
      <c r="B102">
        <f t="shared" si="55"/>
        <v>10</v>
      </c>
      <c r="C102" cm="1">
        <f t="array" ref="C102">INDEX($M$2:$Y$14,A102,B102)</f>
        <v>135</v>
      </c>
      <c r="D102" cm="1">
        <f t="array" ref="D102">INDEX($AB$18:$AN$30,A102,B102)</f>
        <v>5</v>
      </c>
      <c r="E102" s="36">
        <v>128</v>
      </c>
      <c r="F102" s="37">
        <v>6</v>
      </c>
    </row>
    <row r="103" spans="1:40" x14ac:dyDescent="0.25">
      <c r="A103">
        <f t="shared" si="54"/>
        <v>8</v>
      </c>
      <c r="B103">
        <f t="shared" si="55"/>
        <v>11</v>
      </c>
      <c r="C103" cm="1">
        <f t="array" ref="C103">INDEX($M$2:$Y$14,A103,B103)</f>
        <v>136</v>
      </c>
      <c r="D103" cm="1">
        <f t="array" ref="D103">INDEX($AB$18:$AN$30,A103,B103)</f>
        <v>6</v>
      </c>
      <c r="E103" s="36">
        <v>139</v>
      </c>
      <c r="F103" s="37">
        <v>6</v>
      </c>
      <c r="AB103">
        <f>ROUND(MOD(AB18,VLOOKUP($Z$1,$BX$11:$CA$17,3,FALSE)),VLOOKUP($Z$1,$BX$11:$CA$17,2,FALSE))*VLOOKUP($Z$1,$BX$11:$CA$17,4,FALSE)</f>
        <v>4</v>
      </c>
      <c r="AC103">
        <f t="shared" ref="AB103:AN103" si="56">ROUND(MOD(AC18,VLOOKUP($Z$1,$BX$11:$CA$17,3,FALSE)),VLOOKUP($Z$1,$BX$11:$CA$17,2,FALSE))*VLOOKUP($Z$1,$BX$11:$CA$17,4,FALSE)</f>
        <v>1</v>
      </c>
      <c r="AD103">
        <f t="shared" si="56"/>
        <v>4</v>
      </c>
      <c r="AE103">
        <f t="shared" si="56"/>
        <v>4</v>
      </c>
      <c r="AF103">
        <f t="shared" si="56"/>
        <v>2</v>
      </c>
      <c r="AG103">
        <f t="shared" si="56"/>
        <v>2</v>
      </c>
      <c r="AH103">
        <f t="shared" si="56"/>
        <v>2</v>
      </c>
      <c r="AI103">
        <f t="shared" si="56"/>
        <v>2</v>
      </c>
      <c r="AJ103">
        <f t="shared" si="56"/>
        <v>5</v>
      </c>
      <c r="AK103">
        <f t="shared" si="56"/>
        <v>2</v>
      </c>
      <c r="AL103">
        <f t="shared" si="56"/>
        <v>5</v>
      </c>
      <c r="AM103">
        <f t="shared" si="56"/>
        <v>5</v>
      </c>
      <c r="AN103">
        <f t="shared" si="56"/>
        <v>5</v>
      </c>
    </row>
    <row r="104" spans="1:40" x14ac:dyDescent="0.25">
      <c r="A104">
        <f t="shared" si="54"/>
        <v>8</v>
      </c>
      <c r="B104">
        <f t="shared" si="55"/>
        <v>12</v>
      </c>
      <c r="C104" cm="1">
        <f t="array" ref="C104">INDEX($M$2:$Y$14,A104,B104)</f>
        <v>137</v>
      </c>
      <c r="D104" cm="1">
        <f t="array" ref="D104">INDEX($AB$18:$AN$30,A104,B104)</f>
        <v>0</v>
      </c>
      <c r="E104" s="36">
        <v>144</v>
      </c>
      <c r="F104" s="37">
        <v>5.0011000000000001</v>
      </c>
      <c r="AB104">
        <f t="shared" ref="AB104:AN104" si="57">ROUND(MOD(AB19,VLOOKUP($Z$1,$BX$11:$CA$17,3,FALSE)),VLOOKUP($Z$1,$BX$11:$CA$17,2,FALSE))*VLOOKUP($Z$1,$BX$11:$CA$17,4,FALSE)</f>
        <v>4</v>
      </c>
      <c r="AC104">
        <f t="shared" si="57"/>
        <v>1</v>
      </c>
      <c r="AD104">
        <f t="shared" si="57"/>
        <v>4</v>
      </c>
      <c r="AE104">
        <f t="shared" si="57"/>
        <v>2</v>
      </c>
      <c r="AF104">
        <f t="shared" si="57"/>
        <v>2</v>
      </c>
      <c r="AG104">
        <f t="shared" si="57"/>
        <v>4</v>
      </c>
      <c r="AH104">
        <f t="shared" si="57"/>
        <v>2</v>
      </c>
      <c r="AI104">
        <f t="shared" si="57"/>
        <v>5</v>
      </c>
      <c r="AJ104">
        <f t="shared" si="57"/>
        <v>5</v>
      </c>
      <c r="AK104">
        <f t="shared" si="57"/>
        <v>2</v>
      </c>
      <c r="AL104">
        <f t="shared" si="57"/>
        <v>5</v>
      </c>
      <c r="AM104">
        <f t="shared" si="57"/>
        <v>3</v>
      </c>
      <c r="AN104">
        <f t="shared" si="57"/>
        <v>3</v>
      </c>
    </row>
    <row r="105" spans="1:40" x14ac:dyDescent="0.25">
      <c r="A105">
        <f t="shared" si="54"/>
        <v>8</v>
      </c>
      <c r="B105">
        <f t="shared" si="55"/>
        <v>13</v>
      </c>
      <c r="C105" cm="1">
        <f t="array" ref="C105">INDEX($M$2:$Y$14,A105,B105)</f>
        <v>138</v>
      </c>
      <c r="D105" cm="1">
        <f t="array" ref="D105">INDEX($AB$18:$AN$30,A105,B105)</f>
        <v>0</v>
      </c>
      <c r="E105" s="36">
        <v>145</v>
      </c>
      <c r="F105" s="37">
        <v>2</v>
      </c>
      <c r="AB105">
        <f t="shared" ref="AB105:AN105" si="58">ROUND(MOD(AB20,VLOOKUP($Z$1,$BX$11:$CA$17,3,FALSE)),VLOOKUP($Z$1,$BX$11:$CA$17,2,FALSE))*VLOOKUP($Z$1,$BX$11:$CA$17,4,FALSE)</f>
        <v>1</v>
      </c>
      <c r="AC105">
        <f t="shared" si="58"/>
        <v>5</v>
      </c>
      <c r="AD105">
        <f t="shared" si="58"/>
        <v>1</v>
      </c>
      <c r="AE105">
        <f t="shared" si="58"/>
        <v>2</v>
      </c>
      <c r="AF105">
        <f t="shared" si="58"/>
        <v>2</v>
      </c>
      <c r="AG105">
        <f t="shared" si="58"/>
        <v>4</v>
      </c>
      <c r="AH105">
        <f t="shared" si="58"/>
        <v>5</v>
      </c>
      <c r="AI105">
        <f t="shared" si="58"/>
        <v>5</v>
      </c>
      <c r="AJ105">
        <f t="shared" si="58"/>
        <v>5</v>
      </c>
      <c r="AK105">
        <f t="shared" si="58"/>
        <v>3</v>
      </c>
      <c r="AL105">
        <f t="shared" si="58"/>
        <v>3</v>
      </c>
      <c r="AM105">
        <f t="shared" si="58"/>
        <v>3</v>
      </c>
      <c r="AN105">
        <f t="shared" si="58"/>
        <v>3</v>
      </c>
    </row>
    <row r="106" spans="1:40" x14ac:dyDescent="0.25">
      <c r="A106">
        <f t="shared" si="54"/>
        <v>9</v>
      </c>
      <c r="B106">
        <f t="shared" si="55"/>
        <v>1</v>
      </c>
      <c r="C106" cm="1">
        <f t="array" ref="C106">INDEX($M$2:$Y$14,A106,B106)</f>
        <v>20</v>
      </c>
      <c r="D106" cm="1">
        <f t="array" ref="D106">INDEX($AB$18:$AN$30,A106,B106)</f>
        <v>3</v>
      </c>
      <c r="E106" s="36">
        <v>146</v>
      </c>
      <c r="F106" s="37">
        <v>3</v>
      </c>
      <c r="AB106">
        <f t="shared" ref="AB106:AN106" si="59">ROUND(MOD(AB21,VLOOKUP($Z$1,$BX$11:$CA$17,3,FALSE)),VLOOKUP($Z$1,$BX$11:$CA$17,2,FALSE))*VLOOKUP($Z$1,$BX$11:$CA$17,4,FALSE)</f>
        <v>1</v>
      </c>
      <c r="AC106">
        <f t="shared" si="59"/>
        <v>1</v>
      </c>
      <c r="AD106">
        <f t="shared" si="59"/>
        <v>5</v>
      </c>
      <c r="AE106">
        <f t="shared" si="59"/>
        <v>1</v>
      </c>
      <c r="AF106">
        <f t="shared" si="59"/>
        <v>2</v>
      </c>
      <c r="AG106">
        <f t="shared" si="59"/>
        <v>4</v>
      </c>
      <c r="AH106">
        <f t="shared" si="59"/>
        <v>5</v>
      </c>
      <c r="AI106">
        <f t="shared" si="59"/>
        <v>3</v>
      </c>
      <c r="AJ106">
        <f t="shared" si="59"/>
        <v>3</v>
      </c>
      <c r="AK106">
        <f t="shared" si="59"/>
        <v>3</v>
      </c>
      <c r="AL106">
        <f t="shared" si="59"/>
        <v>3</v>
      </c>
      <c r="AM106">
        <f t="shared" si="59"/>
        <v>6</v>
      </c>
      <c r="AN106">
        <f t="shared" si="59"/>
        <v>6</v>
      </c>
    </row>
    <row r="107" spans="1:40" x14ac:dyDescent="0.25">
      <c r="A107">
        <f t="shared" si="54"/>
        <v>9</v>
      </c>
      <c r="B107">
        <f t="shared" si="55"/>
        <v>2</v>
      </c>
      <c r="C107" cm="1">
        <f t="array" ref="C107">INDEX($M$2:$Y$14,A107,B107)</f>
        <v>43</v>
      </c>
      <c r="D107" cm="1">
        <f t="array" ref="D107">INDEX($AB$18:$AN$30,A107,B107)</f>
        <v>6</v>
      </c>
      <c r="E107" s="36">
        <v>147</v>
      </c>
      <c r="F107" s="37">
        <v>6</v>
      </c>
      <c r="AB107">
        <f t="shared" ref="AB107:AN107" si="60">ROUND(MOD(AB22,VLOOKUP($Z$1,$BX$11:$CA$17,3,FALSE)),VLOOKUP($Z$1,$BX$11:$CA$17,2,FALSE))*VLOOKUP($Z$1,$BX$11:$CA$17,4,FALSE)</f>
        <v>5</v>
      </c>
      <c r="AC107">
        <f t="shared" si="60"/>
        <v>5</v>
      </c>
      <c r="AD107">
        <f t="shared" si="60"/>
        <v>5</v>
      </c>
      <c r="AE107">
        <f t="shared" si="60"/>
        <v>5</v>
      </c>
      <c r="AF107">
        <f t="shared" si="60"/>
        <v>4</v>
      </c>
      <c r="AG107">
        <f t="shared" si="60"/>
        <v>2</v>
      </c>
      <c r="AH107">
        <f t="shared" si="60"/>
        <v>5</v>
      </c>
      <c r="AI107">
        <f t="shared" si="60"/>
        <v>5</v>
      </c>
      <c r="AJ107">
        <f t="shared" si="60"/>
        <v>3</v>
      </c>
      <c r="AK107">
        <f t="shared" si="60"/>
        <v>3</v>
      </c>
      <c r="AL107">
        <f t="shared" si="60"/>
        <v>6</v>
      </c>
      <c r="AM107">
        <f t="shared" si="60"/>
        <v>6</v>
      </c>
      <c r="AN107">
        <f t="shared" si="60"/>
        <v>0</v>
      </c>
    </row>
    <row r="108" spans="1:40" x14ac:dyDescent="0.25">
      <c r="A108">
        <f t="shared" si="54"/>
        <v>9</v>
      </c>
      <c r="B108">
        <f t="shared" si="55"/>
        <v>3</v>
      </c>
      <c r="C108" cm="1">
        <f t="array" ref="C108">INDEX($M$2:$Y$14,A108,B108)</f>
        <v>64</v>
      </c>
      <c r="D108" cm="1">
        <f t="array" ref="D108">INDEX($AB$18:$AN$30,A108,B108)</f>
        <v>6</v>
      </c>
      <c r="E108" s="36">
        <v>21</v>
      </c>
      <c r="F108" s="37">
        <v>5</v>
      </c>
      <c r="AB108">
        <f t="shared" ref="AB108:AN108" si="61">ROUND(MOD(AB23,VLOOKUP($Z$1,$BX$11:$CA$17,3,FALSE)),VLOOKUP($Z$1,$BX$11:$CA$17,2,FALSE))*VLOOKUP($Z$1,$BX$11:$CA$17,4,FALSE)</f>
        <v>5</v>
      </c>
      <c r="AC108">
        <f t="shared" si="61"/>
        <v>2</v>
      </c>
      <c r="AD108">
        <f t="shared" si="61"/>
        <v>2</v>
      </c>
      <c r="AE108">
        <f t="shared" si="61"/>
        <v>2</v>
      </c>
      <c r="AF108">
        <f t="shared" si="61"/>
        <v>5</v>
      </c>
      <c r="AG108">
        <f t="shared" si="61"/>
        <v>4</v>
      </c>
      <c r="AH108">
        <f t="shared" si="61"/>
        <v>4</v>
      </c>
      <c r="AI108">
        <f t="shared" si="61"/>
        <v>5</v>
      </c>
      <c r="AJ108">
        <f t="shared" si="61"/>
        <v>3</v>
      </c>
      <c r="AK108">
        <f t="shared" si="61"/>
        <v>6</v>
      </c>
      <c r="AL108">
        <f t="shared" si="61"/>
        <v>6</v>
      </c>
      <c r="AM108">
        <f t="shared" si="61"/>
        <v>0</v>
      </c>
      <c r="AN108">
        <f t="shared" si="61"/>
        <v>0</v>
      </c>
    </row>
    <row r="109" spans="1:40" x14ac:dyDescent="0.25">
      <c r="A109">
        <f t="shared" si="54"/>
        <v>9</v>
      </c>
      <c r="B109">
        <f t="shared" si="55"/>
        <v>4</v>
      </c>
      <c r="C109" cm="1">
        <f t="array" ref="C109">INDEX($M$2:$Y$14,A109,B109)</f>
        <v>83</v>
      </c>
      <c r="D109" cm="1">
        <f t="array" ref="D109">INDEX($AB$18:$AN$30,A109,B109)</f>
        <v>0</v>
      </c>
      <c r="E109" s="36">
        <v>44</v>
      </c>
      <c r="F109" s="37">
        <v>6</v>
      </c>
      <c r="AB109">
        <f t="shared" ref="AB109:AN109" si="62">ROUND(MOD(AB24,VLOOKUP($Z$1,$BX$11:$CA$17,3,FALSE)),VLOOKUP($Z$1,$BX$11:$CA$17,2,FALSE))*VLOOKUP($Z$1,$BX$11:$CA$17,4,FALSE)</f>
        <v>3</v>
      </c>
      <c r="AC109">
        <f t="shared" si="62"/>
        <v>3</v>
      </c>
      <c r="AD109">
        <f t="shared" si="62"/>
        <v>6</v>
      </c>
      <c r="AE109">
        <f t="shared" si="62"/>
        <v>6</v>
      </c>
      <c r="AF109">
        <f t="shared" si="62"/>
        <v>3</v>
      </c>
      <c r="AG109">
        <f t="shared" si="62"/>
        <v>2</v>
      </c>
      <c r="AH109">
        <f t="shared" si="62"/>
        <v>4</v>
      </c>
      <c r="AI109">
        <f t="shared" si="62"/>
        <v>4</v>
      </c>
      <c r="AJ109">
        <f t="shared" si="62"/>
        <v>5</v>
      </c>
      <c r="AK109">
        <f t="shared" si="62"/>
        <v>5</v>
      </c>
      <c r="AL109">
        <f t="shared" si="62"/>
        <v>6</v>
      </c>
      <c r="AM109">
        <f t="shared" si="62"/>
        <v>0</v>
      </c>
      <c r="AN109">
        <f t="shared" si="62"/>
        <v>0</v>
      </c>
    </row>
    <row r="110" spans="1:40" x14ac:dyDescent="0.25">
      <c r="A110">
        <f t="shared" si="54"/>
        <v>9</v>
      </c>
      <c r="B110">
        <f t="shared" si="55"/>
        <v>5</v>
      </c>
      <c r="C110" cm="1">
        <f t="array" ref="C110">INDEX($M$2:$Y$14,A110,B110)</f>
        <v>100</v>
      </c>
      <c r="D110" cm="1">
        <f t="array" ref="D110">INDEX($AB$18:$AN$30,A110,B110)</f>
        <v>0</v>
      </c>
      <c r="E110" s="36">
        <v>65</v>
      </c>
      <c r="F110" s="37">
        <v>6</v>
      </c>
      <c r="AB110">
        <f t="shared" ref="AB110:AN110" si="63">ROUND(MOD(AB25,VLOOKUP($Z$1,$BX$11:$CA$17,3,FALSE)),VLOOKUP($Z$1,$BX$11:$CA$17,2,FALSE))*VLOOKUP($Z$1,$BX$11:$CA$17,4,FALSE)</f>
        <v>3</v>
      </c>
      <c r="AC110">
        <f t="shared" si="63"/>
        <v>3</v>
      </c>
      <c r="AD110">
        <f t="shared" si="63"/>
        <v>6</v>
      </c>
      <c r="AE110">
        <f t="shared" si="63"/>
        <v>6</v>
      </c>
      <c r="AF110">
        <f t="shared" si="63"/>
        <v>6</v>
      </c>
      <c r="AG110">
        <f t="shared" si="63"/>
        <v>6</v>
      </c>
      <c r="AH110">
        <f t="shared" si="63"/>
        <v>6</v>
      </c>
      <c r="AI110">
        <f t="shared" si="63"/>
        <v>5</v>
      </c>
      <c r="AJ110">
        <f t="shared" si="63"/>
        <v>5</v>
      </c>
      <c r="AK110">
        <f t="shared" si="63"/>
        <v>5</v>
      </c>
      <c r="AL110">
        <f t="shared" si="63"/>
        <v>6</v>
      </c>
      <c r="AM110">
        <f t="shared" si="63"/>
        <v>0</v>
      </c>
      <c r="AN110">
        <f t="shared" si="63"/>
        <v>0</v>
      </c>
    </row>
    <row r="111" spans="1:40" x14ac:dyDescent="0.25">
      <c r="A111">
        <f t="shared" si="54"/>
        <v>9</v>
      </c>
      <c r="B111">
        <f t="shared" si="55"/>
        <v>6</v>
      </c>
      <c r="C111" cm="1">
        <f t="array" ref="C111">INDEX($M$2:$Y$14,A111,B111)</f>
        <v>115</v>
      </c>
      <c r="D111" cm="1">
        <f t="array" ref="D111">INDEX($AB$18:$AN$30,A111,B111)</f>
        <v>0</v>
      </c>
      <c r="E111" s="36">
        <v>153</v>
      </c>
      <c r="F111" s="37">
        <v>5.0000999999999998</v>
      </c>
      <c r="AB111">
        <f t="shared" ref="AB111:AN111" si="64">ROUND(MOD(AB26,VLOOKUP($Z$1,$BX$11:$CA$17,3,FALSE)),VLOOKUP($Z$1,$BX$11:$CA$17,2,FALSE))*VLOOKUP($Z$1,$BX$11:$CA$17,4,FALSE)</f>
        <v>3</v>
      </c>
      <c r="AC111">
        <f t="shared" si="64"/>
        <v>6</v>
      </c>
      <c r="AD111">
        <f t="shared" si="64"/>
        <v>6</v>
      </c>
      <c r="AE111">
        <f t="shared" si="64"/>
        <v>0</v>
      </c>
      <c r="AF111">
        <f t="shared" si="64"/>
        <v>0</v>
      </c>
      <c r="AG111">
        <f t="shared" si="64"/>
        <v>0</v>
      </c>
      <c r="AH111">
        <f t="shared" si="64"/>
        <v>6</v>
      </c>
      <c r="AI111">
        <f t="shared" si="64"/>
        <v>6</v>
      </c>
      <c r="AJ111">
        <f t="shared" si="64"/>
        <v>5</v>
      </c>
      <c r="AK111">
        <f t="shared" si="64"/>
        <v>2</v>
      </c>
      <c r="AL111">
        <f t="shared" si="64"/>
        <v>3</v>
      </c>
      <c r="AM111">
        <f t="shared" si="64"/>
        <v>6</v>
      </c>
      <c r="AN111">
        <f t="shared" si="64"/>
        <v>0</v>
      </c>
    </row>
    <row r="112" spans="1:40" x14ac:dyDescent="0.25">
      <c r="A112">
        <f t="shared" si="54"/>
        <v>9</v>
      </c>
      <c r="B112">
        <f t="shared" si="55"/>
        <v>7</v>
      </c>
      <c r="C112" cm="1">
        <f t="array" ref="C112">INDEX($M$2:$Y$14,A112,B112)</f>
        <v>128</v>
      </c>
      <c r="D112" cm="1">
        <f t="array" ref="D112">INDEX($AB$18:$AN$30,A112,B112)</f>
        <v>6</v>
      </c>
      <c r="E112" s="36">
        <v>154</v>
      </c>
      <c r="F112" s="37">
        <v>2</v>
      </c>
      <c r="AB112">
        <f t="shared" ref="AB112:AN112" si="65">ROUND(MOD(AB27,VLOOKUP($Z$1,$BX$11:$CA$17,3,FALSE)),VLOOKUP($Z$1,$BX$11:$CA$17,2,FALSE))*VLOOKUP($Z$1,$BX$11:$CA$17,4,FALSE)</f>
        <v>5</v>
      </c>
      <c r="AC112">
        <f t="shared" si="65"/>
        <v>6</v>
      </c>
      <c r="AD112">
        <f t="shared" si="65"/>
        <v>6</v>
      </c>
      <c r="AE112">
        <f t="shared" si="65"/>
        <v>0</v>
      </c>
      <c r="AF112">
        <f t="shared" si="65"/>
        <v>0</v>
      </c>
      <c r="AG112">
        <f t="shared" si="65"/>
        <v>0</v>
      </c>
      <c r="AH112">
        <f t="shared" si="65"/>
        <v>0</v>
      </c>
      <c r="AI112">
        <f t="shared" si="65"/>
        <v>0</v>
      </c>
      <c r="AJ112">
        <f t="shared" si="65"/>
        <v>0</v>
      </c>
      <c r="AK112">
        <f t="shared" si="65"/>
        <v>5</v>
      </c>
      <c r="AL112">
        <f t="shared" si="65"/>
        <v>2</v>
      </c>
      <c r="AM112">
        <f t="shared" si="65"/>
        <v>3</v>
      </c>
      <c r="AN112">
        <f t="shared" si="65"/>
        <v>0</v>
      </c>
    </row>
    <row r="113" spans="1:40" x14ac:dyDescent="0.25">
      <c r="A113">
        <f t="shared" si="54"/>
        <v>9</v>
      </c>
      <c r="B113">
        <f t="shared" si="55"/>
        <v>8</v>
      </c>
      <c r="C113" cm="1">
        <f t="array" ref="C113">INDEX($M$2:$Y$14,A113,B113)</f>
        <v>139</v>
      </c>
      <c r="D113" cm="1">
        <f t="array" ref="D113">INDEX($AB$18:$AN$30,A113,B113)</f>
        <v>6</v>
      </c>
      <c r="E113" s="36">
        <v>155</v>
      </c>
      <c r="F113" s="37">
        <v>3</v>
      </c>
      <c r="AB113">
        <f t="shared" ref="AB113:AN113" si="66">ROUND(MOD(AB28,VLOOKUP($Z$1,$BX$11:$CA$17,3,FALSE)),VLOOKUP($Z$1,$BX$11:$CA$17,2,FALSE))*VLOOKUP($Z$1,$BX$11:$CA$17,4,FALSE)</f>
        <v>3</v>
      </c>
      <c r="AC113">
        <f t="shared" si="66"/>
        <v>6</v>
      </c>
      <c r="AD113">
        <f t="shared" si="66"/>
        <v>0</v>
      </c>
      <c r="AE113">
        <f t="shared" si="66"/>
        <v>0</v>
      </c>
      <c r="AF113">
        <f t="shared" si="66"/>
        <v>0</v>
      </c>
      <c r="AG113">
        <f t="shared" si="66"/>
        <v>0</v>
      </c>
      <c r="AH113">
        <f t="shared" si="66"/>
        <v>0</v>
      </c>
      <c r="AI113">
        <f t="shared" si="66"/>
        <v>0</v>
      </c>
      <c r="AJ113">
        <f t="shared" si="66"/>
        <v>0</v>
      </c>
      <c r="AK113">
        <f t="shared" si="66"/>
        <v>0</v>
      </c>
      <c r="AL113">
        <f t="shared" si="66"/>
        <v>5</v>
      </c>
      <c r="AM113">
        <f t="shared" si="66"/>
        <v>6</v>
      </c>
      <c r="AN113">
        <f t="shared" si="66"/>
        <v>0</v>
      </c>
    </row>
    <row r="114" spans="1:40" x14ac:dyDescent="0.25">
      <c r="A114">
        <f t="shared" si="54"/>
        <v>9</v>
      </c>
      <c r="B114">
        <f t="shared" si="55"/>
        <v>9</v>
      </c>
      <c r="C114" cm="1">
        <f t="array" ref="C114">INDEX($M$2:$Y$14,A114,B114)</f>
        <v>144</v>
      </c>
      <c r="D114" cm="1">
        <f t="array" ref="D114">INDEX($AB$18:$AN$30,A114,B114)</f>
        <v>5.0011000000000001</v>
      </c>
      <c r="E114" s="36">
        <v>22</v>
      </c>
      <c r="F114" s="37">
        <v>3</v>
      </c>
      <c r="AB114">
        <f t="shared" ref="AB114:AN114" si="67">ROUND(MOD(AB29,VLOOKUP($Z$1,$BX$11:$CA$17,3,FALSE)),VLOOKUP($Z$1,$BX$11:$CA$17,2,FALSE))*VLOOKUP($Z$1,$BX$11:$CA$17,4,FALSE)</f>
        <v>6</v>
      </c>
      <c r="AC114">
        <f t="shared" si="67"/>
        <v>0</v>
      </c>
      <c r="AD114">
        <f t="shared" si="67"/>
        <v>0</v>
      </c>
      <c r="AE114">
        <f t="shared" si="67"/>
        <v>0</v>
      </c>
      <c r="AF114">
        <f t="shared" si="67"/>
        <v>0</v>
      </c>
      <c r="AG114">
        <f t="shared" si="67"/>
        <v>0</v>
      </c>
      <c r="AH114">
        <f t="shared" si="67"/>
        <v>0</v>
      </c>
      <c r="AI114">
        <f t="shared" si="67"/>
        <v>0</v>
      </c>
      <c r="AJ114">
        <f t="shared" si="67"/>
        <v>0</v>
      </c>
      <c r="AK114">
        <f t="shared" si="67"/>
        <v>0</v>
      </c>
      <c r="AL114">
        <f t="shared" si="67"/>
        <v>0</v>
      </c>
      <c r="AM114">
        <f t="shared" si="67"/>
        <v>2</v>
      </c>
      <c r="AN114">
        <f t="shared" si="67"/>
        <v>0</v>
      </c>
    </row>
    <row r="115" spans="1:40" x14ac:dyDescent="0.25">
      <c r="A115">
        <f t="shared" si="54"/>
        <v>9</v>
      </c>
      <c r="B115">
        <f t="shared" si="55"/>
        <v>10</v>
      </c>
      <c r="C115" cm="1">
        <f t="array" ref="C115">INDEX($M$2:$Y$14,A115,B115)</f>
        <v>145</v>
      </c>
      <c r="D115" cm="1">
        <f t="array" ref="D115">INDEX($AB$18:$AN$30,A115,B115)</f>
        <v>2</v>
      </c>
      <c r="E115" s="36">
        <v>45</v>
      </c>
      <c r="F115" s="37">
        <v>6</v>
      </c>
      <c r="AB115">
        <f t="shared" ref="AB115:AN115" si="68">ROUND(MOD(AB30,VLOOKUP($Z$1,$BX$11:$CA$17,3,FALSE)),VLOOKUP($Z$1,$BX$11:$CA$17,2,FALSE))*VLOOKUP($Z$1,$BX$11:$CA$17,4,FALSE)</f>
        <v>6</v>
      </c>
      <c r="AC115">
        <f t="shared" si="68"/>
        <v>0</v>
      </c>
      <c r="AD115">
        <f t="shared" si="68"/>
        <v>0</v>
      </c>
      <c r="AE115">
        <f t="shared" si="68"/>
        <v>0</v>
      </c>
      <c r="AF115">
        <f t="shared" si="68"/>
        <v>0</v>
      </c>
      <c r="AG115">
        <f t="shared" si="68"/>
        <v>0</v>
      </c>
      <c r="AH115">
        <f t="shared" si="68"/>
        <v>0</v>
      </c>
      <c r="AI115">
        <f t="shared" si="68"/>
        <v>0</v>
      </c>
      <c r="AJ115">
        <f t="shared" si="68"/>
        <v>0</v>
      </c>
      <c r="AK115">
        <f t="shared" si="68"/>
        <v>0</v>
      </c>
      <c r="AL115">
        <f t="shared" si="68"/>
        <v>0</v>
      </c>
      <c r="AM115">
        <f t="shared" si="68"/>
        <v>0</v>
      </c>
      <c r="AN115">
        <f t="shared" si="68"/>
        <v>2</v>
      </c>
    </row>
    <row r="116" spans="1:40" x14ac:dyDescent="0.25">
      <c r="A116">
        <f t="shared" si="54"/>
        <v>9</v>
      </c>
      <c r="B116">
        <f t="shared" si="55"/>
        <v>11</v>
      </c>
      <c r="C116" cm="1">
        <f t="array" ref="C116">INDEX($M$2:$Y$14,A116,B116)</f>
        <v>146</v>
      </c>
      <c r="D116" cm="1">
        <f t="array" ref="D116">INDEX($AB$18:$AN$30,A116,B116)</f>
        <v>3</v>
      </c>
      <c r="E116" s="36">
        <v>160</v>
      </c>
      <c r="F116" s="37">
        <v>5</v>
      </c>
    </row>
    <row r="117" spans="1:40" x14ac:dyDescent="0.25">
      <c r="A117">
        <f t="shared" si="54"/>
        <v>9</v>
      </c>
      <c r="B117">
        <f t="shared" si="55"/>
        <v>12</v>
      </c>
      <c r="C117" cm="1">
        <f t="array" ref="C117">INDEX($M$2:$Y$14,A117,B117)</f>
        <v>147</v>
      </c>
      <c r="D117" cm="1">
        <f t="array" ref="D117">INDEX($AB$18:$AN$30,A117,B117)</f>
        <v>6</v>
      </c>
      <c r="E117" s="36">
        <v>161</v>
      </c>
      <c r="F117" s="37">
        <v>6</v>
      </c>
      <c r="AB117" t="s">
        <v>40</v>
      </c>
      <c r="AC117">
        <v>2</v>
      </c>
    </row>
    <row r="118" spans="1:40" x14ac:dyDescent="0.25">
      <c r="A118">
        <f t="shared" si="54"/>
        <v>9</v>
      </c>
      <c r="B118">
        <f t="shared" si="55"/>
        <v>13</v>
      </c>
      <c r="C118" cm="1">
        <f t="array" ref="C118">INDEX($M$2:$Y$14,A118,B118)</f>
        <v>148</v>
      </c>
      <c r="D118" cm="1">
        <f t="array" ref="D118">INDEX($AB$18:$AN$30,A118,B118)</f>
        <v>0</v>
      </c>
      <c r="E118" s="36">
        <v>23</v>
      </c>
      <c r="F118" s="37">
        <v>6</v>
      </c>
      <c r="AB118" cm="1">
        <f t="array" ref="AB118:AN130">IF(ROUND(MOD($AB$18:$AN$30,VLOOKUP(AB117,$BX$11:$CA$16,3,FALSE)),VLOOKUP(AB117,$BX$11:$CA$16,2,FALSE))*VLOOKUP(AB117,$BX$11:$CA$16,4,FALSE)=AC117,1,0)*$M$20:$Y$31</f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 x14ac:dyDescent="0.25">
      <c r="A119">
        <f t="shared" si="54"/>
        <v>10</v>
      </c>
      <c r="B119">
        <f t="shared" si="55"/>
        <v>1</v>
      </c>
      <c r="C119" cm="1">
        <f t="array" ref="C119">INDEX($M$2:$Y$14,A119,B119)</f>
        <v>21</v>
      </c>
      <c r="D119" cm="1">
        <f t="array" ref="D119">INDEX($AB$18:$AN$30,A119,B119)</f>
        <v>5</v>
      </c>
      <c r="E119" s="36">
        <v>165</v>
      </c>
      <c r="F119" s="37">
        <v>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 x14ac:dyDescent="0.25">
      <c r="A120">
        <f t="shared" si="54"/>
        <v>10</v>
      </c>
      <c r="B120">
        <f t="shared" si="55"/>
        <v>2</v>
      </c>
      <c r="C120" cm="1">
        <f t="array" ref="C120">INDEX($M$2:$Y$14,A120,B120)</f>
        <v>44</v>
      </c>
      <c r="D120" cm="1">
        <f t="array" ref="D120">INDEX($AB$18:$AN$30,A120,B120)</f>
        <v>6</v>
      </c>
      <c r="E120" s="36">
        <v>24</v>
      </c>
      <c r="F120" s="37">
        <v>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 x14ac:dyDescent="0.25">
      <c r="A121">
        <f t="shared" si="54"/>
        <v>10</v>
      </c>
      <c r="B121">
        <f t="shared" si="55"/>
        <v>3</v>
      </c>
      <c r="C121" cm="1">
        <f t="array" ref="C121">INDEX($M$2:$Y$14,A121,B121)</f>
        <v>65</v>
      </c>
      <c r="D121" cm="1">
        <f t="array" ref="D121">INDEX($AB$18:$AN$30,A121,B121)</f>
        <v>6</v>
      </c>
      <c r="E121" s="36">
        <v>168</v>
      </c>
      <c r="F121" s="37">
        <v>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 x14ac:dyDescent="0.25">
      <c r="A122">
        <f t="shared" si="54"/>
        <v>10</v>
      </c>
      <c r="B122">
        <f t="shared" si="55"/>
        <v>4</v>
      </c>
      <c r="C122" cm="1">
        <f t="array" ref="C122">INDEX($M$2:$Y$14,A122,B122)</f>
        <v>84</v>
      </c>
      <c r="D122" cm="1">
        <f t="array" ref="D122">INDEX($AB$18:$AN$30,A122,B122)</f>
        <v>0</v>
      </c>
      <c r="E122" s="36"/>
      <c r="F122" s="37"/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 x14ac:dyDescent="0.25">
      <c r="A123">
        <f t="shared" si="54"/>
        <v>10</v>
      </c>
      <c r="B123">
        <f t="shared" si="55"/>
        <v>5</v>
      </c>
      <c r="C123" cm="1">
        <f t="array" ref="C123">INDEX($M$2:$Y$14,A123,B123)</f>
        <v>101</v>
      </c>
      <c r="D123" cm="1">
        <f t="array" ref="D123">INDEX($AB$18:$AN$30,A123,B123)</f>
        <v>0</v>
      </c>
      <c r="E123" s="36"/>
      <c r="F123" s="37"/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 x14ac:dyDescent="0.25">
      <c r="A124">
        <f t="shared" si="54"/>
        <v>10</v>
      </c>
      <c r="B124">
        <f t="shared" si="55"/>
        <v>6</v>
      </c>
      <c r="C124" cm="1">
        <f t="array" ref="C124">INDEX($M$2:$Y$14,A124,B124)</f>
        <v>116</v>
      </c>
      <c r="D124" cm="1">
        <f t="array" ref="D124">INDEX($AB$18:$AN$30,A124,B124)</f>
        <v>0</v>
      </c>
      <c r="E124" s="36"/>
      <c r="F124" s="37"/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 x14ac:dyDescent="0.25">
      <c r="A125">
        <f t="shared" si="54"/>
        <v>10</v>
      </c>
      <c r="B125">
        <f t="shared" si="55"/>
        <v>7</v>
      </c>
      <c r="C125" cm="1">
        <f t="array" ref="C125">INDEX($M$2:$Y$14,A125,B125)</f>
        <v>129</v>
      </c>
      <c r="D125" cm="1">
        <f t="array" ref="D125">INDEX($AB$18:$AN$30,A125,B125)</f>
        <v>0</v>
      </c>
      <c r="E125" s="36"/>
      <c r="F125" s="37"/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 x14ac:dyDescent="0.25">
      <c r="A126">
        <f t="shared" si="54"/>
        <v>10</v>
      </c>
      <c r="B126">
        <f t="shared" si="55"/>
        <v>8</v>
      </c>
      <c r="C126" cm="1">
        <f t="array" ref="C126">INDEX($M$2:$Y$14,A126,B126)</f>
        <v>140</v>
      </c>
      <c r="D126" cm="1">
        <f t="array" ref="D126">INDEX($AB$18:$AN$30,A126,B126)</f>
        <v>0</v>
      </c>
      <c r="E126" s="36"/>
      <c r="F126" s="37"/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 x14ac:dyDescent="0.25">
      <c r="A127">
        <f t="shared" si="54"/>
        <v>10</v>
      </c>
      <c r="B127">
        <f t="shared" si="55"/>
        <v>9</v>
      </c>
      <c r="C127" cm="1">
        <f t="array" ref="C127">INDEX($M$2:$Y$14,A127,B127)</f>
        <v>149</v>
      </c>
      <c r="D127" cm="1">
        <f t="array" ref="D127">INDEX($AB$18:$AN$30,A127,B127)</f>
        <v>0</v>
      </c>
      <c r="E127" s="36"/>
      <c r="F127" s="37"/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 x14ac:dyDescent="0.25">
      <c r="A128">
        <f t="shared" si="54"/>
        <v>10</v>
      </c>
      <c r="B128">
        <f t="shared" si="55"/>
        <v>10</v>
      </c>
      <c r="C128" cm="1">
        <f t="array" ref="C128">INDEX($M$2:$Y$14,A128,B128)</f>
        <v>153</v>
      </c>
      <c r="D128" cm="1">
        <f t="array" ref="D128">INDEX($AB$18:$AN$30,A128,B128)</f>
        <v>5.0000999999999998</v>
      </c>
      <c r="E128" s="36"/>
      <c r="F128" s="37"/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 x14ac:dyDescent="0.25">
      <c r="A129">
        <f t="shared" si="54"/>
        <v>10</v>
      </c>
      <c r="B129">
        <f t="shared" si="55"/>
        <v>11</v>
      </c>
      <c r="C129" cm="1">
        <f t="array" ref="C129">INDEX($M$2:$Y$14,A129,B129)</f>
        <v>154</v>
      </c>
      <c r="D129" cm="1">
        <f t="array" ref="D129">INDEX($AB$18:$AN$30,A129,B129)</f>
        <v>2</v>
      </c>
      <c r="E129" s="36"/>
      <c r="F129" s="37"/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 x14ac:dyDescent="0.25">
      <c r="A130">
        <f t="shared" si="54"/>
        <v>10</v>
      </c>
      <c r="B130">
        <f t="shared" si="55"/>
        <v>12</v>
      </c>
      <c r="C130" cm="1">
        <f t="array" ref="C130">INDEX($M$2:$Y$14,A130,B130)</f>
        <v>155</v>
      </c>
      <c r="D130" cm="1">
        <f t="array" ref="D130">INDEX($AB$18:$AN$30,A130,B130)</f>
        <v>3</v>
      </c>
      <c r="E130" s="36"/>
      <c r="F130" s="37"/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</row>
    <row r="131" spans="1:40" x14ac:dyDescent="0.25">
      <c r="A131">
        <f t="shared" si="54"/>
        <v>10</v>
      </c>
      <c r="B131">
        <f t="shared" si="55"/>
        <v>13</v>
      </c>
      <c r="C131" cm="1">
        <f t="array" ref="C131">INDEX($M$2:$Y$14,A131,B131)</f>
        <v>156</v>
      </c>
      <c r="D131" cm="1">
        <f t="array" ref="D131">INDEX($AB$18:$AN$30,A131,B131)</f>
        <v>0</v>
      </c>
      <c r="E131" s="36"/>
      <c r="F131" s="37"/>
    </row>
    <row r="132" spans="1:40" x14ac:dyDescent="0.25">
      <c r="A132">
        <f t="shared" si="54"/>
        <v>11</v>
      </c>
      <c r="B132">
        <f t="shared" si="55"/>
        <v>1</v>
      </c>
      <c r="C132" cm="1">
        <f t="array" ref="C132">INDEX($M$2:$Y$14,A132,B132)</f>
        <v>22</v>
      </c>
      <c r="D132" cm="1">
        <f t="array" ref="D132">INDEX($AB$18:$AN$30,A132,B132)</f>
        <v>3</v>
      </c>
      <c r="E132" s="36"/>
      <c r="F132" s="37"/>
    </row>
    <row r="133" spans="1:40" x14ac:dyDescent="0.25">
      <c r="A133">
        <f t="shared" si="54"/>
        <v>11</v>
      </c>
      <c r="B133">
        <f t="shared" si="55"/>
        <v>2</v>
      </c>
      <c r="C133" cm="1">
        <f t="array" ref="C133">INDEX($M$2:$Y$14,A133,B133)</f>
        <v>45</v>
      </c>
      <c r="D133" cm="1">
        <f t="array" ref="D133">INDEX($AB$18:$AN$30,A133,B133)</f>
        <v>6</v>
      </c>
      <c r="E133" s="36"/>
      <c r="F133" s="37"/>
    </row>
    <row r="134" spans="1:40" x14ac:dyDescent="0.25">
      <c r="A134">
        <f t="shared" si="54"/>
        <v>11</v>
      </c>
      <c r="B134">
        <f t="shared" si="55"/>
        <v>3</v>
      </c>
      <c r="C134" cm="1">
        <f t="array" ref="C134">INDEX($M$2:$Y$14,A134,B134)</f>
        <v>66</v>
      </c>
      <c r="D134" cm="1">
        <f t="array" ref="D134">INDEX($AB$18:$AN$30,A134,B134)</f>
        <v>0</v>
      </c>
      <c r="E134" s="36"/>
      <c r="F134" s="37"/>
    </row>
    <row r="135" spans="1:40" x14ac:dyDescent="0.25">
      <c r="A135">
        <f t="shared" si="54"/>
        <v>11</v>
      </c>
      <c r="B135">
        <f t="shared" si="55"/>
        <v>4</v>
      </c>
      <c r="C135" cm="1">
        <f t="array" ref="C135">INDEX($M$2:$Y$14,A135,B135)</f>
        <v>85</v>
      </c>
      <c r="D135" cm="1">
        <f t="array" ref="D135">INDEX($AB$18:$AN$30,A135,B135)</f>
        <v>0</v>
      </c>
      <c r="E135" s="36"/>
      <c r="F135" s="37"/>
    </row>
    <row r="136" spans="1:40" x14ac:dyDescent="0.25">
      <c r="A136">
        <f t="shared" si="54"/>
        <v>11</v>
      </c>
      <c r="B136">
        <f t="shared" si="55"/>
        <v>5</v>
      </c>
      <c r="C136" cm="1">
        <f t="array" ref="C136">INDEX($M$2:$Y$14,A136,B136)</f>
        <v>102</v>
      </c>
      <c r="D136" cm="1">
        <f t="array" ref="D136">INDEX($AB$18:$AN$30,A136,B136)</f>
        <v>0</v>
      </c>
      <c r="E136" s="36"/>
      <c r="F136" s="37"/>
    </row>
    <row r="137" spans="1:40" x14ac:dyDescent="0.25">
      <c r="A137">
        <f t="shared" si="54"/>
        <v>11</v>
      </c>
      <c r="B137">
        <f t="shared" si="55"/>
        <v>6</v>
      </c>
      <c r="C137" cm="1">
        <f t="array" ref="C137">INDEX($M$2:$Y$14,A137,B137)</f>
        <v>117</v>
      </c>
      <c r="D137" cm="1">
        <f t="array" ref="D137">INDEX($AB$18:$AN$30,A137,B137)</f>
        <v>0</v>
      </c>
      <c r="E137" s="36"/>
      <c r="F137" s="37"/>
    </row>
    <row r="138" spans="1:40" x14ac:dyDescent="0.25">
      <c r="A138">
        <f t="shared" si="54"/>
        <v>11</v>
      </c>
      <c r="B138">
        <f t="shared" si="55"/>
        <v>7</v>
      </c>
      <c r="C138" cm="1">
        <f t="array" ref="C138">INDEX($M$2:$Y$14,A138,B138)</f>
        <v>130</v>
      </c>
      <c r="D138" cm="1">
        <f t="array" ref="D138">INDEX($AB$18:$AN$30,A138,B138)</f>
        <v>0</v>
      </c>
      <c r="E138" s="36"/>
      <c r="F138" s="37"/>
    </row>
    <row r="139" spans="1:40" x14ac:dyDescent="0.25">
      <c r="A139">
        <f t="shared" si="54"/>
        <v>11</v>
      </c>
      <c r="B139">
        <f t="shared" si="55"/>
        <v>8</v>
      </c>
      <c r="C139" cm="1">
        <f t="array" ref="C139">INDEX($M$2:$Y$14,A139,B139)</f>
        <v>141</v>
      </c>
      <c r="D139" cm="1">
        <f t="array" ref="D139">INDEX($AB$18:$AN$30,A139,B139)</f>
        <v>0</v>
      </c>
      <c r="E139" s="36"/>
      <c r="F139" s="37"/>
    </row>
    <row r="140" spans="1:40" x14ac:dyDescent="0.25">
      <c r="A140">
        <f t="shared" si="54"/>
        <v>11</v>
      </c>
      <c r="B140">
        <f t="shared" si="55"/>
        <v>9</v>
      </c>
      <c r="C140" cm="1">
        <f t="array" ref="C140">INDEX($M$2:$Y$14,A140,B140)</f>
        <v>150</v>
      </c>
      <c r="D140" cm="1">
        <f t="array" ref="D140">INDEX($AB$18:$AN$30,A140,B140)</f>
        <v>0</v>
      </c>
      <c r="E140" s="36"/>
      <c r="F140" s="37"/>
    </row>
    <row r="141" spans="1:40" x14ac:dyDescent="0.25">
      <c r="A141">
        <f t="shared" si="54"/>
        <v>11</v>
      </c>
      <c r="B141">
        <f t="shared" si="55"/>
        <v>10</v>
      </c>
      <c r="C141" cm="1">
        <f t="array" ref="C141">INDEX($M$2:$Y$14,A141,B141)</f>
        <v>157</v>
      </c>
      <c r="D141" cm="1">
        <f t="array" ref="D141">INDEX($AB$18:$AN$30,A141,B141)</f>
        <v>0</v>
      </c>
      <c r="E141" s="36"/>
      <c r="F141" s="37"/>
    </row>
    <row r="142" spans="1:40" x14ac:dyDescent="0.25">
      <c r="A142">
        <f t="shared" si="54"/>
        <v>11</v>
      </c>
      <c r="B142">
        <f t="shared" si="55"/>
        <v>11</v>
      </c>
      <c r="C142" cm="1">
        <f t="array" ref="C142">INDEX($M$2:$Y$14,A142,B142)</f>
        <v>160</v>
      </c>
      <c r="D142" cm="1">
        <f t="array" ref="D142">INDEX($AB$18:$AN$30,A142,B142)</f>
        <v>5</v>
      </c>
      <c r="E142" s="36"/>
      <c r="F142" s="37"/>
    </row>
    <row r="143" spans="1:40" x14ac:dyDescent="0.25">
      <c r="A143">
        <f t="shared" si="54"/>
        <v>11</v>
      </c>
      <c r="B143">
        <f t="shared" si="55"/>
        <v>12</v>
      </c>
      <c r="C143" cm="1">
        <f t="array" ref="C143">INDEX($M$2:$Y$14,A143,B143)</f>
        <v>161</v>
      </c>
      <c r="D143" cm="1">
        <f t="array" ref="D143">INDEX($AB$18:$AN$30,A143,B143)</f>
        <v>6</v>
      </c>
      <c r="E143" s="36"/>
      <c r="F143" s="37"/>
    </row>
    <row r="144" spans="1:40" x14ac:dyDescent="0.25">
      <c r="A144">
        <f t="shared" ref="A144:A164" si="69">A131+1</f>
        <v>11</v>
      </c>
      <c r="B144">
        <f t="shared" ref="B144:B164" si="70">B131</f>
        <v>13</v>
      </c>
      <c r="C144" cm="1">
        <f t="array" ref="C144">INDEX($M$2:$Y$14,A144,B144)</f>
        <v>162</v>
      </c>
      <c r="D144" cm="1">
        <f t="array" ref="D144">INDEX($AB$18:$AN$30,A144,B144)</f>
        <v>0</v>
      </c>
      <c r="E144" s="36"/>
      <c r="F144" s="37"/>
    </row>
    <row r="145" spans="1:6" x14ac:dyDescent="0.25">
      <c r="A145">
        <f t="shared" si="69"/>
        <v>12</v>
      </c>
      <c r="B145">
        <f t="shared" si="70"/>
        <v>1</v>
      </c>
      <c r="C145" cm="1">
        <f t="array" ref="C145">INDEX($M$2:$Y$14,A145,B145)</f>
        <v>23</v>
      </c>
      <c r="D145" cm="1">
        <f t="array" ref="D145">INDEX($AB$18:$AN$30,A145,B145)</f>
        <v>6</v>
      </c>
      <c r="E145" s="36"/>
      <c r="F145" s="37"/>
    </row>
    <row r="146" spans="1:6" x14ac:dyDescent="0.25">
      <c r="A146">
        <f t="shared" si="69"/>
        <v>12</v>
      </c>
      <c r="B146">
        <f t="shared" si="70"/>
        <v>2</v>
      </c>
      <c r="C146" cm="1">
        <f t="array" ref="C146">INDEX($M$2:$Y$14,A146,B146)</f>
        <v>46</v>
      </c>
      <c r="D146" cm="1">
        <f t="array" ref="D146">INDEX($AB$18:$AN$30,A146,B146)</f>
        <v>0</v>
      </c>
      <c r="E146" s="36"/>
      <c r="F146" s="37"/>
    </row>
    <row r="147" spans="1:6" x14ac:dyDescent="0.25">
      <c r="A147">
        <f t="shared" si="69"/>
        <v>12</v>
      </c>
      <c r="B147">
        <f t="shared" si="70"/>
        <v>3</v>
      </c>
      <c r="C147" cm="1">
        <f t="array" ref="C147">INDEX($M$2:$Y$14,A147,B147)</f>
        <v>67</v>
      </c>
      <c r="D147" cm="1">
        <f t="array" ref="D147">INDEX($AB$18:$AN$30,A147,B147)</f>
        <v>0</v>
      </c>
      <c r="E147" s="36"/>
      <c r="F147" s="37"/>
    </row>
    <row r="148" spans="1:6" x14ac:dyDescent="0.25">
      <c r="A148">
        <f t="shared" si="69"/>
        <v>12</v>
      </c>
      <c r="B148">
        <f t="shared" si="70"/>
        <v>4</v>
      </c>
      <c r="C148" cm="1">
        <f t="array" ref="C148">INDEX($M$2:$Y$14,A148,B148)</f>
        <v>86</v>
      </c>
      <c r="D148" cm="1">
        <f t="array" ref="D148">INDEX($AB$18:$AN$30,A148,B148)</f>
        <v>0</v>
      </c>
      <c r="E148" s="36"/>
      <c r="F148" s="37"/>
    </row>
    <row r="149" spans="1:6" x14ac:dyDescent="0.25">
      <c r="A149">
        <f t="shared" si="69"/>
        <v>12</v>
      </c>
      <c r="B149">
        <f t="shared" si="70"/>
        <v>5</v>
      </c>
      <c r="C149" cm="1">
        <f t="array" ref="C149">INDEX($M$2:$Y$14,A149,B149)</f>
        <v>103</v>
      </c>
      <c r="D149" cm="1">
        <f t="array" ref="D149">INDEX($AB$18:$AN$30,A149,B149)</f>
        <v>0</v>
      </c>
      <c r="E149" s="36"/>
      <c r="F149" s="37"/>
    </row>
    <row r="150" spans="1:6" x14ac:dyDescent="0.25">
      <c r="A150">
        <f t="shared" si="69"/>
        <v>12</v>
      </c>
      <c r="B150">
        <f t="shared" si="70"/>
        <v>6</v>
      </c>
      <c r="C150" cm="1">
        <f t="array" ref="C150">INDEX($M$2:$Y$14,A150,B150)</f>
        <v>118</v>
      </c>
      <c r="D150" cm="1">
        <f t="array" ref="D150">INDEX($AB$18:$AN$30,A150,B150)</f>
        <v>0</v>
      </c>
      <c r="E150" s="36"/>
      <c r="F150" s="37"/>
    </row>
    <row r="151" spans="1:6" x14ac:dyDescent="0.25">
      <c r="A151">
        <f t="shared" si="69"/>
        <v>12</v>
      </c>
      <c r="B151">
        <f t="shared" si="70"/>
        <v>7</v>
      </c>
      <c r="C151" cm="1">
        <f t="array" ref="C151">INDEX($M$2:$Y$14,A151,B151)</f>
        <v>131</v>
      </c>
      <c r="D151" cm="1">
        <f t="array" ref="D151">INDEX($AB$18:$AN$30,A151,B151)</f>
        <v>0</v>
      </c>
      <c r="E151" s="36"/>
      <c r="F151" s="37"/>
    </row>
    <row r="152" spans="1:6" x14ac:dyDescent="0.25">
      <c r="A152">
        <f t="shared" si="69"/>
        <v>12</v>
      </c>
      <c r="B152">
        <f t="shared" si="70"/>
        <v>8</v>
      </c>
      <c r="C152" cm="1">
        <f t="array" ref="C152">INDEX($M$2:$Y$14,A152,B152)</f>
        <v>142</v>
      </c>
      <c r="D152" cm="1">
        <f t="array" ref="D152">INDEX($AB$18:$AN$30,A152,B152)</f>
        <v>0</v>
      </c>
      <c r="E152" s="36"/>
      <c r="F152" s="37"/>
    </row>
    <row r="153" spans="1:6" x14ac:dyDescent="0.25">
      <c r="A153">
        <f t="shared" si="69"/>
        <v>12</v>
      </c>
      <c r="B153">
        <f t="shared" si="70"/>
        <v>9</v>
      </c>
      <c r="C153" cm="1">
        <f t="array" ref="C153">INDEX($M$2:$Y$14,A153,B153)</f>
        <v>151</v>
      </c>
      <c r="D153" cm="1">
        <f t="array" ref="D153">INDEX($AB$18:$AN$30,A153,B153)</f>
        <v>0</v>
      </c>
      <c r="E153" s="36"/>
      <c r="F153" s="37"/>
    </row>
    <row r="154" spans="1:6" x14ac:dyDescent="0.25">
      <c r="A154">
        <f t="shared" si="69"/>
        <v>12</v>
      </c>
      <c r="B154">
        <f t="shared" si="70"/>
        <v>10</v>
      </c>
      <c r="C154" cm="1">
        <f t="array" ref="C154">INDEX($M$2:$Y$14,A154,B154)</f>
        <v>158</v>
      </c>
      <c r="D154" cm="1">
        <f t="array" ref="D154">INDEX($AB$18:$AN$30,A154,B154)</f>
        <v>0</v>
      </c>
      <c r="E154" s="36"/>
      <c r="F154" s="37"/>
    </row>
    <row r="155" spans="1:6" x14ac:dyDescent="0.25">
      <c r="A155">
        <f t="shared" si="69"/>
        <v>12</v>
      </c>
      <c r="B155">
        <f t="shared" si="70"/>
        <v>11</v>
      </c>
      <c r="C155" cm="1">
        <f t="array" ref="C155">INDEX($M$2:$Y$14,A155,B155)</f>
        <v>163</v>
      </c>
      <c r="D155" cm="1">
        <f t="array" ref="D155">INDEX($AB$18:$AN$30,A155,B155)</f>
        <v>0</v>
      </c>
      <c r="E155" s="36"/>
      <c r="F155" s="37"/>
    </row>
    <row r="156" spans="1:6" x14ac:dyDescent="0.25">
      <c r="A156">
        <f t="shared" si="69"/>
        <v>12</v>
      </c>
      <c r="B156">
        <f t="shared" si="70"/>
        <v>12</v>
      </c>
      <c r="C156" cm="1">
        <f t="array" ref="C156">INDEX($M$2:$Y$14,A156,B156)</f>
        <v>165</v>
      </c>
      <c r="D156" cm="1">
        <f t="array" ref="D156">INDEX($AB$18:$AN$30,A156,B156)</f>
        <v>2</v>
      </c>
      <c r="E156" s="36"/>
      <c r="F156" s="37"/>
    </row>
    <row r="157" spans="1:6" x14ac:dyDescent="0.25">
      <c r="A157">
        <f t="shared" si="69"/>
        <v>12</v>
      </c>
      <c r="B157">
        <f t="shared" si="70"/>
        <v>13</v>
      </c>
      <c r="C157" cm="1">
        <f t="array" ref="C157">INDEX($M$2:$Y$14,A157,B157)</f>
        <v>166</v>
      </c>
      <c r="D157" cm="1">
        <f t="array" ref="D157">INDEX($AB$18:$AN$30,A157,B157)</f>
        <v>0</v>
      </c>
      <c r="E157" s="36"/>
      <c r="F157" s="37"/>
    </row>
    <row r="158" spans="1:6" x14ac:dyDescent="0.25">
      <c r="A158">
        <f t="shared" si="69"/>
        <v>13</v>
      </c>
      <c r="B158">
        <f t="shared" si="70"/>
        <v>1</v>
      </c>
      <c r="C158" cm="1">
        <f t="array" ref="C158">INDEX($M$2:$Y$14,A158,B158)</f>
        <v>24</v>
      </c>
      <c r="D158" cm="1">
        <f t="array" ref="D158">INDEX($AB$18:$AN$30,A158,B158)</f>
        <v>6</v>
      </c>
      <c r="E158" s="36"/>
      <c r="F158" s="37"/>
    </row>
    <row r="159" spans="1:6" x14ac:dyDescent="0.25">
      <c r="A159">
        <f t="shared" si="69"/>
        <v>13</v>
      </c>
      <c r="B159">
        <f t="shared" si="70"/>
        <v>2</v>
      </c>
      <c r="C159" cm="1">
        <f t="array" ref="C159">INDEX($M$2:$Y$14,A159,B159)</f>
        <v>47</v>
      </c>
      <c r="D159" cm="1">
        <f t="array" ref="D159">INDEX($AB$18:$AN$30,A159,B159)</f>
        <v>0</v>
      </c>
      <c r="E159" s="36"/>
      <c r="F159" s="37"/>
    </row>
    <row r="160" spans="1:6" x14ac:dyDescent="0.25">
      <c r="A160">
        <f t="shared" si="69"/>
        <v>13</v>
      </c>
      <c r="B160">
        <f t="shared" si="70"/>
        <v>3</v>
      </c>
      <c r="C160" cm="1">
        <f t="array" ref="C160">INDEX($M$2:$Y$14,A160,B160)</f>
        <v>68</v>
      </c>
      <c r="D160" cm="1">
        <f t="array" ref="D160">INDEX($AB$18:$AN$30,A160,B160)</f>
        <v>0</v>
      </c>
      <c r="E160" s="36"/>
      <c r="F160" s="37"/>
    </row>
    <row r="161" spans="1:6" x14ac:dyDescent="0.25">
      <c r="A161">
        <f t="shared" si="69"/>
        <v>13</v>
      </c>
      <c r="B161">
        <f t="shared" si="70"/>
        <v>4</v>
      </c>
      <c r="C161" cm="1">
        <f t="array" ref="C161">INDEX($M$2:$Y$14,A161,B161)</f>
        <v>87</v>
      </c>
      <c r="D161" cm="1">
        <f t="array" ref="D161">INDEX($AB$18:$AN$30,A161,B161)</f>
        <v>0</v>
      </c>
      <c r="E161" s="36"/>
      <c r="F161" s="37"/>
    </row>
    <row r="162" spans="1:6" x14ac:dyDescent="0.25">
      <c r="A162">
        <f t="shared" si="69"/>
        <v>13</v>
      </c>
      <c r="B162">
        <f t="shared" si="70"/>
        <v>5</v>
      </c>
      <c r="C162" cm="1">
        <f t="array" ref="C162">INDEX($M$2:$Y$14,A162,B162)</f>
        <v>104</v>
      </c>
      <c r="D162" cm="1">
        <f t="array" ref="D162">INDEX($AB$18:$AN$30,A162,B162)</f>
        <v>0</v>
      </c>
      <c r="E162" s="36"/>
      <c r="F162" s="37"/>
    </row>
    <row r="163" spans="1:6" x14ac:dyDescent="0.25">
      <c r="A163">
        <f t="shared" si="69"/>
        <v>13</v>
      </c>
      <c r="B163">
        <f t="shared" si="70"/>
        <v>6</v>
      </c>
      <c r="C163" cm="1">
        <f t="array" ref="C163">INDEX($M$2:$Y$14,A163,B163)</f>
        <v>119</v>
      </c>
      <c r="D163" cm="1">
        <f t="array" ref="D163">INDEX($AB$18:$AN$30,A163,B163)</f>
        <v>0</v>
      </c>
      <c r="E163" s="36"/>
      <c r="F163" s="37"/>
    </row>
    <row r="164" spans="1:6" x14ac:dyDescent="0.25">
      <c r="A164">
        <f t="shared" si="69"/>
        <v>13</v>
      </c>
      <c r="B164">
        <f t="shared" si="70"/>
        <v>7</v>
      </c>
      <c r="C164" cm="1">
        <f t="array" ref="C164">INDEX($M$2:$Y$14,A164,B164)</f>
        <v>132</v>
      </c>
      <c r="D164" cm="1">
        <f t="array" ref="D164">INDEX($AB$18:$AN$30,A164,B164)</f>
        <v>0</v>
      </c>
      <c r="E164" s="36"/>
      <c r="F164" s="37"/>
    </row>
    <row r="165" spans="1:6" x14ac:dyDescent="0.25">
      <c r="A165">
        <f>A152+1</f>
        <v>13</v>
      </c>
      <c r="B165">
        <f>B152</f>
        <v>8</v>
      </c>
      <c r="C165" cm="1">
        <f t="array" ref="C165">INDEX($M$2:$Y$14,A165,B165)</f>
        <v>143</v>
      </c>
      <c r="D165" cm="1">
        <f t="array" ref="D165">INDEX($AB$18:$AN$30,A165,B165)</f>
        <v>0</v>
      </c>
      <c r="E165" s="36"/>
      <c r="F165" s="37"/>
    </row>
    <row r="166" spans="1:6" x14ac:dyDescent="0.25">
      <c r="A166">
        <f t="shared" ref="A166:A168" si="71">A153+1</f>
        <v>13</v>
      </c>
      <c r="B166">
        <f t="shared" ref="B166:B168" si="72">B153</f>
        <v>9</v>
      </c>
      <c r="C166" cm="1">
        <f t="array" ref="C166">INDEX($M$2:$Y$14,A166,B166)</f>
        <v>152</v>
      </c>
      <c r="D166" cm="1">
        <f t="array" ref="D166">INDEX($AB$18:$AN$30,A166,B166)</f>
        <v>0</v>
      </c>
      <c r="E166" s="36"/>
      <c r="F166" s="37"/>
    </row>
    <row r="167" spans="1:6" x14ac:dyDescent="0.25">
      <c r="A167">
        <f t="shared" si="71"/>
        <v>13</v>
      </c>
      <c r="B167">
        <f t="shared" si="72"/>
        <v>10</v>
      </c>
      <c r="C167" cm="1">
        <f t="array" ref="C167">INDEX($M$2:$Y$14,A167,B167)</f>
        <v>159</v>
      </c>
      <c r="D167" cm="1">
        <f t="array" ref="D167">INDEX($AB$18:$AN$30,A167,B167)</f>
        <v>0</v>
      </c>
      <c r="E167" s="36"/>
      <c r="F167" s="37"/>
    </row>
    <row r="168" spans="1:6" x14ac:dyDescent="0.25">
      <c r="A168">
        <f t="shared" si="71"/>
        <v>13</v>
      </c>
      <c r="B168">
        <f t="shared" si="72"/>
        <v>11</v>
      </c>
      <c r="C168" cm="1">
        <f t="array" ref="C168">INDEX($M$2:$Y$14,A168,B168)</f>
        <v>164</v>
      </c>
      <c r="D168" cm="1">
        <f t="array" ref="D168">INDEX($AB$18:$AN$30,A168,B168)</f>
        <v>0</v>
      </c>
      <c r="E168" s="36"/>
      <c r="F168" s="37"/>
    </row>
    <row r="169" spans="1:6" x14ac:dyDescent="0.25">
      <c r="A169">
        <f>A156+1</f>
        <v>13</v>
      </c>
      <c r="B169">
        <f>B156</f>
        <v>12</v>
      </c>
      <c r="C169" cm="1">
        <f t="array" ref="C169">INDEX($M$2:$Y$14,A169,B169)</f>
        <v>167</v>
      </c>
      <c r="D169" cm="1">
        <f t="array" ref="D169">INDEX($AB$18:$AN$30,A169,B169)</f>
        <v>0</v>
      </c>
      <c r="E169" s="36"/>
      <c r="F169" s="37"/>
    </row>
    <row r="170" spans="1:6" x14ac:dyDescent="0.25">
      <c r="A170">
        <f t="shared" ref="A170" si="73">A157+1</f>
        <v>13</v>
      </c>
      <c r="B170">
        <f t="shared" ref="B170" si="74">B157</f>
        <v>13</v>
      </c>
      <c r="C170" cm="1">
        <f t="array" ref="C170">INDEX($M$2:$Y$14,A170,B170)</f>
        <v>168</v>
      </c>
      <c r="D170" cm="1">
        <f t="array" ref="D170">INDEX($AB$18:$AN$30,A170,B170)</f>
        <v>2</v>
      </c>
      <c r="E170" s="36"/>
      <c r="F170" s="37"/>
    </row>
  </sheetData>
  <conditionalFormatting sqref="K3:K9 K11:K16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{820B70DE-6D2D-4751-9837-C6D97649D6BE}</x14:id>
        </ext>
      </extLst>
    </cfRule>
  </conditionalFormatting>
  <conditionalFormatting sqref="K3:K17">
    <cfRule type="dataBar" priority="2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{76BFEE82-2467-4DF4-BED1-A45EABBC83E7}</x14:id>
        </ext>
      </extLst>
    </cfRule>
  </conditionalFormatting>
  <conditionalFormatting sqref="K20:K2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{A4E4F445-CE40-4034-A7CB-FC1FA1B9CF93}</x14:id>
        </ext>
      </extLst>
    </cfRule>
  </conditionalFormatting>
  <conditionalFormatting sqref="AB2:AN14">
    <cfRule type="expression" dxfId="6" priority="3">
      <formula>AB103=6</formula>
    </cfRule>
    <cfRule type="expression" dxfId="5" priority="4">
      <formula>AB103=5</formula>
    </cfRule>
    <cfRule type="expression" dxfId="4" priority="5">
      <formula>AB103=3</formula>
    </cfRule>
    <cfRule type="expression" dxfId="3" priority="6">
      <formula>AB103=4</formula>
    </cfRule>
    <cfRule type="expression" dxfId="2" priority="15">
      <formula>AB103=2</formula>
    </cfRule>
    <cfRule type="expression" dxfId="1" priority="16">
      <formula>AB103=1</formula>
    </cfRule>
  </conditionalFormatting>
  <conditionalFormatting sqref="AB118:AN130">
    <cfRule type="cellIs" dxfId="0" priority="9" operator="greaterThan">
      <formula>0</formula>
    </cfRule>
  </conditionalFormatting>
  <dataValidations count="1">
    <dataValidation type="list" allowBlank="1" showInputMessage="1" showErrorMessage="1" sqref="Z1" xr:uid="{91FCE2A8-DBC6-41AB-A79D-A6AB21411445}">
      <formula1>$BX$11:$BX$17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20B70DE-6D2D-4751-9837-C6D97649D6B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K3:K9 K11:K16</xm:sqref>
        </x14:conditionalFormatting>
        <x14:conditionalFormatting xmlns:xm="http://schemas.microsoft.com/office/excel/2006/main">
          <x14:cfRule type="dataBar" id="{76BFEE82-2467-4DF4-BED1-A45EABBC83E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K3:K17</xm:sqref>
        </x14:conditionalFormatting>
        <x14:conditionalFormatting xmlns:xm="http://schemas.microsoft.com/office/excel/2006/main">
          <x14:cfRule type="dataBar" id="{A4E4F445-CE40-4034-A7CB-FC1FA1B9CF9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K20:K26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Base</vt:lpstr>
      <vt:lpstr>Loose</vt:lpstr>
      <vt:lpstr>range finder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charlie williams</cp:lastModifiedBy>
  <dcterms:created xsi:type="dcterms:W3CDTF">2015-06-05T18:17:20Z</dcterms:created>
  <dcterms:modified xsi:type="dcterms:W3CDTF">2024-12-04T06:27:37Z</dcterms:modified>
</cp:coreProperties>
</file>