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Contribution Log" sheetId="1" r:id="rId4"/>
    <sheet state="visible" name="Activity Setup" sheetId="2" r:id="rId5"/>
  </sheets>
  <definedNames/>
  <calcPr/>
</workbook>
</file>

<file path=xl/sharedStrings.xml><?xml version="1.0" encoding="utf-8"?>
<sst xmlns="http://schemas.openxmlformats.org/spreadsheetml/2006/main" count="193" uniqueCount="116">
  <si>
    <t>Course</t>
  </si>
  <si>
    <t xml:space="preserve">CS3343 </t>
  </si>
  <si>
    <t>Term</t>
  </si>
  <si>
    <t>2025-26 Semester A</t>
  </si>
  <si>
    <t xml:space="preserve">Project No. </t>
  </si>
  <si>
    <t>Project Name/Title</t>
  </si>
  <si>
    <t>UNO Game</t>
  </si>
  <si>
    <t>No. of Team Members</t>
  </si>
  <si>
    <t>Project Manager Name</t>
  </si>
  <si>
    <t>Woo King Hei</t>
  </si>
  <si>
    <t>Student ID</t>
  </si>
  <si>
    <t>Name (Last, First)</t>
  </si>
  <si>
    <t>Role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</si>
  <si>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</si>
  <si>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</si>
  <si>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</si>
  <si>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</si>
  <si>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</si>
  <si>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</si>
  <si>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</si>
  <si>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</si>
  <si>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</si>
  <si>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</si>
  <si>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</si>
  <si>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</si>
  <si>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</si>
  <si>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Total</t>
  </si>
  <si>
    <t>Student</t>
  </si>
  <si>
    <t>Relative</t>
  </si>
  <si>
    <t>Contribution</t>
  </si>
  <si>
    <t>e.g.Group Mark</t>
  </si>
  <si>
    <t xml:space="preserve">Final Adjusted </t>
  </si>
  <si>
    <t>Chan Pak Yuen</t>
  </si>
  <si>
    <t>Developing Analyst</t>
  </si>
  <si>
    <t>Chan Wing Ki</t>
  </si>
  <si>
    <t>Analyst Programmer</t>
  </si>
  <si>
    <t>Ho Sung Hin</t>
  </si>
  <si>
    <t>Software Architect</t>
  </si>
  <si>
    <t>Wong Hei Leong</t>
  </si>
  <si>
    <t>Coordinating Project Manager</t>
  </si>
  <si>
    <t>Wong Ka Chung</t>
  </si>
  <si>
    <t>Testing Engineer</t>
  </si>
  <si>
    <t>Project Manager</t>
  </si>
  <si>
    <t>Total Effort</t>
  </si>
  <si>
    <t>Max</t>
  </si>
  <si>
    <t>Average</t>
  </si>
  <si>
    <t>Min</t>
  </si>
  <si>
    <t>Week1 work summary</t>
  </si>
  <si>
    <t>Prove with related documents</t>
  </si>
  <si>
    <t>Detailed work</t>
  </si>
  <si>
    <t>No.</t>
  </si>
  <si>
    <t>Type of work</t>
  </si>
  <si>
    <t>Work content</t>
  </si>
  <si>
    <t>Detailed description</t>
  </si>
  <si>
    <t>Status of implementation</t>
  </si>
  <si>
    <t>If not completed, information note</t>
  </si>
  <si>
    <t>priority work</t>
  </si>
  <si>
    <t>Requirements Collect</t>
  </si>
  <si>
    <t>Engage with the shareholders to define project goals, functional needs, and technical constraints, ensuring clear and comprehensive requirements for design and development.</t>
  </si>
  <si>
    <t>Completed</t>
  </si>
  <si>
    <t>Position Assignment</t>
  </si>
  <si>
    <t>Assign roles and responsibilities to team members based on their skills and project needs, ensuring clear accountability and efficient task execution.</t>
  </si>
  <si>
    <t>Relevant Research</t>
  </si>
  <si>
    <t>Conduct research to gather necessary information, explore industry best practices, and analyze similar projects to inform design and development decisions</t>
  </si>
  <si>
    <t>Week2 work summary</t>
  </si>
  <si>
    <t>Task Assignment</t>
  </si>
  <si>
    <t>Distribute specific tasks to team members based on their expertise and project priorities, ensuring clear deadlines and efficient workflow</t>
  </si>
  <si>
    <t>Algorithm Select</t>
  </si>
  <si>
    <t>Choose the most suitable algorithms based on project requirements, performance considerations, and data characteristics to ensure optimal system functionality and efficiency.</t>
  </si>
  <si>
    <t>Project Outline</t>
  </si>
  <si>
    <t>Develop a high-level project plan outlining key milestones, deliverables, timelines, and resource allocation to guide the overall project execution and track progress.</t>
  </si>
  <si>
    <t>Week3, 4, 5 work summary</t>
  </si>
  <si>
    <t>Software Dev</t>
  </si>
  <si>
    <t>Software Development is the process of designing, coding, and maintaining software applications.</t>
  </si>
  <si>
    <t>Overall Structure</t>
  </si>
  <si>
    <t>Define the system’s architecture, components, and how they interact.</t>
  </si>
  <si>
    <t>Principle &amp; Pattern</t>
  </si>
  <si>
    <t>Focus on applying design principles like modularity and scalability, along with architectural patterns such as Singleton,Factory,Facad,etc. to ensure the system is maintainable, efficient, and user-friendly.</t>
  </si>
  <si>
    <t>Prototype Debug</t>
  </si>
  <si>
    <t>Work on developing and testing initial prototypes of the system, identifying and fixing bugs to ensure functionality and improve user experience before full-scale development.</t>
  </si>
  <si>
    <t>Simple Testing</t>
  </si>
  <si>
    <t>Conduct basic testing to verify the core features of the system, ensuring that the travel recommendation functionality works as expected under simple conditions.</t>
  </si>
  <si>
    <t>Branch Merges</t>
  </si>
  <si>
    <t>Manage and integrate code changes from different branches, ensuring that new features or fixes are combined smoothly into the main project without conflicts or issues.</t>
  </si>
  <si>
    <t>UI Development</t>
  </si>
  <si>
    <t>Focus on designing and implementing the user interface, ensuring it is intuitive, visually appealing, and provides a seamless experience for users to interact with the travel recommendation system.</t>
  </si>
  <si>
    <t>Week6,7,8 work summary</t>
  </si>
  <si>
    <t>Prototype Imporve</t>
  </si>
  <si>
    <t>Refine and enhance the initial prototypes by incorporating user feedback, fixing bugs, and adding new features to improve functionality and user experience before the final version is developed.</t>
  </si>
  <si>
    <t>Integration Testing</t>
  </si>
  <si>
    <t>Conduct integration testing to ensure that all system components, such as the recommendation engine, user interface, and database, work together seamlessly and function as expected when combined.</t>
  </si>
  <si>
    <t>not Completed</t>
  </si>
  <si>
    <t>Our test coverage still need to be improve</t>
  </si>
  <si>
    <t>Report Prepare</t>
  </si>
  <si>
    <t>Documenting reports detailing the progress, challenges, and outcomes of the project, providing stakeholders with clear insights into the system's development, testing results, and upcoming milestones.</t>
  </si>
  <si>
    <t>As of now, there are still parts of the report that are being refined</t>
  </si>
  <si>
    <t>Week 9,10,11,12 work summary</t>
  </si>
  <si>
    <t>Code refactoring</t>
  </si>
  <si>
    <t>We refine and enhance the initial prototypes by incorporating user feedback, fixing bugs, and adding new features to improve functionality and user experience before the final version is developed.</t>
  </si>
  <si>
    <t xml:space="preserve">Report Prepare </t>
  </si>
  <si>
    <t>Finish the documentation of the program, including bug report, release note and ReadMe, etc.</t>
  </si>
  <si>
    <t>Week</t>
  </si>
  <si>
    <t>Weekly Activity Log</t>
  </si>
  <si>
    <t>Completed By</t>
  </si>
  <si>
    <t>Recruit Project Members to Form a Team.</t>
  </si>
  <si>
    <t>Brandstorming idea for the project and Conduct research to 
gather necessary information, and analyze similar projects to 
inform design and development decisions</t>
  </si>
  <si>
    <t>All Team</t>
  </si>
  <si>
    <t>Assign roles and responsibilities to team members based on
their skills and project needs, distribute suitable work for suitable
 people</t>
  </si>
  <si>
    <t>Software development achitecture and design, initializing code</t>
  </si>
  <si>
    <t>Wong Ka Chung + Chan Pak Yuen + Woo King Hei</t>
  </si>
  <si>
    <t xml:space="preserve">Software Development + Simple Testing 
 + Principle &amp; Pattern + Prototype Debug + writing report
</t>
  </si>
  <si>
    <t>Principle &amp; Pattern + refactoring implementing +
 Integration Testing + writing report</t>
  </si>
  <si>
    <t>Principle &amp; Pattern + refactoring implementing + 
Integration Testing</t>
  </si>
  <si>
    <t>Principle &amp; Pattern + refactoring implementing + 
Integration Testing + Powerpoint preparing</t>
  </si>
  <si>
    <t>Powerpoint preparing + presentation preparing</t>
  </si>
  <si>
    <t>finalize report + prepare document for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</si>
</sst>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color rgb="FF000000"/>
      <name val="Arial"/>
      <scheme val="minor"/>
    </font>
    <font>
      <sz val="12.0"/>
      <color rgb="FF000000"/>
      <name val="Calibri"/>
    </font>
    <font>
      <sz val="14.0"/>
      <color rgb="FF000000"/>
      <name val="&quot;Cambria Math&quot;"/>
    </font>
    <font>
      <sz val="12.0"/>
      <color rgb="FF000000"/>
      <name val="&quot;Cambria Math&quot;"/>
    </font>
    <font>
      <b/>
      <sz val="30.0"/>
      <color rgb="FF000000"/>
      <name val="微软雅黑"/>
    </font>
    <font/>
    <font>
      <b/>
      <sz val="12.0"/>
      <color rgb="FF000000"/>
      <name val="微软雅黑"/>
    </font>
    <font>
      <sz val="12.0"/>
      <color rgb="FF000000"/>
      <name val="微软雅黑"/>
    </font>
    <font>
      <sz val="11.0"/>
      <color rgb="FF000000"/>
      <name val="微软雅黑"/>
    </font>
    <font>
      <color rgb="FF000000"/>
      <name val="Arial"/>
    </font>
    <font>
      <sz val="11.0"/>
      <color rgb="FF000000"/>
      <name val="Arial"/>
    </font>
    <font>
      <sz val="12.0"/>
      <color rgb="FF000000"/>
      <name val="Times"/>
    </font>
    <font>
      <sz val="12.0"/>
      <color rgb="FF000000"/>
      <name val="Arial"/>
      <scheme val="minor"/>
    </font>
    <font>
      <sz val="16.0"/>
      <color rgb="FF000000"/>
      <name val="新細明體"/>
    </font>
    <font>
      <sz val="14.0"/>
      <color rgb="FF000000"/>
      <name val="新細明體"/>
    </font>
    <font>
      <sz val="12.0"/>
      <color rgb="FF000000"/>
      <name val="新細明體"/>
    </font>
    <font>
      <i/>
      <sz val="12.0"/>
      <color rgb="FF000000"/>
      <name val="新細明體"/>
    </font>
  </fonts>
  <fills count="6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</fills>
  <borders count="32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6" fillId="2" fontId="5" numFmtId="0" xfId="0" applyAlignment="1" applyBorder="1" applyFill="1" applyFont="1">
      <alignment horizontal="center" readingOrder="0" shrinkToFit="0" wrapText="1"/>
    </xf>
    <xf borderId="7" fillId="2" fontId="6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6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readingOrder="0" shrinkToFit="0" wrapText="1"/>
    </xf>
    <xf borderId="8" fillId="0" fontId="2" numFmtId="0" xfId="0" applyAlignment="1" applyBorder="1" applyFont="1">
      <alignment horizontal="center" readingOrder="0" shrinkToFit="0" wrapText="1"/>
    </xf>
    <xf borderId="9" fillId="0" fontId="1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shrinkToFit="0" vertical="bottom" wrapText="1"/>
    </xf>
    <xf borderId="0" fillId="0" fontId="4" numFmtId="2" xfId="0" applyAlignment="1" applyFont="1" applyNumberFormat="1">
      <alignment horizontal="center" shrinkToFit="0" wrapText="1"/>
    </xf>
    <xf borderId="0" fillId="0" fontId="4" numFmtId="10" xfId="0" applyAlignment="1" applyFont="1" applyNumberFormat="1">
      <alignment horizontal="center" shrinkToFit="0" wrapText="1"/>
    </xf>
    <xf borderId="11" fillId="0" fontId="4" numFmtId="2" xfId="0" applyAlignment="1" applyBorder="1" applyFont="1" applyNumberForma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12" fillId="2" fontId="2" numFmtId="0" xfId="0" applyAlignment="1" applyBorder="1" applyFont="1">
      <alignment shrinkToFit="0" vertical="bottom" wrapText="1"/>
    </xf>
    <xf borderId="8" fillId="2" fontId="4" numFmtId="0" xfId="0" applyAlignment="1" applyBorder="1" applyFont="1">
      <alignment shrinkToFit="0" vertical="bottom" wrapText="1"/>
    </xf>
    <xf borderId="13" fillId="2" fontId="4" numFmtId="0" xfId="0" applyAlignment="1" applyBorder="1" applyFont="1">
      <alignment shrinkToFit="0" vertical="bottom" wrapText="1"/>
    </xf>
    <xf borderId="14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vertical="bottom" wrapText="1"/>
    </xf>
    <xf borderId="0" fillId="0" fontId="2" numFmtId="2" xfId="0" applyAlignment="1" applyFont="1" applyNumberFormat="1">
      <alignment shrinkToFit="0" wrapText="1"/>
    </xf>
    <xf borderId="0" fillId="0" fontId="2" numFmtId="10" xfId="0" applyAlignment="1" applyFont="1" applyNumberFormat="1">
      <alignment shrinkToFit="0" wrapText="1"/>
    </xf>
    <xf borderId="11" fillId="0" fontId="2" numFmtId="2" xfId="0" applyAlignment="1" applyBorder="1" applyFont="1" applyNumberFormat="1">
      <alignment shrinkToFit="0" wrapText="1"/>
    </xf>
    <xf borderId="15" fillId="2" fontId="2" numFmtId="0" xfId="0" applyAlignment="1" applyBorder="1" applyFont="1">
      <alignment shrinkToFit="0" vertical="bottom" wrapText="1"/>
    </xf>
    <xf borderId="16" fillId="2" fontId="4" numFmtId="0" xfId="0" applyAlignment="1" applyBorder="1" applyFont="1">
      <alignment shrinkToFit="0" vertical="bottom" wrapText="1"/>
    </xf>
    <xf borderId="17" fillId="2" fontId="4" numFmtId="0" xfId="0" applyAlignment="1" applyBorder="1" applyFont="1">
      <alignment shrinkToFit="0" vertical="bottom" wrapText="1"/>
    </xf>
    <xf borderId="18" fillId="0" fontId="2" numFmtId="0" xfId="0" applyAlignment="1" applyBorder="1" applyFont="1">
      <alignment shrinkToFit="0" wrapText="1"/>
    </xf>
    <xf borderId="19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shrinkToFit="0" wrapText="1"/>
    </xf>
    <xf borderId="20" fillId="0" fontId="2" numFmtId="0" xfId="0" applyAlignment="1" applyBorder="1" applyFont="1">
      <alignment shrinkToFit="0" wrapText="1"/>
    </xf>
    <xf borderId="21" fillId="0" fontId="2" numFmtId="0" xfId="0" applyAlignment="1" applyBorder="1" applyFont="1">
      <alignment shrinkToFit="0" vertical="bottom" wrapText="1"/>
    </xf>
    <xf borderId="22" fillId="0" fontId="2" numFmtId="2" xfId="0" applyAlignment="1" applyBorder="1" applyFont="1" applyNumberFormat="1">
      <alignment shrinkToFit="0" wrapText="1"/>
    </xf>
    <xf borderId="22" fillId="0" fontId="2" numFmtId="10" xfId="0" applyAlignment="1" applyBorder="1" applyFont="1" applyNumberFormat="1">
      <alignment shrinkToFit="0" wrapText="1"/>
    </xf>
    <xf borderId="23" fillId="0" fontId="2" numFmtId="2" xfId="0" applyAlignment="1" applyBorder="1" applyFont="1" applyNumberFormat="1">
      <alignment shrinkToFit="0" wrapText="1"/>
    </xf>
    <xf borderId="0" fillId="0" fontId="1" numFmtId="0" xfId="0" applyAlignment="1" applyFont="1">
      <alignment horizontal="center" shrinkToFit="0" vertical="bottom" wrapText="1"/>
    </xf>
    <xf borderId="24" fillId="0" fontId="4" numFmtId="0" xfId="0" applyAlignment="1" applyBorder="1" applyFont="1">
      <alignment horizontal="center" shrinkToFit="0" wrapText="1"/>
    </xf>
    <xf borderId="25" fillId="0" fontId="4" numFmtId="0" xfId="0" applyAlignment="1" applyBorder="1" applyFont="1">
      <alignment horizontal="center" shrinkToFit="0" wrapText="1"/>
    </xf>
    <xf borderId="26" fillId="0" fontId="4" numFmtId="0" xfId="0" applyAlignment="1" applyBorder="1" applyFont="1">
      <alignment horizontal="center" shrinkToFit="0" wrapText="1"/>
    </xf>
    <xf borderId="26" fillId="0" fontId="1" numFmtId="0" xfId="0" applyAlignment="1" applyBorder="1" applyFont="1">
      <alignment horizontal="center" shrinkToFit="0" wrapText="1"/>
    </xf>
    <xf borderId="0" fillId="0" fontId="1" numFmtId="2" xfId="0" applyAlignment="1" applyFont="1" applyNumberFormat="1">
      <alignment horizontal="center" shrinkToFit="0" wrapText="1"/>
    </xf>
    <xf borderId="0" fillId="0" fontId="4" numFmtId="0" xfId="0" applyAlignment="1" applyFont="1">
      <alignment horizontal="right" shrinkToFit="0" vertical="bottom" wrapText="1"/>
    </xf>
    <xf borderId="27" fillId="2" fontId="7" numFmtId="0" xfId="0" applyAlignment="1" applyBorder="1" applyFont="1">
      <alignment horizontal="center" readingOrder="0" shrinkToFit="0" wrapText="1"/>
    </xf>
    <xf borderId="27" fillId="0" fontId="8" numFmtId="0" xfId="0" applyBorder="1" applyFont="1"/>
    <xf borderId="27" fillId="3" fontId="7" numFmtId="0" xfId="0" applyAlignment="1" applyBorder="1" applyFill="1" applyFont="1">
      <alignment horizontal="center" readingOrder="0" shrinkToFit="0" wrapText="1"/>
    </xf>
    <xf borderId="28" fillId="0" fontId="9" numFmtId="0" xfId="0" applyAlignment="1" applyBorder="1" applyFont="1">
      <alignment horizontal="center" readingOrder="0" shrinkToFit="0" wrapText="1"/>
    </xf>
    <xf borderId="13" fillId="0" fontId="8" numFmtId="0" xfId="0" applyBorder="1" applyFont="1"/>
    <xf borderId="6" fillId="4" fontId="9" numFmtId="0" xfId="0" applyAlignment="1" applyBorder="1" applyFill="1" applyFont="1">
      <alignment horizontal="center" readingOrder="0" shrinkToFit="0" wrapText="1"/>
    </xf>
    <xf borderId="27" fillId="4" fontId="9" numFmtId="0" xfId="0" applyAlignment="1" applyBorder="1" applyFont="1">
      <alignment horizontal="center" readingOrder="0" shrinkToFit="0" wrapText="1"/>
    </xf>
    <xf borderId="13" fillId="4" fontId="9" numFmtId="0" xfId="0" applyAlignment="1" applyBorder="1" applyFont="1">
      <alignment horizontal="center" readingOrder="0" shrinkToFit="0" wrapText="1"/>
    </xf>
    <xf borderId="7" fillId="0" fontId="8" numFmtId="0" xfId="0" applyBorder="1" applyFont="1"/>
    <xf borderId="6" fillId="0" fontId="9" numFmtId="0" xfId="0" applyAlignment="1" applyBorder="1" applyFont="1">
      <alignment horizontal="center" readingOrder="0" shrinkToFit="0" wrapText="1"/>
    </xf>
    <xf borderId="29" fillId="0" fontId="9" numFmtId="0" xfId="0" applyAlignment="1" applyBorder="1" applyFont="1">
      <alignment horizontal="center" readingOrder="0" shrinkToFit="0" wrapText="1"/>
    </xf>
    <xf borderId="27" fillId="0" fontId="10" numFmtId="0" xfId="0" applyAlignment="1" applyBorder="1" applyFont="1">
      <alignment horizontal="left" readingOrder="0" shrinkToFit="0" wrapText="1"/>
    </xf>
    <xf borderId="6" fillId="0" fontId="11" numFmtId="0" xfId="0" applyAlignment="1" applyBorder="1" applyFont="1">
      <alignment horizontal="left" readingOrder="0" shrinkToFit="0" wrapText="1"/>
    </xf>
    <xf borderId="13" fillId="0" fontId="10" numFmtId="0" xfId="0" applyAlignment="1" applyBorder="1" applyFont="1">
      <alignment horizontal="center" readingOrder="0" shrinkToFit="0" wrapText="1"/>
    </xf>
    <xf borderId="13" fillId="0" fontId="10" numFmtId="0" xfId="0" applyAlignment="1" applyBorder="1" applyFont="1">
      <alignment horizontal="center" shrinkToFit="0" wrapText="1"/>
    </xf>
    <xf borderId="29" fillId="0" fontId="8" numFmtId="0" xfId="0" applyBorder="1" applyFont="1"/>
    <xf borderId="6" fillId="0" fontId="10" numFmtId="0" xfId="0" applyAlignment="1" applyBorder="1" applyFont="1">
      <alignment horizontal="left" readingOrder="0" shrinkToFit="0" wrapText="1"/>
    </xf>
    <xf borderId="13" fillId="0" fontId="10" numFmtId="0" xfId="0" applyAlignment="1" applyBorder="1" applyFont="1">
      <alignment horizontal="left" shrinkToFit="0" wrapText="1"/>
    </xf>
    <xf borderId="30" fillId="0" fontId="8" numFmtId="0" xfId="0" applyBorder="1" applyFont="1"/>
    <xf borderId="13" fillId="0" fontId="9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vertical="bottom" wrapText="1"/>
    </xf>
    <xf borderId="0" fillId="0" fontId="13" numFmtId="0" xfId="0" applyFont="1"/>
    <xf borderId="27" fillId="0" fontId="10" numFmtId="0" xfId="0" applyAlignment="1" applyBorder="1" applyFont="1">
      <alignment horizontal="left" shrinkToFit="0" wrapText="1"/>
    </xf>
    <xf borderId="31" fillId="0" fontId="10" numFmtId="0" xfId="0" applyAlignment="1" applyBorder="1" applyFont="1">
      <alignment horizontal="left" shrinkToFit="0" wrapText="1"/>
    </xf>
    <xf borderId="0" fillId="0" fontId="14" numFmtId="0" xfId="0" applyFont="1"/>
    <xf borderId="13" fillId="0" fontId="10" numFmtId="0" xfId="0" applyAlignment="1" applyBorder="1" applyFont="1">
      <alignment horizontal="left" readingOrder="0" shrinkToFit="0" wrapText="1"/>
    </xf>
    <xf borderId="0" fillId="0" fontId="15" numFmtId="0" xfId="0" applyAlignment="1" applyFont="1">
      <alignment shrinkToFit="0" wrapText="1"/>
    </xf>
    <xf borderId="6" fillId="5" fontId="16" numFmtId="0" xfId="0" applyAlignment="1" applyBorder="1" applyFill="1" applyFont="1">
      <alignment horizontal="center" readingOrder="0" shrinkToFit="0" wrapText="0"/>
    </xf>
    <xf borderId="6" fillId="0" fontId="17" numFmtId="0" xfId="0" applyAlignment="1" applyBorder="1" applyFont="1">
      <alignment horizontal="center" readingOrder="0" shrinkToFit="0" wrapText="0"/>
    </xf>
    <xf borderId="6" fillId="0" fontId="18" numFmtId="0" xfId="0" applyAlignment="1" applyBorder="1" applyFont="1">
      <alignment horizontal="left" readingOrder="0"/>
    </xf>
    <xf borderId="6" fillId="0" fontId="18" numFmtId="0" xfId="0" applyAlignment="1" applyBorder="1" applyFont="1">
      <alignment horizontal="center" readingOrder="0" shrinkToFit="0" wrapText="0"/>
    </xf>
    <xf borderId="6" fillId="0" fontId="19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3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</xdr:colOff>
      <xdr:row>38</xdr:row>
      <xdr:rowOff>114300</xdr:rowOff>
    </xdr:from>
    <xdr:ext cx="6496050" cy="37052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314325</xdr:colOff>
      <xdr:row>32</xdr:row>
      <xdr:rowOff>-104775</xdr:rowOff>
    </xdr:from>
    <xdr:ext cx="4867275" cy="24479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723900</xdr:colOff>
      <xdr:row>22</xdr:row>
      <xdr:rowOff>238125</xdr:rowOff>
    </xdr:from>
    <xdr:ext cx="3448050" cy="20002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400050</xdr:colOff>
      <xdr:row>22</xdr:row>
      <xdr:rowOff>161925</xdr:rowOff>
    </xdr:from>
    <xdr:ext cx="3714750" cy="21526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895350</xdr:colOff>
      <xdr:row>29</xdr:row>
      <xdr:rowOff>133350</xdr:rowOff>
    </xdr:from>
    <xdr:ext cx="3648075" cy="33813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49</xdr:row>
      <xdr:rowOff>152400</xdr:rowOff>
    </xdr:from>
    <xdr:ext cx="3114675" cy="200025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571500</xdr:colOff>
      <xdr:row>48</xdr:row>
      <xdr:rowOff>114300</xdr:rowOff>
    </xdr:from>
    <xdr:ext cx="4876800" cy="2209800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52</xdr:row>
      <xdr:rowOff>104775</xdr:rowOff>
    </xdr:from>
    <xdr:ext cx="4876800" cy="2743200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561975</xdr:colOff>
      <xdr:row>53</xdr:row>
      <xdr:rowOff>314325</xdr:rowOff>
    </xdr:from>
    <xdr:ext cx="4876800" cy="45720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3.13"/>
    <col customWidth="1" min="3" max="3" width="29.88"/>
    <col customWidth="1" min="4" max="4" width="53.0"/>
    <col customWidth="1" min="21" max="21" width="18.88"/>
  </cols>
  <sheetData>
    <row r="1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  <c r="X1" s="5"/>
      <c r="Y1" s="5"/>
      <c r="Z1" s="5"/>
      <c r="AA1" s="5"/>
    </row>
    <row r="2">
      <c r="A2" s="2" t="s">
        <v>2</v>
      </c>
      <c r="B2" s="6" t="s">
        <v>3</v>
      </c>
      <c r="C2" s="6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5"/>
      <c r="X2" s="5"/>
      <c r="Y2" s="5"/>
      <c r="Z2" s="5"/>
      <c r="AA2" s="5"/>
    </row>
    <row r="3">
      <c r="A3" s="3"/>
      <c r="B3" s="8"/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5"/>
      <c r="X3" s="5"/>
      <c r="Y3" s="5"/>
      <c r="Z3" s="5"/>
      <c r="AA3" s="5"/>
    </row>
    <row r="4">
      <c r="A4" s="1" t="s">
        <v>4</v>
      </c>
      <c r="B4" s="9">
        <v>19.0</v>
      </c>
      <c r="C4" s="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5"/>
      <c r="X4" s="5"/>
      <c r="Y4" s="5"/>
      <c r="Z4" s="5"/>
      <c r="AA4" s="5"/>
    </row>
    <row r="5">
      <c r="A5" s="1" t="s">
        <v>5</v>
      </c>
      <c r="B5" s="10" t="s">
        <v>6</v>
      </c>
      <c r="C5" s="10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5"/>
      <c r="X5" s="5"/>
      <c r="Y5" s="5"/>
      <c r="Z5" s="5"/>
      <c r="AA5" s="5"/>
    </row>
    <row r="6">
      <c r="A6" s="1" t="s">
        <v>7</v>
      </c>
      <c r="B6" s="11">
        <f>COUNTIF(A10:A17,"&gt;0")</f>
        <v>6</v>
      </c>
      <c r="C6" s="1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5"/>
      <c r="X6" s="5"/>
      <c r="Y6" s="5"/>
      <c r="Z6" s="5"/>
      <c r="AA6" s="5"/>
    </row>
    <row r="7">
      <c r="A7" s="1" t="s">
        <v>8</v>
      </c>
      <c r="B7" s="9" t="s">
        <v>9</v>
      </c>
      <c r="C7" s="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5"/>
      <c r="X7" s="5"/>
      <c r="Y7" s="5"/>
      <c r="Z7" s="5"/>
      <c r="AA7" s="5"/>
    </row>
    <row r="8">
      <c r="A8" s="3"/>
      <c r="B8" s="8"/>
      <c r="C8" s="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5"/>
      <c r="X8" s="5"/>
      <c r="Y8" s="5"/>
      <c r="Z8" s="5"/>
      <c r="AA8" s="5"/>
    </row>
    <row r="9">
      <c r="A9" s="12" t="s">
        <v>10</v>
      </c>
      <c r="B9" s="13" t="s">
        <v>11</v>
      </c>
      <c r="C9" s="14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  <c r="I9" s="15" t="s">
        <v>18</v>
      </c>
      <c r="J9" s="15" t="s">
        <v>19</v>
      </c>
      <c r="K9" s="15" t="s">
        <v>20</v>
      </c>
      <c r="L9" s="15" t="s">
        <v>21</v>
      </c>
      <c r="M9" s="15" t="s">
        <v>22</v>
      </c>
      <c r="N9" s="15" t="s">
        <v>23</v>
      </c>
      <c r="O9" s="15" t="s">
        <v>24</v>
      </c>
      <c r="P9" s="16" t="s">
        <v>25</v>
      </c>
      <c r="Q9" s="17" t="s">
        <v>26</v>
      </c>
      <c r="R9" s="18" t="s">
        <v>27</v>
      </c>
      <c r="S9" s="15" t="s">
        <v>28</v>
      </c>
      <c r="T9" s="15" t="s">
        <v>29</v>
      </c>
      <c r="U9" s="15" t="s">
        <v>30</v>
      </c>
      <c r="V9" s="16" t="s">
        <v>31</v>
      </c>
      <c r="W9" s="5"/>
      <c r="X9" s="5"/>
      <c r="Y9" s="5"/>
      <c r="Z9" s="5"/>
      <c r="AA9" s="5"/>
    </row>
    <row r="10">
      <c r="A10" s="19">
        <v>5.8535918E7</v>
      </c>
      <c r="B10" s="20" t="s">
        <v>32</v>
      </c>
      <c r="C10" s="20" t="s">
        <v>33</v>
      </c>
      <c r="D10" s="21">
        <v>0.5</v>
      </c>
      <c r="E10" s="22">
        <v>2.0</v>
      </c>
      <c r="F10" s="23">
        <v>1.0</v>
      </c>
      <c r="G10" s="23">
        <v>3.0</v>
      </c>
      <c r="H10" s="22">
        <v>2.0</v>
      </c>
      <c r="I10" s="24">
        <v>1.0</v>
      </c>
      <c r="J10" s="23">
        <v>1.0</v>
      </c>
      <c r="K10" s="22">
        <v>2.0</v>
      </c>
      <c r="L10" s="23">
        <v>3.0</v>
      </c>
      <c r="M10" s="23">
        <v>2.0</v>
      </c>
      <c r="N10" s="23">
        <v>2.0</v>
      </c>
      <c r="O10" s="24">
        <v>3.0</v>
      </c>
      <c r="P10" s="24">
        <v>2.0</v>
      </c>
      <c r="Q10" s="25">
        <f t="shared" ref="Q10:Q15" si="1">SUM(D10:P10)</f>
        <v>24.5</v>
      </c>
      <c r="R10" s="26" t="str">
        <f t="shared" ref="R10:R15" si="2">B10</f>
        <v>Chan Pak Yuen</v>
      </c>
      <c r="S10" s="27">
        <f t="shared" ref="S10:S15" si="3">(Q10/$Q$18*$B$6)</f>
        <v>1</v>
      </c>
      <c r="T10" s="28">
        <f t="shared" ref="T10:T15" si="4">S10/$S$18</f>
        <v>1</v>
      </c>
      <c r="U10" s="27">
        <v>80.0</v>
      </c>
      <c r="V10" s="29">
        <f t="shared" ref="V10:V15" si="5">T10*U10</f>
        <v>80</v>
      </c>
      <c r="W10" s="5"/>
      <c r="X10" s="5"/>
      <c r="Y10" s="5"/>
      <c r="Z10" s="5"/>
      <c r="AA10" s="5"/>
    </row>
    <row r="11">
      <c r="A11" s="19">
        <v>5.8111083E7</v>
      </c>
      <c r="B11" s="20" t="s">
        <v>34</v>
      </c>
      <c r="C11" s="20" t="s">
        <v>35</v>
      </c>
      <c r="D11" s="21">
        <v>0.5</v>
      </c>
      <c r="E11" s="22">
        <v>2.0</v>
      </c>
      <c r="F11" s="23">
        <v>2.0</v>
      </c>
      <c r="G11" s="23">
        <v>1.0</v>
      </c>
      <c r="H11" s="23">
        <v>3.0</v>
      </c>
      <c r="I11" s="24">
        <v>2.0</v>
      </c>
      <c r="J11" s="23">
        <v>3.0</v>
      </c>
      <c r="K11" s="23">
        <v>3.0</v>
      </c>
      <c r="L11" s="23">
        <v>2.0</v>
      </c>
      <c r="M11" s="22">
        <v>2.0</v>
      </c>
      <c r="N11" s="23">
        <v>2.0</v>
      </c>
      <c r="O11" s="30">
        <v>1.0</v>
      </c>
      <c r="P11" s="30">
        <v>1.0</v>
      </c>
      <c r="Q11" s="25">
        <f t="shared" si="1"/>
        <v>24.5</v>
      </c>
      <c r="R11" s="26" t="str">
        <f t="shared" si="2"/>
        <v>Chan Wing Ki</v>
      </c>
      <c r="S11" s="27">
        <f t="shared" si="3"/>
        <v>1</v>
      </c>
      <c r="T11" s="28">
        <f t="shared" si="4"/>
        <v>1</v>
      </c>
      <c r="U11" s="27">
        <v>80.0</v>
      </c>
      <c r="V11" s="29">
        <f t="shared" si="5"/>
        <v>80</v>
      </c>
      <c r="W11" s="5"/>
      <c r="X11" s="5"/>
      <c r="Y11" s="5"/>
      <c r="Z11" s="5"/>
      <c r="AA11" s="5"/>
    </row>
    <row r="12">
      <c r="A12" s="19">
        <v>5.8010837E7</v>
      </c>
      <c r="B12" s="20" t="s">
        <v>36</v>
      </c>
      <c r="C12" s="20" t="s">
        <v>37</v>
      </c>
      <c r="D12" s="21">
        <v>0.5</v>
      </c>
      <c r="E12" s="22">
        <v>2.0</v>
      </c>
      <c r="F12" s="23">
        <v>1.0</v>
      </c>
      <c r="G12" s="23">
        <v>1.0</v>
      </c>
      <c r="H12" s="23">
        <v>2.0</v>
      </c>
      <c r="I12" s="24">
        <v>3.0</v>
      </c>
      <c r="J12" s="22">
        <v>4.0</v>
      </c>
      <c r="K12" s="23">
        <v>2.0</v>
      </c>
      <c r="L12" s="23">
        <v>2.0</v>
      </c>
      <c r="M12" s="23">
        <v>1.0</v>
      </c>
      <c r="N12" s="23">
        <v>2.0</v>
      </c>
      <c r="O12" s="24">
        <v>2.0</v>
      </c>
      <c r="P12" s="24">
        <v>2.0</v>
      </c>
      <c r="Q12" s="25">
        <f t="shared" si="1"/>
        <v>24.5</v>
      </c>
      <c r="R12" s="26" t="str">
        <f t="shared" si="2"/>
        <v>Ho Sung Hin</v>
      </c>
      <c r="S12" s="27">
        <f t="shared" si="3"/>
        <v>1</v>
      </c>
      <c r="T12" s="28">
        <f t="shared" si="4"/>
        <v>1</v>
      </c>
      <c r="U12" s="27">
        <v>80.0</v>
      </c>
      <c r="V12" s="29">
        <f t="shared" si="5"/>
        <v>80</v>
      </c>
      <c r="W12" s="5"/>
      <c r="X12" s="5"/>
      <c r="Y12" s="5"/>
      <c r="Z12" s="5"/>
      <c r="AA12" s="5"/>
    </row>
    <row r="13">
      <c r="A13" s="19">
        <v>5.853701E7</v>
      </c>
      <c r="B13" s="20" t="s">
        <v>38</v>
      </c>
      <c r="C13" s="20" t="s">
        <v>39</v>
      </c>
      <c r="D13" s="21">
        <v>0.5</v>
      </c>
      <c r="E13" s="22">
        <v>2.0</v>
      </c>
      <c r="F13" s="23">
        <v>1.5</v>
      </c>
      <c r="G13" s="23">
        <v>1.0</v>
      </c>
      <c r="H13" s="23">
        <v>3.0</v>
      </c>
      <c r="I13" s="24">
        <v>2.0</v>
      </c>
      <c r="J13" s="23">
        <v>4.0</v>
      </c>
      <c r="K13" s="23">
        <v>3.0</v>
      </c>
      <c r="L13" s="23">
        <v>3.0</v>
      </c>
      <c r="M13" s="22">
        <v>1.5</v>
      </c>
      <c r="N13" s="23">
        <v>1.0</v>
      </c>
      <c r="O13" s="24">
        <v>1.0</v>
      </c>
      <c r="P13" s="24">
        <v>1.0</v>
      </c>
      <c r="Q13" s="25">
        <f t="shared" si="1"/>
        <v>24.5</v>
      </c>
      <c r="R13" s="26" t="str">
        <f t="shared" si="2"/>
        <v>Wong Hei Leong</v>
      </c>
      <c r="S13" s="27">
        <f t="shared" si="3"/>
        <v>1</v>
      </c>
      <c r="T13" s="28">
        <f t="shared" si="4"/>
        <v>1</v>
      </c>
      <c r="U13" s="27">
        <v>80.0</v>
      </c>
      <c r="V13" s="29">
        <f t="shared" si="5"/>
        <v>80</v>
      </c>
      <c r="W13" s="5"/>
      <c r="X13" s="5"/>
      <c r="Y13" s="5"/>
      <c r="Z13" s="5"/>
      <c r="AA13" s="5"/>
    </row>
    <row r="14">
      <c r="A14" s="19">
        <v>5.8533673E7</v>
      </c>
      <c r="B14" s="20" t="s">
        <v>40</v>
      </c>
      <c r="C14" s="20" t="s">
        <v>41</v>
      </c>
      <c r="D14" s="21">
        <v>0.5</v>
      </c>
      <c r="E14" s="22">
        <v>2.0</v>
      </c>
      <c r="F14" s="23">
        <v>1.0</v>
      </c>
      <c r="G14" s="23">
        <v>3.0</v>
      </c>
      <c r="H14" s="23">
        <v>2.0</v>
      </c>
      <c r="I14" s="24">
        <v>2.0</v>
      </c>
      <c r="J14" s="23">
        <v>2.0</v>
      </c>
      <c r="K14" s="23">
        <v>3.0</v>
      </c>
      <c r="L14" s="23">
        <v>2.0</v>
      </c>
      <c r="M14" s="22">
        <v>1.0</v>
      </c>
      <c r="N14" s="22">
        <v>2.0</v>
      </c>
      <c r="O14" s="30">
        <v>2.0</v>
      </c>
      <c r="P14" s="30">
        <v>2.0</v>
      </c>
      <c r="Q14" s="25">
        <f t="shared" si="1"/>
        <v>24.5</v>
      </c>
      <c r="R14" s="26" t="str">
        <f t="shared" si="2"/>
        <v>Wong Ka Chung</v>
      </c>
      <c r="S14" s="27">
        <f t="shared" si="3"/>
        <v>1</v>
      </c>
      <c r="T14" s="28">
        <f t="shared" si="4"/>
        <v>1</v>
      </c>
      <c r="U14" s="27">
        <v>80.0</v>
      </c>
      <c r="V14" s="29">
        <f t="shared" si="5"/>
        <v>80</v>
      </c>
      <c r="W14" s="5"/>
      <c r="X14" s="5"/>
      <c r="Y14" s="5"/>
      <c r="Z14" s="5"/>
      <c r="AA14" s="5"/>
    </row>
    <row r="15">
      <c r="A15" s="19">
        <v>5.8533231E7</v>
      </c>
      <c r="B15" s="20" t="s">
        <v>9</v>
      </c>
      <c r="C15" s="20" t="s">
        <v>42</v>
      </c>
      <c r="D15" s="21">
        <v>0.5</v>
      </c>
      <c r="E15" s="22">
        <v>2.0</v>
      </c>
      <c r="F15" s="23">
        <v>1.0</v>
      </c>
      <c r="G15" s="23">
        <v>3.0</v>
      </c>
      <c r="H15" s="23">
        <v>2.0</v>
      </c>
      <c r="I15" s="24">
        <v>2.0</v>
      </c>
      <c r="J15" s="23">
        <v>2.0</v>
      </c>
      <c r="K15" s="23">
        <v>2.0</v>
      </c>
      <c r="L15" s="23">
        <v>2.0</v>
      </c>
      <c r="M15" s="23">
        <v>1.0</v>
      </c>
      <c r="N15" s="23">
        <v>2.0</v>
      </c>
      <c r="O15" s="24">
        <v>2.0</v>
      </c>
      <c r="P15" s="24">
        <v>3.0</v>
      </c>
      <c r="Q15" s="25">
        <f t="shared" si="1"/>
        <v>24.5</v>
      </c>
      <c r="R15" s="26" t="str">
        <f t="shared" si="2"/>
        <v>Woo King Hei</v>
      </c>
      <c r="S15" s="27">
        <f t="shared" si="3"/>
        <v>1</v>
      </c>
      <c r="T15" s="28">
        <f t="shared" si="4"/>
        <v>1</v>
      </c>
      <c r="U15" s="27">
        <v>80.0</v>
      </c>
      <c r="V15" s="29">
        <f t="shared" si="5"/>
        <v>80</v>
      </c>
      <c r="W15" s="5"/>
      <c r="X15" s="5"/>
      <c r="Y15" s="5"/>
      <c r="Z15" s="5"/>
      <c r="AA15" s="5"/>
    </row>
    <row r="16">
      <c r="A16" s="31"/>
      <c r="B16" s="32"/>
      <c r="C16" s="33"/>
      <c r="D16" s="34"/>
      <c r="E16" s="35"/>
      <c r="F16" s="35"/>
      <c r="G16" s="35"/>
      <c r="H16" s="35"/>
      <c r="I16" s="36"/>
      <c r="J16" s="35"/>
      <c r="K16" s="35"/>
      <c r="L16" s="35"/>
      <c r="M16" s="35"/>
      <c r="N16" s="35"/>
      <c r="O16" s="36"/>
      <c r="P16" s="36"/>
      <c r="Q16" s="37"/>
      <c r="R16" s="38"/>
      <c r="S16" s="39"/>
      <c r="T16" s="40"/>
      <c r="U16" s="39"/>
      <c r="V16" s="41"/>
      <c r="W16" s="5"/>
      <c r="X16" s="5"/>
      <c r="Y16" s="5"/>
      <c r="Z16" s="5"/>
      <c r="AA16" s="5"/>
    </row>
    <row r="17">
      <c r="A17" s="42"/>
      <c r="B17" s="43"/>
      <c r="C17" s="44"/>
      <c r="D17" s="45"/>
      <c r="E17" s="46"/>
      <c r="F17" s="46"/>
      <c r="G17" s="46"/>
      <c r="H17" s="46"/>
      <c r="I17" s="47"/>
      <c r="J17" s="46"/>
      <c r="K17" s="46"/>
      <c r="L17" s="46"/>
      <c r="M17" s="46"/>
      <c r="N17" s="46"/>
      <c r="O17" s="47"/>
      <c r="P17" s="47"/>
      <c r="Q17" s="48"/>
      <c r="R17" s="49"/>
      <c r="S17" s="50"/>
      <c r="T17" s="51"/>
      <c r="U17" s="50"/>
      <c r="V17" s="52"/>
      <c r="W17" s="5"/>
      <c r="X17" s="5"/>
      <c r="Y17" s="5"/>
      <c r="Z17" s="5"/>
      <c r="AA17" s="5"/>
    </row>
    <row r="18">
      <c r="A18" s="3"/>
      <c r="B18" s="53" t="s">
        <v>43</v>
      </c>
      <c r="C18" s="53"/>
      <c r="D18" s="54">
        <f t="shared" ref="D18:P18" si="6">SUM(D10:D17)</f>
        <v>3</v>
      </c>
      <c r="E18" s="55">
        <f t="shared" si="6"/>
        <v>12</v>
      </c>
      <c r="F18" s="55">
        <f t="shared" si="6"/>
        <v>7.5</v>
      </c>
      <c r="G18" s="55">
        <f t="shared" si="6"/>
        <v>12</v>
      </c>
      <c r="H18" s="55">
        <f t="shared" si="6"/>
        <v>14</v>
      </c>
      <c r="I18" s="55">
        <f t="shared" si="6"/>
        <v>12</v>
      </c>
      <c r="J18" s="55">
        <f t="shared" si="6"/>
        <v>16</v>
      </c>
      <c r="K18" s="55">
        <f t="shared" si="6"/>
        <v>15</v>
      </c>
      <c r="L18" s="55">
        <f t="shared" si="6"/>
        <v>14</v>
      </c>
      <c r="M18" s="55">
        <f t="shared" si="6"/>
        <v>8.5</v>
      </c>
      <c r="N18" s="55">
        <f t="shared" si="6"/>
        <v>11</v>
      </c>
      <c r="O18" s="55">
        <f t="shared" si="6"/>
        <v>11</v>
      </c>
      <c r="P18" s="56">
        <f t="shared" si="6"/>
        <v>11</v>
      </c>
      <c r="Q18" s="57">
        <f>SUM(D18:P18)</f>
        <v>147</v>
      </c>
      <c r="R18" s="11" t="s">
        <v>44</v>
      </c>
      <c r="S18" s="58">
        <f>MAX(S10:S17)</f>
        <v>1</v>
      </c>
      <c r="T18" s="3"/>
      <c r="U18" s="59" t="s">
        <v>45</v>
      </c>
      <c r="V18" s="27">
        <f>AVERAGE(V10:V17)</f>
        <v>80</v>
      </c>
      <c r="W18" s="5"/>
      <c r="X18" s="5"/>
      <c r="Y18" s="5"/>
      <c r="Z18" s="5"/>
      <c r="AA18" s="5"/>
    </row>
    <row r="19">
      <c r="A19" s="3"/>
      <c r="B19" s="8"/>
      <c r="C19" s="8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3"/>
      <c r="S19" s="3"/>
      <c r="T19" s="3"/>
      <c r="U19" s="59" t="s">
        <v>44</v>
      </c>
      <c r="V19" s="27">
        <f>MAX(V10:V17)</f>
        <v>80</v>
      </c>
      <c r="W19" s="5"/>
      <c r="X19" s="5"/>
      <c r="Y19" s="5"/>
      <c r="Z19" s="5"/>
      <c r="AA19" s="5"/>
    </row>
    <row r="20">
      <c r="A20" s="3"/>
      <c r="B20" s="8"/>
      <c r="C20" s="8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59" t="s">
        <v>46</v>
      </c>
      <c r="V20" s="27">
        <f>MIN(V10:V17)</f>
        <v>80</v>
      </c>
      <c r="W20" s="5"/>
      <c r="X20" s="5"/>
      <c r="Y20" s="5"/>
      <c r="Z20" s="5"/>
      <c r="AA20" s="5"/>
    </row>
    <row r="21">
      <c r="A21" s="60" t="s">
        <v>47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2" t="s">
        <v>48</v>
      </c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5"/>
      <c r="X21" s="5"/>
      <c r="Y21" s="5"/>
      <c r="Z21" s="5"/>
      <c r="AA21" s="5"/>
    </row>
    <row r="22">
      <c r="A22" s="63" t="s">
        <v>49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5" t="s">
        <v>50</v>
      </c>
      <c r="B23" s="65" t="s">
        <v>51</v>
      </c>
      <c r="C23" s="66" t="s">
        <v>52</v>
      </c>
      <c r="D23" s="65" t="s">
        <v>53</v>
      </c>
      <c r="E23" s="67" t="s">
        <v>54</v>
      </c>
      <c r="F23" s="68"/>
      <c r="G23" s="67" t="s">
        <v>55</v>
      </c>
      <c r="H23" s="64"/>
      <c r="I23" s="64"/>
      <c r="J23" s="64"/>
      <c r="K23" s="68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9">
        <v>1.0</v>
      </c>
      <c r="B24" s="70" t="s">
        <v>56</v>
      </c>
      <c r="C24" s="71" t="s">
        <v>57</v>
      </c>
      <c r="D24" s="72" t="s">
        <v>58</v>
      </c>
      <c r="E24" s="73" t="s">
        <v>59</v>
      </c>
      <c r="F24" s="68"/>
      <c r="G24" s="74"/>
      <c r="H24" s="64"/>
      <c r="I24" s="64"/>
      <c r="J24" s="64"/>
      <c r="K24" s="68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9">
        <v>2.0</v>
      </c>
      <c r="B25" s="75"/>
      <c r="C25" s="71" t="s">
        <v>60</v>
      </c>
      <c r="D25" s="76" t="s">
        <v>61</v>
      </c>
      <c r="E25" s="73" t="s">
        <v>59</v>
      </c>
      <c r="F25" s="68"/>
      <c r="G25" s="77"/>
      <c r="H25" s="64"/>
      <c r="I25" s="64"/>
      <c r="J25" s="64"/>
      <c r="K25" s="68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9">
        <v>3.0</v>
      </c>
      <c r="B26" s="78"/>
      <c r="C26" s="71" t="s">
        <v>62</v>
      </c>
      <c r="D26" s="76" t="s">
        <v>63</v>
      </c>
      <c r="E26" s="73" t="s">
        <v>59</v>
      </c>
      <c r="F26" s="68"/>
      <c r="G26" s="79"/>
      <c r="H26" s="64"/>
      <c r="I26" s="64"/>
      <c r="J26" s="64"/>
      <c r="K26" s="68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0" t="s">
        <v>64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3" t="s">
        <v>49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5" t="s">
        <v>50</v>
      </c>
      <c r="B31" s="65" t="s">
        <v>51</v>
      </c>
      <c r="C31" s="66" t="s">
        <v>52</v>
      </c>
      <c r="D31" s="65" t="s">
        <v>53</v>
      </c>
      <c r="E31" s="67" t="s">
        <v>54</v>
      </c>
      <c r="F31" s="68"/>
      <c r="G31" s="67" t="s">
        <v>55</v>
      </c>
      <c r="H31" s="64"/>
      <c r="I31" s="64"/>
      <c r="J31" s="64"/>
      <c r="K31" s="68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9">
        <v>1.0</v>
      </c>
      <c r="B32" s="70" t="s">
        <v>56</v>
      </c>
      <c r="C32" s="71" t="s">
        <v>65</v>
      </c>
      <c r="D32" s="72" t="s">
        <v>66</v>
      </c>
      <c r="E32" s="73" t="s">
        <v>59</v>
      </c>
      <c r="F32" s="68"/>
      <c r="G32" s="74"/>
      <c r="H32" s="64"/>
      <c r="I32" s="64"/>
      <c r="J32" s="64"/>
      <c r="K32" s="68"/>
      <c r="L32" s="5"/>
      <c r="M32" s="5"/>
      <c r="N32" s="5"/>
      <c r="O32" s="8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9">
        <v>2.0</v>
      </c>
      <c r="B33" s="75"/>
      <c r="C33" s="71" t="s">
        <v>67</v>
      </c>
      <c r="D33" s="76" t="s">
        <v>68</v>
      </c>
      <c r="E33" s="73" t="s">
        <v>59</v>
      </c>
      <c r="F33" s="68"/>
      <c r="G33" s="77"/>
      <c r="H33" s="64"/>
      <c r="I33" s="64"/>
      <c r="J33" s="64"/>
      <c r="K33" s="68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9">
        <v>3.0</v>
      </c>
      <c r="B34" s="78"/>
      <c r="C34" s="71" t="s">
        <v>69</v>
      </c>
      <c r="D34" s="76" t="s">
        <v>70</v>
      </c>
      <c r="E34" s="73" t="s">
        <v>59</v>
      </c>
      <c r="F34" s="68"/>
      <c r="G34" s="79"/>
      <c r="H34" s="64"/>
      <c r="I34" s="64"/>
      <c r="J34" s="64"/>
      <c r="K34" s="68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0" t="s">
        <v>71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3" t="s">
        <v>49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5" t="s">
        <v>50</v>
      </c>
      <c r="B38" s="65" t="s">
        <v>51</v>
      </c>
      <c r="C38" s="66" t="s">
        <v>52</v>
      </c>
      <c r="D38" s="65" t="s">
        <v>53</v>
      </c>
      <c r="E38" s="67" t="s">
        <v>54</v>
      </c>
      <c r="F38" s="68"/>
      <c r="G38" s="67" t="s">
        <v>55</v>
      </c>
      <c r="H38" s="64"/>
      <c r="I38" s="64"/>
      <c r="J38" s="64"/>
      <c r="K38" s="68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9">
        <v>1.0</v>
      </c>
      <c r="B39" s="70" t="s">
        <v>56</v>
      </c>
      <c r="C39" s="71" t="s">
        <v>72</v>
      </c>
      <c r="D39" s="72" t="s">
        <v>73</v>
      </c>
      <c r="E39" s="73" t="s">
        <v>59</v>
      </c>
      <c r="F39" s="68"/>
      <c r="G39" s="74"/>
      <c r="H39" s="64"/>
      <c r="I39" s="64"/>
      <c r="J39" s="64"/>
      <c r="K39" s="68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9">
        <v>2.0</v>
      </c>
      <c r="B40" s="75"/>
      <c r="C40" s="71" t="s">
        <v>74</v>
      </c>
      <c r="D40" s="76" t="s">
        <v>75</v>
      </c>
      <c r="E40" s="73" t="s">
        <v>59</v>
      </c>
      <c r="F40" s="68"/>
      <c r="G40" s="77"/>
      <c r="H40" s="64"/>
      <c r="I40" s="64"/>
      <c r="J40" s="64"/>
      <c r="K40" s="6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9">
        <v>3.0</v>
      </c>
      <c r="B41" s="75"/>
      <c r="C41" s="71" t="s">
        <v>76</v>
      </c>
      <c r="D41" s="76" t="s">
        <v>77</v>
      </c>
      <c r="E41" s="73" t="s">
        <v>59</v>
      </c>
      <c r="F41" s="68"/>
      <c r="G41" s="82"/>
      <c r="H41" s="82"/>
      <c r="I41" s="82"/>
      <c r="J41" s="82"/>
      <c r="K41" s="83"/>
      <c r="L41" s="5"/>
      <c r="M41" s="5"/>
      <c r="N41" s="5"/>
      <c r="O41" s="5"/>
      <c r="P41" s="5"/>
      <c r="Q41" s="5"/>
      <c r="R41" s="5"/>
      <c r="S41" s="5"/>
      <c r="T41" s="5"/>
      <c r="U41" s="84"/>
      <c r="V41" s="5"/>
      <c r="W41" s="5"/>
      <c r="X41" s="5"/>
      <c r="Y41" s="5"/>
      <c r="Z41" s="5"/>
      <c r="AA41" s="5"/>
    </row>
    <row r="42">
      <c r="A42" s="69">
        <v>4.0</v>
      </c>
      <c r="B42" s="75"/>
      <c r="C42" s="71" t="s">
        <v>78</v>
      </c>
      <c r="D42" s="76" t="s">
        <v>79</v>
      </c>
      <c r="E42" s="73" t="s">
        <v>59</v>
      </c>
      <c r="F42" s="68"/>
      <c r="G42" s="82"/>
      <c r="H42" s="82"/>
      <c r="I42" s="82"/>
      <c r="J42" s="82"/>
      <c r="K42" s="83"/>
      <c r="L42" s="5"/>
      <c r="M42" s="5"/>
      <c r="N42" s="5"/>
      <c r="O42" s="5"/>
      <c r="P42" s="5"/>
      <c r="Q42" s="5"/>
      <c r="R42" s="5"/>
      <c r="S42" s="5"/>
      <c r="T42" s="5"/>
      <c r="U42" s="84"/>
      <c r="V42" s="5"/>
      <c r="W42" s="5"/>
      <c r="X42" s="5"/>
      <c r="Y42" s="5"/>
      <c r="Z42" s="5"/>
      <c r="AA42" s="5"/>
    </row>
    <row r="43">
      <c r="A43" s="69">
        <v>5.0</v>
      </c>
      <c r="B43" s="75"/>
      <c r="C43" s="71" t="s">
        <v>80</v>
      </c>
      <c r="D43" s="76" t="s">
        <v>81</v>
      </c>
      <c r="E43" s="73" t="s">
        <v>59</v>
      </c>
      <c r="F43" s="68"/>
      <c r="G43" s="82"/>
      <c r="H43" s="82"/>
      <c r="I43" s="82"/>
      <c r="J43" s="82"/>
      <c r="K43" s="8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9">
        <v>6.0</v>
      </c>
      <c r="B44" s="75"/>
      <c r="C44" s="71" t="s">
        <v>82</v>
      </c>
      <c r="D44" s="76" t="s">
        <v>83</v>
      </c>
      <c r="E44" s="73" t="s">
        <v>59</v>
      </c>
      <c r="F44" s="68"/>
      <c r="G44" s="82"/>
      <c r="H44" s="82"/>
      <c r="I44" s="82"/>
      <c r="J44" s="82"/>
      <c r="K44" s="8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9">
        <v>7.0</v>
      </c>
      <c r="B45" s="78"/>
      <c r="C45" s="71" t="s">
        <v>84</v>
      </c>
      <c r="D45" s="76" t="s">
        <v>85</v>
      </c>
      <c r="E45" s="73" t="s">
        <v>59</v>
      </c>
      <c r="F45" s="68"/>
      <c r="G45" s="82"/>
      <c r="H45" s="82"/>
      <c r="I45" s="82"/>
      <c r="J45" s="82"/>
      <c r="K45" s="8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60" t="s">
        <v>86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3" t="s">
        <v>49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65" t="s">
        <v>50</v>
      </c>
      <c r="B49" s="65" t="s">
        <v>51</v>
      </c>
      <c r="C49" s="66" t="s">
        <v>52</v>
      </c>
      <c r="D49" s="65" t="s">
        <v>53</v>
      </c>
      <c r="E49" s="67" t="s">
        <v>54</v>
      </c>
      <c r="F49" s="68"/>
      <c r="G49" s="67" t="s">
        <v>55</v>
      </c>
      <c r="H49" s="64"/>
      <c r="I49" s="64"/>
      <c r="J49" s="64"/>
      <c r="K49" s="6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69">
        <v>1.0</v>
      </c>
      <c r="B50" s="70" t="s">
        <v>56</v>
      </c>
      <c r="C50" s="71" t="s">
        <v>87</v>
      </c>
      <c r="D50" s="72" t="s">
        <v>88</v>
      </c>
      <c r="E50" s="73" t="s">
        <v>59</v>
      </c>
      <c r="F50" s="68"/>
      <c r="G50" s="74"/>
      <c r="H50" s="64"/>
      <c r="I50" s="64"/>
      <c r="J50" s="64"/>
      <c r="K50" s="6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69">
        <v>2.0</v>
      </c>
      <c r="B51" s="75"/>
      <c r="C51" s="71" t="s">
        <v>89</v>
      </c>
      <c r="D51" s="76" t="s">
        <v>90</v>
      </c>
      <c r="E51" s="73" t="s">
        <v>91</v>
      </c>
      <c r="F51" s="68"/>
      <c r="G51" s="85" t="s">
        <v>92</v>
      </c>
      <c r="H51" s="64"/>
      <c r="I51" s="64"/>
      <c r="J51" s="64"/>
      <c r="K51" s="6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69">
        <v>3.0</v>
      </c>
      <c r="B52" s="78"/>
      <c r="C52" s="71" t="s">
        <v>93</v>
      </c>
      <c r="D52" s="76" t="s">
        <v>94</v>
      </c>
      <c r="E52" s="73" t="s">
        <v>91</v>
      </c>
      <c r="F52" s="68"/>
      <c r="G52" s="73" t="s">
        <v>95</v>
      </c>
      <c r="H52" s="64"/>
      <c r="I52" s="64"/>
      <c r="J52" s="64"/>
      <c r="K52" s="6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86"/>
      <c r="C53" s="8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60" t="s">
        <v>96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63" t="s">
        <v>49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65" t="s">
        <v>50</v>
      </c>
      <c r="B56" s="65" t="s">
        <v>51</v>
      </c>
      <c r="C56" s="66" t="s">
        <v>52</v>
      </c>
      <c r="D56" s="65" t="s">
        <v>53</v>
      </c>
      <c r="E56" s="67" t="s">
        <v>54</v>
      </c>
      <c r="F56" s="68"/>
      <c r="G56" s="67" t="s">
        <v>55</v>
      </c>
      <c r="H56" s="64"/>
      <c r="I56" s="64"/>
      <c r="J56" s="64"/>
      <c r="K56" s="6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69">
        <v>1.0</v>
      </c>
      <c r="B57" s="70" t="s">
        <v>56</v>
      </c>
      <c r="C57" s="71" t="s">
        <v>97</v>
      </c>
      <c r="D57" s="72" t="s">
        <v>98</v>
      </c>
      <c r="E57" s="73" t="s">
        <v>59</v>
      </c>
      <c r="F57" s="68"/>
      <c r="G57" s="74"/>
      <c r="H57" s="64"/>
      <c r="I57" s="64"/>
      <c r="J57" s="64"/>
      <c r="K57" s="6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69">
        <v>2.0</v>
      </c>
      <c r="B58" s="78"/>
      <c r="C58" s="71" t="s">
        <v>99</v>
      </c>
      <c r="D58" s="76" t="s">
        <v>100</v>
      </c>
      <c r="E58" s="73" t="s">
        <v>59</v>
      </c>
      <c r="F58" s="68"/>
      <c r="G58" s="85"/>
      <c r="H58" s="64"/>
      <c r="I58" s="64"/>
      <c r="J58" s="64"/>
      <c r="K58" s="6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86"/>
      <c r="C59" s="8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86"/>
      <c r="C60" s="8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86"/>
      <c r="C61" s="8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86"/>
      <c r="C62" s="8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86"/>
      <c r="C63" s="8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86"/>
      <c r="C64" s="8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86"/>
      <c r="C65" s="8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86"/>
      <c r="C66" s="8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86"/>
      <c r="C67" s="8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86"/>
      <c r="C68" s="8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86"/>
      <c r="C69" s="8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86"/>
      <c r="C70" s="8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86"/>
      <c r="C71" s="8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86"/>
      <c r="C72" s="8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86"/>
      <c r="C73" s="8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86"/>
      <c r="C74" s="8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86"/>
      <c r="C75" s="8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86"/>
      <c r="C76" s="8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86"/>
      <c r="C77" s="8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86"/>
      <c r="C78" s="8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86"/>
      <c r="C79" s="8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86"/>
      <c r="C80" s="8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86"/>
      <c r="C81" s="8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86"/>
      <c r="C82" s="8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86"/>
      <c r="C83" s="8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86"/>
      <c r="C84" s="8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86"/>
      <c r="C85" s="8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86"/>
      <c r="C86" s="8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86"/>
      <c r="C87" s="8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86"/>
      <c r="C88" s="8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86"/>
      <c r="C89" s="8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86"/>
      <c r="C90" s="8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86"/>
      <c r="C91" s="8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86"/>
      <c r="C92" s="8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86"/>
      <c r="C93" s="8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86"/>
      <c r="C94" s="8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86"/>
      <c r="C95" s="8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86"/>
      <c r="C96" s="8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86"/>
      <c r="C97" s="8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86"/>
      <c r="C98" s="8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86"/>
      <c r="C99" s="8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86"/>
      <c r="C100" s="8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86"/>
      <c r="C101" s="8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86"/>
      <c r="C102" s="8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86"/>
      <c r="C103" s="8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86"/>
      <c r="C104" s="8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86"/>
      <c r="C105" s="8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86"/>
      <c r="C106" s="8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86"/>
      <c r="C107" s="8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86"/>
      <c r="C108" s="8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86"/>
      <c r="C109" s="8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86"/>
      <c r="C110" s="8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86"/>
      <c r="C111" s="8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86"/>
      <c r="C112" s="8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86"/>
      <c r="C113" s="8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86"/>
      <c r="C114" s="8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86"/>
      <c r="C115" s="8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86"/>
      <c r="C116" s="8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86"/>
      <c r="C117" s="8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86"/>
      <c r="C118" s="8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86"/>
      <c r="C119" s="8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86"/>
      <c r="C120" s="8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86"/>
      <c r="C121" s="8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86"/>
      <c r="C122" s="8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86"/>
      <c r="C123" s="8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86"/>
      <c r="C124" s="8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86"/>
      <c r="C125" s="8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86"/>
      <c r="C126" s="8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86"/>
      <c r="C127" s="8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86"/>
      <c r="C128" s="8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86"/>
      <c r="C129" s="8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86"/>
      <c r="C130" s="8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86"/>
      <c r="C131" s="8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86"/>
      <c r="C132" s="8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86"/>
      <c r="C133" s="8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86"/>
      <c r="C134" s="8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86"/>
      <c r="C135" s="8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86"/>
      <c r="C136" s="8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86"/>
      <c r="C137" s="8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86"/>
      <c r="C138" s="8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86"/>
      <c r="C139" s="8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86"/>
      <c r="C140" s="8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86"/>
      <c r="C141" s="8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86"/>
      <c r="C142" s="8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86"/>
      <c r="C143" s="8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86"/>
      <c r="C144" s="8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86"/>
      <c r="C145" s="8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86"/>
      <c r="C146" s="8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86"/>
      <c r="C147" s="8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86"/>
      <c r="C148" s="8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86"/>
      <c r="C149" s="8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86"/>
      <c r="C150" s="8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86"/>
      <c r="C151" s="8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86"/>
      <c r="C152" s="8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86"/>
      <c r="C153" s="8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86"/>
      <c r="C154" s="8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86"/>
      <c r="C155" s="8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86"/>
      <c r="C156" s="8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86"/>
      <c r="C157" s="8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86"/>
      <c r="C158" s="8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86"/>
      <c r="C159" s="8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86"/>
      <c r="C160" s="8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86"/>
      <c r="C161" s="8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86"/>
      <c r="C162" s="8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86"/>
      <c r="C163" s="8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86"/>
      <c r="C164" s="8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86"/>
      <c r="C165" s="8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86"/>
      <c r="C166" s="8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86"/>
      <c r="C167" s="8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86"/>
      <c r="C168" s="8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86"/>
      <c r="C169" s="8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86"/>
      <c r="C170" s="8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86"/>
      <c r="C171" s="8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86"/>
      <c r="C172" s="8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86"/>
      <c r="C173" s="8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86"/>
      <c r="C174" s="8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86"/>
      <c r="C175" s="8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86"/>
      <c r="C176" s="8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86"/>
      <c r="C177" s="8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86"/>
      <c r="C178" s="8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86"/>
      <c r="C179" s="8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86"/>
      <c r="C180" s="8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86"/>
      <c r="C181" s="8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86"/>
      <c r="C182" s="8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86"/>
      <c r="C183" s="8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86"/>
      <c r="C184" s="8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86"/>
      <c r="C185" s="8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86"/>
      <c r="C186" s="8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86"/>
      <c r="C187" s="8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86"/>
      <c r="C188" s="8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86"/>
      <c r="C189" s="8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86"/>
      <c r="C190" s="8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86"/>
      <c r="C191" s="8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86"/>
      <c r="C192" s="8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86"/>
      <c r="C193" s="8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86"/>
      <c r="C194" s="8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86"/>
      <c r="C195" s="8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86"/>
      <c r="C196" s="8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86"/>
      <c r="C197" s="8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86"/>
      <c r="C198" s="8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86"/>
      <c r="C199" s="8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86"/>
      <c r="C200" s="8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86"/>
      <c r="C201" s="8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86"/>
      <c r="C202" s="8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86"/>
      <c r="C203" s="8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86"/>
      <c r="C204" s="8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86"/>
      <c r="C205" s="8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86"/>
      <c r="C206" s="8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86"/>
      <c r="C207" s="8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86"/>
      <c r="C208" s="8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86"/>
      <c r="C209" s="8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86"/>
      <c r="C210" s="8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86"/>
      <c r="C211" s="8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86"/>
      <c r="C212" s="8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86"/>
      <c r="C213" s="8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86"/>
      <c r="C214" s="8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86"/>
      <c r="C215" s="8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86"/>
      <c r="C216" s="8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86"/>
      <c r="C217" s="8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86"/>
      <c r="C218" s="8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86"/>
      <c r="C219" s="8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86"/>
      <c r="C220" s="8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86"/>
      <c r="C221" s="8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86"/>
      <c r="C222" s="8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86"/>
      <c r="C223" s="8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86"/>
      <c r="C224" s="8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86"/>
      <c r="C225" s="8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86"/>
      <c r="C226" s="8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86"/>
      <c r="C227" s="8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86"/>
      <c r="C228" s="8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86"/>
      <c r="C229" s="8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86"/>
      <c r="C230" s="8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86"/>
      <c r="C231" s="8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86"/>
      <c r="C232" s="8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86"/>
      <c r="C233" s="8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86"/>
      <c r="C234" s="8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86"/>
      <c r="C235" s="8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86"/>
      <c r="C236" s="8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86"/>
      <c r="C237" s="8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86"/>
      <c r="C238" s="8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86"/>
      <c r="C239" s="8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86"/>
      <c r="C240" s="8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86"/>
      <c r="C241" s="8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86"/>
      <c r="C242" s="8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86"/>
      <c r="C243" s="8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86"/>
      <c r="C244" s="8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86"/>
      <c r="C245" s="8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86"/>
      <c r="C246" s="8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86"/>
      <c r="C247" s="8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86"/>
      <c r="C248" s="8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86"/>
      <c r="C249" s="8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86"/>
      <c r="C250" s="8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86"/>
      <c r="C251" s="8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86"/>
      <c r="C252" s="8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86"/>
      <c r="C253" s="8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86"/>
      <c r="C254" s="8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86"/>
      <c r="C255" s="8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86"/>
      <c r="C256" s="8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86"/>
      <c r="C257" s="8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86"/>
      <c r="C258" s="8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86"/>
      <c r="C259" s="8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86"/>
      <c r="C260" s="8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86"/>
      <c r="C261" s="8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86"/>
      <c r="C262" s="8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86"/>
      <c r="C263" s="8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86"/>
      <c r="C264" s="8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86"/>
      <c r="C265" s="8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86"/>
      <c r="C266" s="8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86"/>
      <c r="C267" s="8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86"/>
      <c r="C268" s="8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86"/>
      <c r="C269" s="8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86"/>
      <c r="C270" s="8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86"/>
      <c r="C271" s="8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86"/>
      <c r="C272" s="8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86"/>
      <c r="C273" s="8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86"/>
      <c r="C274" s="8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86"/>
      <c r="C275" s="8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86"/>
      <c r="C276" s="8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86"/>
      <c r="C277" s="8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86"/>
      <c r="C278" s="8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86"/>
      <c r="C279" s="8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86"/>
      <c r="C280" s="8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86"/>
      <c r="C281" s="8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86"/>
      <c r="C282" s="8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86"/>
      <c r="C283" s="8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86"/>
      <c r="C284" s="8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86"/>
      <c r="C285" s="8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86"/>
      <c r="C286" s="8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86"/>
      <c r="C287" s="8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86"/>
      <c r="C288" s="8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86"/>
      <c r="C289" s="8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86"/>
      <c r="C290" s="8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86"/>
      <c r="C291" s="8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86"/>
      <c r="C292" s="8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86"/>
      <c r="C293" s="8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86"/>
      <c r="C294" s="8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86"/>
      <c r="C295" s="8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86"/>
      <c r="C296" s="8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86"/>
      <c r="C297" s="8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86"/>
      <c r="C298" s="8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86"/>
      <c r="C299" s="8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86"/>
      <c r="C300" s="8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86"/>
      <c r="C301" s="8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86"/>
      <c r="C302" s="8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86"/>
      <c r="C303" s="8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86"/>
      <c r="C304" s="8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86"/>
      <c r="C305" s="8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86"/>
      <c r="C306" s="8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86"/>
      <c r="C307" s="8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86"/>
      <c r="C308" s="8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86"/>
      <c r="C309" s="8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86"/>
      <c r="C310" s="8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86"/>
      <c r="C311" s="8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86"/>
      <c r="C312" s="8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86"/>
      <c r="C313" s="8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86"/>
      <c r="C314" s="8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86"/>
      <c r="C315" s="8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86"/>
      <c r="C316" s="8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86"/>
      <c r="C317" s="8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86"/>
      <c r="C318" s="8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86"/>
      <c r="C319" s="8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86"/>
      <c r="C320" s="8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86"/>
      <c r="C321" s="8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86"/>
      <c r="C322" s="8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86"/>
      <c r="C323" s="8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86"/>
      <c r="C324" s="8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86"/>
      <c r="C325" s="8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86"/>
      <c r="C326" s="8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86"/>
      <c r="C327" s="8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86"/>
      <c r="C328" s="8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86"/>
      <c r="C329" s="8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86"/>
      <c r="C330" s="8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86"/>
      <c r="C331" s="8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86"/>
      <c r="C332" s="8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86"/>
      <c r="C333" s="8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86"/>
      <c r="C334" s="8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86"/>
      <c r="C335" s="8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86"/>
      <c r="C336" s="8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86"/>
      <c r="C337" s="8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86"/>
      <c r="C338" s="8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86"/>
      <c r="C339" s="8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86"/>
      <c r="C340" s="8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86"/>
      <c r="C341" s="8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86"/>
      <c r="C342" s="8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86"/>
      <c r="C343" s="8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86"/>
      <c r="C344" s="8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86"/>
      <c r="C345" s="8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86"/>
      <c r="C346" s="8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86"/>
      <c r="C347" s="8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86"/>
      <c r="C348" s="8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86"/>
      <c r="C349" s="8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86"/>
      <c r="C350" s="8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86"/>
      <c r="C351" s="8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86"/>
      <c r="C352" s="8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86"/>
      <c r="C353" s="8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86"/>
      <c r="C354" s="8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86"/>
      <c r="C355" s="8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86"/>
      <c r="C356" s="8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86"/>
      <c r="C357" s="8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86"/>
      <c r="C358" s="8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86"/>
      <c r="C359" s="8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86"/>
      <c r="C360" s="8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86"/>
      <c r="C361" s="8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86"/>
      <c r="C362" s="8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86"/>
      <c r="C363" s="8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86"/>
      <c r="C364" s="8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86"/>
      <c r="C365" s="8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86"/>
      <c r="C366" s="8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86"/>
      <c r="C367" s="8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86"/>
      <c r="C368" s="8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86"/>
      <c r="C369" s="8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86"/>
      <c r="C370" s="8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86"/>
      <c r="C371" s="8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86"/>
      <c r="C372" s="8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86"/>
      <c r="C373" s="8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86"/>
      <c r="C374" s="8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86"/>
      <c r="C375" s="8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86"/>
      <c r="C376" s="8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86"/>
      <c r="C377" s="8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86"/>
      <c r="C378" s="8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86"/>
      <c r="C379" s="8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86"/>
      <c r="C380" s="8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86"/>
      <c r="C381" s="8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86"/>
      <c r="C382" s="8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86"/>
      <c r="C383" s="8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86"/>
      <c r="C384" s="8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86"/>
      <c r="C385" s="8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86"/>
      <c r="C386" s="8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86"/>
      <c r="C387" s="8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86"/>
      <c r="C388" s="8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86"/>
      <c r="C389" s="8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86"/>
      <c r="C390" s="8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86"/>
      <c r="C391" s="8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86"/>
      <c r="C392" s="8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86"/>
      <c r="C393" s="8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86"/>
      <c r="C394" s="8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86"/>
      <c r="C395" s="8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86"/>
      <c r="C396" s="8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86"/>
      <c r="C397" s="8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86"/>
      <c r="C398" s="8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86"/>
      <c r="C399" s="8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86"/>
      <c r="C400" s="8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86"/>
      <c r="C401" s="8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86"/>
      <c r="C402" s="8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86"/>
      <c r="C403" s="8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86"/>
      <c r="C404" s="8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86"/>
      <c r="C405" s="8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86"/>
      <c r="C406" s="8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86"/>
      <c r="C407" s="8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86"/>
      <c r="C408" s="8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86"/>
      <c r="C409" s="8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86"/>
      <c r="C410" s="8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86"/>
      <c r="C411" s="8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86"/>
      <c r="C412" s="8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86"/>
      <c r="C413" s="8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86"/>
      <c r="C414" s="8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86"/>
      <c r="C415" s="8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86"/>
      <c r="C416" s="8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86"/>
      <c r="C417" s="8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86"/>
      <c r="C418" s="8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86"/>
      <c r="C419" s="8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86"/>
      <c r="C420" s="8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86"/>
      <c r="C421" s="8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86"/>
      <c r="C422" s="8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86"/>
      <c r="C423" s="8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86"/>
      <c r="C424" s="8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86"/>
      <c r="C425" s="8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86"/>
      <c r="C426" s="8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86"/>
      <c r="C427" s="8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86"/>
      <c r="C428" s="8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86"/>
      <c r="C429" s="8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86"/>
      <c r="C430" s="8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86"/>
      <c r="C431" s="8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86"/>
      <c r="C432" s="8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86"/>
      <c r="C433" s="8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86"/>
      <c r="C434" s="8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86"/>
      <c r="C435" s="8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86"/>
      <c r="C436" s="8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86"/>
      <c r="C437" s="8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86"/>
      <c r="C438" s="8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86"/>
      <c r="C439" s="8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86"/>
      <c r="C440" s="8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86"/>
      <c r="C441" s="8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86"/>
      <c r="C442" s="8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86"/>
      <c r="C443" s="8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86"/>
      <c r="C444" s="8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86"/>
      <c r="C445" s="8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86"/>
      <c r="C446" s="8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86"/>
      <c r="C447" s="8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86"/>
      <c r="C448" s="8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86"/>
      <c r="C449" s="8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86"/>
      <c r="C450" s="8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86"/>
      <c r="C451" s="8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86"/>
      <c r="C452" s="8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86"/>
      <c r="C453" s="8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86"/>
      <c r="C454" s="8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86"/>
      <c r="C455" s="8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86"/>
      <c r="C456" s="8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86"/>
      <c r="C457" s="8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86"/>
      <c r="C458" s="8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86"/>
      <c r="C459" s="8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86"/>
      <c r="C460" s="8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86"/>
      <c r="C461" s="8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86"/>
      <c r="C462" s="8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86"/>
      <c r="C463" s="8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86"/>
      <c r="C464" s="8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86"/>
      <c r="C465" s="8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86"/>
      <c r="C466" s="8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86"/>
      <c r="C467" s="8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86"/>
      <c r="C468" s="8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86"/>
      <c r="C469" s="8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86"/>
      <c r="C470" s="8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86"/>
      <c r="C471" s="8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86"/>
      <c r="C472" s="8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86"/>
      <c r="C473" s="8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86"/>
      <c r="C474" s="8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86"/>
      <c r="C475" s="8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86"/>
      <c r="C476" s="8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86"/>
      <c r="C477" s="8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86"/>
      <c r="C478" s="8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86"/>
      <c r="C479" s="8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86"/>
      <c r="C480" s="8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86"/>
      <c r="C481" s="8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86"/>
      <c r="C482" s="8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86"/>
      <c r="C483" s="8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86"/>
      <c r="C484" s="8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86"/>
      <c r="C485" s="8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86"/>
      <c r="C486" s="8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86"/>
      <c r="C487" s="8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86"/>
      <c r="C488" s="8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86"/>
      <c r="C489" s="8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86"/>
      <c r="C490" s="8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86"/>
      <c r="C491" s="8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86"/>
      <c r="C492" s="8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86"/>
      <c r="C493" s="8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86"/>
      <c r="C494" s="8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86"/>
      <c r="C495" s="8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86"/>
      <c r="C496" s="8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86"/>
      <c r="C497" s="8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86"/>
      <c r="C498" s="8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86"/>
      <c r="C499" s="8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86"/>
      <c r="C500" s="8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86"/>
      <c r="C501" s="8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86"/>
      <c r="C502" s="8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86"/>
      <c r="C503" s="8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86"/>
      <c r="C504" s="8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86"/>
      <c r="C505" s="8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86"/>
      <c r="C506" s="8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86"/>
      <c r="C507" s="8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86"/>
      <c r="C508" s="8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86"/>
      <c r="C509" s="8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86"/>
      <c r="C510" s="8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86"/>
      <c r="C511" s="8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86"/>
      <c r="C512" s="8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86"/>
      <c r="C513" s="8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86"/>
      <c r="C514" s="8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86"/>
      <c r="C515" s="8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86"/>
      <c r="C516" s="8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86"/>
      <c r="C517" s="8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86"/>
      <c r="C518" s="8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86"/>
      <c r="C519" s="8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86"/>
      <c r="C520" s="8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86"/>
      <c r="C521" s="8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86"/>
      <c r="C522" s="8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86"/>
      <c r="C523" s="8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86"/>
      <c r="C524" s="8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86"/>
      <c r="C525" s="8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86"/>
      <c r="C526" s="8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86"/>
      <c r="C527" s="8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86"/>
      <c r="C528" s="8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86"/>
      <c r="C529" s="8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86"/>
      <c r="C530" s="8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86"/>
      <c r="C531" s="8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86"/>
      <c r="C532" s="8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86"/>
      <c r="C533" s="8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86"/>
      <c r="C534" s="8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86"/>
      <c r="C535" s="8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86"/>
      <c r="C536" s="8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86"/>
      <c r="C537" s="8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86"/>
      <c r="C538" s="8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86"/>
      <c r="C539" s="8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86"/>
      <c r="C540" s="8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86"/>
      <c r="C541" s="8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86"/>
      <c r="C542" s="8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86"/>
      <c r="C543" s="8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86"/>
      <c r="C544" s="8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86"/>
      <c r="C545" s="8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86"/>
      <c r="C546" s="8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86"/>
      <c r="C547" s="8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86"/>
      <c r="C548" s="8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86"/>
      <c r="C549" s="8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86"/>
      <c r="C550" s="8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86"/>
      <c r="C551" s="8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86"/>
      <c r="C552" s="8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86"/>
      <c r="C553" s="8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86"/>
      <c r="C554" s="8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86"/>
      <c r="C555" s="8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86"/>
      <c r="C556" s="8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86"/>
      <c r="C557" s="8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86"/>
      <c r="C558" s="8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86"/>
      <c r="C559" s="8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86"/>
      <c r="C560" s="8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86"/>
      <c r="C561" s="8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86"/>
      <c r="C562" s="8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86"/>
      <c r="C563" s="8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86"/>
      <c r="C564" s="8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86"/>
      <c r="C565" s="8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86"/>
      <c r="C566" s="8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86"/>
      <c r="C567" s="8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86"/>
      <c r="C568" s="8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86"/>
      <c r="C569" s="8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86"/>
      <c r="C570" s="8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86"/>
      <c r="C571" s="8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86"/>
      <c r="C572" s="8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86"/>
      <c r="C573" s="8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86"/>
      <c r="C574" s="8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86"/>
      <c r="C575" s="8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86"/>
      <c r="C576" s="8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86"/>
      <c r="C577" s="8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86"/>
      <c r="C578" s="8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86"/>
      <c r="C579" s="8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86"/>
      <c r="C580" s="8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86"/>
      <c r="C581" s="8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86"/>
      <c r="C582" s="8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86"/>
      <c r="C583" s="8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86"/>
      <c r="C584" s="8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86"/>
      <c r="C585" s="8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86"/>
      <c r="C586" s="8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86"/>
      <c r="C587" s="8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86"/>
      <c r="C588" s="8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86"/>
      <c r="C589" s="8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86"/>
      <c r="C590" s="8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86"/>
      <c r="C591" s="8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86"/>
      <c r="C592" s="8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86"/>
      <c r="C593" s="8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86"/>
      <c r="C594" s="8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86"/>
      <c r="C595" s="8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86"/>
      <c r="C596" s="8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86"/>
      <c r="C597" s="8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86"/>
      <c r="C598" s="8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86"/>
      <c r="C599" s="8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86"/>
      <c r="C600" s="8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86"/>
      <c r="C601" s="8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86"/>
      <c r="C602" s="8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86"/>
      <c r="C603" s="8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86"/>
      <c r="C604" s="8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86"/>
      <c r="C605" s="8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86"/>
      <c r="C606" s="8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86"/>
      <c r="C607" s="8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86"/>
      <c r="C608" s="8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86"/>
      <c r="C609" s="8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86"/>
      <c r="C610" s="8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86"/>
      <c r="C611" s="8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86"/>
      <c r="C612" s="8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86"/>
      <c r="C613" s="8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86"/>
      <c r="C614" s="8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86"/>
      <c r="C615" s="8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86"/>
      <c r="C616" s="8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86"/>
      <c r="C617" s="8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86"/>
      <c r="C618" s="8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86"/>
      <c r="C619" s="8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86"/>
      <c r="C620" s="8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86"/>
      <c r="C621" s="8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86"/>
      <c r="C622" s="8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86"/>
      <c r="C623" s="8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86"/>
      <c r="C624" s="8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86"/>
      <c r="C625" s="8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86"/>
      <c r="C626" s="8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86"/>
      <c r="C627" s="8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86"/>
      <c r="C628" s="8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86"/>
      <c r="C629" s="8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86"/>
      <c r="C630" s="8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86"/>
      <c r="C631" s="8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86"/>
      <c r="C632" s="8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86"/>
      <c r="C633" s="8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86"/>
      <c r="C634" s="8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86"/>
      <c r="C635" s="8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86"/>
      <c r="C636" s="8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86"/>
      <c r="C637" s="8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86"/>
      <c r="C638" s="8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86"/>
      <c r="C639" s="8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86"/>
      <c r="C640" s="8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86"/>
      <c r="C641" s="8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86"/>
      <c r="C642" s="8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86"/>
      <c r="C643" s="8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86"/>
      <c r="C644" s="8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86"/>
      <c r="C645" s="8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86"/>
      <c r="C646" s="8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86"/>
      <c r="C647" s="8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86"/>
      <c r="C648" s="8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86"/>
      <c r="C649" s="8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86"/>
      <c r="C650" s="8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86"/>
      <c r="C651" s="8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86"/>
      <c r="C652" s="8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86"/>
      <c r="C653" s="8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86"/>
      <c r="C654" s="8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86"/>
      <c r="C655" s="8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86"/>
      <c r="C656" s="8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86"/>
      <c r="C657" s="8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86"/>
      <c r="C658" s="8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86"/>
      <c r="C659" s="8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86"/>
      <c r="C660" s="8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86"/>
      <c r="C661" s="8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86"/>
      <c r="C662" s="8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86"/>
      <c r="C663" s="8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86"/>
      <c r="C664" s="8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86"/>
      <c r="C665" s="8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86"/>
      <c r="C666" s="8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86"/>
      <c r="C667" s="8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86"/>
      <c r="C668" s="8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86"/>
      <c r="C669" s="8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86"/>
      <c r="C670" s="8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86"/>
      <c r="C671" s="8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86"/>
      <c r="C672" s="8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86"/>
      <c r="C673" s="8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86"/>
      <c r="C674" s="8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86"/>
      <c r="C675" s="8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86"/>
      <c r="C676" s="8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86"/>
      <c r="C677" s="8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86"/>
      <c r="C678" s="8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86"/>
      <c r="C679" s="8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86"/>
      <c r="C680" s="8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86"/>
      <c r="C681" s="8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86"/>
      <c r="C682" s="8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86"/>
      <c r="C683" s="8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86"/>
      <c r="C684" s="8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86"/>
      <c r="C685" s="8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86"/>
      <c r="C686" s="8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86"/>
      <c r="C687" s="8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86"/>
      <c r="C688" s="8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86"/>
      <c r="C689" s="8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86"/>
      <c r="C690" s="8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86"/>
      <c r="C691" s="8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86"/>
      <c r="C692" s="8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86"/>
      <c r="C693" s="8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86"/>
      <c r="C694" s="8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86"/>
      <c r="C695" s="8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86"/>
      <c r="C696" s="8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86"/>
      <c r="C697" s="8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86"/>
      <c r="C698" s="8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86"/>
      <c r="C699" s="8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86"/>
      <c r="C700" s="8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86"/>
      <c r="C701" s="8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86"/>
      <c r="C702" s="8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86"/>
      <c r="C703" s="8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86"/>
      <c r="C704" s="8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86"/>
      <c r="C705" s="8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86"/>
      <c r="C706" s="8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86"/>
      <c r="C707" s="8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86"/>
      <c r="C708" s="8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86"/>
      <c r="C709" s="8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86"/>
      <c r="C710" s="8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86"/>
      <c r="C711" s="8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86"/>
      <c r="C712" s="8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86"/>
      <c r="C713" s="8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86"/>
      <c r="C714" s="8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86"/>
      <c r="C715" s="8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86"/>
      <c r="C716" s="8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86"/>
      <c r="C717" s="8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86"/>
      <c r="C718" s="8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86"/>
      <c r="C719" s="8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86"/>
      <c r="C720" s="8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86"/>
      <c r="C721" s="8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86"/>
      <c r="C722" s="8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86"/>
      <c r="C723" s="8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86"/>
      <c r="C724" s="8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86"/>
      <c r="C725" s="8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86"/>
      <c r="C726" s="8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86"/>
      <c r="C727" s="8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86"/>
      <c r="C728" s="8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86"/>
      <c r="C729" s="8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86"/>
      <c r="C730" s="8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86"/>
      <c r="C731" s="8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86"/>
      <c r="C732" s="8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86"/>
      <c r="C733" s="8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86"/>
      <c r="C734" s="8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86"/>
      <c r="C735" s="8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86"/>
      <c r="C736" s="8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86"/>
      <c r="C737" s="8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86"/>
      <c r="C738" s="8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86"/>
      <c r="C739" s="8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86"/>
      <c r="C740" s="8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86"/>
      <c r="C741" s="8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86"/>
      <c r="C742" s="8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86"/>
      <c r="C743" s="8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86"/>
      <c r="C744" s="8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86"/>
      <c r="C745" s="8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86"/>
      <c r="C746" s="8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86"/>
      <c r="C747" s="8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86"/>
      <c r="C748" s="8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86"/>
      <c r="C749" s="8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86"/>
      <c r="C750" s="8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86"/>
      <c r="C751" s="8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86"/>
      <c r="C752" s="8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86"/>
      <c r="C753" s="8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86"/>
      <c r="C754" s="8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86"/>
      <c r="C755" s="8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86"/>
      <c r="C756" s="8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86"/>
      <c r="C757" s="8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86"/>
      <c r="C758" s="8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86"/>
      <c r="C759" s="8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86"/>
      <c r="C760" s="8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86"/>
      <c r="C761" s="8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86"/>
      <c r="C762" s="8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86"/>
      <c r="C763" s="8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86"/>
      <c r="C764" s="8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86"/>
      <c r="C765" s="8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86"/>
      <c r="C766" s="8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86"/>
      <c r="C767" s="8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86"/>
      <c r="C768" s="8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86"/>
      <c r="C769" s="8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86"/>
      <c r="C770" s="8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86"/>
      <c r="C771" s="8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86"/>
      <c r="C772" s="8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86"/>
      <c r="C773" s="8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86"/>
      <c r="C774" s="8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86"/>
      <c r="C775" s="8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86"/>
      <c r="C776" s="8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86"/>
      <c r="C777" s="8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86"/>
      <c r="C778" s="8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86"/>
      <c r="C779" s="8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86"/>
      <c r="C780" s="8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86"/>
      <c r="C781" s="8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86"/>
      <c r="C782" s="8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86"/>
      <c r="C783" s="8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86"/>
      <c r="C784" s="8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86"/>
      <c r="C785" s="8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86"/>
      <c r="C786" s="8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86"/>
      <c r="C787" s="8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86"/>
      <c r="C788" s="8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86"/>
      <c r="C789" s="8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86"/>
      <c r="C790" s="8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86"/>
      <c r="C791" s="8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86"/>
      <c r="C792" s="8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86"/>
      <c r="C793" s="8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86"/>
      <c r="C794" s="8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86"/>
      <c r="C795" s="8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86"/>
      <c r="C796" s="8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86"/>
      <c r="C797" s="8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86"/>
      <c r="C798" s="8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86"/>
      <c r="C799" s="8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86"/>
      <c r="C800" s="8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86"/>
      <c r="C801" s="8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86"/>
      <c r="C802" s="8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86"/>
      <c r="C803" s="8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86"/>
      <c r="C804" s="8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86"/>
      <c r="C805" s="8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86"/>
      <c r="C806" s="8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86"/>
      <c r="C807" s="8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86"/>
      <c r="C808" s="8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86"/>
      <c r="C809" s="8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86"/>
      <c r="C810" s="8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86"/>
      <c r="C811" s="8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86"/>
      <c r="C812" s="8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86"/>
      <c r="C813" s="8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86"/>
      <c r="C814" s="8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86"/>
      <c r="C815" s="8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86"/>
      <c r="C816" s="8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86"/>
      <c r="C817" s="8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86"/>
      <c r="C818" s="8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86"/>
      <c r="C819" s="8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86"/>
      <c r="C820" s="8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86"/>
      <c r="C821" s="8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86"/>
      <c r="C822" s="8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86"/>
      <c r="C823" s="8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86"/>
      <c r="C824" s="8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86"/>
      <c r="C825" s="8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86"/>
      <c r="C826" s="8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86"/>
      <c r="C827" s="8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86"/>
      <c r="C828" s="8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86"/>
      <c r="C829" s="8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86"/>
      <c r="C830" s="8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86"/>
      <c r="C831" s="8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86"/>
      <c r="C832" s="8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86"/>
      <c r="C833" s="8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86"/>
      <c r="C834" s="8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86"/>
      <c r="C835" s="8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86"/>
      <c r="C836" s="8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86"/>
      <c r="C837" s="8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86"/>
      <c r="C838" s="8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86"/>
      <c r="C839" s="8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86"/>
      <c r="C840" s="8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86"/>
      <c r="C841" s="8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86"/>
      <c r="C842" s="8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86"/>
      <c r="C843" s="8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86"/>
      <c r="C844" s="8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86"/>
      <c r="C845" s="8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86"/>
      <c r="C846" s="8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86"/>
      <c r="C847" s="8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86"/>
      <c r="C848" s="8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86"/>
      <c r="C849" s="8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86"/>
      <c r="C850" s="8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86"/>
      <c r="C851" s="8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86"/>
      <c r="C852" s="8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86"/>
      <c r="C853" s="8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86"/>
      <c r="C854" s="8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86"/>
      <c r="C855" s="8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86"/>
      <c r="C856" s="8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86"/>
      <c r="C857" s="8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86"/>
      <c r="C858" s="8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86"/>
      <c r="C859" s="8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86"/>
      <c r="C860" s="8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86"/>
      <c r="C861" s="8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86"/>
      <c r="C862" s="8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86"/>
      <c r="C863" s="8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86"/>
      <c r="C864" s="8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86"/>
      <c r="C865" s="8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86"/>
      <c r="C866" s="8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86"/>
      <c r="C867" s="8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86"/>
      <c r="C868" s="8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86"/>
      <c r="C869" s="8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86"/>
      <c r="C870" s="8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86"/>
      <c r="C871" s="8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86"/>
      <c r="C872" s="8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86"/>
      <c r="C873" s="8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86"/>
      <c r="C874" s="8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86"/>
      <c r="C875" s="8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86"/>
      <c r="C876" s="8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86"/>
      <c r="C877" s="8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86"/>
      <c r="C878" s="8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86"/>
      <c r="C879" s="8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86"/>
      <c r="C880" s="8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86"/>
      <c r="C881" s="8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86"/>
      <c r="C882" s="8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86"/>
      <c r="C883" s="8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86"/>
      <c r="C884" s="8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86"/>
      <c r="C885" s="8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86"/>
      <c r="C886" s="8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86"/>
      <c r="C887" s="8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86"/>
      <c r="C888" s="8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86"/>
      <c r="C889" s="8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86"/>
      <c r="C890" s="8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86"/>
      <c r="C891" s="8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86"/>
      <c r="C892" s="8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86"/>
      <c r="C893" s="8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86"/>
      <c r="C894" s="8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86"/>
      <c r="C895" s="8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86"/>
      <c r="C896" s="8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86"/>
      <c r="C897" s="8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86"/>
      <c r="C898" s="8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86"/>
      <c r="C899" s="8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86"/>
      <c r="C900" s="8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86"/>
      <c r="C901" s="8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86"/>
      <c r="C902" s="8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86"/>
      <c r="C903" s="8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86"/>
      <c r="C904" s="8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86"/>
      <c r="C905" s="8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86"/>
      <c r="C906" s="8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86"/>
      <c r="C907" s="8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86"/>
      <c r="C908" s="8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86"/>
      <c r="C909" s="8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86"/>
      <c r="C910" s="8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86"/>
      <c r="C911" s="8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86"/>
      <c r="C912" s="8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86"/>
      <c r="C913" s="8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86"/>
      <c r="C914" s="8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86"/>
      <c r="C915" s="8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86"/>
      <c r="C916" s="8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86"/>
      <c r="C917" s="8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86"/>
      <c r="C918" s="8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86"/>
      <c r="C919" s="8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86"/>
      <c r="C920" s="8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86"/>
      <c r="C921" s="8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86"/>
      <c r="C922" s="8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86"/>
      <c r="C923" s="8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86"/>
      <c r="C924" s="8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86"/>
      <c r="C925" s="8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86"/>
      <c r="C926" s="8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86"/>
      <c r="C927" s="8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86"/>
      <c r="C928" s="8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86"/>
      <c r="C929" s="8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86"/>
      <c r="C930" s="8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86"/>
      <c r="C931" s="8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86"/>
      <c r="C932" s="8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86"/>
      <c r="C933" s="8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86"/>
      <c r="C934" s="8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86"/>
      <c r="C935" s="8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86"/>
      <c r="C936" s="8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86"/>
      <c r="C937" s="8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86"/>
      <c r="C938" s="8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86"/>
      <c r="C939" s="8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86"/>
      <c r="C940" s="8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86"/>
      <c r="C941" s="8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86"/>
      <c r="C942" s="8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86"/>
      <c r="C943" s="8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86"/>
      <c r="C944" s="8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86"/>
      <c r="C945" s="8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86"/>
      <c r="C946" s="8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86"/>
      <c r="C947" s="8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86"/>
      <c r="C948" s="8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86"/>
      <c r="C949" s="8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86"/>
      <c r="C950" s="8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86"/>
      <c r="C951" s="8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86"/>
      <c r="C952" s="8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86"/>
      <c r="C953" s="8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86"/>
      <c r="C954" s="8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86"/>
      <c r="C955" s="8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86"/>
      <c r="C956" s="8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86"/>
      <c r="C957" s="8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86"/>
      <c r="C958" s="8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86"/>
      <c r="C959" s="8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86"/>
      <c r="C960" s="8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86"/>
      <c r="C961" s="8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86"/>
      <c r="C962" s="8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86"/>
      <c r="C963" s="8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86"/>
      <c r="C964" s="8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86"/>
      <c r="C965" s="8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86"/>
      <c r="C966" s="8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86"/>
      <c r="C967" s="8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86"/>
      <c r="C968" s="8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86"/>
      <c r="C969" s="8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86"/>
      <c r="C970" s="8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86"/>
      <c r="C971" s="8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86"/>
      <c r="C972" s="8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86"/>
      <c r="C973" s="8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86"/>
      <c r="C974" s="8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86"/>
      <c r="C975" s="8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86"/>
      <c r="C976" s="8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86"/>
      <c r="C977" s="8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86"/>
      <c r="C978" s="8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86"/>
      <c r="C979" s="8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86"/>
      <c r="C980" s="8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86"/>
      <c r="C981" s="8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86"/>
      <c r="C982" s="8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86"/>
      <c r="C983" s="8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86"/>
      <c r="C984" s="8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86"/>
      <c r="C985" s="8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86"/>
      <c r="C986" s="8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86"/>
      <c r="C987" s="8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86"/>
      <c r="C988" s="8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86"/>
      <c r="C989" s="8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86"/>
      <c r="C990" s="8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86"/>
      <c r="C991" s="8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86"/>
      <c r="C992" s="8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86"/>
      <c r="C993" s="8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86"/>
      <c r="C994" s="8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86"/>
      <c r="C995" s="8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86"/>
      <c r="C996" s="8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86"/>
      <c r="C997" s="8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86"/>
      <c r="C998" s="8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57">
    <mergeCell ref="E50:F50"/>
    <mergeCell ref="G50:K50"/>
    <mergeCell ref="E51:F51"/>
    <mergeCell ref="G51:K51"/>
    <mergeCell ref="E52:F52"/>
    <mergeCell ref="G52:K52"/>
    <mergeCell ref="E44:F44"/>
    <mergeCell ref="E45:F45"/>
    <mergeCell ref="A47:K47"/>
    <mergeCell ref="A48:K48"/>
    <mergeCell ref="E49:F49"/>
    <mergeCell ref="G49:K49"/>
    <mergeCell ref="B50:B52"/>
    <mergeCell ref="E58:F58"/>
    <mergeCell ref="G58:K58"/>
    <mergeCell ref="A54:K54"/>
    <mergeCell ref="A55:K55"/>
    <mergeCell ref="E56:F56"/>
    <mergeCell ref="G56:K56"/>
    <mergeCell ref="B57:B58"/>
    <mergeCell ref="E57:F57"/>
    <mergeCell ref="G57:K57"/>
    <mergeCell ref="E23:F23"/>
    <mergeCell ref="E26:F26"/>
    <mergeCell ref="E31:F31"/>
    <mergeCell ref="A21:K21"/>
    <mergeCell ref="L21:V21"/>
    <mergeCell ref="A22:K22"/>
    <mergeCell ref="G23:K23"/>
    <mergeCell ref="B24:B26"/>
    <mergeCell ref="G24:K24"/>
    <mergeCell ref="G25:K25"/>
    <mergeCell ref="G26:K26"/>
    <mergeCell ref="G33:K33"/>
    <mergeCell ref="E34:F34"/>
    <mergeCell ref="G34:K34"/>
    <mergeCell ref="A36:K36"/>
    <mergeCell ref="A37:K37"/>
    <mergeCell ref="G38:K38"/>
    <mergeCell ref="G39:K39"/>
    <mergeCell ref="G40:K40"/>
    <mergeCell ref="E24:F24"/>
    <mergeCell ref="E25:F25"/>
    <mergeCell ref="A29:K29"/>
    <mergeCell ref="A30:K30"/>
    <mergeCell ref="G31:K31"/>
    <mergeCell ref="B32:B34"/>
    <mergeCell ref="G32:K32"/>
    <mergeCell ref="E42:F42"/>
    <mergeCell ref="E43:F43"/>
    <mergeCell ref="E32:F32"/>
    <mergeCell ref="E33:F33"/>
    <mergeCell ref="E38:F38"/>
    <mergeCell ref="B39:B45"/>
    <mergeCell ref="E39:F39"/>
    <mergeCell ref="E40:F40"/>
    <mergeCell ref="E41:F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58.63"/>
    <col customWidth="1" min="3" max="3" width="51.5"/>
  </cols>
  <sheetData>
    <row r="1">
      <c r="A1" s="87" t="s">
        <v>101</v>
      </c>
      <c r="B1" s="87" t="s">
        <v>102</v>
      </c>
      <c r="C1" s="87" t="s">
        <v>103</v>
      </c>
    </row>
    <row r="2">
      <c r="A2" s="88" t="s">
        <v>13</v>
      </c>
      <c r="B2" s="89" t="s">
        <v>104</v>
      </c>
      <c r="C2" s="90" t="s">
        <v>9</v>
      </c>
    </row>
    <row r="3">
      <c r="A3" s="88" t="s">
        <v>14</v>
      </c>
      <c r="B3" s="91" t="s">
        <v>105</v>
      </c>
      <c r="C3" s="90" t="s">
        <v>106</v>
      </c>
    </row>
    <row r="4">
      <c r="A4" s="88" t="s">
        <v>15</v>
      </c>
      <c r="B4" s="91" t="s">
        <v>107</v>
      </c>
      <c r="C4" s="90" t="s">
        <v>106</v>
      </c>
    </row>
    <row r="5">
      <c r="A5" s="88" t="s">
        <v>16</v>
      </c>
      <c r="B5" s="91" t="s">
        <v>108</v>
      </c>
      <c r="C5" s="90" t="s">
        <v>109</v>
      </c>
    </row>
    <row r="6">
      <c r="A6" s="88" t="s">
        <v>17</v>
      </c>
      <c r="B6" s="91" t="s">
        <v>110</v>
      </c>
      <c r="C6" s="90" t="s">
        <v>106</v>
      </c>
    </row>
    <row r="7">
      <c r="A7" s="88" t="s">
        <v>18</v>
      </c>
      <c r="B7" s="91" t="s">
        <v>110</v>
      </c>
      <c r="C7" s="90" t="s">
        <v>106</v>
      </c>
    </row>
    <row r="8">
      <c r="A8" s="88" t="s">
        <v>19</v>
      </c>
      <c r="B8" s="91" t="s">
        <v>110</v>
      </c>
      <c r="C8" s="90" t="s">
        <v>106</v>
      </c>
    </row>
    <row r="9">
      <c r="A9" s="88" t="s">
        <v>20</v>
      </c>
      <c r="B9" s="91" t="s">
        <v>110</v>
      </c>
      <c r="C9" s="90" t="s">
        <v>106</v>
      </c>
    </row>
    <row r="10">
      <c r="A10" s="88" t="s">
        <v>21</v>
      </c>
      <c r="B10" s="91" t="s">
        <v>111</v>
      </c>
      <c r="C10" s="90" t="s">
        <v>106</v>
      </c>
    </row>
    <row r="11">
      <c r="A11" s="88" t="s">
        <v>22</v>
      </c>
      <c r="B11" s="91" t="s">
        <v>112</v>
      </c>
      <c r="C11" s="90" t="s">
        <v>106</v>
      </c>
    </row>
    <row r="12">
      <c r="A12" s="88" t="s">
        <v>23</v>
      </c>
      <c r="B12" s="91" t="s">
        <v>113</v>
      </c>
      <c r="C12" s="90" t="s">
        <v>106</v>
      </c>
    </row>
    <row r="13">
      <c r="A13" s="88" t="s">
        <v>24</v>
      </c>
      <c r="B13" s="91" t="s">
        <v>114</v>
      </c>
      <c r="C13" s="90" t="s">
        <v>106</v>
      </c>
    </row>
    <row r="14">
      <c r="A14" s="88" t="s">
        <v>25</v>
      </c>
      <c r="B14" s="91" t="s">
        <v>115</v>
      </c>
      <c r="C14" s="90" t="s">
        <v>106</v>
      </c>
    </row>
  </sheetData>
  <drawing r:id="rId1"/>
</worksheet>
</file>