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minimized="1" xWindow="0" yWindow="0" windowWidth="25600" windowHeight="14500"/>
  </bookViews>
  <sheets>
    <sheet name="月费率形式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I5" i="2"/>
  <c r="D11" i="2"/>
  <c r="F11" i="2"/>
  <c r="C10" i="2"/>
  <c r="G10" i="2"/>
  <c r="H10" i="2"/>
  <c r="B12" i="2"/>
  <c r="B13" i="2"/>
  <c r="F12" i="2"/>
  <c r="E13" i="2"/>
  <c r="F13" i="2"/>
  <c r="B14" i="2"/>
  <c r="B15" i="2"/>
  <c r="F15" i="2"/>
  <c r="F14" i="2"/>
  <c r="B16" i="2"/>
  <c r="B17" i="2"/>
  <c r="F16" i="2"/>
  <c r="B18" i="2"/>
  <c r="F17" i="2"/>
  <c r="B19" i="2"/>
  <c r="F18" i="2"/>
  <c r="B20" i="2"/>
  <c r="F19" i="2"/>
  <c r="B21" i="2"/>
  <c r="F20" i="2"/>
  <c r="B22" i="2"/>
  <c r="F21" i="2"/>
  <c r="B23" i="2"/>
  <c r="F22" i="2"/>
  <c r="F23" i="2"/>
  <c r="B24" i="2"/>
  <c r="F24" i="2"/>
  <c r="B25" i="2"/>
  <c r="B26" i="2"/>
  <c r="F25" i="2"/>
  <c r="B27" i="2"/>
  <c r="F26" i="2"/>
  <c r="B28" i="2"/>
  <c r="F27" i="2"/>
  <c r="B29" i="2"/>
  <c r="F28" i="2"/>
  <c r="B30" i="2"/>
  <c r="F29" i="2"/>
  <c r="B31" i="2"/>
  <c r="F30" i="2"/>
  <c r="B32" i="2"/>
  <c r="F31" i="2"/>
  <c r="F32" i="2"/>
  <c r="B33" i="2"/>
  <c r="B34" i="2"/>
  <c r="F33" i="2"/>
  <c r="B35" i="2"/>
  <c r="F34" i="2"/>
  <c r="B36" i="2"/>
  <c r="F35" i="2"/>
  <c r="B37" i="2"/>
  <c r="F36" i="2"/>
  <c r="B38" i="2"/>
  <c r="F37" i="2"/>
  <c r="E23" i="2"/>
  <c r="G23" i="2"/>
  <c r="E31" i="2"/>
  <c r="G31" i="2"/>
  <c r="E19" i="2"/>
  <c r="E28" i="2"/>
  <c r="G28" i="2"/>
  <c r="E30" i="2"/>
  <c r="G30" i="2"/>
  <c r="E21" i="2"/>
  <c r="G19" i="2"/>
  <c r="B39" i="2"/>
  <c r="F38" i="2"/>
  <c r="H30" i="2"/>
  <c r="E17" i="2"/>
  <c r="E16" i="2"/>
  <c r="E12" i="2"/>
  <c r="H19" i="2"/>
  <c r="E22" i="2"/>
  <c r="G21" i="2"/>
  <c r="H21" i="2"/>
  <c r="E32" i="2"/>
  <c r="E24" i="2"/>
  <c r="E18" i="2"/>
  <c r="E34" i="2"/>
  <c r="E11" i="2"/>
  <c r="E35" i="2"/>
  <c r="E27" i="2"/>
  <c r="E20" i="2"/>
  <c r="E14" i="2"/>
  <c r="H28" i="2"/>
  <c r="E33" i="2"/>
  <c r="H31" i="2"/>
  <c r="E25" i="2"/>
  <c r="H23" i="2"/>
  <c r="E15" i="2"/>
  <c r="E38" i="2"/>
  <c r="E26" i="2"/>
  <c r="E36" i="2"/>
  <c r="E37" i="2"/>
  <c r="E29" i="2"/>
  <c r="G16" i="2"/>
  <c r="G17" i="2"/>
  <c r="H22" i="2"/>
  <c r="H12" i="2"/>
  <c r="B40" i="2"/>
  <c r="F39" i="2"/>
  <c r="E39" i="2"/>
  <c r="G12" i="2"/>
  <c r="H17" i="2"/>
  <c r="H16" i="2"/>
  <c r="G22" i="2"/>
  <c r="G29" i="2"/>
  <c r="H29" i="2"/>
  <c r="G15" i="2"/>
  <c r="H15" i="2"/>
  <c r="G14" i="2"/>
  <c r="H14" i="2"/>
  <c r="G24" i="2"/>
  <c r="H24" i="2"/>
  <c r="H37" i="2"/>
  <c r="G37" i="2"/>
  <c r="G20" i="2"/>
  <c r="H20" i="2"/>
  <c r="H32" i="2"/>
  <c r="G32" i="2"/>
  <c r="G36" i="2"/>
  <c r="H36" i="2"/>
  <c r="G35" i="2"/>
  <c r="H35" i="2"/>
  <c r="G18" i="2"/>
  <c r="H18" i="2"/>
  <c r="G13" i="2"/>
  <c r="H13" i="2"/>
  <c r="G33" i="2"/>
  <c r="H33" i="2"/>
  <c r="G26" i="2"/>
  <c r="H26" i="2"/>
  <c r="G11" i="2"/>
  <c r="H11" i="2"/>
  <c r="G38" i="2"/>
  <c r="H38" i="2"/>
  <c r="H25" i="2"/>
  <c r="G25" i="2"/>
  <c r="H27" i="2"/>
  <c r="G27" i="2"/>
  <c r="G34" i="2"/>
  <c r="H34" i="2"/>
  <c r="H39" i="2"/>
  <c r="G39" i="2"/>
  <c r="B41" i="2"/>
  <c r="F40" i="2"/>
  <c r="E40" i="2"/>
  <c r="B42" i="2"/>
  <c r="F41" i="2"/>
  <c r="E41" i="2"/>
  <c r="G40" i="2"/>
  <c r="H40" i="2"/>
  <c r="H41" i="2"/>
  <c r="G41" i="2"/>
  <c r="B43" i="2"/>
  <c r="F42" i="2"/>
  <c r="E42" i="2"/>
  <c r="B44" i="2"/>
  <c r="F43" i="2"/>
  <c r="E43" i="2"/>
  <c r="G42" i="2"/>
  <c r="H42" i="2"/>
  <c r="G43" i="2"/>
  <c r="H43" i="2"/>
  <c r="F44" i="2"/>
  <c r="B45" i="2"/>
  <c r="E44" i="2"/>
  <c r="B46" i="2"/>
  <c r="F45" i="2"/>
  <c r="E45" i="2"/>
  <c r="G44" i="2"/>
  <c r="H44" i="2"/>
  <c r="G45" i="2"/>
  <c r="H45" i="2"/>
  <c r="B47" i="2"/>
  <c r="B48" i="2"/>
  <c r="B49" i="2"/>
  <c r="B50" i="2"/>
  <c r="E46" i="2"/>
  <c r="F46" i="2"/>
  <c r="G46" i="2"/>
  <c r="H46" i="2"/>
  <c r="I3" i="2"/>
</calcChain>
</file>

<file path=xl/sharedStrings.xml><?xml version="1.0" encoding="utf-8"?>
<sst xmlns="http://schemas.openxmlformats.org/spreadsheetml/2006/main" count="17" uniqueCount="17">
  <si>
    <t>IRR</t>
    <phoneticPr fontId="2" type="noConversion"/>
  </si>
  <si>
    <r>
      <rPr>
        <sz val="11"/>
        <color theme="1"/>
        <rFont val="宋体"/>
        <family val="2"/>
        <charset val="134"/>
      </rPr>
      <t>贷款金额</t>
    </r>
    <phoneticPr fontId="2" type="noConversion"/>
  </si>
  <si>
    <r>
      <rPr>
        <sz val="11"/>
        <color theme="1"/>
        <rFont val="宋体"/>
        <family val="2"/>
        <charset val="134"/>
      </rPr>
      <t>贷款期限</t>
    </r>
    <phoneticPr fontId="2" type="noConversion"/>
  </si>
  <si>
    <r>
      <rPr>
        <sz val="11"/>
        <color theme="1"/>
        <rFont val="宋体"/>
        <family val="2"/>
        <charset val="134"/>
      </rPr>
      <t>贴息</t>
    </r>
    <phoneticPr fontId="2" type="noConversion"/>
  </si>
  <si>
    <r>
      <rPr>
        <sz val="11"/>
        <color theme="1"/>
        <rFont val="宋体"/>
        <family val="2"/>
        <charset val="134"/>
      </rPr>
      <t>前低期数</t>
    </r>
    <phoneticPr fontId="2" type="noConversion"/>
  </si>
  <si>
    <r>
      <rPr>
        <sz val="11"/>
        <color theme="1"/>
        <rFont val="宋体"/>
        <family val="2"/>
        <charset val="134"/>
      </rPr>
      <t>月费率</t>
    </r>
    <phoneticPr fontId="2" type="noConversion"/>
  </si>
  <si>
    <r>
      <rPr>
        <sz val="11"/>
        <color theme="1"/>
        <rFont val="宋体"/>
        <family val="2"/>
        <charset val="134"/>
      </rPr>
      <t>名义年化</t>
    </r>
    <phoneticPr fontId="2" type="noConversion"/>
  </si>
  <si>
    <r>
      <rPr>
        <sz val="11"/>
        <color theme="1"/>
        <rFont val="宋体"/>
        <family val="2"/>
        <charset val="134"/>
      </rPr>
      <t>申请手续费</t>
    </r>
    <phoneticPr fontId="2" type="noConversion"/>
  </si>
  <si>
    <r>
      <rPr>
        <sz val="11"/>
        <color theme="1"/>
        <rFont val="宋体"/>
        <family val="2"/>
        <charset val="134"/>
      </rPr>
      <t>前低是否</t>
    </r>
    <r>
      <rPr>
        <sz val="11"/>
        <color theme="1"/>
        <rFont val="Arial"/>
        <family val="2"/>
      </rPr>
      <t>0</t>
    </r>
    <phoneticPr fontId="2" type="noConversion"/>
  </si>
  <si>
    <t>(y/n)</t>
    <phoneticPr fontId="2" type="noConversion"/>
  </si>
  <si>
    <r>
      <rPr>
        <sz val="11"/>
        <color theme="1"/>
        <rFont val="宋体"/>
        <family val="2"/>
        <charset val="134"/>
      </rPr>
      <t>贴息</t>
    </r>
    <phoneticPr fontId="2" type="noConversion"/>
  </si>
  <si>
    <r>
      <rPr>
        <sz val="11"/>
        <color theme="1"/>
        <rFont val="宋体"/>
        <family val="2"/>
        <charset val="134"/>
      </rPr>
      <t>手续费</t>
    </r>
    <phoneticPr fontId="2" type="noConversion"/>
  </si>
  <si>
    <r>
      <rPr>
        <sz val="11"/>
        <color theme="1"/>
        <rFont val="宋体"/>
        <family val="2"/>
        <charset val="134"/>
      </rPr>
      <t>月费率</t>
    </r>
    <phoneticPr fontId="2" type="noConversion"/>
  </si>
  <si>
    <r>
      <rPr>
        <sz val="11"/>
        <color theme="1"/>
        <rFont val="宋体"/>
        <family val="2"/>
        <charset val="134"/>
      </rPr>
      <t>本金</t>
    </r>
    <phoneticPr fontId="2" type="noConversion"/>
  </si>
  <si>
    <r>
      <rPr>
        <sz val="11"/>
        <color theme="1"/>
        <rFont val="宋体"/>
        <family val="2"/>
        <charset val="134"/>
      </rPr>
      <t>总还款</t>
    </r>
    <phoneticPr fontId="2" type="noConversion"/>
  </si>
  <si>
    <r>
      <rPr>
        <sz val="11"/>
        <color theme="1"/>
        <rFont val="宋体"/>
        <family val="2"/>
        <charset val="134"/>
      </rPr>
      <t>现金流</t>
    </r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</si>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</sst>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 * #,##0.00_ ;_ * \-#,##0.00_ ;_ * &quot;-&quot;??_ ;_ @_ "/>
    <numFmt numFmtId="177" formatCode="_ * #,##0_ ;_ * \-#,##0_ ;_ * &quot;-&quot;??_ ;_ @_ "/>
    <numFmt numFmtId="178" formatCode="0.0%"/>
    <numFmt numFmtId="179" formatCode="0.000%"/>
    <numFmt numFmtId="180" formatCode="_ * #,##0.0_ ;_ * \-#,##0.0_ ;_ 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>
      <alignment vertical="center"/>
    </xf>
    <xf numFmtId="10" fontId="5" fillId="3" borderId="2" xfId="0" applyNumberFormat="1" applyFont="1" applyFill="1" applyBorder="1">
      <alignment vertical="center"/>
    </xf>
    <xf numFmtId="0" fontId="4" fillId="3" borderId="0" xfId="0" applyFont="1" applyFill="1">
      <alignment vertical="center"/>
    </xf>
    <xf numFmtId="178" fontId="4" fillId="3" borderId="0" xfId="2" applyNumberFormat="1" applyFont="1" applyFill="1">
      <alignment vertical="center"/>
    </xf>
    <xf numFmtId="177" fontId="4" fillId="0" borderId="0" xfId="0" applyNumberFormat="1" applyFont="1">
      <alignment vertical="center"/>
    </xf>
    <xf numFmtId="0" fontId="4" fillId="2" borderId="3" xfId="0" applyFont="1" applyFill="1" applyBorder="1" applyProtection="1">
      <alignment vertical="center"/>
      <protection locked="0"/>
    </xf>
    <xf numFmtId="0" fontId="4" fillId="2" borderId="4" xfId="0" applyFont="1" applyFill="1" applyBorder="1" applyProtection="1">
      <alignment vertical="center"/>
      <protection locked="0"/>
    </xf>
    <xf numFmtId="0" fontId="4" fillId="2" borderId="4" xfId="0" applyFont="1" applyFill="1" applyBorder="1" applyAlignment="1" applyProtection="1">
      <alignment horizontal="right" vertical="center"/>
      <protection locked="0"/>
    </xf>
    <xf numFmtId="0" fontId="4" fillId="2" borderId="5" xfId="0" applyFont="1" applyFill="1" applyBorder="1" applyProtection="1">
      <alignment vertical="center"/>
      <protection locked="0"/>
    </xf>
    <xf numFmtId="177" fontId="4" fillId="2" borderId="3" xfId="1" applyNumberFormat="1" applyFont="1" applyFill="1" applyBorder="1" applyProtection="1">
      <alignment vertical="center"/>
      <protection locked="0"/>
    </xf>
    <xf numFmtId="9" fontId="4" fillId="2" borderId="4" xfId="0" applyNumberFormat="1" applyFont="1" applyFill="1" applyBorder="1" applyProtection="1">
      <alignment vertical="center"/>
      <protection locked="0"/>
    </xf>
    <xf numFmtId="10" fontId="4" fillId="2" borderId="4" xfId="0" applyNumberFormat="1" applyFont="1" applyFill="1" applyBorder="1" applyProtection="1">
      <alignment vertical="center"/>
      <protection locked="0"/>
    </xf>
    <xf numFmtId="9" fontId="0" fillId="0" borderId="0" xfId="2" applyFont="1">
      <alignment vertical="center"/>
    </xf>
    <xf numFmtId="179" fontId="0" fillId="0" borderId="0" xfId="0" applyNumberFormat="1">
      <alignment vertical="center"/>
    </xf>
    <xf numFmtId="179" fontId="0" fillId="0" borderId="0" xfId="2" applyNumberFormat="1" applyFont="1">
      <alignment vertical="center"/>
    </xf>
    <xf numFmtId="177" fontId="4" fillId="0" borderId="0" xfId="1" applyNumberFormat="1" applyFont="1">
      <alignment vertical="center"/>
    </xf>
    <xf numFmtId="178" fontId="4" fillId="0" borderId="0" xfId="2" applyNumberFormat="1" applyFont="1">
      <alignment vertical="center"/>
    </xf>
    <xf numFmtId="9" fontId="4" fillId="0" borderId="0" xfId="2" applyFont="1">
      <alignment vertical="center"/>
    </xf>
    <xf numFmtId="176" fontId="0" fillId="0" borderId="0" xfId="0" applyNumberFormat="1">
      <alignment vertical="center"/>
    </xf>
    <xf numFmtId="178" fontId="4" fillId="0" borderId="0" xfId="0" applyNumberFormat="1" applyFont="1">
      <alignment vertical="center"/>
    </xf>
    <xf numFmtId="180" fontId="4" fillId="0" borderId="0" xfId="0" applyNumberFormat="1" applyFont="1" applyBorder="1">
      <alignment vertical="center"/>
    </xf>
  </cellXfs>
  <cellStyles count="3">
    <cellStyle name="百分比" xfId="2" builtinId="5"/>
    <cellStyle name="逗号" xfId="1" builtinId="3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0"/>
  <sheetViews>
    <sheetView tabSelected="1" workbookViewId="0">
      <selection activeCell="I16" sqref="I16"/>
    </sheetView>
  </sheetViews>
  <sheetFormatPr baseColWidth="10" defaultColWidth="8.83203125" defaultRowHeight="14" x14ac:dyDescent="0"/>
  <cols>
    <col min="2" max="2" width="11" bestFit="1" customWidth="1"/>
    <col min="3" max="3" width="8.6640625" customWidth="1"/>
    <col min="5" max="5" width="10" bestFit="1" customWidth="1"/>
    <col min="6" max="8" width="9.5" bestFit="1" customWidth="1"/>
    <col min="9" max="9" width="9" bestFit="1" customWidth="1"/>
    <col min="10" max="10" width="12.6640625" bestFit="1" customWidth="1"/>
    <col min="11" max="11" width="5.1640625" bestFit="1" customWidth="1"/>
    <col min="12" max="12" width="11.6640625" bestFit="1" customWidth="1"/>
    <col min="13" max="13" width="7.6640625" bestFit="1" customWidth="1"/>
    <col min="14" max="14" width="12.6640625" bestFit="1" customWidth="1"/>
    <col min="15" max="15" width="10.5" bestFit="1" customWidth="1"/>
    <col min="16" max="16" width="5.5" bestFit="1" customWidth="1"/>
    <col min="17" max="17" width="10.5" bestFit="1" customWidth="1"/>
    <col min="18" max="18" width="13.83203125" bestFit="1" customWidth="1"/>
    <col min="19" max="21" width="7.5" bestFit="1" customWidth="1"/>
  </cols>
  <sheetData>
    <row r="2" spans="2:21" ht="15" thickBot="1">
      <c r="M2" s="2"/>
    </row>
    <row r="3" spans="2:21" ht="15" thickBot="1">
      <c r="B3" s="5" t="s">
        <v>1</v>
      </c>
      <c r="C3" s="15">
        <v>240000</v>
      </c>
      <c r="D3" s="5"/>
      <c r="E3" s="5" t="s">
        <v>2</v>
      </c>
      <c r="F3" s="11">
        <v>24</v>
      </c>
      <c r="G3" s="5"/>
      <c r="H3" s="6" t="s">
        <v>0</v>
      </c>
      <c r="I3" s="7">
        <f>IRR(H10:H47)*12</f>
        <v>9.9812884492468612E-2</v>
      </c>
      <c r="J3" s="24"/>
    </row>
    <row r="4" spans="2:21">
      <c r="B4" s="5" t="s">
        <v>3</v>
      </c>
      <c r="C4" s="16">
        <v>0</v>
      </c>
      <c r="D4" s="5"/>
      <c r="E4" s="5" t="s">
        <v>4</v>
      </c>
      <c r="F4" s="12">
        <v>3</v>
      </c>
      <c r="G4" s="5"/>
      <c r="H4" s="5"/>
      <c r="I4" s="5"/>
    </row>
    <row r="5" spans="2:21">
      <c r="B5" s="5" t="s">
        <v>5</v>
      </c>
      <c r="C5" s="17">
        <v>5.0000000000000001E-3</v>
      </c>
      <c r="D5" s="5"/>
      <c r="E5" s="5" t="s">
        <v>8</v>
      </c>
      <c r="F5" s="13" t="s">
        <v>16</v>
      </c>
      <c r="G5" s="5" t="s">
        <v>9</v>
      </c>
      <c r="H5" s="8" t="s">
        <v>6</v>
      </c>
      <c r="I5" s="9">
        <f>+C5*12</f>
        <v>0.06</v>
      </c>
      <c r="L5" s="24"/>
    </row>
    <row r="6" spans="2:21">
      <c r="B6" s="5" t="s">
        <v>7</v>
      </c>
      <c r="C6" s="14">
        <v>0</v>
      </c>
      <c r="D6" s="5"/>
      <c r="E6" s="5"/>
      <c r="F6" s="14"/>
      <c r="G6" s="5"/>
      <c r="H6" s="5"/>
      <c r="I6" s="5"/>
    </row>
    <row r="7" spans="2:21">
      <c r="I7" s="2"/>
    </row>
    <row r="9" spans="2:21">
      <c r="B9" s="5"/>
      <c r="C9" s="5" t="s">
        <v>10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L9" s="19"/>
      <c r="M9" s="19"/>
      <c r="N9" s="19"/>
      <c r="O9" s="19"/>
      <c r="P9" s="19"/>
      <c r="Q9" s="20"/>
      <c r="R9" s="1"/>
      <c r="S9" s="20"/>
      <c r="T9" s="20"/>
      <c r="U9" s="20"/>
    </row>
    <row r="10" spans="2:21">
      <c r="B10" s="5">
        <v>0</v>
      </c>
      <c r="C10" s="5">
        <f>-$C$3*C4</f>
        <v>0</v>
      </c>
      <c r="D10" s="10">
        <f>-C6</f>
        <v>0</v>
      </c>
      <c r="E10" s="10"/>
      <c r="F10" s="10"/>
      <c r="G10" s="10">
        <f>SUM(C10:F10)</f>
        <v>0</v>
      </c>
      <c r="H10" s="10">
        <f>+C3+G10</f>
        <v>240000</v>
      </c>
      <c r="I10" s="3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2:21">
      <c r="B11" s="5">
        <v>1</v>
      </c>
      <c r="C11" s="10"/>
      <c r="D11" s="10">
        <f>-C6</f>
        <v>0</v>
      </c>
      <c r="E11" s="10">
        <f t="shared" ref="E11:E46" si="0">-IF($F$5="n",(IF(B11&lt;=$F$3,$C$3*$C$5,0)),(IF(B11&lt;=$F$4,0,(IF(B11&lt;=$F$3,$C$3*$C$5,0)))))</f>
        <v>-1200</v>
      </c>
      <c r="F11" s="10">
        <f t="shared" ref="F11:F46" si="1">-IF(B11&lt;=$F$4,0,IF(B11&lt;=$F$3,$C$3/($F$3-$F$4)))</f>
        <v>0</v>
      </c>
      <c r="G11" s="10">
        <f>SUM(C11:F11)</f>
        <v>-1200</v>
      </c>
      <c r="H11" s="10">
        <f>+C11+D11+E11+F11</f>
        <v>-1200</v>
      </c>
      <c r="I11" s="3"/>
      <c r="K11" s="5"/>
      <c r="L11" s="21"/>
      <c r="M11" s="22"/>
      <c r="N11" s="21"/>
      <c r="O11" s="21"/>
      <c r="P11" s="22"/>
      <c r="R11" s="1"/>
      <c r="S11" s="4"/>
      <c r="T11" s="4"/>
      <c r="U11" s="4"/>
    </row>
    <row r="12" spans="2:21">
      <c r="B12" s="5">
        <f t="shared" ref="B12:B50" si="2">IF(B11&gt;($F$3-1)," ",B11+1)</f>
        <v>2</v>
      </c>
      <c r="C12" s="5"/>
      <c r="D12" s="10"/>
      <c r="E12" s="10">
        <f t="shared" si="0"/>
        <v>-1200</v>
      </c>
      <c r="F12" s="10">
        <f t="shared" si="1"/>
        <v>0</v>
      </c>
      <c r="G12" s="10">
        <f t="shared" ref="G12:G46" si="3">SUM(C12:F12)</f>
        <v>-1200</v>
      </c>
      <c r="H12" s="10">
        <f t="shared" ref="H12:H46" si="4">+C12+D12+E12+F12</f>
        <v>-1200</v>
      </c>
      <c r="I12" s="3"/>
      <c r="K12" s="5"/>
      <c r="L12" s="21"/>
      <c r="M12" s="22"/>
      <c r="N12" s="21"/>
      <c r="O12" s="21"/>
      <c r="P12" s="22"/>
      <c r="Q12" s="4"/>
      <c r="R12" s="1"/>
      <c r="S12" s="4"/>
      <c r="T12" s="4"/>
      <c r="U12" s="4"/>
    </row>
    <row r="13" spans="2:21">
      <c r="B13" s="5">
        <f t="shared" si="2"/>
        <v>3</v>
      </c>
      <c r="C13" s="5"/>
      <c r="D13" s="10"/>
      <c r="E13" s="10">
        <f>-IF($F$5="n",(IF(B13&lt;=$F$3,$C$3*$C$5,0)),(IF(B13&lt;=$F$4,0,(IF(B13&lt;=$F$3,$C$3*$C$5,0)))))</f>
        <v>-1200</v>
      </c>
      <c r="F13" s="10">
        <f t="shared" si="1"/>
        <v>0</v>
      </c>
      <c r="G13" s="10">
        <f t="shared" si="3"/>
        <v>-1200</v>
      </c>
      <c r="H13" s="10">
        <f t="shared" si="4"/>
        <v>-1200</v>
      </c>
      <c r="I13" s="3"/>
      <c r="K13" s="5"/>
      <c r="L13" s="21"/>
      <c r="M13" s="22"/>
      <c r="N13" s="21"/>
      <c r="O13" s="21"/>
      <c r="P13" s="22"/>
      <c r="Q13" s="4"/>
      <c r="R13" s="1"/>
      <c r="S13" s="4"/>
      <c r="T13" s="4"/>
      <c r="U13" s="4"/>
    </row>
    <row r="14" spans="2:21">
      <c r="B14" s="5">
        <f t="shared" si="2"/>
        <v>4</v>
      </c>
      <c r="C14" s="5"/>
      <c r="D14" s="10"/>
      <c r="E14" s="10">
        <f t="shared" si="0"/>
        <v>-1200</v>
      </c>
      <c r="F14" s="10">
        <f t="shared" si="1"/>
        <v>-11428.571428571429</v>
      </c>
      <c r="G14" s="10">
        <f t="shared" si="3"/>
        <v>-12628.571428571429</v>
      </c>
      <c r="H14" s="10">
        <f t="shared" si="4"/>
        <v>-12628.571428571429</v>
      </c>
      <c r="I14" s="3"/>
      <c r="K14" s="5"/>
      <c r="L14" s="21"/>
      <c r="M14" s="22"/>
      <c r="N14" s="21"/>
      <c r="O14" s="21"/>
      <c r="P14" s="23"/>
      <c r="Q14" s="4"/>
      <c r="R14" s="1"/>
      <c r="S14" s="18"/>
      <c r="T14" s="18"/>
      <c r="U14" s="18"/>
    </row>
    <row r="15" spans="2:21">
      <c r="B15" s="5">
        <f t="shared" si="2"/>
        <v>5</v>
      </c>
      <c r="C15" s="5"/>
      <c r="D15" s="10"/>
      <c r="E15" s="10">
        <f t="shared" si="0"/>
        <v>-1200</v>
      </c>
      <c r="F15" s="10">
        <f t="shared" si="1"/>
        <v>-11428.571428571429</v>
      </c>
      <c r="G15" s="10">
        <f t="shared" si="3"/>
        <v>-12628.571428571429</v>
      </c>
      <c r="H15" s="10">
        <f t="shared" si="4"/>
        <v>-12628.571428571429</v>
      </c>
      <c r="I15" s="3"/>
      <c r="K15" s="5"/>
      <c r="L15" s="21"/>
      <c r="M15" s="22"/>
      <c r="N15" s="21"/>
      <c r="O15" s="21"/>
      <c r="P15" s="5"/>
      <c r="Q15" s="4"/>
      <c r="R15" s="1"/>
    </row>
    <row r="16" spans="2:21">
      <c r="B16" s="5">
        <f t="shared" si="2"/>
        <v>6</v>
      </c>
      <c r="C16" s="5"/>
      <c r="D16" s="10"/>
      <c r="E16" s="10">
        <f t="shared" si="0"/>
        <v>-1200</v>
      </c>
      <c r="F16" s="10">
        <f t="shared" si="1"/>
        <v>-11428.571428571429</v>
      </c>
      <c r="G16" s="10">
        <f t="shared" si="3"/>
        <v>-12628.571428571429</v>
      </c>
      <c r="H16" s="10">
        <f t="shared" si="4"/>
        <v>-12628.571428571429</v>
      </c>
      <c r="I16" s="3"/>
      <c r="K16" s="5"/>
      <c r="L16" s="21"/>
      <c r="M16" s="22"/>
      <c r="N16" s="21"/>
      <c r="O16" s="21"/>
      <c r="P16" s="5"/>
      <c r="Q16" s="4"/>
      <c r="R16" s="1"/>
    </row>
    <row r="17" spans="2:18">
      <c r="B17" s="5">
        <f t="shared" si="2"/>
        <v>7</v>
      </c>
      <c r="C17" s="5"/>
      <c r="D17" s="10"/>
      <c r="E17" s="10">
        <f t="shared" si="0"/>
        <v>-1200</v>
      </c>
      <c r="F17" s="10">
        <f t="shared" si="1"/>
        <v>-11428.571428571429</v>
      </c>
      <c r="G17" s="10">
        <f t="shared" si="3"/>
        <v>-12628.571428571429</v>
      </c>
      <c r="H17" s="10">
        <f t="shared" si="4"/>
        <v>-12628.571428571429</v>
      </c>
      <c r="I17" s="3"/>
      <c r="K17" s="5"/>
      <c r="L17" s="21"/>
      <c r="M17" s="22"/>
      <c r="N17" s="21"/>
      <c r="O17" s="21"/>
      <c r="P17" s="5"/>
      <c r="Q17" s="4"/>
      <c r="R17" s="1"/>
    </row>
    <row r="18" spans="2:18">
      <c r="B18" s="5">
        <f t="shared" si="2"/>
        <v>8</v>
      </c>
      <c r="C18" s="5"/>
      <c r="D18" s="10"/>
      <c r="E18" s="10">
        <f t="shared" si="0"/>
        <v>-1200</v>
      </c>
      <c r="F18" s="10">
        <f t="shared" si="1"/>
        <v>-11428.571428571429</v>
      </c>
      <c r="G18" s="10">
        <f t="shared" si="3"/>
        <v>-12628.571428571429</v>
      </c>
      <c r="H18" s="10">
        <f t="shared" si="4"/>
        <v>-12628.571428571429</v>
      </c>
      <c r="I18" s="3"/>
      <c r="K18" s="5"/>
      <c r="L18" s="21"/>
      <c r="M18" s="22"/>
      <c r="N18" s="21"/>
      <c r="O18" s="21"/>
      <c r="P18" s="5"/>
      <c r="Q18" s="4"/>
      <c r="R18" s="1"/>
    </row>
    <row r="19" spans="2:18">
      <c r="B19" s="5">
        <f t="shared" si="2"/>
        <v>9</v>
      </c>
      <c r="C19" s="5"/>
      <c r="D19" s="10"/>
      <c r="E19" s="10">
        <f t="shared" si="0"/>
        <v>-1200</v>
      </c>
      <c r="F19" s="10">
        <f t="shared" si="1"/>
        <v>-11428.571428571429</v>
      </c>
      <c r="G19" s="10">
        <f t="shared" si="3"/>
        <v>-12628.571428571429</v>
      </c>
      <c r="H19" s="10">
        <f t="shared" si="4"/>
        <v>-12628.571428571429</v>
      </c>
      <c r="I19" s="3"/>
      <c r="K19" s="5"/>
      <c r="L19" s="21"/>
      <c r="M19" s="22"/>
      <c r="N19" s="21"/>
      <c r="O19" s="21"/>
      <c r="P19" s="5"/>
      <c r="Q19" s="4"/>
      <c r="R19" s="1"/>
    </row>
    <row r="20" spans="2:18">
      <c r="B20" s="5">
        <f t="shared" si="2"/>
        <v>10</v>
      </c>
      <c r="C20" s="5"/>
      <c r="D20" s="10"/>
      <c r="E20" s="10">
        <f t="shared" si="0"/>
        <v>-1200</v>
      </c>
      <c r="F20" s="10">
        <f t="shared" si="1"/>
        <v>-11428.571428571429</v>
      </c>
      <c r="G20" s="10">
        <f t="shared" si="3"/>
        <v>-12628.571428571429</v>
      </c>
      <c r="H20" s="10">
        <f t="shared" si="4"/>
        <v>-12628.571428571429</v>
      </c>
      <c r="I20" s="3"/>
      <c r="K20" s="5"/>
      <c r="L20" s="21"/>
      <c r="M20" s="22"/>
      <c r="N20" s="21"/>
      <c r="O20" s="21"/>
      <c r="P20" s="5"/>
      <c r="Q20" s="4"/>
      <c r="R20" s="1"/>
    </row>
    <row r="21" spans="2:18">
      <c r="B21" s="5">
        <f t="shared" si="2"/>
        <v>11</v>
      </c>
      <c r="C21" s="5"/>
      <c r="D21" s="10"/>
      <c r="E21" s="10">
        <f t="shared" si="0"/>
        <v>-1200</v>
      </c>
      <c r="F21" s="10">
        <f t="shared" si="1"/>
        <v>-11428.571428571429</v>
      </c>
      <c r="G21" s="10">
        <f t="shared" si="3"/>
        <v>-12628.571428571429</v>
      </c>
      <c r="H21" s="10">
        <f t="shared" si="4"/>
        <v>-12628.571428571429</v>
      </c>
      <c r="I21" s="3"/>
      <c r="K21" s="5"/>
      <c r="L21" s="21"/>
      <c r="M21" s="22"/>
      <c r="N21" s="21"/>
      <c r="O21" s="21"/>
      <c r="P21" s="5"/>
      <c r="Q21" s="4"/>
      <c r="R21" s="1"/>
    </row>
    <row r="22" spans="2:18">
      <c r="B22" s="5">
        <f t="shared" si="2"/>
        <v>12</v>
      </c>
      <c r="C22" s="5"/>
      <c r="D22" s="10"/>
      <c r="E22" s="10">
        <f t="shared" si="0"/>
        <v>-1200</v>
      </c>
      <c r="F22" s="10">
        <f t="shared" si="1"/>
        <v>-11428.571428571429</v>
      </c>
      <c r="G22" s="10">
        <f t="shared" si="3"/>
        <v>-12628.571428571429</v>
      </c>
      <c r="H22" s="10">
        <f t="shared" si="4"/>
        <v>-12628.571428571429</v>
      </c>
      <c r="I22" s="3"/>
      <c r="K22" s="5"/>
      <c r="L22" s="21"/>
      <c r="M22" s="22"/>
      <c r="N22" s="21"/>
      <c r="O22" s="21"/>
      <c r="P22" s="5"/>
      <c r="Q22" s="4"/>
      <c r="R22" s="1"/>
    </row>
    <row r="23" spans="2:18">
      <c r="B23" s="5">
        <f t="shared" si="2"/>
        <v>13</v>
      </c>
      <c r="C23" s="5"/>
      <c r="D23" s="10"/>
      <c r="E23" s="10">
        <f t="shared" si="0"/>
        <v>-1200</v>
      </c>
      <c r="F23" s="10">
        <f t="shared" si="1"/>
        <v>-11428.571428571429</v>
      </c>
      <c r="G23" s="10">
        <f t="shared" si="3"/>
        <v>-12628.571428571429</v>
      </c>
      <c r="H23" s="10">
        <f t="shared" si="4"/>
        <v>-12628.571428571429</v>
      </c>
      <c r="I23" s="3"/>
      <c r="L23" s="5"/>
      <c r="M23" s="25"/>
      <c r="N23" s="10"/>
      <c r="O23" s="10"/>
      <c r="P23" s="26"/>
      <c r="Q23" s="4"/>
      <c r="R23" s="24"/>
    </row>
    <row r="24" spans="2:18">
      <c r="B24" s="5">
        <f t="shared" si="2"/>
        <v>14</v>
      </c>
      <c r="C24" s="5"/>
      <c r="D24" s="10"/>
      <c r="E24" s="10">
        <f t="shared" si="0"/>
        <v>-1200</v>
      </c>
      <c r="F24" s="10">
        <f t="shared" si="1"/>
        <v>-11428.571428571429</v>
      </c>
      <c r="G24" s="10">
        <f t="shared" si="3"/>
        <v>-12628.571428571429</v>
      </c>
      <c r="H24" s="10">
        <f t="shared" si="4"/>
        <v>-12628.571428571429</v>
      </c>
      <c r="I24" s="3"/>
      <c r="M24" s="25"/>
    </row>
    <row r="25" spans="2:18">
      <c r="B25" s="5">
        <f t="shared" si="2"/>
        <v>15</v>
      </c>
      <c r="C25" s="5"/>
      <c r="D25" s="10"/>
      <c r="E25" s="10">
        <f t="shared" si="0"/>
        <v>-1200</v>
      </c>
      <c r="F25" s="10">
        <f t="shared" si="1"/>
        <v>-11428.571428571429</v>
      </c>
      <c r="G25" s="10">
        <f t="shared" si="3"/>
        <v>-12628.571428571429</v>
      </c>
      <c r="H25" s="10">
        <f t="shared" si="4"/>
        <v>-12628.571428571429</v>
      </c>
      <c r="I25" s="3"/>
      <c r="N25" s="24"/>
    </row>
    <row r="26" spans="2:18">
      <c r="B26" s="5">
        <f t="shared" si="2"/>
        <v>16</v>
      </c>
      <c r="C26" s="5"/>
      <c r="D26" s="10"/>
      <c r="E26" s="10">
        <f t="shared" si="0"/>
        <v>-1200</v>
      </c>
      <c r="F26" s="10">
        <f t="shared" si="1"/>
        <v>-11428.571428571429</v>
      </c>
      <c r="G26" s="10">
        <f t="shared" si="3"/>
        <v>-12628.571428571429</v>
      </c>
      <c r="H26" s="10">
        <f t="shared" si="4"/>
        <v>-12628.571428571429</v>
      </c>
      <c r="I26" s="3"/>
    </row>
    <row r="27" spans="2:18">
      <c r="B27" s="5">
        <f t="shared" si="2"/>
        <v>17</v>
      </c>
      <c r="C27" s="5"/>
      <c r="D27" s="10"/>
      <c r="E27" s="10">
        <f t="shared" si="0"/>
        <v>-1200</v>
      </c>
      <c r="F27" s="10">
        <f t="shared" si="1"/>
        <v>-11428.571428571429</v>
      </c>
      <c r="G27" s="10">
        <f t="shared" si="3"/>
        <v>-12628.571428571429</v>
      </c>
      <c r="H27" s="10">
        <f t="shared" si="4"/>
        <v>-12628.571428571429</v>
      </c>
      <c r="I27" s="3"/>
    </row>
    <row r="28" spans="2:18">
      <c r="B28" s="5">
        <f t="shared" si="2"/>
        <v>18</v>
      </c>
      <c r="C28" s="5"/>
      <c r="D28" s="10"/>
      <c r="E28" s="10">
        <f t="shared" si="0"/>
        <v>-1200</v>
      </c>
      <c r="F28" s="10">
        <f t="shared" si="1"/>
        <v>-11428.571428571429</v>
      </c>
      <c r="G28" s="10">
        <f t="shared" si="3"/>
        <v>-12628.571428571429</v>
      </c>
      <c r="H28" s="10">
        <f t="shared" si="4"/>
        <v>-12628.571428571429</v>
      </c>
      <c r="I28" s="3"/>
    </row>
    <row r="29" spans="2:18">
      <c r="B29" s="5">
        <f t="shared" si="2"/>
        <v>19</v>
      </c>
      <c r="C29" s="5"/>
      <c r="D29" s="10"/>
      <c r="E29" s="10">
        <f t="shared" si="0"/>
        <v>-1200</v>
      </c>
      <c r="F29" s="10">
        <f t="shared" si="1"/>
        <v>-11428.571428571429</v>
      </c>
      <c r="G29" s="10">
        <f t="shared" si="3"/>
        <v>-12628.571428571429</v>
      </c>
      <c r="H29" s="10">
        <f t="shared" si="4"/>
        <v>-12628.571428571429</v>
      </c>
      <c r="I29" s="3"/>
    </row>
    <row r="30" spans="2:18">
      <c r="B30" s="5">
        <f t="shared" si="2"/>
        <v>20</v>
      </c>
      <c r="C30" s="5"/>
      <c r="D30" s="10"/>
      <c r="E30" s="10">
        <f t="shared" si="0"/>
        <v>-1200</v>
      </c>
      <c r="F30" s="10">
        <f t="shared" si="1"/>
        <v>-11428.571428571429</v>
      </c>
      <c r="G30" s="10">
        <f t="shared" si="3"/>
        <v>-12628.571428571429</v>
      </c>
      <c r="H30" s="10">
        <f t="shared" si="4"/>
        <v>-12628.571428571429</v>
      </c>
      <c r="I30" s="3"/>
    </row>
    <row r="31" spans="2:18">
      <c r="B31" s="5">
        <f t="shared" si="2"/>
        <v>21</v>
      </c>
      <c r="C31" s="5"/>
      <c r="D31" s="10"/>
      <c r="E31" s="10">
        <f t="shared" si="0"/>
        <v>-1200</v>
      </c>
      <c r="F31" s="10">
        <f t="shared" si="1"/>
        <v>-11428.571428571429</v>
      </c>
      <c r="G31" s="10">
        <f t="shared" si="3"/>
        <v>-12628.571428571429</v>
      </c>
      <c r="H31" s="10">
        <f t="shared" si="4"/>
        <v>-12628.571428571429</v>
      </c>
      <c r="I31" s="3"/>
    </row>
    <row r="32" spans="2:18">
      <c r="B32" s="5">
        <f t="shared" si="2"/>
        <v>22</v>
      </c>
      <c r="C32" s="5"/>
      <c r="D32" s="10"/>
      <c r="E32" s="10">
        <f t="shared" si="0"/>
        <v>-1200</v>
      </c>
      <c r="F32" s="10">
        <f t="shared" si="1"/>
        <v>-11428.571428571429</v>
      </c>
      <c r="G32" s="10">
        <f t="shared" si="3"/>
        <v>-12628.571428571429</v>
      </c>
      <c r="H32" s="10">
        <f t="shared" si="4"/>
        <v>-12628.571428571429</v>
      </c>
      <c r="I32" s="3"/>
    </row>
    <row r="33" spans="2:9">
      <c r="B33" s="5">
        <f t="shared" si="2"/>
        <v>23</v>
      </c>
      <c r="C33" s="5"/>
      <c r="D33" s="10"/>
      <c r="E33" s="10">
        <f t="shared" si="0"/>
        <v>-1200</v>
      </c>
      <c r="F33" s="10">
        <f t="shared" si="1"/>
        <v>-11428.571428571429</v>
      </c>
      <c r="G33" s="10">
        <f t="shared" si="3"/>
        <v>-12628.571428571429</v>
      </c>
      <c r="H33" s="10">
        <f t="shared" si="4"/>
        <v>-12628.571428571429</v>
      </c>
      <c r="I33" s="3"/>
    </row>
    <row r="34" spans="2:9">
      <c r="B34" s="5">
        <f t="shared" si="2"/>
        <v>24</v>
      </c>
      <c r="C34" s="5"/>
      <c r="D34" s="10"/>
      <c r="E34" s="10">
        <f t="shared" si="0"/>
        <v>-1200</v>
      </c>
      <c r="F34" s="10">
        <f t="shared" si="1"/>
        <v>-11428.571428571429</v>
      </c>
      <c r="G34" s="10">
        <f t="shared" si="3"/>
        <v>-12628.571428571429</v>
      </c>
      <c r="H34" s="10">
        <f t="shared" si="4"/>
        <v>-12628.571428571429</v>
      </c>
      <c r="I34" s="3"/>
    </row>
    <row r="35" spans="2:9">
      <c r="B35" s="5" t="str">
        <f t="shared" si="2"/>
        <v xml:space="preserve"> </v>
      </c>
      <c r="C35" s="5"/>
      <c r="D35" s="10"/>
      <c r="E35" s="10">
        <f t="shared" si="0"/>
        <v>0</v>
      </c>
      <c r="F35" s="10">
        <f t="shared" si="1"/>
        <v>0</v>
      </c>
      <c r="G35" s="10">
        <f t="shared" si="3"/>
        <v>0</v>
      </c>
      <c r="H35" s="10">
        <f t="shared" si="4"/>
        <v>0</v>
      </c>
    </row>
    <row r="36" spans="2:9">
      <c r="B36" s="5" t="str">
        <f t="shared" si="2"/>
        <v xml:space="preserve"> </v>
      </c>
      <c r="C36" s="5"/>
      <c r="D36" s="10"/>
      <c r="E36" s="10">
        <f t="shared" si="0"/>
        <v>0</v>
      </c>
      <c r="F36" s="10">
        <f t="shared" si="1"/>
        <v>0</v>
      </c>
      <c r="G36" s="10">
        <f t="shared" si="3"/>
        <v>0</v>
      </c>
      <c r="H36" s="10">
        <f t="shared" si="4"/>
        <v>0</v>
      </c>
    </row>
    <row r="37" spans="2:9">
      <c r="B37" s="5" t="str">
        <f t="shared" si="2"/>
        <v xml:space="preserve"> </v>
      </c>
      <c r="C37" s="5"/>
      <c r="D37" s="10"/>
      <c r="E37" s="10">
        <f t="shared" si="0"/>
        <v>0</v>
      </c>
      <c r="F37" s="10">
        <f t="shared" si="1"/>
        <v>0</v>
      </c>
      <c r="G37" s="10">
        <f t="shared" si="3"/>
        <v>0</v>
      </c>
      <c r="H37" s="10">
        <f t="shared" si="4"/>
        <v>0</v>
      </c>
    </row>
    <row r="38" spans="2:9">
      <c r="B38" s="5" t="str">
        <f t="shared" si="2"/>
        <v xml:space="preserve"> </v>
      </c>
      <c r="C38" s="5"/>
      <c r="D38" s="10"/>
      <c r="E38" s="10">
        <f t="shared" si="0"/>
        <v>0</v>
      </c>
      <c r="F38" s="10">
        <f t="shared" si="1"/>
        <v>0</v>
      </c>
      <c r="G38" s="10">
        <f t="shared" si="3"/>
        <v>0</v>
      </c>
      <c r="H38" s="10">
        <f t="shared" si="4"/>
        <v>0</v>
      </c>
    </row>
    <row r="39" spans="2:9">
      <c r="B39" s="5" t="str">
        <f t="shared" si="2"/>
        <v xml:space="preserve"> </v>
      </c>
      <c r="C39" s="5"/>
      <c r="D39" s="10"/>
      <c r="E39" s="10">
        <f t="shared" si="0"/>
        <v>0</v>
      </c>
      <c r="F39" s="10">
        <f t="shared" si="1"/>
        <v>0</v>
      </c>
      <c r="G39" s="10">
        <f t="shared" si="3"/>
        <v>0</v>
      </c>
      <c r="H39" s="10">
        <f t="shared" si="4"/>
        <v>0</v>
      </c>
    </row>
    <row r="40" spans="2:9">
      <c r="B40" s="5" t="str">
        <f t="shared" si="2"/>
        <v xml:space="preserve"> </v>
      </c>
      <c r="C40" s="5"/>
      <c r="D40" s="10"/>
      <c r="E40" s="10">
        <f t="shared" si="0"/>
        <v>0</v>
      </c>
      <c r="F40" s="10">
        <f t="shared" si="1"/>
        <v>0</v>
      </c>
      <c r="G40" s="10">
        <f t="shared" si="3"/>
        <v>0</v>
      </c>
      <c r="H40" s="10">
        <f t="shared" si="4"/>
        <v>0</v>
      </c>
    </row>
    <row r="41" spans="2:9">
      <c r="B41" s="5" t="str">
        <f t="shared" si="2"/>
        <v xml:space="preserve"> </v>
      </c>
      <c r="C41" s="5"/>
      <c r="D41" s="10"/>
      <c r="E41" s="10">
        <f t="shared" si="0"/>
        <v>0</v>
      </c>
      <c r="F41" s="10">
        <f t="shared" si="1"/>
        <v>0</v>
      </c>
      <c r="G41" s="10">
        <f t="shared" si="3"/>
        <v>0</v>
      </c>
      <c r="H41" s="10">
        <f t="shared" si="4"/>
        <v>0</v>
      </c>
    </row>
    <row r="42" spans="2:9">
      <c r="B42" s="5" t="str">
        <f t="shared" si="2"/>
        <v xml:space="preserve"> </v>
      </c>
      <c r="C42" s="5"/>
      <c r="D42" s="10"/>
      <c r="E42" s="10">
        <f t="shared" si="0"/>
        <v>0</v>
      </c>
      <c r="F42" s="10">
        <f t="shared" si="1"/>
        <v>0</v>
      </c>
      <c r="G42" s="10">
        <f t="shared" si="3"/>
        <v>0</v>
      </c>
      <c r="H42" s="10">
        <f t="shared" si="4"/>
        <v>0</v>
      </c>
    </row>
    <row r="43" spans="2:9">
      <c r="B43" s="5" t="str">
        <f t="shared" si="2"/>
        <v xml:space="preserve"> </v>
      </c>
      <c r="C43" s="5"/>
      <c r="D43" s="10"/>
      <c r="E43" s="10">
        <f t="shared" si="0"/>
        <v>0</v>
      </c>
      <c r="F43" s="10">
        <f t="shared" si="1"/>
        <v>0</v>
      </c>
      <c r="G43" s="10">
        <f t="shared" si="3"/>
        <v>0</v>
      </c>
      <c r="H43" s="10">
        <f t="shared" si="4"/>
        <v>0</v>
      </c>
    </row>
    <row r="44" spans="2:9">
      <c r="B44" s="5" t="str">
        <f t="shared" si="2"/>
        <v xml:space="preserve"> </v>
      </c>
      <c r="C44" s="5"/>
      <c r="D44" s="10"/>
      <c r="E44" s="10">
        <f t="shared" si="0"/>
        <v>0</v>
      </c>
      <c r="F44" s="10">
        <f t="shared" si="1"/>
        <v>0</v>
      </c>
      <c r="G44" s="10">
        <f t="shared" si="3"/>
        <v>0</v>
      </c>
      <c r="H44" s="10">
        <f t="shared" si="4"/>
        <v>0</v>
      </c>
    </row>
    <row r="45" spans="2:9">
      <c r="B45" s="5" t="str">
        <f t="shared" si="2"/>
        <v xml:space="preserve"> </v>
      </c>
      <c r="C45" s="5"/>
      <c r="D45" s="10"/>
      <c r="E45" s="10">
        <f t="shared" si="0"/>
        <v>0</v>
      </c>
      <c r="F45" s="10">
        <f t="shared" si="1"/>
        <v>0</v>
      </c>
      <c r="G45" s="10">
        <f t="shared" si="3"/>
        <v>0</v>
      </c>
      <c r="H45" s="10">
        <f t="shared" si="4"/>
        <v>0</v>
      </c>
    </row>
    <row r="46" spans="2:9">
      <c r="B46" s="5" t="str">
        <f t="shared" si="2"/>
        <v xml:space="preserve"> </v>
      </c>
      <c r="C46" s="5"/>
      <c r="D46" s="10"/>
      <c r="E46" s="10">
        <f t="shared" si="0"/>
        <v>0</v>
      </c>
      <c r="F46" s="10">
        <f t="shared" si="1"/>
        <v>0</v>
      </c>
      <c r="G46" s="10">
        <f t="shared" si="3"/>
        <v>0</v>
      </c>
      <c r="H46" s="10">
        <f t="shared" si="4"/>
        <v>0</v>
      </c>
    </row>
    <row r="47" spans="2:9">
      <c r="B47" t="str">
        <f t="shared" si="2"/>
        <v xml:space="preserve"> </v>
      </c>
    </row>
    <row r="48" spans="2:9">
      <c r="B48" t="str">
        <f t="shared" si="2"/>
        <v xml:space="preserve"> </v>
      </c>
    </row>
    <row r="49" spans="2:2">
      <c r="B49" t="str">
        <f t="shared" si="2"/>
        <v xml:space="preserve"> </v>
      </c>
    </row>
    <row r="50" spans="2:2">
      <c r="B50" t="str">
        <f t="shared" si="2"/>
        <v xml:space="preserve"> </v>
      </c>
    </row>
  </sheetData>
  <sheetProtection algorithmName="SHA-512" hashValue="2tBPqF1MlVcIqMolg6KFiomzScKMO/EmSE468yV5I9OvF36dA8T1AKlG6NtX61GxEYyZP9srmRAO44pCiM6/sg==" saltValue="tDW+z3pL9j9RkbgcUdOSDA==" spinCount="100000" sheet="1" objects="1" scenarios="1"/>
  <phoneticPr fontId="2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月费率形式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Zhang,Yao(FP&amp;A)</dc:creator>
  <cp:lastModifiedBy>宁 彦栋 dsf</cp:lastModifiedBy>
  <dcterms:created xsi:type="dcterms:W3CDTF">2016-05-22T06:31:58Z</dcterms:created>
  <dcterms:modified xsi:type="dcterms:W3CDTF">2017-07-28T07:56:42Z</dcterms:modified>
</cp:coreProperties>
</file>