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-TE01_5364\Desktop\NucampCode\Full_Stack_Web+Mobile_Development+Job_Hunting\1-Javascript\Executable_Code\class_project\my_energy_tracker(MET)-project\met_v2\docs\"/>
    </mc:Choice>
  </mc:AlternateContent>
  <xr:revisionPtr revIDLastSave="0" documentId="13_ncr:1_{A9199843-6020-4201-8DE9-A1AAF64674DE}" xr6:coauthVersionLast="47" xr6:coauthVersionMax="47" xr10:uidLastSave="{00000000-0000-0000-0000-000000000000}"/>
  <bookViews>
    <workbookView xWindow="28680" yWindow="-120" windowWidth="29040" windowHeight="15720" activeTab="1" xr2:uid="{1A37D548-A627-4061-8B7E-8162B62B54D7}"/>
  </bookViews>
  <sheets>
    <sheet name="scenario builder &amp; calculations" sheetId="2" r:id="rId1"/>
    <sheet name="identifier cross-ref (HTML JS)" sheetId="4" r:id="rId2"/>
  </sheets>
  <definedNames>
    <definedName name="_xlnm.Print_Area" localSheetId="1">'identifier cross-ref (HTML JS)'!$C$4:$F$19</definedName>
    <definedName name="_xlnm.Print_Area" localSheetId="0">'scenario builder &amp; calculations'!#REF!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" l="1"/>
  <c r="I7" i="2"/>
  <c r="J7" i="2"/>
  <c r="M7" i="2"/>
  <c r="L7" i="2"/>
  <c r="K7" i="2"/>
  <c r="H7" i="2"/>
  <c r="F7" i="2"/>
  <c r="E7" i="2" s="1"/>
  <c r="W33" i="2"/>
  <c r="W31" i="2"/>
  <c r="W6" i="2"/>
  <c r="W26" i="2" s="1"/>
  <c r="W9" i="2"/>
  <c r="W28" i="2" s="1"/>
  <c r="N7" i="2" l="1" a="1"/>
  <c r="N7" i="2" s="1"/>
  <c r="O7" i="2" a="1"/>
  <c r="O7" i="2" s="1"/>
  <c r="P7" i="2" a="1"/>
  <c r="P7" i="2" s="1"/>
  <c r="W36" i="2"/>
  <c r="W38" i="2"/>
  <c r="Q7" i="2" s="1" a="1"/>
  <c r="Q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<sst xmlns="http://schemas.openxmlformats.org/spreadsheetml/2006/main" count="267" uniqueCount="144">
  <si>
    <t>BMR</t>
  </si>
  <si>
    <t>PAL</t>
  </si>
  <si>
    <t>Moderately Active</t>
  </si>
  <si>
    <t>Vigorously Active</t>
  </si>
  <si>
    <t>Extremely Active</t>
  </si>
  <si>
    <t>BMR x PAL</t>
  </si>
  <si>
    <t>ProCal +CarbCal + FatCal</t>
  </si>
  <si>
    <r>
      <rPr>
        <sz val="14"/>
        <color theme="1"/>
        <rFont val="Roboto Medium"/>
      </rPr>
      <t>BMR</t>
    </r>
    <r>
      <rPr>
        <vertAlign val="subscript"/>
        <sz val="14"/>
        <color theme="1"/>
        <rFont val="Roboto"/>
      </rPr>
      <t>man</t>
    </r>
    <r>
      <rPr>
        <sz val="14"/>
        <color theme="1"/>
        <rFont val="Roboto"/>
      </rPr>
      <t xml:space="preserve"> = </t>
    </r>
  </si>
  <si>
    <r>
      <rPr>
        <sz val="14"/>
        <color theme="1"/>
        <rFont val="Roboto Medium"/>
      </rPr>
      <t>BMR</t>
    </r>
    <r>
      <rPr>
        <vertAlign val="subscript"/>
        <sz val="14"/>
        <color theme="1"/>
        <rFont val="Roboto"/>
      </rPr>
      <t>woman</t>
    </r>
    <r>
      <rPr>
        <sz val="14"/>
        <color theme="1"/>
        <rFont val="Roboto"/>
      </rPr>
      <t xml:space="preserve"> = </t>
    </r>
  </si>
  <si>
    <t>TDCI - TDEE</t>
  </si>
  <si>
    <t>TDEE</t>
  </si>
  <si>
    <t>TDCI</t>
  </si>
  <si>
    <t>DEBD</t>
  </si>
  <si>
    <t xml:space="preserve"> </t>
  </si>
  <si>
    <t>gender</t>
  </si>
  <si>
    <t>age</t>
  </si>
  <si>
    <t>height</t>
  </si>
  <si>
    <t>weight</t>
  </si>
  <si>
    <t>bmr</t>
  </si>
  <si>
    <t>pal</t>
  </si>
  <si>
    <t>tdee</t>
  </si>
  <si>
    <t>tdci</t>
  </si>
  <si>
    <t>debd</t>
  </si>
  <si>
    <t>SCENARIOS</t>
  </si>
  <si>
    <t>entryDate</t>
  </si>
  <si>
    <t>carboCalories</t>
  </si>
  <si>
    <t>fatCalories</t>
  </si>
  <si>
    <t>proteinCalories</t>
  </si>
  <si>
    <t>index.html</t>
  </si>
  <si>
    <t>selected-pal</t>
  </si>
  <si>
    <t>dynamic</t>
  </si>
  <si>
    <t>static</t>
  </si>
  <si>
    <t>Value Source</t>
  </si>
  <si>
    <t>Type</t>
  </si>
  <si>
    <t>Sub-type</t>
  </si>
  <si>
    <t>Details</t>
  </si>
  <si>
    <t>Origin</t>
  </si>
  <si>
    <t>custom</t>
  </si>
  <si>
    <r>
      <t xml:space="preserve">State
</t>
    </r>
    <r>
      <rPr>
        <sz val="11"/>
        <color theme="0"/>
        <rFont val="Roboto"/>
      </rPr>
      <t>(high level)</t>
    </r>
  </si>
  <si>
    <t>user input</t>
  </si>
  <si>
    <t>calculated</t>
  </si>
  <si>
    <t>drop-down</t>
  </si>
  <si>
    <t>defined formula</t>
  </si>
  <si>
    <t>built-in</t>
  </si>
  <si>
    <t>random number generator</t>
  </si>
  <si>
    <t>&lt;input  type="date"</t>
  </si>
  <si>
    <t>&lt;select
  &lt;option value=1.5&gt;Sedentary with no exercise&lt;/option&gt;</t>
  </si>
  <si>
    <t>date-picker (built-in)</t>
  </si>
  <si>
    <t>drop-down (built-in)</t>
  </si>
  <si>
    <t>spin-box widget; initialized with starting, min, &amp; max values</t>
  </si>
  <si>
    <r>
      <t xml:space="preserve">spin-box (see note </t>
    </r>
    <r>
      <rPr>
        <vertAlign val="superscript"/>
        <sz val="12"/>
        <color rgb="FF0000FF"/>
        <rFont val="Roboto Medium"/>
      </rPr>
      <t>1</t>
    </r>
    <r>
      <rPr>
        <sz val="12"/>
        <color theme="1"/>
        <rFont val="Roboto"/>
        <family val="2"/>
      </rPr>
      <t>)</t>
    </r>
  </si>
  <si>
    <t>&lt;script type="text/javascript" src="http://dev.jtsage.com/cdn/spinbox/latest/jqm-spinbox.min.js"&gt;&lt;/script&gt;</t>
  </si>
  <si>
    <t>&lt;select
  &lt;option value="woman"&gt;Woman&lt;/option&gt;</t>
  </si>
  <si>
    <r>
      <rPr>
        <sz val="10"/>
        <color theme="1"/>
        <rFont val="Roboto Medium"/>
      </rPr>
      <t>BMR</t>
    </r>
    <r>
      <rPr>
        <vertAlign val="subscript"/>
        <sz val="10"/>
        <color theme="1"/>
        <rFont val="Roboto"/>
      </rPr>
      <t>man</t>
    </r>
    <r>
      <rPr>
        <sz val="10"/>
        <color theme="1"/>
        <rFont val="Roboto"/>
        <family val="2"/>
      </rPr>
      <t xml:space="preserve">    = 66.47 + (6.24 × weight) + (12.7 × height) - (6.75 × age)
</t>
    </r>
    <r>
      <rPr>
        <sz val="10"/>
        <color theme="1"/>
        <rFont val="Roboto Medium"/>
      </rPr>
      <t>BMR</t>
    </r>
    <r>
      <rPr>
        <vertAlign val="subscript"/>
        <sz val="10"/>
        <color theme="1"/>
        <rFont val="Roboto"/>
      </rPr>
      <t>woman</t>
    </r>
    <r>
      <rPr>
        <sz val="10"/>
        <color theme="1"/>
        <rFont val="Roboto"/>
        <family val="2"/>
      </rPr>
      <t xml:space="preserve">  = 665.00 + (4.35 × weight) + (4.7 × height) - (4.70 × age)</t>
    </r>
  </si>
  <si>
    <r>
      <rPr>
        <sz val="12"/>
        <color theme="1"/>
        <rFont val="Roboto Medium"/>
      </rPr>
      <t>TDEE</t>
    </r>
    <r>
      <rPr>
        <sz val="12"/>
        <color theme="1"/>
        <rFont val="Roboto"/>
        <family val="2"/>
      </rPr>
      <t xml:space="preserve"> = BMR x PAL</t>
    </r>
  </si>
  <si>
    <r>
      <rPr>
        <sz val="12"/>
        <color theme="1"/>
        <rFont val="Roboto Medium"/>
      </rPr>
      <t>TDCI</t>
    </r>
    <r>
      <rPr>
        <sz val="12"/>
        <color theme="1"/>
        <rFont val="Roboto"/>
        <family val="2"/>
      </rPr>
      <t xml:space="preserve"> = proteinCalories + carboCalories + fatCalories</t>
    </r>
  </si>
  <si>
    <r>
      <rPr>
        <sz val="12"/>
        <color theme="1"/>
        <rFont val="Roboto Medium"/>
      </rPr>
      <t>DEBD</t>
    </r>
    <r>
      <rPr>
        <sz val="12"/>
        <color theme="1"/>
        <rFont val="Roboto"/>
        <family val="2"/>
      </rPr>
      <t xml:space="preserve"> = TDCI - TDEE  </t>
    </r>
  </si>
  <si>
    <t>ID</t>
  </si>
  <si>
    <t>ID = Math.floor(Math.random()*500) + 1;
produces random interger betwee 1-500</t>
  </si>
  <si>
    <t xml:space="preserve">weight = </t>
  </si>
  <si>
    <t xml:space="preserve">height = </t>
  </si>
  <si>
    <t xml:space="preserve">age = </t>
  </si>
  <si>
    <r>
      <rPr>
        <sz val="10"/>
        <color theme="1"/>
        <rFont val="Roboto Medium"/>
      </rPr>
      <t>BMR</t>
    </r>
    <r>
      <rPr>
        <vertAlign val="subscript"/>
        <sz val="10"/>
        <color theme="1"/>
        <rFont val="Roboto"/>
      </rPr>
      <t>woman</t>
    </r>
    <r>
      <rPr>
        <sz val="10"/>
        <color theme="1"/>
        <rFont val="Roboto"/>
      </rPr>
      <t xml:space="preserve"> = </t>
    </r>
  </si>
  <si>
    <r>
      <t>665.00 + (4.35 × Weight</t>
    </r>
    <r>
      <rPr>
        <vertAlign val="subscript"/>
        <sz val="10"/>
        <color theme="1"/>
        <rFont val="Roboto"/>
      </rPr>
      <t>lbs</t>
    </r>
    <r>
      <rPr>
        <sz val="10"/>
        <color theme="1"/>
        <rFont val="Roboto"/>
      </rPr>
      <t>) + (4.7 × Height</t>
    </r>
    <r>
      <rPr>
        <vertAlign val="subscript"/>
        <sz val="10"/>
        <color theme="1"/>
        <rFont val="Roboto"/>
      </rPr>
      <t>in</t>
    </r>
    <r>
      <rPr>
        <sz val="10"/>
        <color theme="1"/>
        <rFont val="Roboto"/>
      </rPr>
      <t>) - (4.70 × Age</t>
    </r>
    <r>
      <rPr>
        <vertAlign val="subscript"/>
        <sz val="10"/>
        <color theme="1"/>
        <rFont val="Roboto"/>
      </rPr>
      <t>yrs</t>
    </r>
    <r>
      <rPr>
        <sz val="10"/>
        <color theme="1"/>
        <rFont val="Roboto"/>
      </rPr>
      <t>)</t>
    </r>
  </si>
  <si>
    <r>
      <rPr>
        <sz val="10"/>
        <color theme="1"/>
        <rFont val="Roboto Medium"/>
      </rPr>
      <t>BMR</t>
    </r>
    <r>
      <rPr>
        <vertAlign val="subscript"/>
        <sz val="10"/>
        <color theme="1"/>
        <rFont val="Roboto"/>
      </rPr>
      <t>man</t>
    </r>
    <r>
      <rPr>
        <sz val="10"/>
        <color theme="1"/>
        <rFont val="Roboto"/>
      </rPr>
      <t xml:space="preserve"> = </t>
    </r>
  </si>
  <si>
    <r>
      <t>66.47 + (6.24 × Weight</t>
    </r>
    <r>
      <rPr>
        <vertAlign val="subscript"/>
        <sz val="10"/>
        <color theme="1"/>
        <rFont val="Roboto"/>
      </rPr>
      <t>lbs</t>
    </r>
    <r>
      <rPr>
        <sz val="10"/>
        <color theme="1"/>
        <rFont val="Roboto"/>
      </rPr>
      <t>) + (12.7 × Height</t>
    </r>
    <r>
      <rPr>
        <vertAlign val="subscript"/>
        <sz val="10"/>
        <color theme="1"/>
        <rFont val="Roboto"/>
      </rPr>
      <t>in</t>
    </r>
    <r>
      <rPr>
        <sz val="10"/>
        <color theme="1"/>
        <rFont val="Roboto"/>
      </rPr>
      <t>) - (6.75 × Age</t>
    </r>
    <r>
      <rPr>
        <vertAlign val="subscript"/>
        <sz val="10"/>
        <color theme="1"/>
        <rFont val="Roboto"/>
      </rPr>
      <t>yrs</t>
    </r>
    <r>
      <rPr>
        <sz val="10"/>
        <color theme="1"/>
        <rFont val="Roboto"/>
      </rPr>
      <t>)</t>
    </r>
  </si>
  <si>
    <t xml:space="preserve">PAL = </t>
  </si>
  <si>
    <r>
      <t>TDEE</t>
    </r>
    <r>
      <rPr>
        <vertAlign val="subscript"/>
        <sz val="14"/>
        <color theme="1"/>
        <rFont val="Roboto Medium"/>
      </rPr>
      <t>man</t>
    </r>
    <r>
      <rPr>
        <sz val="14"/>
        <color theme="1"/>
        <rFont val="Roboto Medium"/>
      </rPr>
      <t xml:space="preserve"> = </t>
    </r>
  </si>
  <si>
    <r>
      <t>TDEE</t>
    </r>
    <r>
      <rPr>
        <vertAlign val="subscript"/>
        <sz val="14"/>
        <color theme="1"/>
        <rFont val="Roboto Medium"/>
      </rPr>
      <t>woman</t>
    </r>
    <r>
      <rPr>
        <sz val="14"/>
        <color theme="1"/>
        <rFont val="Roboto Medium"/>
      </rPr>
      <t xml:space="preserve"> = </t>
    </r>
  </si>
  <si>
    <t xml:space="preserve">Pro Cal = </t>
  </si>
  <si>
    <t xml:space="preserve">Carb Cal = </t>
  </si>
  <si>
    <t xml:space="preserve">Fat Cal = </t>
  </si>
  <si>
    <r>
      <t>TDCI</t>
    </r>
    <r>
      <rPr>
        <vertAlign val="subscript"/>
        <sz val="14"/>
        <color theme="1"/>
        <rFont val="Roboto Medium"/>
      </rPr>
      <t>man</t>
    </r>
    <r>
      <rPr>
        <sz val="14"/>
        <color theme="1"/>
        <rFont val="Roboto Medium"/>
      </rPr>
      <t xml:space="preserve"> = </t>
    </r>
  </si>
  <si>
    <r>
      <t>TDCI</t>
    </r>
    <r>
      <rPr>
        <vertAlign val="subscript"/>
        <sz val="14"/>
        <color theme="1"/>
        <rFont val="Roboto Medium"/>
      </rPr>
      <t>woman</t>
    </r>
    <r>
      <rPr>
        <sz val="14"/>
        <color theme="1"/>
        <rFont val="Roboto Medium"/>
      </rPr>
      <t xml:space="preserve"> = </t>
    </r>
  </si>
  <si>
    <r>
      <rPr>
        <sz val="10"/>
        <color theme="1"/>
        <rFont val="Roboto Medium"/>
      </rPr>
      <t>TDEE</t>
    </r>
    <r>
      <rPr>
        <sz val="10"/>
        <color theme="1"/>
        <rFont val="Roboto"/>
      </rPr>
      <t xml:space="preserve"> =</t>
    </r>
  </si>
  <si>
    <r>
      <rPr>
        <sz val="10"/>
        <color theme="1"/>
        <rFont val="Roboto Medium"/>
      </rPr>
      <t>TDCI</t>
    </r>
    <r>
      <rPr>
        <sz val="10"/>
        <color theme="1"/>
        <rFont val="Roboto"/>
      </rPr>
      <t xml:space="preserve"> =</t>
    </r>
  </si>
  <si>
    <r>
      <t>DEBD</t>
    </r>
    <r>
      <rPr>
        <vertAlign val="subscript"/>
        <sz val="14"/>
        <color theme="1"/>
        <rFont val="Roboto Medium"/>
      </rPr>
      <t>man</t>
    </r>
    <r>
      <rPr>
        <sz val="14"/>
        <color theme="1"/>
        <rFont val="Roboto Medium"/>
      </rPr>
      <t xml:space="preserve"> = </t>
    </r>
  </si>
  <si>
    <r>
      <t>DEBD</t>
    </r>
    <r>
      <rPr>
        <vertAlign val="subscript"/>
        <sz val="14"/>
        <color theme="1"/>
        <rFont val="Roboto Medium"/>
      </rPr>
      <t>woman</t>
    </r>
    <r>
      <rPr>
        <sz val="14"/>
        <color theme="1"/>
        <rFont val="Roboto Medium"/>
      </rPr>
      <t xml:space="preserve"> = </t>
    </r>
  </si>
  <si>
    <r>
      <rPr>
        <sz val="11"/>
        <color theme="1"/>
        <rFont val="Roboto Medium"/>
      </rPr>
      <t>DEBD</t>
    </r>
    <r>
      <rPr>
        <sz val="11"/>
        <color theme="1"/>
        <rFont val="Roboto"/>
      </rPr>
      <t xml:space="preserve"> =</t>
    </r>
  </si>
  <si>
    <t>- number = burned more calories than consumed (fat burning)</t>
  </si>
  <si>
    <t>+ number = did not burn as many calories as were consumed (fat storing)</t>
  </si>
  <si>
    <t>text</t>
  </si>
  <si>
    <t>value</t>
  </si>
  <si>
    <t>Pro Cal</t>
  </si>
  <si>
    <t>Entry Date</t>
  </si>
  <si>
    <t>Carb Cal</t>
  </si>
  <si>
    <t>Fat Cal</t>
  </si>
  <si>
    <t>CALCULATIONS</t>
  </si>
  <si>
    <t>woman</t>
  </si>
  <si>
    <t>Object Property
Name</t>
  </si>
  <si>
    <t>selected-entry-date</t>
  </si>
  <si>
    <t>selected-gender</t>
  </si>
  <si>
    <t>entered-age</t>
  </si>
  <si>
    <t>entered-height</t>
  </si>
  <si>
    <t>entered-weight</t>
  </si>
  <si>
    <t>entered-protein-calories</t>
  </si>
  <si>
    <t>entered-carbo-calories</t>
  </si>
  <si>
    <t>entered-fat-calories</t>
  </si>
  <si>
    <t>index.js</t>
  </si>
  <si>
    <t>EnergyBalanceObject</t>
  </si>
  <si>
    <t>n/a</t>
  </si>
  <si>
    <t>convertedEntryDate</t>
  </si>
  <si>
    <t>selectedGender</t>
  </si>
  <si>
    <t>enteredAge</t>
  </si>
  <si>
    <t>enteredHeight</t>
  </si>
  <si>
    <t>enteredWeight</t>
  </si>
  <si>
    <t>calculatedBmr</t>
  </si>
  <si>
    <t>selectedPAL</t>
  </si>
  <si>
    <t>calculatedTdee</t>
  </si>
  <si>
    <t>enteredProteinCalories</t>
  </si>
  <si>
    <t>enteredCarboCalories</t>
  </si>
  <si>
    <t>enteredFatCalories</t>
  </si>
  <si>
    <t>calculatedTdci</t>
  </si>
  <si>
    <t>calculatedDebd</t>
  </si>
  <si>
    <r>
      <t xml:space="preserve">variables
</t>
    </r>
    <r>
      <rPr>
        <sz val="14"/>
        <color theme="1"/>
        <rFont val="Roboto"/>
      </rPr>
      <t>(energyBalanceArray)</t>
    </r>
  </si>
  <si>
    <r>
      <t xml:space="preserve">property names
</t>
    </r>
    <r>
      <rPr>
        <sz val="14"/>
        <color theme="1"/>
        <rFont val="Roboto"/>
      </rPr>
      <t>(EnergyBalanceObject)</t>
    </r>
  </si>
  <si>
    <t>entry-date-displayed</t>
  </si>
  <si>
    <t>gender-displayed</t>
  </si>
  <si>
    <t>age-displayed</t>
  </si>
  <si>
    <t>height-displayed</t>
  </si>
  <si>
    <t>weight-displayed</t>
  </si>
  <si>
    <t>pal-displayed</t>
  </si>
  <si>
    <t>protein-calories-displayed</t>
  </si>
  <si>
    <t>carbo-calories-displayed</t>
  </si>
  <si>
    <t>fat-calories-displayed</t>
  </si>
  <si>
    <r>
      <t xml:space="preserve">IDs
</t>
    </r>
    <r>
      <rPr>
        <sz val="14"/>
        <color theme="1"/>
        <rFont val="Roboto"/>
      </rPr>
      <t>data/execution flow</t>
    </r>
    <r>
      <rPr>
        <sz val="16"/>
        <color theme="1"/>
        <rFont val="Roboto"/>
      </rPr>
      <t xml:space="preserve">
</t>
    </r>
    <r>
      <rPr>
        <sz val="12"/>
        <color theme="1"/>
        <rFont val="Roboto"/>
      </rPr>
      <t>html &gt; DOM &gt; js</t>
    </r>
  </si>
  <si>
    <r>
      <t xml:space="preserve">IDs
</t>
    </r>
    <r>
      <rPr>
        <sz val="14"/>
        <color theme="1"/>
        <rFont val="Roboto"/>
      </rPr>
      <t xml:space="preserve">data/execution flow
</t>
    </r>
    <r>
      <rPr>
        <sz val="12"/>
        <color theme="1"/>
        <rFont val="Roboto"/>
      </rPr>
      <t>html &lt; DOM &lt; js</t>
    </r>
  </si>
  <si>
    <t>SCENARIO BUILDER</t>
  </si>
  <si>
    <t>gender =</t>
  </si>
  <si>
    <t>MANUAL INPUT</t>
  </si>
  <si>
    <t>MEL</t>
  </si>
  <si>
    <t>MEC</t>
  </si>
  <si>
    <t>CL</t>
  </si>
  <si>
    <t>CC</t>
  </si>
  <si>
    <r>
      <rPr>
        <sz val="18"/>
        <color theme="1"/>
        <rFont val="Roboto"/>
      </rPr>
      <t xml:space="preserve">Daily Energy Balance Delta </t>
    </r>
    <r>
      <rPr>
        <sz val="18"/>
        <color theme="1"/>
        <rFont val="Roboto Medium"/>
      </rPr>
      <t>(DEBD)</t>
    </r>
  </si>
  <si>
    <r>
      <rPr>
        <sz val="18"/>
        <color theme="1"/>
        <rFont val="Roboto"/>
      </rPr>
      <t xml:space="preserve">Total Daily Caloric Intake </t>
    </r>
    <r>
      <rPr>
        <sz val="18"/>
        <color theme="1"/>
        <rFont val="Roboto Medium"/>
      </rPr>
      <t>(TDCI)</t>
    </r>
  </si>
  <si>
    <r>
      <rPr>
        <sz val="18"/>
        <color theme="1"/>
        <rFont val="Roboto"/>
      </rPr>
      <t>Total Daily Energy Expenditure</t>
    </r>
    <r>
      <rPr>
        <sz val="18"/>
        <color theme="1"/>
        <rFont val="Roboto Medium"/>
      </rPr>
      <t xml:space="preserve"> (TDEE)</t>
    </r>
  </si>
  <si>
    <r>
      <rPr>
        <sz val="18"/>
        <color theme="1"/>
        <rFont val="Roboto"/>
      </rPr>
      <t xml:space="preserve">Physical Activity Level </t>
    </r>
    <r>
      <rPr>
        <sz val="18"/>
        <color theme="1"/>
        <rFont val="Roboto Medium"/>
      </rPr>
      <t>(PAL)</t>
    </r>
  </si>
  <si>
    <r>
      <rPr>
        <sz val="18"/>
        <color theme="1"/>
        <rFont val="Roboto"/>
      </rPr>
      <t xml:space="preserve">Basal Metabolic Rate </t>
    </r>
    <r>
      <rPr>
        <sz val="18"/>
        <color theme="1"/>
        <rFont val="Roboto Medium"/>
      </rPr>
      <t>(BMR)</t>
    </r>
  </si>
  <si>
    <t>Calculated Locally or in "Calculations" Section</t>
  </si>
  <si>
    <t>BUILDER</t>
  </si>
  <si>
    <t>Rows Pasted (values only) from BUILDER</t>
  </si>
  <si>
    <t>Sedentary with no exercise</t>
  </si>
  <si>
    <t>Sedentary with little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</si>
</sst>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5" x14ac:knownFonts="1">
    <font>
      <sz val="11"/>
      <color theme="1"/>
      <name val="Roboto"/>
      <family val="2"/>
    </font>
    <font>
      <sz val="11"/>
      <color theme="1"/>
      <name val="Roboto"/>
    </font>
    <font>
      <sz val="14"/>
      <color theme="1"/>
      <name val="Roboto Medium"/>
    </font>
    <font>
      <sz val="14"/>
      <color theme="1"/>
      <name val="Roboto"/>
    </font>
    <font>
      <vertAlign val="subscript"/>
      <sz val="14"/>
      <color theme="1"/>
      <name val="Roboto"/>
    </font>
    <font>
      <sz val="20"/>
      <color theme="1"/>
      <name val="Roboto Medium"/>
    </font>
    <font>
      <sz val="10"/>
      <color theme="1"/>
      <name val="Roboto"/>
    </font>
    <font>
      <sz val="12"/>
      <color theme="1"/>
      <name val="Roboto"/>
    </font>
    <font>
      <sz val="16"/>
      <color theme="1"/>
      <name val="Roboto"/>
    </font>
    <font>
      <sz val="10"/>
      <color theme="1"/>
      <name val="Roboto Medium"/>
    </font>
    <font>
      <sz val="14"/>
      <color theme="1"/>
      <name val="Roboto"/>
      <family val="2"/>
    </font>
    <font>
      <sz val="14"/>
      <color theme="0"/>
      <name val="Roboto Medium"/>
    </font>
    <font>
      <sz val="18"/>
      <color theme="1"/>
      <name val="Roboto Medium"/>
    </font>
    <font>
      <sz val="16"/>
      <color theme="1"/>
      <name val="Roboto Medium"/>
    </font>
    <font>
      <sz val="11"/>
      <color theme="1"/>
      <name val="Roboto Medium"/>
    </font>
    <font>
      <sz val="12"/>
      <color theme="0"/>
      <name val="Roboto Medium"/>
    </font>
    <font>
      <sz val="11"/>
      <color rgb="FF0000FF"/>
      <name val="Roboto Medium"/>
    </font>
    <font>
      <sz val="10"/>
      <color theme="1"/>
      <name val="Roboto"/>
      <family val="2"/>
    </font>
    <font>
      <sz val="12"/>
      <color theme="1"/>
      <name val="Roboto Medium"/>
    </font>
    <font>
      <sz val="12"/>
      <color theme="1"/>
      <name val="Roboto"/>
      <family val="2"/>
    </font>
    <font>
      <sz val="11"/>
      <color theme="0"/>
      <name val="Roboto"/>
    </font>
    <font>
      <vertAlign val="superscript"/>
      <sz val="12"/>
      <color rgb="FF0000FF"/>
      <name val="Roboto Medium"/>
    </font>
    <font>
      <vertAlign val="subscript"/>
      <sz val="10"/>
      <color theme="1"/>
      <name val="Roboto"/>
    </font>
    <font>
      <vertAlign val="subscript"/>
      <sz val="14"/>
      <color theme="1"/>
      <name val="Roboto Medium"/>
    </font>
    <font>
      <sz val="18"/>
      <color theme="1"/>
      <name val="Roboto"/>
    </font>
    <font>
      <sz val="11"/>
      <color theme="0"/>
      <name val="Roboto Medium"/>
    </font>
    <font>
      <sz val="18"/>
      <color theme="0"/>
      <name val="Roboto Medium"/>
    </font>
    <font>
      <sz val="14"/>
      <color theme="5" tint="-0.499984740745262"/>
      <name val="Roboto"/>
      <family val="2"/>
    </font>
    <font>
      <sz val="14"/>
      <color rgb="FF7030A0"/>
      <name val="Roboto"/>
      <family val="2"/>
    </font>
    <font>
      <sz val="14"/>
      <color theme="9" tint="-0.499984740745262"/>
      <name val="Roboto"/>
      <family val="2"/>
    </font>
    <font>
      <sz val="14"/>
      <color rgb="FFC00000"/>
      <name val="Roboto"/>
      <family val="2"/>
    </font>
    <font>
      <sz val="14"/>
      <color rgb="FFC00000"/>
      <name val="Roboto Medium"/>
    </font>
    <font>
      <sz val="8"/>
      <color rgb="FF005776"/>
      <name val="Roboto Medium"/>
    </font>
    <font>
      <sz val="8"/>
      <color rgb="FF003446"/>
      <name val="Roboto Medium"/>
    </font>
    <font>
      <sz val="12"/>
      <color rgb="FF003446"/>
      <name val="Roboto Medium"/>
    </font>
  </fonts>
  <fills count="2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CF5E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EBF2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5776"/>
        <bgColor indexed="64"/>
      </patternFill>
    </fill>
    <fill>
      <patternFill patternType="solid">
        <fgColor rgb="FF05BEFF"/>
        <bgColor indexed="64"/>
      </patternFill>
    </fill>
    <fill>
      <patternFill patternType="solid">
        <fgColor rgb="FFE7F9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BE1D1"/>
        <bgColor indexed="64"/>
      </patternFill>
    </fill>
    <fill>
      <patternFill patternType="solid">
        <fgColor rgb="FFE6D5F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DAF7F6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theme="1"/>
      </right>
      <top/>
      <bottom/>
      <diagonal/>
    </border>
    <border>
      <left style="thin">
        <color rgb="FFBEB9A6"/>
      </left>
      <right style="thin">
        <color rgb="FFBEB9A6"/>
      </right>
      <top style="thin">
        <color rgb="FFBEB9A6"/>
      </top>
      <bottom style="thin">
        <color rgb="FFBEB9A6"/>
      </bottom>
      <diagonal/>
    </border>
    <border>
      <left style="thin">
        <color rgb="FFBEB9A6"/>
      </left>
      <right/>
      <top style="thin">
        <color rgb="FFBEB9A6"/>
      </top>
      <bottom style="thin">
        <color rgb="FFBEB9A6"/>
      </bottom>
      <diagonal/>
    </border>
    <border>
      <left/>
      <right/>
      <top style="thin">
        <color rgb="FFBEB9A6"/>
      </top>
      <bottom style="thin">
        <color rgb="FFBEB9A6"/>
      </bottom>
      <diagonal/>
    </border>
    <border>
      <left/>
      <right style="thin">
        <color rgb="FFBEB9A6"/>
      </right>
      <top style="thin">
        <color rgb="FFBEB9A6"/>
      </top>
      <bottom style="thin">
        <color rgb="FFBEB9A6"/>
      </bottom>
      <diagonal/>
    </border>
    <border>
      <left/>
      <right style="thin">
        <color rgb="FFBEB9A6"/>
      </right>
      <top/>
      <bottom style="thin">
        <color rgb="FFBEB9A6"/>
      </bottom>
      <diagonal/>
    </border>
    <border>
      <left/>
      <right/>
      <top/>
      <bottom style="thin">
        <color rgb="FFBEB9A6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57D3FF"/>
      </left>
      <right style="thin">
        <color rgb="FF57D3FF"/>
      </right>
      <top style="thin">
        <color rgb="FF57D3FF"/>
      </top>
      <bottom style="thin">
        <color rgb="FF57D3FF"/>
      </bottom>
      <diagonal/>
    </border>
    <border>
      <left/>
      <right/>
      <top/>
      <bottom style="thin">
        <color rgb="FF57D3FF"/>
      </bottom>
      <diagonal/>
    </border>
    <border>
      <left style="thin">
        <color rgb="FF57D3FF"/>
      </left>
      <right/>
      <top style="thin">
        <color rgb="FF57D3FF"/>
      </top>
      <bottom style="thin">
        <color rgb="FF57D3FF"/>
      </bottom>
      <diagonal/>
    </border>
    <border>
      <left style="thin">
        <color rgb="FFB2AEA8"/>
      </left>
      <right style="thin">
        <color rgb="FFB2AEA8"/>
      </right>
      <top style="thin">
        <color rgb="FFB2AEA8"/>
      </top>
      <bottom style="thin">
        <color rgb="FFB2AEA8"/>
      </bottom>
      <diagonal/>
    </border>
    <border>
      <left/>
      <right/>
      <top style="thin">
        <color rgb="FF57D3FF"/>
      </top>
      <bottom style="thin">
        <color rgb="FF57D3FF"/>
      </bottom>
      <diagonal/>
    </border>
    <border>
      <left style="medium">
        <color theme="1"/>
      </left>
      <right/>
      <top/>
      <bottom/>
      <diagonal/>
    </border>
    <border>
      <left style="thin">
        <color rgb="FF57D3FF"/>
      </left>
      <right style="thin">
        <color rgb="FF57D3FF"/>
      </right>
      <top/>
      <bottom style="thin">
        <color rgb="FF57D3FF"/>
      </bottom>
      <diagonal/>
    </border>
    <border>
      <left/>
      <right style="thin">
        <color rgb="FF57D3FF"/>
      </right>
      <top/>
      <bottom/>
      <diagonal/>
    </border>
    <border>
      <left style="thin">
        <color rgb="FF979797"/>
      </left>
      <right style="thin">
        <color rgb="FF979797"/>
      </right>
      <top style="thin">
        <color rgb="FF979797"/>
      </top>
      <bottom style="thin">
        <color rgb="FF979797"/>
      </bottom>
      <diagonal/>
    </border>
    <border>
      <left style="thin">
        <color rgb="FF979797"/>
      </left>
      <right/>
      <top style="thin">
        <color rgb="FF979797"/>
      </top>
      <bottom style="thin">
        <color rgb="FF979797"/>
      </bottom>
      <diagonal/>
    </border>
    <border>
      <left/>
      <right style="thin">
        <color rgb="FF979797"/>
      </right>
      <top style="thin">
        <color rgb="FF979797"/>
      </top>
      <bottom style="thin">
        <color rgb="FF979797"/>
      </bottom>
      <diagonal/>
    </border>
    <border>
      <left/>
      <right style="thin">
        <color rgb="FF979797"/>
      </right>
      <top/>
      <bottom style="thin">
        <color rgb="FF979797"/>
      </bottom>
      <diagonal/>
    </border>
    <border>
      <left/>
      <right style="thin">
        <color rgb="FF979797"/>
      </right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10" fillId="0" borderId="0" xfId="0" applyFont="1" applyAlignment="1">
      <alignment horizontal="left" vertical="top"/>
    </xf>
    <xf numFmtId="0" fontId="19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2" borderId="14" xfId="0" applyFont="1" applyFill="1" applyBorder="1" applyAlignment="1">
      <alignment horizontal="left" vertical="center"/>
    </xf>
    <xf numFmtId="0" fontId="11" fillId="6" borderId="14" xfId="0" applyFont="1" applyFill="1" applyBorder="1" applyAlignment="1">
      <alignment horizontal="left" vertical="top"/>
    </xf>
    <xf numFmtId="0" fontId="11" fillId="6" borderId="14" xfId="0" applyFont="1" applyFill="1" applyBorder="1" applyAlignment="1">
      <alignment horizontal="left" vertical="top" wrapText="1"/>
    </xf>
    <xf numFmtId="0" fontId="2" fillId="7" borderId="14" xfId="0" applyFont="1" applyFill="1" applyBorder="1" applyAlignment="1">
      <alignment horizontal="left" vertical="top"/>
    </xf>
    <xf numFmtId="0" fontId="3" fillId="8" borderId="9" xfId="0" applyFont="1" applyFill="1" applyBorder="1" applyAlignment="1">
      <alignment horizontal="left" vertical="center" indent="1"/>
    </xf>
    <xf numFmtId="0" fontId="3" fillId="8" borderId="20" xfId="0" applyFont="1" applyFill="1" applyBorder="1" applyAlignment="1">
      <alignment horizontal="left" vertical="center"/>
    </xf>
    <xf numFmtId="0" fontId="7" fillId="8" borderId="9" xfId="0" applyFont="1" applyFill="1" applyBorder="1" applyAlignment="1">
      <alignment horizontal="left" vertical="center"/>
    </xf>
    <xf numFmtId="0" fontId="7" fillId="8" borderId="20" xfId="0" applyFont="1" applyFill="1" applyBorder="1" applyAlignment="1">
      <alignment horizontal="left" vertical="center"/>
    </xf>
    <xf numFmtId="0" fontId="0" fillId="8" borderId="20" xfId="0" applyFill="1" applyBorder="1" applyAlignment="1">
      <alignment horizontal="left" vertical="center"/>
    </xf>
    <xf numFmtId="0" fontId="2" fillId="8" borderId="9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horizontal="left" vertical="center"/>
    </xf>
    <xf numFmtId="0" fontId="3" fillId="8" borderId="5" xfId="0" applyFont="1" applyFill="1" applyBorder="1" applyAlignment="1">
      <alignment horizontal="left" vertical="center"/>
    </xf>
    <xf numFmtId="0" fontId="3" fillId="8" borderId="7" xfId="0" applyFont="1" applyFill="1" applyBorder="1" applyAlignment="1">
      <alignment horizontal="left" vertical="center"/>
    </xf>
    <xf numFmtId="0" fontId="3" fillId="8" borderId="8" xfId="0" applyFont="1" applyFill="1" applyBorder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2" fontId="0" fillId="0" borderId="0" xfId="0" applyNumberFormat="1"/>
    <xf numFmtId="2" fontId="3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164" fontId="15" fillId="9" borderId="26" xfId="0" applyNumberFormat="1" applyFont="1" applyFill="1" applyBorder="1" applyAlignment="1">
      <alignment horizontal="left" vertical="center"/>
    </xf>
    <xf numFmtId="164" fontId="6" fillId="11" borderId="26" xfId="0" applyNumberFormat="1" applyFont="1" applyFill="1" applyBorder="1" applyAlignment="1">
      <alignment horizontal="left" vertical="center"/>
    </xf>
    <xf numFmtId="0" fontId="6" fillId="11" borderId="26" xfId="0" applyFont="1" applyFill="1" applyBorder="1" applyAlignment="1">
      <alignment horizontal="left" vertical="center"/>
    </xf>
    <xf numFmtId="2" fontId="6" fillId="11" borderId="26" xfId="0" applyNumberFormat="1" applyFont="1" applyFill="1" applyBorder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15" fillId="9" borderId="26" xfId="0" applyNumberFormat="1" applyFont="1" applyFill="1" applyBorder="1" applyAlignment="1">
      <alignment horizontal="center" vertical="center"/>
    </xf>
    <xf numFmtId="2" fontId="6" fillId="11" borderId="26" xfId="0" applyNumberFormat="1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9" fillId="2" borderId="14" xfId="0" applyFont="1" applyFill="1" applyBorder="1" applyAlignment="1">
      <alignment horizontal="left" vertical="center" wrapText="1"/>
    </xf>
    <xf numFmtId="0" fontId="17" fillId="2" borderId="14" xfId="0" applyFont="1" applyFill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24" fillId="0" borderId="19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25" fillId="6" borderId="14" xfId="0" applyFont="1" applyFill="1" applyBorder="1" applyAlignment="1">
      <alignment horizontal="left" vertical="top" wrapText="1"/>
    </xf>
    <xf numFmtId="0" fontId="0" fillId="0" borderId="14" xfId="0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14" fillId="2" borderId="14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6" fillId="12" borderId="29" xfId="0" applyFont="1" applyFill="1" applyBorder="1" applyAlignment="1">
      <alignment horizontal="center" vertical="center"/>
    </xf>
    <xf numFmtId="0" fontId="10" fillId="8" borderId="29" xfId="0" applyFont="1" applyFill="1" applyBorder="1" applyAlignment="1">
      <alignment horizontal="left" vertical="center" indent="1"/>
    </xf>
    <xf numFmtId="0" fontId="10" fillId="2" borderId="29" xfId="0" applyFont="1" applyFill="1" applyBorder="1" applyAlignment="1">
      <alignment horizontal="left" vertical="center" indent="1"/>
    </xf>
    <xf numFmtId="0" fontId="26" fillId="4" borderId="29" xfId="0" applyFont="1" applyFill="1" applyBorder="1" applyAlignment="1">
      <alignment horizontal="center" vertical="center"/>
    </xf>
    <xf numFmtId="0" fontId="27" fillId="8" borderId="29" xfId="0" applyFont="1" applyFill="1" applyBorder="1" applyAlignment="1">
      <alignment horizontal="left" vertical="center" indent="1"/>
    </xf>
    <xf numFmtId="0" fontId="27" fillId="2" borderId="29" xfId="0" applyFont="1" applyFill="1" applyBorder="1" applyAlignment="1">
      <alignment horizontal="left" vertical="center" indent="1"/>
    </xf>
    <xf numFmtId="0" fontId="28" fillId="8" borderId="29" xfId="0" applyFont="1" applyFill="1" applyBorder="1" applyAlignment="1">
      <alignment horizontal="left" vertical="center" indent="1"/>
    </xf>
    <xf numFmtId="0" fontId="28" fillId="2" borderId="29" xfId="0" applyFont="1" applyFill="1" applyBorder="1" applyAlignment="1">
      <alignment horizontal="left" vertical="center" indent="1"/>
    </xf>
    <xf numFmtId="0" fontId="26" fillId="15" borderId="29" xfId="0" applyFont="1" applyFill="1" applyBorder="1" applyAlignment="1">
      <alignment horizontal="center" vertical="center"/>
    </xf>
    <xf numFmtId="0" fontId="26" fillId="16" borderId="29" xfId="0" applyFont="1" applyFill="1" applyBorder="1" applyAlignment="1">
      <alignment horizontal="center" vertical="center"/>
    </xf>
    <xf numFmtId="0" fontId="13" fillId="17" borderId="29" xfId="0" applyFont="1" applyFill="1" applyBorder="1" applyAlignment="1">
      <alignment horizontal="left" vertical="top" wrapText="1" indent="1"/>
    </xf>
    <xf numFmtId="0" fontId="13" fillId="5" borderId="29" xfId="0" applyFont="1" applyFill="1" applyBorder="1" applyAlignment="1">
      <alignment horizontal="left" vertical="top" wrapText="1" indent="1"/>
    </xf>
    <xf numFmtId="0" fontId="29" fillId="8" borderId="29" xfId="0" applyFont="1" applyFill="1" applyBorder="1" applyAlignment="1">
      <alignment horizontal="left" vertical="center" indent="1"/>
    </xf>
    <xf numFmtId="0" fontId="29" fillId="2" borderId="29" xfId="0" applyFont="1" applyFill="1" applyBorder="1" applyAlignment="1">
      <alignment horizontal="left" vertical="center" indent="1"/>
    </xf>
    <xf numFmtId="0" fontId="30" fillId="8" borderId="29" xfId="0" applyFont="1" applyFill="1" applyBorder="1" applyAlignment="1">
      <alignment horizontal="left" vertical="center" indent="1"/>
    </xf>
    <xf numFmtId="0" fontId="30" fillId="2" borderId="29" xfId="0" applyFont="1" applyFill="1" applyBorder="1" applyAlignment="1">
      <alignment horizontal="left" vertical="center" indent="1"/>
    </xf>
    <xf numFmtId="0" fontId="31" fillId="2" borderId="29" xfId="0" applyFont="1" applyFill="1" applyBorder="1" applyAlignment="1">
      <alignment horizontal="left" vertical="center" indent="1"/>
    </xf>
    <xf numFmtId="0" fontId="13" fillId="13" borderId="29" xfId="0" applyFont="1" applyFill="1" applyBorder="1" applyAlignment="1">
      <alignment horizontal="left" vertical="top" wrapText="1"/>
    </xf>
    <xf numFmtId="0" fontId="13" fillId="14" borderId="29" xfId="0" applyFont="1" applyFill="1" applyBorder="1" applyAlignment="1">
      <alignment horizontal="left" vertical="top" wrapText="1"/>
    </xf>
    <xf numFmtId="2" fontId="15" fillId="9" borderId="32" xfId="0" applyNumberFormat="1" applyFont="1" applyFill="1" applyBorder="1" applyAlignment="1">
      <alignment horizontal="center" vertical="center"/>
    </xf>
    <xf numFmtId="0" fontId="14" fillId="10" borderId="26" xfId="0" applyFont="1" applyFill="1" applyBorder="1" applyAlignment="1">
      <alignment horizontal="left" vertical="center"/>
    </xf>
    <xf numFmtId="2" fontId="14" fillId="10" borderId="26" xfId="0" applyNumberFormat="1" applyFont="1" applyFill="1" applyBorder="1" applyAlignment="1">
      <alignment horizontal="left" vertical="center"/>
    </xf>
    <xf numFmtId="2" fontId="3" fillId="8" borderId="20" xfId="0" applyNumberFormat="1" applyFont="1" applyFill="1" applyBorder="1" applyAlignment="1">
      <alignment horizontal="left" vertical="center"/>
    </xf>
    <xf numFmtId="0" fontId="2" fillId="8" borderId="9" xfId="0" applyFont="1" applyFill="1" applyBorder="1"/>
    <xf numFmtId="2" fontId="7" fillId="8" borderId="20" xfId="0" applyNumberFormat="1" applyFont="1" applyFill="1" applyBorder="1" applyAlignment="1">
      <alignment horizontal="left" vertical="center"/>
    </xf>
    <xf numFmtId="2" fontId="3" fillId="8" borderId="4" xfId="0" applyNumberFormat="1" applyFont="1" applyFill="1" applyBorder="1" applyAlignment="1">
      <alignment horizontal="left" vertical="center" indent="1"/>
    </xf>
    <xf numFmtId="2" fontId="3" fillId="8" borderId="6" xfId="0" applyNumberFormat="1" applyFont="1" applyFill="1" applyBorder="1" applyAlignment="1">
      <alignment horizontal="left" vertical="center" indent="1"/>
    </xf>
    <xf numFmtId="0" fontId="12" fillId="8" borderId="1" xfId="0" applyFont="1" applyFill="1" applyBorder="1" applyAlignment="1">
      <alignment horizontal="left" vertical="center"/>
    </xf>
    <xf numFmtId="164" fontId="15" fillId="3" borderId="34" xfId="0" applyNumberFormat="1" applyFont="1" applyFill="1" applyBorder="1" applyAlignment="1">
      <alignment horizontal="left" vertical="center"/>
    </xf>
    <xf numFmtId="0" fontId="14" fillId="18" borderId="34" xfId="0" applyFont="1" applyFill="1" applyBorder="1" applyAlignment="1">
      <alignment horizontal="left" vertical="center"/>
    </xf>
    <xf numFmtId="2" fontId="14" fillId="18" borderId="34" xfId="0" applyNumberFormat="1" applyFont="1" applyFill="1" applyBorder="1" applyAlignment="1">
      <alignment horizontal="left" vertical="center"/>
    </xf>
    <xf numFmtId="2" fontId="15" fillId="3" borderId="34" xfId="0" applyNumberFormat="1" applyFont="1" applyFill="1" applyBorder="1" applyAlignment="1">
      <alignment horizontal="center" vertical="center"/>
    </xf>
    <xf numFmtId="164" fontId="6" fillId="19" borderId="34" xfId="0" applyNumberFormat="1" applyFont="1" applyFill="1" applyBorder="1" applyAlignment="1">
      <alignment horizontal="left" vertical="center"/>
    </xf>
    <xf numFmtId="0" fontId="6" fillId="19" borderId="34" xfId="0" applyFont="1" applyFill="1" applyBorder="1" applyAlignment="1">
      <alignment horizontal="left" vertical="center"/>
    </xf>
    <xf numFmtId="2" fontId="6" fillId="19" borderId="34" xfId="0" applyNumberFormat="1" applyFont="1" applyFill="1" applyBorder="1" applyAlignment="1">
      <alignment horizontal="left" vertical="center"/>
    </xf>
    <xf numFmtId="2" fontId="6" fillId="19" borderId="34" xfId="0" applyNumberFormat="1" applyFont="1" applyFill="1" applyBorder="1" applyAlignment="1">
      <alignment horizontal="center" vertical="center"/>
    </xf>
    <xf numFmtId="0" fontId="0" fillId="20" borderId="21" xfId="0" applyFill="1" applyBorder="1"/>
    <xf numFmtId="0" fontId="5" fillId="20" borderId="22" xfId="0" applyFont="1" applyFill="1" applyBorder="1" applyAlignment="1">
      <alignment horizontal="left" vertical="center"/>
    </xf>
    <xf numFmtId="0" fontId="3" fillId="20" borderId="22" xfId="0" applyFont="1" applyFill="1" applyBorder="1" applyAlignment="1">
      <alignment horizontal="left" vertical="center"/>
    </xf>
    <xf numFmtId="0" fontId="0" fillId="20" borderId="22" xfId="0" applyFill="1" applyBorder="1"/>
    <xf numFmtId="0" fontId="0" fillId="20" borderId="23" xfId="0" applyFill="1" applyBorder="1"/>
    <xf numFmtId="0" fontId="3" fillId="20" borderId="10" xfId="0" applyFont="1" applyFill="1" applyBorder="1" applyAlignment="1">
      <alignment horizontal="left" vertical="center"/>
    </xf>
    <xf numFmtId="0" fontId="12" fillId="20" borderId="0" xfId="0" applyFont="1" applyFill="1" applyAlignment="1">
      <alignment horizontal="left" vertical="center"/>
    </xf>
    <xf numFmtId="0" fontId="3" fillId="20" borderId="0" xfId="0" applyFont="1" applyFill="1" applyAlignment="1">
      <alignment horizontal="left" vertical="center"/>
    </xf>
    <xf numFmtId="0" fontId="3" fillId="20" borderId="24" xfId="0" applyFont="1" applyFill="1" applyBorder="1" applyAlignment="1">
      <alignment horizontal="left" vertical="center"/>
    </xf>
    <xf numFmtId="0" fontId="0" fillId="20" borderId="0" xfId="0" applyFill="1"/>
    <xf numFmtId="0" fontId="6" fillId="20" borderId="0" xfId="0" applyFont="1" applyFill="1" applyAlignment="1">
      <alignment horizontal="left" vertical="center" indent="1"/>
    </xf>
    <xf numFmtId="0" fontId="6" fillId="20" borderId="0" xfId="0" applyFont="1" applyFill="1" applyAlignment="1">
      <alignment horizontal="left" vertical="center"/>
    </xf>
    <xf numFmtId="0" fontId="3" fillId="20" borderId="0" xfId="0" applyFont="1" applyFill="1" applyAlignment="1">
      <alignment horizontal="left" vertical="center" indent="1"/>
    </xf>
    <xf numFmtId="0" fontId="7" fillId="20" borderId="0" xfId="0" applyFont="1" applyFill="1" applyAlignment="1">
      <alignment horizontal="left" vertical="center"/>
    </xf>
    <xf numFmtId="0" fontId="7" fillId="20" borderId="24" xfId="0" applyFont="1" applyFill="1" applyBorder="1" applyAlignment="1">
      <alignment horizontal="left" vertical="center"/>
    </xf>
    <xf numFmtId="0" fontId="7" fillId="20" borderId="0" xfId="0" applyFont="1" applyFill="1"/>
    <xf numFmtId="0" fontId="0" fillId="20" borderId="31" xfId="0" applyFill="1" applyBorder="1"/>
    <xf numFmtId="0" fontId="0" fillId="20" borderId="13" xfId="0" applyFill="1" applyBorder="1"/>
    <xf numFmtId="0" fontId="0" fillId="20" borderId="10" xfId="0" applyFill="1" applyBorder="1" applyAlignment="1">
      <alignment horizontal="left" vertical="center"/>
    </xf>
    <xf numFmtId="0" fontId="0" fillId="20" borderId="0" xfId="0" applyFill="1" applyAlignment="1">
      <alignment horizontal="left" vertical="center"/>
    </xf>
    <xf numFmtId="0" fontId="0" fillId="20" borderId="24" xfId="0" applyFill="1" applyBorder="1" applyAlignment="1">
      <alignment horizontal="left" vertical="center"/>
    </xf>
    <xf numFmtId="0" fontId="0" fillId="20" borderId="10" xfId="0" applyFill="1" applyBorder="1"/>
    <xf numFmtId="0" fontId="0" fillId="20" borderId="24" xfId="0" applyFill="1" applyBorder="1"/>
    <xf numFmtId="0" fontId="1" fillId="20" borderId="0" xfId="0" applyFont="1" applyFill="1" applyAlignment="1">
      <alignment horizontal="left" vertical="center" indent="1"/>
    </xf>
    <xf numFmtId="0" fontId="1" fillId="20" borderId="0" xfId="0" applyFont="1" applyFill="1" applyAlignment="1">
      <alignment horizontal="left" vertical="center"/>
    </xf>
    <xf numFmtId="0" fontId="1" fillId="20" borderId="10" xfId="0" applyFont="1" applyFill="1" applyBorder="1" applyAlignment="1">
      <alignment horizontal="left" vertical="center"/>
    </xf>
    <xf numFmtId="49" fontId="1" fillId="20" borderId="0" xfId="0" applyNumberFormat="1" applyFont="1" applyFill="1" applyAlignment="1">
      <alignment horizontal="left" vertical="center"/>
    </xf>
    <xf numFmtId="0" fontId="1" fillId="20" borderId="24" xfId="0" applyFont="1" applyFill="1" applyBorder="1" applyAlignment="1">
      <alignment horizontal="left" vertical="center"/>
    </xf>
    <xf numFmtId="0" fontId="1" fillId="20" borderId="11" xfId="0" applyFont="1" applyFill="1" applyBorder="1" applyAlignment="1">
      <alignment horizontal="left" vertical="center"/>
    </xf>
    <xf numFmtId="49" fontId="1" fillId="20" borderId="12" xfId="0" applyNumberFormat="1" applyFont="1" applyFill="1" applyBorder="1" applyAlignment="1">
      <alignment horizontal="left" vertical="center"/>
    </xf>
    <xf numFmtId="49" fontId="1" fillId="20" borderId="12" xfId="0" applyNumberFormat="1" applyFont="1" applyFill="1" applyBorder="1" applyAlignment="1">
      <alignment horizontal="right" vertical="center"/>
    </xf>
    <xf numFmtId="0" fontId="1" fillId="20" borderId="12" xfId="0" applyFont="1" applyFill="1" applyBorder="1" applyAlignment="1">
      <alignment horizontal="left" vertical="center"/>
    </xf>
    <xf numFmtId="0" fontId="1" fillId="20" borderId="25" xfId="0" applyFont="1" applyFill="1" applyBorder="1" applyAlignment="1">
      <alignment horizontal="left" vertical="center"/>
    </xf>
    <xf numFmtId="0" fontId="3" fillId="21" borderId="12" xfId="0" applyFont="1" applyFill="1" applyBorder="1" applyAlignment="1">
      <alignment horizontal="left" vertical="center"/>
    </xf>
    <xf numFmtId="0" fontId="0" fillId="21" borderId="21" xfId="0" applyFill="1" applyBorder="1"/>
    <xf numFmtId="0" fontId="0" fillId="21" borderId="22" xfId="0" applyFill="1" applyBorder="1"/>
    <xf numFmtId="164" fontId="5" fillId="21" borderId="22" xfId="0" applyNumberFormat="1" applyFont="1" applyFill="1" applyBorder="1" applyAlignment="1">
      <alignment horizontal="left" vertical="center"/>
    </xf>
    <xf numFmtId="2" fontId="0" fillId="21" borderId="22" xfId="0" applyNumberFormat="1" applyFill="1" applyBorder="1"/>
    <xf numFmtId="2" fontId="0" fillId="21" borderId="22" xfId="0" applyNumberFormat="1" applyFill="1" applyBorder="1" applyAlignment="1">
      <alignment horizontal="center" vertical="center"/>
    </xf>
    <xf numFmtId="2" fontId="3" fillId="21" borderId="22" xfId="0" applyNumberFormat="1" applyFont="1" applyFill="1" applyBorder="1" applyAlignment="1">
      <alignment horizontal="center" vertical="center"/>
    </xf>
    <xf numFmtId="2" fontId="0" fillId="21" borderId="22" xfId="0" applyNumberFormat="1" applyFill="1" applyBorder="1" applyAlignment="1">
      <alignment horizontal="left" vertical="center"/>
    </xf>
    <xf numFmtId="0" fontId="0" fillId="21" borderId="23" xfId="0" applyFill="1" applyBorder="1"/>
    <xf numFmtId="0" fontId="0" fillId="21" borderId="10" xfId="0" applyFill="1" applyBorder="1"/>
    <xf numFmtId="0" fontId="0" fillId="21" borderId="0" xfId="0" applyFill="1"/>
    <xf numFmtId="164" fontId="3" fillId="21" borderId="0" xfId="0" applyNumberFormat="1" applyFont="1" applyFill="1" applyAlignment="1">
      <alignment horizontal="left" vertical="center"/>
    </xf>
    <xf numFmtId="0" fontId="3" fillId="21" borderId="0" xfId="0" applyFont="1" applyFill="1" applyAlignment="1">
      <alignment horizontal="left" vertical="center"/>
    </xf>
    <xf numFmtId="2" fontId="3" fillId="21" borderId="0" xfId="0" applyNumberFormat="1" applyFont="1" applyFill="1" applyAlignment="1">
      <alignment horizontal="left" vertical="center"/>
    </xf>
    <xf numFmtId="2" fontId="2" fillId="21" borderId="0" xfId="0" applyNumberFormat="1" applyFont="1" applyFill="1" applyAlignment="1">
      <alignment horizontal="center" vertical="center"/>
    </xf>
    <xf numFmtId="2" fontId="3" fillId="21" borderId="0" xfId="0" applyNumberFormat="1" applyFont="1" applyFill="1" applyAlignment="1">
      <alignment horizontal="center" vertical="center"/>
    </xf>
    <xf numFmtId="0" fontId="0" fillId="21" borderId="24" xfId="0" applyFill="1" applyBorder="1"/>
    <xf numFmtId="0" fontId="0" fillId="21" borderId="11" xfId="0" applyFill="1" applyBorder="1"/>
    <xf numFmtId="0" fontId="13" fillId="21" borderId="12" xfId="0" applyFont="1" applyFill="1" applyBorder="1" applyAlignment="1">
      <alignment vertical="center" textRotation="90"/>
    </xf>
    <xf numFmtId="0" fontId="0" fillId="21" borderId="12" xfId="0" applyFill="1" applyBorder="1"/>
    <xf numFmtId="0" fontId="0" fillId="21" borderId="25" xfId="0" applyFill="1" applyBorder="1"/>
    <xf numFmtId="0" fontId="32" fillId="21" borderId="0" xfId="0" applyFont="1" applyFill="1" applyAlignment="1">
      <alignment horizontal="center" vertical="center"/>
    </xf>
    <xf numFmtId="0" fontId="32" fillId="21" borderId="27" xfId="0" applyFont="1" applyFill="1" applyBorder="1" applyAlignment="1">
      <alignment horizontal="center" vertical="center"/>
    </xf>
    <xf numFmtId="164" fontId="7" fillId="21" borderId="33" xfId="0" applyNumberFormat="1" applyFont="1" applyFill="1" applyBorder="1" applyAlignment="1">
      <alignment horizontal="left" vertical="center"/>
    </xf>
    <xf numFmtId="0" fontId="33" fillId="21" borderId="27" xfId="0" applyFont="1" applyFill="1" applyBorder="1" applyAlignment="1">
      <alignment horizontal="center" vertical="center"/>
    </xf>
    <xf numFmtId="164" fontId="7" fillId="21" borderId="37" xfId="0" applyNumberFormat="1" applyFont="1" applyFill="1" applyBorder="1" applyAlignment="1">
      <alignment horizontal="left" vertical="center"/>
    </xf>
    <xf numFmtId="0" fontId="18" fillId="21" borderId="38" xfId="0" applyFont="1" applyFill="1" applyBorder="1" applyAlignment="1">
      <alignment horizontal="center" vertical="center" textRotation="90"/>
    </xf>
    <xf numFmtId="0" fontId="9" fillId="20" borderId="12" xfId="0" applyFont="1" applyFill="1" applyBorder="1" applyAlignment="1">
      <alignment horizontal="center" vertical="center"/>
    </xf>
    <xf numFmtId="0" fontId="15" fillId="3" borderId="35" xfId="0" applyFont="1" applyFill="1" applyBorder="1" applyAlignment="1">
      <alignment horizontal="center" vertical="center"/>
    </xf>
    <xf numFmtId="0" fontId="15" fillId="3" borderId="36" xfId="0" applyFont="1" applyFill="1" applyBorder="1" applyAlignment="1">
      <alignment horizontal="center" vertical="center"/>
    </xf>
    <xf numFmtId="0" fontId="15" fillId="9" borderId="28" xfId="0" applyFont="1" applyFill="1" applyBorder="1" applyAlignment="1">
      <alignment horizontal="center" vertical="center"/>
    </xf>
    <xf numFmtId="0" fontId="15" fillId="9" borderId="30" xfId="0" applyFont="1" applyFill="1" applyBorder="1" applyAlignment="1">
      <alignment horizontal="center" vertical="center"/>
    </xf>
    <xf numFmtId="0" fontId="34" fillId="21" borderId="0" xfId="0" applyFont="1" applyFill="1" applyAlignment="1">
      <alignment horizontal="center" vertical="center"/>
    </xf>
    <xf numFmtId="0" fontId="18" fillId="21" borderId="0" xfId="0" applyFont="1" applyFill="1" applyAlignment="1">
      <alignment horizontal="center" vertical="center"/>
    </xf>
    <xf numFmtId="0" fontId="34" fillId="21" borderId="0" xfId="0" applyFont="1" applyFill="1" applyAlignment="1">
      <alignment horizontal="center" vertical="center" textRotation="90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F7F6"/>
      <color rgb="FF0099CC"/>
      <color rgb="FF33CCCC"/>
      <color rgb="FF0091C4"/>
      <color rgb="FFF1F7ED"/>
      <color rgb="FF003446"/>
      <color rgb="FF005776"/>
      <color rgb="FF979797"/>
      <color rgb="FFF2F2F2"/>
      <color rgb="FFE8E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123825</xdr:colOff>
      <xdr:row>57</xdr:row>
      <xdr:rowOff>57150</xdr:rowOff>
    </xdr:from>
    <xdr:to>
      <xdr:col>15</xdr:col>
      <xdr:colOff>108137</xdr:colOff>
      <xdr:row>61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827493-8E77-F219-6C9F-9BB9D6CC4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3087350"/>
          <a:ext cx="2689412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23</xdr:col>
      <xdr:colOff>800098</xdr:colOff>
      <xdr:row>30</xdr:row>
      <xdr:rowOff>76200</xdr:rowOff>
    </xdr:from>
    <xdr:ext cx="2809877" cy="90024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6C01B63-DCC7-4E56-BA08-DB00B4E30E60}"/>
            </a:ext>
          </a:extLst>
        </xdr:cNvPr>
        <xdr:cNvSpPr txBox="1"/>
      </xdr:nvSpPr>
      <xdr:spPr>
        <a:xfrm>
          <a:off x="13792198" y="7715250"/>
          <a:ext cx="2809877" cy="900246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40C28"/>
              </a:solidFill>
              <a:effectLst/>
              <a:uLnTx/>
              <a:uFillTx/>
              <a:latin typeface="Roboto" panose="02000000000000000000" pitchFamily="2" charset="0"/>
              <a:ea typeface="Roboto" panose="02000000000000000000" pitchFamily="2" charset="0"/>
              <a:cs typeface="Arial" panose="020B0604020202020204" pitchFamily="34" charset="0"/>
            </a:rPr>
            <a:t>Basic Nutrition Guideline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040C28"/>
              </a:solidFill>
              <a:effectLst/>
              <a:uLnTx/>
              <a:uFillTx/>
              <a:latin typeface="Roboto" panose="02000000000000000000" pitchFamily="2" charset="0"/>
              <a:ea typeface="Roboto" panose="02000000000000000000" pitchFamily="2" charset="0"/>
              <a:cs typeface="Arial" panose="020B0604020202020204" pitchFamily="34" charset="0"/>
            </a:rPr>
            <a:t>(daily intake)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40C28"/>
              </a:solidFill>
              <a:effectLst/>
              <a:uLnTx/>
              <a:uFillTx/>
              <a:latin typeface="Roboto Medium" panose="02000000000000000000" pitchFamily="2" charset="0"/>
              <a:ea typeface="Roboto Medium" panose="02000000000000000000" pitchFamily="2" charset="0"/>
              <a:cs typeface="Arial" panose="020B0604020202020204" pitchFamily="34" charset="0"/>
            </a:rPr>
            <a:t>30%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40C28"/>
              </a:solidFill>
              <a:effectLst/>
              <a:uLnTx/>
              <a:uFillTx/>
              <a:latin typeface="Roboto" panose="02000000000000000000" pitchFamily="2" charset="0"/>
              <a:ea typeface="Roboto" panose="02000000000000000000" pitchFamily="2" charset="0"/>
              <a:cs typeface="Arial" panose="020B0604020202020204" pitchFamily="34" charset="0"/>
            </a:rPr>
            <a:t>from protein</a:t>
          </a:r>
          <a:endParaRPr lang="en-US" sz="1100" b="0" i="0">
            <a:solidFill>
              <a:srgbClr val="040C28"/>
            </a:solidFill>
            <a:effectLst/>
            <a:latin typeface="Roboto" panose="02000000000000000000" pitchFamily="2" charset="0"/>
            <a:ea typeface="Roboto" panose="02000000000000000000" pitchFamily="2" charset="0"/>
            <a:cs typeface="Arial" panose="020B0604020202020204" pitchFamily="34" charset="0"/>
          </a:endParaRPr>
        </a:p>
        <a:p>
          <a:pPr>
            <a:lnSpc>
              <a:spcPct val="100000"/>
            </a:lnSpc>
            <a:spcBef>
              <a:spcPts val="300"/>
            </a:spcBef>
            <a:spcAft>
              <a:spcPts val="0"/>
            </a:spcAft>
          </a:pPr>
          <a:r>
            <a:rPr lang="en-US" sz="1100" b="0" i="0">
              <a:solidFill>
                <a:srgbClr val="040C28"/>
              </a:solidFill>
              <a:effectLst/>
              <a:latin typeface="Roboto Medium" panose="02000000000000000000" pitchFamily="2" charset="0"/>
              <a:ea typeface="Roboto Medium" panose="02000000000000000000" pitchFamily="2" charset="0"/>
              <a:cs typeface="Arial" panose="020B0604020202020204" pitchFamily="34" charset="0"/>
            </a:rPr>
            <a:t>40% </a:t>
          </a:r>
          <a:r>
            <a:rPr lang="en-US" sz="1100" b="0" i="0">
              <a:solidFill>
                <a:srgbClr val="040C28"/>
              </a:solidFill>
              <a:effectLst/>
              <a:latin typeface="Roboto" panose="02000000000000000000" pitchFamily="2" charset="0"/>
              <a:ea typeface="Roboto" panose="02000000000000000000" pitchFamily="2" charset="0"/>
              <a:cs typeface="Arial" panose="020B0604020202020204" pitchFamily="34" charset="0"/>
            </a:rPr>
            <a:t>from carbohydrates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3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40C28"/>
              </a:solidFill>
              <a:effectLst/>
              <a:uLnTx/>
              <a:uFillTx/>
              <a:latin typeface="Roboto Medium" panose="02000000000000000000" pitchFamily="2" charset="0"/>
              <a:ea typeface="Roboto Medium" panose="02000000000000000000" pitchFamily="2" charset="0"/>
              <a:cs typeface="Arial" panose="020B0604020202020204" pitchFamily="34" charset="0"/>
            </a:rPr>
            <a:t>30%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40C28"/>
              </a:solidFill>
              <a:effectLst/>
              <a:uLnTx/>
              <a:uFillTx/>
              <a:latin typeface="Roboto" panose="02000000000000000000" pitchFamily="2" charset="0"/>
              <a:ea typeface="Roboto" panose="02000000000000000000" pitchFamily="2" charset="0"/>
              <a:cs typeface="Arial" panose="020B0604020202020204" pitchFamily="34" charset="0"/>
            </a:rPr>
            <a:t>from fat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A345-8488-48EA-A7F9-5508F5B68EFF}">
  <dimension ref="A1:AM68"/>
  <sheetViews>
    <sheetView showGridLines="0" zoomScaleNormal="100" workbookViewId="0"/>
  </sheetViews>
  <sheetFormatPr defaultRowHeight="18.75" x14ac:dyDescent="0.25"/>
  <cols>
    <col min="2" max="2" width="1.875" customWidth="1"/>
    <col min="3" max="3" width="3.75" customWidth="1"/>
    <col min="4" max="4" width="10.75" style="27" customWidth="1"/>
    <col min="5" max="5" width="14.5" style="2" customWidth="1"/>
    <col min="6" max="6" width="6.25" style="29" customWidth="1"/>
    <col min="7" max="8" width="8.75" style="37" customWidth="1"/>
    <col min="9" max="9" width="8.125" style="37" customWidth="1"/>
    <col min="10" max="10" width="8" style="37" customWidth="1"/>
    <col min="11" max="11" width="6" style="37" customWidth="1"/>
    <col min="12" max="12" width="7.25" style="37" customWidth="1"/>
    <col min="13" max="13" width="7.5" style="37" customWidth="1"/>
    <col min="14" max="17" width="7.375" style="37" customWidth="1"/>
    <col min="18" max="20" width="2.125" customWidth="1"/>
    <col min="21" max="21" width="2.125" style="2" customWidth="1"/>
    <col min="22" max="22" width="16.25" style="2" customWidth="1"/>
    <col min="23" max="23" width="15.75" style="2" customWidth="1"/>
    <col min="24" max="24" width="24.75" style="2" customWidth="1"/>
    <col min="25" max="25" width="3.125" style="2" customWidth="1"/>
    <col min="26" max="26" width="10.625" style="2" customWidth="1"/>
    <col min="27" max="27" width="8.25" style="2" customWidth="1"/>
    <col min="28" max="28" width="2.125" style="2" customWidth="1"/>
    <col min="29" max="29" width="2.125" customWidth="1"/>
    <col min="30" max="30" width="4.375" customWidth="1"/>
    <col min="31" max="16384" width="9" style="2"/>
  </cols>
  <sheetData>
    <row r="1" spans="2:28" customFormat="1" ht="15.75" thickBot="1" x14ac:dyDescent="0.3"/>
    <row r="2" spans="2:28" customFormat="1" ht="24" customHeight="1" x14ac:dyDescent="0.25">
      <c r="B2" s="121"/>
      <c r="C2" s="122"/>
      <c r="D2" s="123" t="s">
        <v>127</v>
      </c>
      <c r="E2" s="122"/>
      <c r="F2" s="124"/>
      <c r="G2" s="125"/>
      <c r="H2" s="125"/>
      <c r="I2" s="125"/>
      <c r="J2" s="125"/>
      <c r="K2" s="126"/>
      <c r="L2" s="127"/>
      <c r="M2" s="125"/>
      <c r="N2" s="125"/>
      <c r="O2" s="125"/>
      <c r="P2" s="125"/>
      <c r="Q2" s="125"/>
      <c r="R2" s="122"/>
      <c r="S2" s="128"/>
      <c r="U2" s="87"/>
      <c r="V2" s="88" t="s">
        <v>87</v>
      </c>
      <c r="W2" s="89"/>
      <c r="X2" s="89"/>
      <c r="Y2" s="90"/>
      <c r="Z2" s="90"/>
      <c r="AA2" s="90"/>
      <c r="AB2" s="91"/>
    </row>
    <row r="3" spans="2:28" customFormat="1" ht="24" customHeight="1" x14ac:dyDescent="0.25">
      <c r="B3" s="129"/>
      <c r="C3" s="130"/>
      <c r="D3" s="131"/>
      <c r="E3" s="132"/>
      <c r="F3" s="133"/>
      <c r="G3" s="134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0"/>
      <c r="S3" s="136"/>
      <c r="U3" s="92"/>
      <c r="V3" s="93" t="s">
        <v>138</v>
      </c>
      <c r="W3" s="94"/>
      <c r="X3" s="94"/>
      <c r="Y3" s="94"/>
      <c r="Z3" s="94"/>
      <c r="AA3" s="94"/>
      <c r="AB3" s="95"/>
    </row>
    <row r="4" spans="2:28" customFormat="1" ht="24" customHeight="1" x14ac:dyDescent="0.25">
      <c r="B4" s="129"/>
      <c r="C4" s="154" t="s">
        <v>140</v>
      </c>
      <c r="D4" s="143"/>
      <c r="E4" s="150" t="s">
        <v>1</v>
      </c>
      <c r="F4" s="151"/>
      <c r="G4" s="152" t="s">
        <v>139</v>
      </c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30"/>
      <c r="S4" s="136"/>
      <c r="U4" s="92"/>
      <c r="V4" s="94"/>
      <c r="W4" s="94"/>
      <c r="X4" s="94"/>
      <c r="Y4" s="94"/>
      <c r="Z4" s="94"/>
      <c r="AA4" s="94"/>
      <c r="AB4" s="95"/>
    </row>
    <row r="5" spans="2:28" customFormat="1" ht="9.9499999999999993" customHeight="1" thickBot="1" x14ac:dyDescent="0.3">
      <c r="B5" s="129"/>
      <c r="C5" s="154"/>
      <c r="D5" s="144" t="s">
        <v>130</v>
      </c>
      <c r="E5" s="141" t="s">
        <v>132</v>
      </c>
      <c r="F5" s="141" t="s">
        <v>131</v>
      </c>
      <c r="G5" s="141" t="s">
        <v>131</v>
      </c>
      <c r="H5" s="141" t="s">
        <v>131</v>
      </c>
      <c r="I5" s="141" t="s">
        <v>131</v>
      </c>
      <c r="J5" s="141" t="s">
        <v>131</v>
      </c>
      <c r="K5" s="141" t="s">
        <v>131</v>
      </c>
      <c r="L5" s="141" t="s">
        <v>131</v>
      </c>
      <c r="M5" s="141" t="s">
        <v>131</v>
      </c>
      <c r="N5" s="142" t="s">
        <v>133</v>
      </c>
      <c r="O5" s="142" t="s">
        <v>133</v>
      </c>
      <c r="P5" s="142" t="s">
        <v>133</v>
      </c>
      <c r="Q5" s="142" t="s">
        <v>133</v>
      </c>
      <c r="R5" s="130"/>
      <c r="S5" s="136"/>
      <c r="U5" s="92"/>
      <c r="V5" s="96"/>
      <c r="W5" s="96"/>
      <c r="X5" s="96"/>
      <c r="Y5" s="96"/>
      <c r="Z5" s="96"/>
      <c r="AA5" s="96"/>
      <c r="AB5" s="95"/>
    </row>
    <row r="6" spans="2:28" customFormat="1" ht="24" customHeight="1" thickBot="1" x14ac:dyDescent="0.3">
      <c r="B6" s="129"/>
      <c r="C6" s="154"/>
      <c r="D6" s="32" t="s">
        <v>84</v>
      </c>
      <c r="E6" s="71" t="s">
        <v>81</v>
      </c>
      <c r="F6" s="72" t="s">
        <v>82</v>
      </c>
      <c r="G6" s="70" t="s">
        <v>83</v>
      </c>
      <c r="H6" s="70" t="s">
        <v>85</v>
      </c>
      <c r="I6" s="70" t="s">
        <v>86</v>
      </c>
      <c r="J6" s="70" t="s">
        <v>14</v>
      </c>
      <c r="K6" s="70" t="s">
        <v>15</v>
      </c>
      <c r="L6" s="70" t="s">
        <v>16</v>
      </c>
      <c r="M6" s="70" t="s">
        <v>17</v>
      </c>
      <c r="N6" s="38" t="s">
        <v>0</v>
      </c>
      <c r="O6" s="38" t="s">
        <v>10</v>
      </c>
      <c r="P6" s="38" t="s">
        <v>11</v>
      </c>
      <c r="Q6" s="38" t="s">
        <v>12</v>
      </c>
      <c r="R6" s="130"/>
      <c r="S6" s="136"/>
      <c r="U6" s="92"/>
      <c r="V6" s="15" t="s">
        <v>7</v>
      </c>
      <c r="W6" s="16">
        <f>66.47+(6.24*$AA$26)+(12.7*$AA$24)-(6.75*$AA$22)</f>
        <v>1234.67</v>
      </c>
      <c r="X6" s="94"/>
      <c r="Y6" s="94"/>
      <c r="Z6" s="94"/>
      <c r="AA6" s="94"/>
      <c r="AB6" s="95"/>
    </row>
    <row r="7" spans="2:28" customFormat="1" ht="24" customHeight="1" x14ac:dyDescent="0.25">
      <c r="B7" s="129"/>
      <c r="C7" s="154"/>
      <c r="D7" s="33">
        <v>45570</v>
      </c>
      <c r="E7" s="34" t="str">
        <f>VLOOKUP(F7,V14:W22,2)</f>
        <v>Moderately Active</v>
      </c>
      <c r="F7" s="35">
        <f>$AA$12</f>
        <v>2</v>
      </c>
      <c r="G7" s="39">
        <f>$AA$14</f>
        <v>700</v>
      </c>
      <c r="H7" s="39">
        <f>$AA$16</f>
        <v>1000</v>
      </c>
      <c r="I7" s="39">
        <f>$AA$18</f>
        <v>800</v>
      </c>
      <c r="J7" s="39" t="str">
        <f>$AA20</f>
        <v>woman</v>
      </c>
      <c r="K7" s="39">
        <f>$AA$22</f>
        <v>60</v>
      </c>
      <c r="L7" s="39">
        <f>$AA$24</f>
        <v>60</v>
      </c>
      <c r="M7" s="39">
        <f>$AA$26</f>
        <v>130</v>
      </c>
      <c r="N7" s="39" cm="1">
        <f t="array" ref="N7">_xlfn.IFS($J$7="woman", $W$9, $J$7="man", $W$6, TRUE, "error")</f>
        <v>1230.5</v>
      </c>
      <c r="O7" s="39" cm="1">
        <f t="array" ref="O7">_xlfn.IFS($J$7="woman", $W$28, $J$7="man", $W$26, TRUE, "error")</f>
        <v>2461</v>
      </c>
      <c r="P7" s="39" cm="1">
        <f t="array" ref="P7">_xlfn.IFS($J$7="woman", $W$33, $J$7="man", $W$31, TRUE, "error")</f>
        <v>2500</v>
      </c>
      <c r="Q7" s="39" cm="1">
        <f t="array" ref="Q7">_xlfn.IFS($J$7="woman", $W$38, $J$7="man", $W$36, TRUE, "error")</f>
        <v>39</v>
      </c>
      <c r="R7" s="130"/>
      <c r="S7" s="136"/>
      <c r="U7" s="92"/>
      <c r="V7" s="97" t="s">
        <v>64</v>
      </c>
      <c r="W7" s="98" t="s">
        <v>65</v>
      </c>
      <c r="X7" s="98"/>
      <c r="Y7" s="98"/>
      <c r="Z7" s="98"/>
      <c r="AA7" s="94"/>
      <c r="AB7" s="95"/>
    </row>
    <row r="8" spans="2:28" customFormat="1" ht="9.9499999999999993" customHeight="1" thickBot="1" x14ac:dyDescent="0.3">
      <c r="B8" s="129"/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6"/>
      <c r="U8" s="92"/>
      <c r="V8" s="99"/>
      <c r="W8" s="94"/>
      <c r="X8" s="94"/>
      <c r="Y8" s="94"/>
      <c r="Z8" s="94"/>
      <c r="AA8" s="94"/>
      <c r="AB8" s="95"/>
    </row>
    <row r="9" spans="2:28" customFormat="1" ht="24" customHeight="1" thickBot="1" x14ac:dyDescent="0.3">
      <c r="B9" s="129"/>
      <c r="C9" s="130"/>
      <c r="D9" s="145"/>
      <c r="E9" s="148" t="s">
        <v>1</v>
      </c>
      <c r="F9" s="149"/>
      <c r="G9" s="153" t="s">
        <v>141</v>
      </c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30"/>
      <c r="S9" s="136"/>
      <c r="U9" s="92"/>
      <c r="V9" s="15" t="s">
        <v>8</v>
      </c>
      <c r="W9" s="73">
        <f>665+(4.35*$AA$26)+(4.7*$AA$24)-(4.7*$AA$22)</f>
        <v>1230.5</v>
      </c>
      <c r="X9" s="94"/>
      <c r="Y9" s="94"/>
      <c r="Z9" s="94"/>
      <c r="AA9" s="94"/>
      <c r="AB9" s="95"/>
    </row>
    <row r="10" spans="2:28" ht="24" customHeight="1" x14ac:dyDescent="0.25">
      <c r="B10" s="129"/>
      <c r="C10" s="130"/>
      <c r="D10" s="79" t="s">
        <v>84</v>
      </c>
      <c r="E10" s="80" t="s">
        <v>81</v>
      </c>
      <c r="F10" s="81" t="s">
        <v>82</v>
      </c>
      <c r="G10" s="82" t="s">
        <v>83</v>
      </c>
      <c r="H10" s="82" t="s">
        <v>85</v>
      </c>
      <c r="I10" s="82" t="s">
        <v>86</v>
      </c>
      <c r="J10" s="82" t="s">
        <v>14</v>
      </c>
      <c r="K10" s="82" t="s">
        <v>15</v>
      </c>
      <c r="L10" s="82" t="s">
        <v>16</v>
      </c>
      <c r="M10" s="82" t="s">
        <v>17</v>
      </c>
      <c r="N10" s="82" t="s">
        <v>0</v>
      </c>
      <c r="O10" s="82" t="s">
        <v>10</v>
      </c>
      <c r="P10" s="82" t="s">
        <v>11</v>
      </c>
      <c r="Q10" s="82" t="s">
        <v>12</v>
      </c>
      <c r="R10" s="130"/>
      <c r="S10" s="136"/>
      <c r="U10" s="92"/>
      <c r="V10" s="97" t="s">
        <v>62</v>
      </c>
      <c r="W10" s="98" t="s">
        <v>63</v>
      </c>
      <c r="X10" s="98"/>
      <c r="Y10" s="98"/>
      <c r="Z10" s="98"/>
      <c r="AA10" s="94"/>
      <c r="AB10" s="95"/>
    </row>
    <row r="11" spans="2:28" ht="24" customHeight="1" thickBot="1" x14ac:dyDescent="0.3">
      <c r="B11" s="129"/>
      <c r="C11" s="146" t="s">
        <v>23</v>
      </c>
      <c r="D11" s="83">
        <v>45566</v>
      </c>
      <c r="E11" s="84" t="s">
        <v>4</v>
      </c>
      <c r="F11" s="85">
        <v>2.5</v>
      </c>
      <c r="G11" s="86">
        <v>1000</v>
      </c>
      <c r="H11" s="86">
        <v>1000</v>
      </c>
      <c r="I11" s="86">
        <v>1000</v>
      </c>
      <c r="J11" s="86" t="s">
        <v>88</v>
      </c>
      <c r="K11" s="86">
        <v>60</v>
      </c>
      <c r="L11" s="86">
        <v>60</v>
      </c>
      <c r="M11" s="86">
        <v>130</v>
      </c>
      <c r="N11" s="86">
        <v>1230.5</v>
      </c>
      <c r="O11" s="86">
        <v>3076.25</v>
      </c>
      <c r="P11" s="86">
        <v>3000</v>
      </c>
      <c r="Q11" s="86">
        <v>-76.25</v>
      </c>
      <c r="R11" s="130"/>
      <c r="S11" s="136"/>
      <c r="U11" s="92"/>
      <c r="V11" s="94"/>
      <c r="W11" s="94"/>
      <c r="X11" s="94"/>
      <c r="Y11" s="94"/>
      <c r="Z11" s="147" t="s">
        <v>129</v>
      </c>
      <c r="AA11" s="147"/>
      <c r="AB11" s="95"/>
    </row>
    <row r="12" spans="2:28" customFormat="1" ht="24" customHeight="1" thickBot="1" x14ac:dyDescent="0.3">
      <c r="B12" s="129"/>
      <c r="C12" s="146"/>
      <c r="D12" s="83">
        <v>45568</v>
      </c>
      <c r="E12" s="84" t="s">
        <v>3</v>
      </c>
      <c r="F12" s="85">
        <v>2.2000000000000002</v>
      </c>
      <c r="G12" s="86">
        <v>800</v>
      </c>
      <c r="H12" s="86">
        <v>1000</v>
      </c>
      <c r="I12" s="86">
        <v>900</v>
      </c>
      <c r="J12" s="86" t="s">
        <v>88</v>
      </c>
      <c r="K12" s="86">
        <v>60</v>
      </c>
      <c r="L12" s="86">
        <v>60</v>
      </c>
      <c r="M12" s="86">
        <v>130</v>
      </c>
      <c r="N12" s="86">
        <v>1230.5</v>
      </c>
      <c r="O12" s="86">
        <v>2707.1000000000004</v>
      </c>
      <c r="P12" s="86">
        <v>2700</v>
      </c>
      <c r="Q12" s="86">
        <v>-7.1000000000003638</v>
      </c>
      <c r="R12" s="130"/>
      <c r="S12" s="136"/>
      <c r="U12" s="92"/>
      <c r="V12" s="96"/>
      <c r="W12" s="96"/>
      <c r="X12" s="96"/>
      <c r="Y12" s="94"/>
      <c r="Z12" s="17" t="s">
        <v>66</v>
      </c>
      <c r="AA12" s="75">
        <v>2</v>
      </c>
      <c r="AB12" s="95"/>
    </row>
    <row r="13" spans="2:28" ht="24" customHeight="1" thickBot="1" x14ac:dyDescent="0.3">
      <c r="B13" s="129"/>
      <c r="C13" s="146"/>
      <c r="D13" s="83">
        <v>45570</v>
      </c>
      <c r="E13" s="84" t="s">
        <v>2</v>
      </c>
      <c r="F13" s="85">
        <v>2</v>
      </c>
      <c r="G13" s="86">
        <v>700</v>
      </c>
      <c r="H13" s="86">
        <v>1000</v>
      </c>
      <c r="I13" s="86">
        <v>800</v>
      </c>
      <c r="J13" s="86" t="s">
        <v>88</v>
      </c>
      <c r="K13" s="86">
        <v>60</v>
      </c>
      <c r="L13" s="86">
        <v>60</v>
      </c>
      <c r="M13" s="86">
        <v>130</v>
      </c>
      <c r="N13" s="86">
        <v>1230.5</v>
      </c>
      <c r="O13" s="86">
        <v>2461</v>
      </c>
      <c r="P13" s="86">
        <v>2500</v>
      </c>
      <c r="Q13" s="86">
        <v>39</v>
      </c>
      <c r="R13" s="130"/>
      <c r="S13" s="136"/>
      <c r="U13" s="92"/>
      <c r="V13" s="78" t="s">
        <v>137</v>
      </c>
      <c r="W13" s="21"/>
      <c r="X13" s="22"/>
      <c r="Y13" s="94"/>
      <c r="Z13" s="100"/>
      <c r="AA13" s="100"/>
      <c r="AB13" s="95"/>
    </row>
    <row r="14" spans="2:28" ht="24" customHeight="1" thickBot="1" x14ac:dyDescent="0.3">
      <c r="B14" s="137"/>
      <c r="C14" s="138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39"/>
      <c r="S14" s="140"/>
      <c r="U14" s="92"/>
      <c r="V14" s="76">
        <v>1.5</v>
      </c>
      <c r="W14" s="26" t="s">
        <v>142</v>
      </c>
      <c r="X14" s="23"/>
      <c r="Y14" s="94"/>
      <c r="Z14" s="17" t="s">
        <v>69</v>
      </c>
      <c r="AA14" s="18">
        <v>700</v>
      </c>
      <c r="AB14" s="95"/>
    </row>
    <row r="15" spans="2:28" ht="9.9499999999999993" customHeight="1" thickBot="1" x14ac:dyDescent="0.3"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U15" s="92"/>
      <c r="V15" s="76"/>
      <c r="W15" s="26"/>
      <c r="X15" s="23"/>
      <c r="Y15" s="94"/>
      <c r="Z15" s="100"/>
      <c r="AA15" s="100"/>
      <c r="AB15" s="101"/>
    </row>
    <row r="16" spans="2:28" ht="24" customHeight="1" thickBot="1" x14ac:dyDescent="0.3">
      <c r="D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U16" s="92"/>
      <c r="V16" s="76">
        <v>1.8</v>
      </c>
      <c r="W16" s="26" t="s">
        <v>143</v>
      </c>
      <c r="X16" s="23"/>
      <c r="Y16" s="94"/>
      <c r="Z16" s="17" t="s">
        <v>70</v>
      </c>
      <c r="AA16" s="18">
        <v>1000</v>
      </c>
      <c r="AB16" s="95"/>
    </row>
    <row r="17" spans="2:28" ht="9.9499999999999993" customHeight="1" thickBot="1" x14ac:dyDescent="0.3"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U17" s="92"/>
      <c r="V17" s="76"/>
      <c r="W17" s="26"/>
      <c r="X17" s="23"/>
      <c r="Y17" s="94"/>
      <c r="Z17" s="100"/>
      <c r="AA17" s="100"/>
      <c r="AB17" s="95"/>
    </row>
    <row r="18" spans="2:28" ht="24" customHeight="1" thickBot="1" x14ac:dyDescent="0.3">
      <c r="B18" s="2"/>
      <c r="C18" s="2"/>
      <c r="D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92"/>
      <c r="V18" s="76">
        <v>2</v>
      </c>
      <c r="W18" s="26" t="s">
        <v>2</v>
      </c>
      <c r="X18" s="23"/>
      <c r="Y18" s="94"/>
      <c r="Z18" s="17" t="s">
        <v>71</v>
      </c>
      <c r="AA18" s="18">
        <v>800</v>
      </c>
      <c r="AB18" s="95"/>
    </row>
    <row r="19" spans="2:28" ht="9.9499999999999993" customHeight="1" thickBot="1" x14ac:dyDescent="0.3">
      <c r="B19" s="2"/>
      <c r="C19" s="2"/>
      <c r="D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92"/>
      <c r="V19" s="76"/>
      <c r="W19" s="26"/>
      <c r="X19" s="23"/>
      <c r="Y19" s="94"/>
      <c r="Z19" s="102"/>
      <c r="AA19" s="102"/>
      <c r="AB19" s="95"/>
    </row>
    <row r="20" spans="2:28" ht="24" customHeight="1" thickBot="1" x14ac:dyDescent="0.3">
      <c r="B20" s="2"/>
      <c r="C20" s="2"/>
      <c r="D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92"/>
      <c r="V20" s="76">
        <v>2.2000000000000002</v>
      </c>
      <c r="W20" s="26" t="s">
        <v>3</v>
      </c>
      <c r="X20" s="23"/>
      <c r="Y20" s="94"/>
      <c r="Z20" s="17" t="s">
        <v>128</v>
      </c>
      <c r="AA20" s="18" t="s">
        <v>88</v>
      </c>
      <c r="AB20" s="95"/>
    </row>
    <row r="21" spans="2:28" ht="9.9499999999999993" customHeight="1" thickBot="1" x14ac:dyDescent="0.3">
      <c r="B21" s="2"/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92"/>
      <c r="V21" s="76"/>
      <c r="W21" s="26"/>
      <c r="X21" s="23"/>
      <c r="Y21" s="94"/>
      <c r="Z21" s="100"/>
      <c r="AA21" s="100"/>
      <c r="AB21" s="95"/>
    </row>
    <row r="22" spans="2:28" ht="24" customHeight="1" thickBot="1" x14ac:dyDescent="0.3">
      <c r="B22" s="2"/>
      <c r="C22" s="2"/>
      <c r="D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92"/>
      <c r="V22" s="77">
        <v>2.5</v>
      </c>
      <c r="W22" s="24" t="s">
        <v>4</v>
      </c>
      <c r="X22" s="25"/>
      <c r="Y22" s="94"/>
      <c r="Z22" s="17" t="s">
        <v>61</v>
      </c>
      <c r="AA22" s="18">
        <v>60</v>
      </c>
      <c r="AB22" s="95"/>
    </row>
    <row r="23" spans="2:28" ht="24" customHeight="1" thickBot="1" x14ac:dyDescent="0.3">
      <c r="B23" s="2"/>
      <c r="C23" s="2"/>
      <c r="D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92"/>
      <c r="V23" s="94"/>
      <c r="W23" s="94"/>
      <c r="X23" s="94"/>
      <c r="Y23" s="94"/>
      <c r="Z23" s="100"/>
      <c r="AA23" s="100"/>
      <c r="AB23" s="95"/>
    </row>
    <row r="24" spans="2:28" ht="24" customHeight="1" thickBot="1" x14ac:dyDescent="0.3">
      <c r="B24" s="2"/>
      <c r="C24" s="2"/>
      <c r="D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92"/>
      <c r="V24" s="93" t="s">
        <v>136</v>
      </c>
      <c r="W24" s="94"/>
      <c r="X24" s="94"/>
      <c r="Y24" s="94"/>
      <c r="Z24" s="17" t="s">
        <v>60</v>
      </c>
      <c r="AA24" s="18">
        <v>60</v>
      </c>
      <c r="AB24" s="95"/>
    </row>
    <row r="25" spans="2:28" ht="9.9499999999999993" customHeight="1" thickBot="1" x14ac:dyDescent="0.3"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U25" s="103"/>
      <c r="V25" s="96"/>
      <c r="W25" s="96"/>
      <c r="X25" s="96"/>
      <c r="Y25" s="96"/>
      <c r="Z25" s="96"/>
      <c r="AA25" s="96"/>
      <c r="AB25" s="104"/>
    </row>
    <row r="26" spans="2:28" ht="24" customHeight="1" thickBot="1" x14ac:dyDescent="0.3"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U26" s="105"/>
      <c r="V26" s="20" t="s">
        <v>67</v>
      </c>
      <c r="W26" s="19">
        <f>$W$6*$AA$12</f>
        <v>2469.34</v>
      </c>
      <c r="X26" s="106"/>
      <c r="Y26" s="106"/>
      <c r="Z26" s="17" t="s">
        <v>59</v>
      </c>
      <c r="AA26" s="18">
        <v>130</v>
      </c>
      <c r="AB26" s="107"/>
    </row>
    <row r="27" spans="2:28" ht="9.9499999999999993" customHeight="1" thickBot="1" x14ac:dyDescent="0.3"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U27" s="105"/>
      <c r="V27" s="106"/>
      <c r="W27" s="106"/>
      <c r="X27" s="106"/>
      <c r="Y27" s="106"/>
      <c r="Z27" s="106"/>
      <c r="AA27" s="106"/>
      <c r="AB27" s="107"/>
    </row>
    <row r="28" spans="2:28" ht="24" customHeight="1" thickBot="1" x14ac:dyDescent="0.4"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U28" s="108"/>
      <c r="V28" s="74" t="s">
        <v>68</v>
      </c>
      <c r="W28" s="19">
        <f>$W$9*$AA$12</f>
        <v>2461</v>
      </c>
      <c r="X28" s="96"/>
      <c r="Y28" s="96"/>
      <c r="Z28" s="94"/>
      <c r="AA28" s="94"/>
      <c r="AB28" s="109"/>
    </row>
    <row r="29" spans="2:28" ht="24" customHeight="1" x14ac:dyDescent="0.25"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U29" s="92"/>
      <c r="V29" s="97" t="s">
        <v>74</v>
      </c>
      <c r="W29" s="98" t="s">
        <v>5</v>
      </c>
      <c r="X29" s="94"/>
      <c r="Y29" s="94"/>
      <c r="Z29" s="100"/>
      <c r="AA29" s="100"/>
      <c r="AB29" s="95"/>
    </row>
    <row r="30" spans="2:28" ht="27.75" customHeight="1" thickBot="1" x14ac:dyDescent="0.3"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U30" s="92"/>
      <c r="V30" s="93" t="s">
        <v>135</v>
      </c>
      <c r="W30" s="94"/>
      <c r="X30" s="94"/>
      <c r="Y30" s="94"/>
      <c r="Z30" s="100"/>
      <c r="AA30" s="100"/>
      <c r="AB30" s="95"/>
    </row>
    <row r="31" spans="2:28" ht="24" customHeight="1" thickBot="1" x14ac:dyDescent="0.3">
      <c r="D31"/>
      <c r="H31"/>
      <c r="I31"/>
      <c r="J31"/>
      <c r="K31"/>
      <c r="L31"/>
      <c r="M31"/>
      <c r="N31"/>
      <c r="O31"/>
      <c r="P31"/>
      <c r="U31" s="105"/>
      <c r="V31" s="20" t="s">
        <v>72</v>
      </c>
      <c r="W31" s="19">
        <f>$AA$14+$AA$16+$AA$18</f>
        <v>2500</v>
      </c>
      <c r="X31" s="106"/>
      <c r="Y31" s="106"/>
      <c r="Z31" s="100"/>
      <c r="AA31" s="100"/>
      <c r="AB31" s="107"/>
    </row>
    <row r="32" spans="2:28" customFormat="1" ht="9.9499999999999993" customHeight="1" thickBot="1" x14ac:dyDescent="0.3">
      <c r="U32" s="108"/>
      <c r="V32" s="106"/>
      <c r="W32" s="106"/>
      <c r="X32" s="96"/>
      <c r="Y32" s="96"/>
      <c r="Z32" s="102"/>
      <c r="AA32" s="102"/>
      <c r="AB32" s="109"/>
    </row>
    <row r="33" spans="1:30" s="5" customFormat="1" ht="24" customHeight="1" thickBot="1" x14ac:dyDescent="0.3">
      <c r="A33"/>
      <c r="B33"/>
      <c r="C33"/>
      <c r="D33"/>
      <c r="E33" s="5" t="s">
        <v>13</v>
      </c>
      <c r="F33" s="30"/>
      <c r="G33" s="36"/>
      <c r="H33"/>
      <c r="I33"/>
      <c r="J33"/>
      <c r="K33"/>
      <c r="L33"/>
      <c r="M33"/>
      <c r="N33"/>
      <c r="O33"/>
      <c r="P33"/>
      <c r="Q33" s="36"/>
      <c r="R33"/>
      <c r="S33"/>
      <c r="T33"/>
      <c r="U33" s="105"/>
      <c r="V33" s="20" t="s">
        <v>73</v>
      </c>
      <c r="W33" s="19">
        <f>$AA$14+$AA$16+$AA$18</f>
        <v>2500</v>
      </c>
      <c r="X33" s="106"/>
      <c r="Y33" s="106"/>
      <c r="Z33" s="100"/>
      <c r="AA33" s="100"/>
      <c r="AB33" s="107"/>
      <c r="AC33"/>
      <c r="AD33"/>
    </row>
    <row r="34" spans="1:30" s="5" customFormat="1" ht="24" customHeight="1" x14ac:dyDescent="0.25">
      <c r="A34"/>
      <c r="B34"/>
      <c r="C34"/>
      <c r="D34"/>
      <c r="F34" s="30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/>
      <c r="S34"/>
      <c r="T34"/>
      <c r="U34" s="92"/>
      <c r="V34" s="97" t="s">
        <v>75</v>
      </c>
      <c r="W34" s="98" t="s">
        <v>6</v>
      </c>
      <c r="X34" s="98"/>
      <c r="Y34" s="94"/>
      <c r="Z34" s="100"/>
      <c r="AA34" s="100"/>
      <c r="AB34" s="95"/>
      <c r="AC34"/>
      <c r="AD34"/>
    </row>
    <row r="35" spans="1:30" customFormat="1" ht="27.75" customHeight="1" thickBot="1" x14ac:dyDescent="0.3">
      <c r="F35" s="28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U35" s="92"/>
      <c r="V35" s="93" t="s">
        <v>134</v>
      </c>
      <c r="W35" s="94"/>
      <c r="X35" s="94"/>
      <c r="Y35" s="94"/>
      <c r="Z35" s="100"/>
      <c r="AA35" s="100"/>
      <c r="AB35" s="95"/>
    </row>
    <row r="36" spans="1:30" ht="24" customHeight="1" thickBot="1" x14ac:dyDescent="0.3">
      <c r="D36"/>
      <c r="U36" s="92"/>
      <c r="V36" s="20" t="s">
        <v>76</v>
      </c>
      <c r="W36" s="19">
        <f>$W$31-$W$26</f>
        <v>30.659999999999854</v>
      </c>
      <c r="X36" s="94"/>
      <c r="Y36" s="94"/>
      <c r="Z36" s="100"/>
      <c r="AA36" s="100"/>
      <c r="AB36" s="95"/>
    </row>
    <row r="37" spans="1:30" ht="9.9499999999999993" customHeight="1" thickBot="1" x14ac:dyDescent="0.3">
      <c r="D37"/>
      <c r="U37" s="92"/>
      <c r="V37" s="106"/>
      <c r="W37" s="106"/>
      <c r="X37" s="94"/>
      <c r="Y37" s="94"/>
      <c r="Z37" s="100"/>
      <c r="AA37" s="100"/>
      <c r="AB37" s="95"/>
    </row>
    <row r="38" spans="1:30" s="5" customFormat="1" ht="24" customHeight="1" thickBot="1" x14ac:dyDescent="0.3">
      <c r="A38"/>
      <c r="B38"/>
      <c r="C38"/>
      <c r="D38"/>
      <c r="F38" s="30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/>
      <c r="S38"/>
      <c r="T38"/>
      <c r="U38" s="92"/>
      <c r="V38" s="20" t="s">
        <v>77</v>
      </c>
      <c r="W38" s="19">
        <f>$W$33-$W$28</f>
        <v>39</v>
      </c>
      <c r="X38" s="94"/>
      <c r="Y38" s="94"/>
      <c r="Z38" s="100"/>
      <c r="AA38" s="100"/>
      <c r="AB38" s="95"/>
      <c r="AC38"/>
      <c r="AD38"/>
    </row>
    <row r="39" spans="1:30" customFormat="1" ht="24" customHeight="1" x14ac:dyDescent="0.25">
      <c r="F39" s="28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U39" s="92"/>
      <c r="V39" s="110" t="s">
        <v>78</v>
      </c>
      <c r="W39" s="111" t="s">
        <v>9</v>
      </c>
      <c r="X39" s="94"/>
      <c r="Y39" s="94"/>
      <c r="Z39" s="100"/>
      <c r="AA39" s="100"/>
      <c r="AB39" s="95"/>
    </row>
    <row r="40" spans="1:30" ht="24" customHeight="1" x14ac:dyDescent="0.25">
      <c r="D40"/>
      <c r="U40" s="112"/>
      <c r="V40" s="113" t="s">
        <v>80</v>
      </c>
      <c r="W40" s="111"/>
      <c r="X40" s="111"/>
      <c r="Y40" s="111"/>
      <c r="Z40" s="111"/>
      <c r="AA40" s="111"/>
      <c r="AB40" s="114"/>
    </row>
    <row r="41" spans="1:30" ht="24" customHeight="1" thickBot="1" x14ac:dyDescent="0.3">
      <c r="D41"/>
      <c r="U41" s="115"/>
      <c r="V41" s="116" t="s">
        <v>79</v>
      </c>
      <c r="W41" s="117"/>
      <c r="X41" s="118"/>
      <c r="Y41" s="118"/>
      <c r="Z41" s="118"/>
      <c r="AA41" s="118"/>
      <c r="AB41" s="119"/>
    </row>
    <row r="42" spans="1:30" ht="24" customHeight="1" x14ac:dyDescent="0.25">
      <c r="D42"/>
      <c r="U42"/>
      <c r="V42"/>
      <c r="W42"/>
      <c r="X42"/>
      <c r="Y42"/>
      <c r="Z42"/>
      <c r="AA42"/>
      <c r="AB42"/>
    </row>
    <row r="43" spans="1:30" ht="24" customHeight="1" x14ac:dyDescent="0.25">
      <c r="D43"/>
    </row>
    <row r="44" spans="1:30" ht="24" customHeight="1" x14ac:dyDescent="0.25">
      <c r="D44"/>
    </row>
    <row r="45" spans="1:30" ht="24" customHeight="1" x14ac:dyDescent="0.25">
      <c r="D45"/>
    </row>
    <row r="46" spans="1:30" ht="24" customHeight="1" x14ac:dyDescent="0.25">
      <c r="D46"/>
    </row>
    <row r="47" spans="1:30" s="1" customFormat="1" ht="24" customHeight="1" x14ac:dyDescent="0.25">
      <c r="A47"/>
      <c r="B47"/>
      <c r="C47"/>
      <c r="D47"/>
      <c r="F47" s="31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/>
      <c r="S47"/>
      <c r="T47"/>
      <c r="AC47"/>
      <c r="AD47"/>
    </row>
    <row r="48" spans="1:30" s="1" customFormat="1" ht="24" customHeight="1" x14ac:dyDescent="0.25">
      <c r="A48"/>
      <c r="B48"/>
      <c r="C48"/>
      <c r="D48"/>
      <c r="F48" s="31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/>
      <c r="S48"/>
      <c r="T48"/>
      <c r="AC48"/>
      <c r="AD48"/>
    </row>
    <row r="49" spans="1:39" s="1" customFormat="1" ht="24" customHeight="1" x14ac:dyDescent="0.25">
      <c r="A49"/>
      <c r="B49"/>
      <c r="C49"/>
      <c r="D49"/>
      <c r="F49" s="31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/>
      <c r="S49"/>
      <c r="T49"/>
      <c r="AC49"/>
      <c r="AD49"/>
    </row>
    <row r="50" spans="1:39" ht="24" customHeight="1" x14ac:dyDescent="0.25">
      <c r="D50"/>
    </row>
    <row r="51" spans="1:39" ht="24" customHeight="1" x14ac:dyDescent="0.25">
      <c r="D51"/>
    </row>
    <row r="52" spans="1:39" x14ac:dyDescent="0.25">
      <c r="D52"/>
    </row>
    <row r="53" spans="1:39" x14ac:dyDescent="0.25">
      <c r="D53"/>
    </row>
    <row r="54" spans="1:39" x14ac:dyDescent="0.25">
      <c r="D54"/>
    </row>
    <row r="55" spans="1:39" x14ac:dyDescent="0.25">
      <c r="AE55"/>
      <c r="AF55"/>
      <c r="AG55"/>
      <c r="AH55"/>
      <c r="AI55"/>
      <c r="AJ55"/>
      <c r="AK55"/>
      <c r="AL55"/>
      <c r="AM55"/>
    </row>
    <row r="56" spans="1:39" x14ac:dyDescent="0.25">
      <c r="AE56"/>
      <c r="AF56"/>
      <c r="AG56"/>
      <c r="AH56"/>
      <c r="AI56"/>
      <c r="AJ56"/>
      <c r="AK56"/>
      <c r="AL56"/>
      <c r="AM56"/>
    </row>
    <row r="57" spans="1:39" x14ac:dyDescent="0.25">
      <c r="AE57"/>
      <c r="AF57"/>
      <c r="AG57"/>
      <c r="AH57"/>
      <c r="AI57"/>
      <c r="AJ57"/>
      <c r="AK57"/>
      <c r="AL57"/>
      <c r="AM57"/>
    </row>
    <row r="58" spans="1:39" ht="19.5" customHeight="1" x14ac:dyDescent="0.25">
      <c r="B58" s="5"/>
      <c r="C58" s="5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5"/>
      <c r="S58" s="5"/>
      <c r="T58" s="5"/>
      <c r="AC58" s="5"/>
      <c r="AD58" s="5"/>
      <c r="AE58"/>
      <c r="AF58"/>
      <c r="AG58"/>
      <c r="AH58"/>
      <c r="AI58"/>
      <c r="AJ58"/>
      <c r="AK58"/>
      <c r="AL58"/>
      <c r="AM58"/>
    </row>
    <row r="59" spans="1:39" ht="5.25" customHeight="1" x14ac:dyDescent="0.25">
      <c r="B59" s="5"/>
      <c r="C59" s="5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5"/>
      <c r="S59" s="5"/>
      <c r="T59" s="5"/>
      <c r="AC59" s="5"/>
      <c r="AD59" s="5"/>
      <c r="AE59"/>
      <c r="AF59"/>
      <c r="AG59"/>
      <c r="AH59"/>
      <c r="AI59"/>
      <c r="AJ59"/>
      <c r="AK59"/>
      <c r="AL59"/>
      <c r="AM59"/>
    </row>
    <row r="60" spans="1:39" ht="19.5" customHeight="1" x14ac:dyDescent="0.25">
      <c r="B60" s="5"/>
      <c r="C60" s="5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5"/>
      <c r="S60" s="5"/>
      <c r="T60" s="5"/>
      <c r="AC60" s="5"/>
      <c r="AD60" s="5"/>
      <c r="AE60"/>
      <c r="AF60"/>
      <c r="AG60"/>
      <c r="AH60"/>
      <c r="AI60"/>
      <c r="AJ60"/>
      <c r="AK60"/>
      <c r="AL60"/>
      <c r="AM60"/>
    </row>
    <row r="61" spans="1:39" ht="5.25" customHeight="1" x14ac:dyDescent="0.25">
      <c r="B61" s="5"/>
      <c r="C61" s="5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5"/>
      <c r="S61" s="5"/>
      <c r="T61" s="5"/>
      <c r="AC61" s="5"/>
      <c r="AD61" s="5"/>
      <c r="AE61"/>
      <c r="AF61"/>
      <c r="AG61"/>
      <c r="AH61"/>
      <c r="AI61"/>
      <c r="AJ61"/>
      <c r="AK61"/>
      <c r="AL61"/>
      <c r="AM61"/>
    </row>
    <row r="62" spans="1:39" ht="19.5" customHeight="1" x14ac:dyDescent="0.25">
      <c r="B62" s="5"/>
      <c r="C62" s="5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5"/>
      <c r="S62" s="5"/>
      <c r="T62" s="5"/>
      <c r="AC62" s="5"/>
      <c r="AD62" s="5"/>
      <c r="AE62"/>
      <c r="AF62"/>
      <c r="AG62"/>
      <c r="AH62"/>
      <c r="AI62"/>
      <c r="AJ62"/>
      <c r="AK62"/>
      <c r="AL62"/>
      <c r="AM62"/>
    </row>
    <row r="63" spans="1:39" ht="5.25" customHeight="1" x14ac:dyDescent="0.25">
      <c r="B63" s="5"/>
      <c r="C63" s="5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5"/>
      <c r="S63" s="5"/>
      <c r="T63" s="5"/>
      <c r="AC63" s="5"/>
      <c r="AD63" s="5"/>
      <c r="AE63"/>
      <c r="AF63"/>
      <c r="AG63"/>
      <c r="AH63"/>
      <c r="AI63"/>
      <c r="AJ63"/>
      <c r="AK63"/>
      <c r="AL63"/>
      <c r="AM63"/>
    </row>
    <row r="64" spans="1:39" ht="19.5" customHeight="1" x14ac:dyDescent="0.25">
      <c r="B64" s="5"/>
      <c r="C64" s="5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5"/>
      <c r="S64" s="5"/>
      <c r="T64" s="5"/>
      <c r="AC64" s="5"/>
      <c r="AD64" s="5"/>
      <c r="AE64"/>
      <c r="AF64"/>
      <c r="AG64"/>
      <c r="AH64"/>
      <c r="AI64"/>
      <c r="AJ64"/>
      <c r="AK64"/>
      <c r="AL64"/>
      <c r="AM64"/>
    </row>
    <row r="65" spans="31:39" x14ac:dyDescent="0.25">
      <c r="AE65"/>
      <c r="AF65"/>
      <c r="AG65"/>
      <c r="AH65"/>
      <c r="AI65"/>
      <c r="AJ65"/>
      <c r="AK65"/>
      <c r="AL65"/>
      <c r="AM65"/>
    </row>
    <row r="66" spans="31:39" x14ac:dyDescent="0.25">
      <c r="AE66"/>
      <c r="AF66"/>
      <c r="AG66"/>
      <c r="AH66"/>
      <c r="AI66"/>
      <c r="AJ66"/>
      <c r="AK66"/>
      <c r="AL66"/>
      <c r="AM66"/>
    </row>
    <row r="67" spans="31:39" x14ac:dyDescent="0.25">
      <c r="AE67"/>
      <c r="AF67"/>
      <c r="AG67"/>
      <c r="AH67"/>
      <c r="AI67"/>
      <c r="AJ67"/>
      <c r="AK67"/>
      <c r="AL67"/>
      <c r="AM67"/>
    </row>
    <row r="68" spans="31:39" x14ac:dyDescent="0.25">
      <c r="AE68"/>
      <c r="AF68"/>
      <c r="AG68"/>
      <c r="AH68"/>
      <c r="AI68"/>
      <c r="AJ68"/>
      <c r="AK68"/>
      <c r="AL68"/>
      <c r="AM68"/>
    </row>
  </sheetData>
  <mergeCells count="7">
    <mergeCell ref="C11:C13"/>
    <mergeCell ref="Z11:AA11"/>
    <mergeCell ref="E9:F9"/>
    <mergeCell ref="E4:F4"/>
    <mergeCell ref="G4:Q4"/>
    <mergeCell ref="G9:Q9"/>
    <mergeCell ref="C4:C7"/>
  </mergeCells>
  <pageMargins left="0.2" right="0.2" top="0.25" bottom="0.25" header="0.3" footer="0.3"/>
  <pageSetup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AF98-36DA-4E63-A7B0-4BC2D5C837B8}">
  <dimension ref="C1:AA37"/>
  <sheetViews>
    <sheetView tabSelected="1" zoomScaleNormal="100" workbookViewId="0">
      <selection activeCell="B11" sqref="B11"/>
    </sheetView>
  </sheetViews>
  <sheetFormatPr defaultRowHeight="18.75" x14ac:dyDescent="0.25"/>
  <cols>
    <col min="1" max="2" width="9" style="3"/>
    <col min="3" max="6" width="30.125" style="5" customWidth="1"/>
    <col min="7" max="7" width="9" style="5"/>
    <col min="8" max="8" width="15" style="5" customWidth="1"/>
    <col min="9" max="9" width="8.25" style="3" customWidth="1"/>
    <col min="10" max="10" width="10" style="3" customWidth="1"/>
    <col min="11" max="11" width="11" style="3" customWidth="1"/>
    <col min="12" max="12" width="19.875" style="3" customWidth="1"/>
    <col min="13" max="13" width="54.625" style="3" customWidth="1"/>
    <col min="14" max="14" width="1.5" style="3" customWidth="1"/>
    <col min="15" max="15" width="2.75" style="3" customWidth="1"/>
    <col min="16" max="16384" width="9" style="3"/>
  </cols>
  <sheetData>
    <row r="1" spans="3:27" ht="22.5" customHeight="1" x14ac:dyDescent="0.25">
      <c r="C1" s="1"/>
      <c r="D1" s="1"/>
      <c r="E1" s="1"/>
      <c r="F1" s="1"/>
      <c r="G1" s="1"/>
      <c r="H1" s="1"/>
      <c r="I1" s="2"/>
      <c r="J1" s="2"/>
    </row>
    <row r="2" spans="3:27" ht="22.5" customHeight="1" x14ac:dyDescent="0.25">
      <c r="C2" s="1"/>
      <c r="D2" s="1"/>
      <c r="E2" s="1"/>
      <c r="F2" s="1"/>
      <c r="G2" s="1"/>
      <c r="H2" s="1"/>
      <c r="I2" s="2"/>
      <c r="J2" s="2"/>
    </row>
    <row r="3" spans="3:27" ht="22.5" customHeight="1" x14ac:dyDescent="0.25">
      <c r="C3" s="1"/>
      <c r="D3" s="1"/>
      <c r="E3" s="1"/>
      <c r="F3" s="1"/>
      <c r="G3" s="1"/>
      <c r="H3" s="1"/>
      <c r="I3" s="2"/>
      <c r="J3" s="2"/>
    </row>
    <row r="4" spans="3:27" ht="45.75" customHeight="1" x14ac:dyDescent="0.25">
      <c r="C4" s="51" t="s">
        <v>28</v>
      </c>
      <c r="D4" s="54" t="s">
        <v>28</v>
      </c>
      <c r="E4" s="59" t="s">
        <v>98</v>
      </c>
      <c r="F4" s="60" t="s">
        <v>98</v>
      </c>
      <c r="G4" s="1"/>
      <c r="H4" s="4" t="s">
        <v>99</v>
      </c>
      <c r="I4" s="44"/>
      <c r="J4" s="45"/>
      <c r="K4" s="155" t="s">
        <v>32</v>
      </c>
      <c r="L4" s="156"/>
      <c r="M4" s="157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3:27" s="7" customFormat="1" ht="59.25" customHeight="1" x14ac:dyDescent="0.25">
      <c r="C5" s="68" t="s">
        <v>125</v>
      </c>
      <c r="D5" s="69" t="s">
        <v>126</v>
      </c>
      <c r="E5" s="62" t="s">
        <v>114</v>
      </c>
      <c r="F5" s="61" t="s">
        <v>115</v>
      </c>
      <c r="G5" s="6"/>
      <c r="H5" s="46" t="s">
        <v>89</v>
      </c>
      <c r="I5" s="12" t="s">
        <v>36</v>
      </c>
      <c r="J5" s="13" t="s">
        <v>38</v>
      </c>
      <c r="K5" s="14" t="s">
        <v>33</v>
      </c>
      <c r="L5" s="14" t="s">
        <v>34</v>
      </c>
      <c r="M5" s="14" t="s">
        <v>35</v>
      </c>
    </row>
    <row r="6" spans="3:27" ht="38.25" customHeight="1" x14ac:dyDescent="0.25">
      <c r="C6" s="55" t="s">
        <v>90</v>
      </c>
      <c r="D6" s="57" t="s">
        <v>116</v>
      </c>
      <c r="E6" s="63" t="s">
        <v>101</v>
      </c>
      <c r="F6" s="65" t="s">
        <v>24</v>
      </c>
      <c r="H6" s="47" t="s">
        <v>24</v>
      </c>
      <c r="I6" s="10" t="s">
        <v>37</v>
      </c>
      <c r="J6" s="10" t="s">
        <v>30</v>
      </c>
      <c r="K6" s="10" t="s">
        <v>39</v>
      </c>
      <c r="L6" s="10" t="s">
        <v>47</v>
      </c>
      <c r="M6" s="10" t="s">
        <v>45</v>
      </c>
    </row>
    <row r="7" spans="3:27" ht="38.25" customHeight="1" x14ac:dyDescent="0.25">
      <c r="C7" s="56" t="s">
        <v>91</v>
      </c>
      <c r="D7" s="58" t="s">
        <v>117</v>
      </c>
      <c r="E7" s="64" t="s">
        <v>102</v>
      </c>
      <c r="F7" s="66" t="s">
        <v>14</v>
      </c>
      <c r="H7" s="48" t="s">
        <v>14</v>
      </c>
      <c r="I7" s="11" t="s">
        <v>37</v>
      </c>
      <c r="J7" s="11" t="s">
        <v>31</v>
      </c>
      <c r="K7" s="11" t="s">
        <v>39</v>
      </c>
      <c r="L7" s="11" t="s">
        <v>48</v>
      </c>
      <c r="M7" s="41" t="s">
        <v>52</v>
      </c>
    </row>
    <row r="8" spans="3:27" ht="38.25" customHeight="1" x14ac:dyDescent="0.25">
      <c r="C8" s="55" t="s">
        <v>92</v>
      </c>
      <c r="D8" s="57" t="s">
        <v>118</v>
      </c>
      <c r="E8" s="63" t="s">
        <v>103</v>
      </c>
      <c r="F8" s="65" t="s">
        <v>15</v>
      </c>
      <c r="H8" s="47" t="s">
        <v>15</v>
      </c>
      <c r="I8" s="10" t="s">
        <v>37</v>
      </c>
      <c r="J8" s="10" t="s">
        <v>31</v>
      </c>
      <c r="K8" s="10" t="s">
        <v>39</v>
      </c>
      <c r="L8" s="10" t="s">
        <v>50</v>
      </c>
      <c r="M8" s="10" t="s">
        <v>49</v>
      </c>
    </row>
    <row r="9" spans="3:27" ht="38.25" customHeight="1" x14ac:dyDescent="0.25">
      <c r="C9" s="56" t="s">
        <v>93</v>
      </c>
      <c r="D9" s="58" t="s">
        <v>119</v>
      </c>
      <c r="E9" s="64" t="s">
        <v>104</v>
      </c>
      <c r="F9" s="66" t="s">
        <v>16</v>
      </c>
      <c r="H9" s="48" t="s">
        <v>16</v>
      </c>
      <c r="I9" s="11" t="s">
        <v>37</v>
      </c>
      <c r="J9" s="11" t="s">
        <v>31</v>
      </c>
      <c r="K9" s="11" t="s">
        <v>39</v>
      </c>
      <c r="L9" s="11" t="s">
        <v>50</v>
      </c>
      <c r="M9" s="11" t="s">
        <v>49</v>
      </c>
    </row>
    <row r="10" spans="3:27" ht="38.25" customHeight="1" x14ac:dyDescent="0.25">
      <c r="C10" s="55" t="s">
        <v>94</v>
      </c>
      <c r="D10" s="57" t="s">
        <v>120</v>
      </c>
      <c r="E10" s="63" t="s">
        <v>105</v>
      </c>
      <c r="F10" s="65" t="s">
        <v>17</v>
      </c>
      <c r="H10" s="47" t="s">
        <v>17</v>
      </c>
      <c r="I10" s="10" t="s">
        <v>37</v>
      </c>
      <c r="J10" s="10" t="s">
        <v>31</v>
      </c>
      <c r="K10" s="10" t="s">
        <v>39</v>
      </c>
      <c r="L10" s="10" t="s">
        <v>50</v>
      </c>
      <c r="M10" s="10" t="s">
        <v>49</v>
      </c>
    </row>
    <row r="11" spans="3:27" ht="38.25" customHeight="1" x14ac:dyDescent="0.25">
      <c r="C11" s="53" t="s">
        <v>100</v>
      </c>
      <c r="D11" s="53" t="s">
        <v>100</v>
      </c>
      <c r="E11" s="64" t="s">
        <v>106</v>
      </c>
      <c r="F11" s="66" t="s">
        <v>18</v>
      </c>
      <c r="H11" s="48" t="s">
        <v>18</v>
      </c>
      <c r="I11" s="11" t="s">
        <v>37</v>
      </c>
      <c r="J11" s="11" t="s">
        <v>30</v>
      </c>
      <c r="K11" s="11" t="s">
        <v>40</v>
      </c>
      <c r="L11" s="11" t="s">
        <v>42</v>
      </c>
      <c r="M11" s="42" t="s">
        <v>53</v>
      </c>
    </row>
    <row r="12" spans="3:27" ht="38.25" customHeight="1" x14ac:dyDescent="0.25">
      <c r="C12" s="55" t="s">
        <v>29</v>
      </c>
      <c r="D12" s="57" t="s">
        <v>121</v>
      </c>
      <c r="E12" s="63" t="s">
        <v>107</v>
      </c>
      <c r="F12" s="65" t="s">
        <v>19</v>
      </c>
      <c r="H12" s="47" t="s">
        <v>19</v>
      </c>
      <c r="I12" s="10" t="s">
        <v>37</v>
      </c>
      <c r="J12" s="10" t="s">
        <v>30</v>
      </c>
      <c r="K12" s="10" t="s">
        <v>39</v>
      </c>
      <c r="L12" s="10" t="s">
        <v>41</v>
      </c>
      <c r="M12" s="43" t="s">
        <v>46</v>
      </c>
    </row>
    <row r="13" spans="3:27" ht="38.25" customHeight="1" x14ac:dyDescent="0.25">
      <c r="C13" s="53" t="s">
        <v>100</v>
      </c>
      <c r="D13" s="53" t="s">
        <v>100</v>
      </c>
      <c r="E13" s="64" t="s">
        <v>108</v>
      </c>
      <c r="F13" s="66" t="s">
        <v>20</v>
      </c>
      <c r="H13" s="48" t="s">
        <v>20</v>
      </c>
      <c r="I13" s="11" t="s">
        <v>37</v>
      </c>
      <c r="J13" s="11" t="s">
        <v>30</v>
      </c>
      <c r="K13" s="11" t="s">
        <v>40</v>
      </c>
      <c r="L13" s="11" t="s">
        <v>42</v>
      </c>
      <c r="M13" s="11" t="s">
        <v>54</v>
      </c>
    </row>
    <row r="14" spans="3:27" ht="38.25" customHeight="1" x14ac:dyDescent="0.25">
      <c r="C14" s="55" t="s">
        <v>95</v>
      </c>
      <c r="D14" s="57" t="s">
        <v>122</v>
      </c>
      <c r="E14" s="63" t="s">
        <v>109</v>
      </c>
      <c r="F14" s="65" t="s">
        <v>27</v>
      </c>
      <c r="H14" s="47" t="s">
        <v>27</v>
      </c>
      <c r="I14" s="10" t="s">
        <v>37</v>
      </c>
      <c r="J14" s="10" t="s">
        <v>30</v>
      </c>
      <c r="K14" s="10" t="s">
        <v>39</v>
      </c>
      <c r="L14" s="10" t="s">
        <v>50</v>
      </c>
      <c r="M14" s="10" t="s">
        <v>49</v>
      </c>
    </row>
    <row r="15" spans="3:27" ht="38.25" customHeight="1" x14ac:dyDescent="0.25">
      <c r="C15" s="56" t="s">
        <v>96</v>
      </c>
      <c r="D15" s="58" t="s">
        <v>123</v>
      </c>
      <c r="E15" s="64" t="s">
        <v>110</v>
      </c>
      <c r="F15" s="66" t="s">
        <v>25</v>
      </c>
      <c r="H15" s="48" t="s">
        <v>25</v>
      </c>
      <c r="I15" s="11" t="s">
        <v>37</v>
      </c>
      <c r="J15" s="11" t="s">
        <v>30</v>
      </c>
      <c r="K15" s="11" t="s">
        <v>39</v>
      </c>
      <c r="L15" s="11" t="s">
        <v>50</v>
      </c>
      <c r="M15" s="11" t="s">
        <v>49</v>
      </c>
    </row>
    <row r="16" spans="3:27" ht="38.25" customHeight="1" x14ac:dyDescent="0.25">
      <c r="C16" s="55" t="s">
        <v>97</v>
      </c>
      <c r="D16" s="57" t="s">
        <v>124</v>
      </c>
      <c r="E16" s="63" t="s">
        <v>111</v>
      </c>
      <c r="F16" s="65" t="s">
        <v>26</v>
      </c>
      <c r="H16" s="47" t="s">
        <v>26</v>
      </c>
      <c r="I16" s="10" t="s">
        <v>37</v>
      </c>
      <c r="J16" s="10" t="s">
        <v>30</v>
      </c>
      <c r="K16" s="10" t="s">
        <v>39</v>
      </c>
      <c r="L16" s="10" t="s">
        <v>50</v>
      </c>
      <c r="M16" s="10" t="s">
        <v>49</v>
      </c>
    </row>
    <row r="17" spans="3:13" ht="38.25" customHeight="1" x14ac:dyDescent="0.25">
      <c r="C17" s="53" t="s">
        <v>100</v>
      </c>
      <c r="D17" s="53" t="s">
        <v>100</v>
      </c>
      <c r="E17" s="64" t="s">
        <v>112</v>
      </c>
      <c r="F17" s="66" t="s">
        <v>21</v>
      </c>
      <c r="H17" s="48" t="s">
        <v>21</v>
      </c>
      <c r="I17" s="11" t="s">
        <v>37</v>
      </c>
      <c r="J17" s="11" t="s">
        <v>30</v>
      </c>
      <c r="K17" s="11" t="s">
        <v>40</v>
      </c>
      <c r="L17" s="11" t="s">
        <v>42</v>
      </c>
      <c r="M17" s="11" t="s">
        <v>55</v>
      </c>
    </row>
    <row r="18" spans="3:13" ht="38.25" customHeight="1" x14ac:dyDescent="0.25">
      <c r="C18" s="52" t="s">
        <v>100</v>
      </c>
      <c r="D18" s="52" t="s">
        <v>100</v>
      </c>
      <c r="E18" s="63" t="s">
        <v>113</v>
      </c>
      <c r="F18" s="65" t="s">
        <v>22</v>
      </c>
      <c r="H18" s="47" t="s">
        <v>22</v>
      </c>
      <c r="I18" s="10" t="s">
        <v>37</v>
      </c>
      <c r="J18" s="10" t="s">
        <v>30</v>
      </c>
      <c r="K18" s="10" t="s">
        <v>40</v>
      </c>
      <c r="L18" s="10" t="s">
        <v>42</v>
      </c>
      <c r="M18" s="10" t="s">
        <v>56</v>
      </c>
    </row>
    <row r="19" spans="3:13" ht="38.25" customHeight="1" x14ac:dyDescent="0.25">
      <c r="C19" s="53" t="s">
        <v>100</v>
      </c>
      <c r="D19" s="53" t="s">
        <v>100</v>
      </c>
      <c r="E19" s="53" t="s">
        <v>100</v>
      </c>
      <c r="F19" s="67" t="s">
        <v>57</v>
      </c>
      <c r="H19" s="49" t="s">
        <v>57</v>
      </c>
      <c r="I19" s="11" t="s">
        <v>43</v>
      </c>
      <c r="J19" s="11" t="s">
        <v>30</v>
      </c>
      <c r="K19" s="11" t="s">
        <v>40</v>
      </c>
      <c r="L19" s="41" t="s">
        <v>44</v>
      </c>
      <c r="M19" s="41" t="s">
        <v>58</v>
      </c>
    </row>
    <row r="20" spans="3:13" ht="27" customHeight="1" x14ac:dyDescent="0.25">
      <c r="H20" s="50">
        <v>1</v>
      </c>
      <c r="I20" s="9" t="s">
        <v>51</v>
      </c>
      <c r="J20" s="8"/>
      <c r="K20" s="8"/>
      <c r="L20" s="8"/>
      <c r="M20" s="8"/>
    </row>
    <row r="21" spans="3:13" ht="27" customHeight="1" x14ac:dyDescent="0.25"/>
    <row r="25" spans="3:13" x14ac:dyDescent="0.25">
      <c r="E25" s="5" t="s">
        <v>101</v>
      </c>
    </row>
    <row r="26" spans="3:13" x14ac:dyDescent="0.25">
      <c r="E26" s="5" t="s">
        <v>102</v>
      </c>
    </row>
    <row r="27" spans="3:13" x14ac:dyDescent="0.25">
      <c r="E27" s="5" t="s">
        <v>103</v>
      </c>
    </row>
    <row r="28" spans="3:13" x14ac:dyDescent="0.25">
      <c r="E28" s="5" t="s">
        <v>104</v>
      </c>
    </row>
    <row r="29" spans="3:13" x14ac:dyDescent="0.25">
      <c r="E29" s="5" t="s">
        <v>105</v>
      </c>
    </row>
    <row r="30" spans="3:13" x14ac:dyDescent="0.25">
      <c r="E30" s="5" t="s">
        <v>106</v>
      </c>
    </row>
    <row r="31" spans="3:13" x14ac:dyDescent="0.25">
      <c r="E31" s="5" t="s">
        <v>107</v>
      </c>
    </row>
    <row r="32" spans="3:13" x14ac:dyDescent="0.25">
      <c r="E32" s="5" t="s">
        <v>108</v>
      </c>
    </row>
    <row r="33" spans="5:5" x14ac:dyDescent="0.25">
      <c r="E33" s="5" t="s">
        <v>109</v>
      </c>
    </row>
    <row r="34" spans="5:5" x14ac:dyDescent="0.25">
      <c r="E34" s="5" t="s">
        <v>110</v>
      </c>
    </row>
    <row r="35" spans="5:5" x14ac:dyDescent="0.25">
      <c r="E35" s="5" t="s">
        <v>111</v>
      </c>
    </row>
    <row r="36" spans="5:5" x14ac:dyDescent="0.25">
      <c r="E36" s="5" t="s">
        <v>112</v>
      </c>
    </row>
    <row r="37" spans="5:5" x14ac:dyDescent="0.25">
      <c r="E37" s="5" t="s">
        <v>113</v>
      </c>
    </row>
  </sheetData>
  <mergeCells count="1">
    <mergeCell ref="K4:M4"/>
  </mergeCells>
  <pageMargins left="0.2" right="0.2" top="0.25" bottom="0.2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scenario builder &amp; calculations</vt:lpstr>
      <vt:lpstr>identifier cross-ref (HTML JS)</vt:lpstr>
      <vt:lpstr>'identifier cross-ref (HTML JS)'!Print_Area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Burns</dc:creator>
  <cp:lastModifiedBy>Bill Burns</cp:lastModifiedBy>
  <cp:lastPrinted>2024-03-17T00:35:34Z</cp:lastPrinted>
  <dcterms:created xsi:type="dcterms:W3CDTF">2024-02-20T05:59:28Z</dcterms:created>
  <dcterms:modified xsi:type="dcterms:W3CDTF">2024-10-12T23:33:29Z</dcterms:modified>
</cp:coreProperties>
</file>