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ns\MyProjects\BC-DEV209\DEV209HW7JQMactLi-work-area\"/>
    </mc:Choice>
  </mc:AlternateContent>
  <xr:revisionPtr revIDLastSave="0" documentId="13_ncr:1_{704AF439-E240-4D6B-8079-B7DFF1458792}" xr6:coauthVersionLast="47" xr6:coauthVersionMax="47" xr10:uidLastSave="{00000000-0000-0000-0000-000000000000}"/>
  <bookViews>
    <workbookView xWindow="-120" yWindow="-120" windowWidth="29040" windowHeight="15840" activeTab="1" xr2:uid="{1A37D548-A627-4061-8B7E-8162B62B54D7}"/>
  </bookViews>
  <sheets>
    <sheet name="array items" sheetId="1" r:id="rId1"/>
    <sheet name="calculations &amp; scenarios" sheetId="2" r:id="rId2"/>
    <sheet name="text manipulation" sheetId="3" r:id="rId3"/>
    <sheet name="names" sheetId="4" r:id="rId4"/>
    <sheet name="naming conventions" sheetId="5" r:id="rId5"/>
    <sheet name="Kurt's code" sheetId="6" r:id="rId6"/>
  </sheets>
  <definedNames>
    <definedName name="_xlnm.Print_Area" localSheetId="1">'calculations &amp; scenarios'!$L$9:$Y$21</definedName>
    <definedName name="_xlnm.Print_Area" localSheetId="5">'Kurt''s code'!$B$77:$AH$94</definedName>
    <definedName name="_xlnm.Print_Area" localSheetId="3">names!$C$7:$F$22</definedName>
    <definedName name="_xlnm.Print_Area" localSheetId="4">'naming conventions'!$B$1:$D$55</definedName>
    <definedName name="_xlnm.Print_Area" localSheetId="2">'text manipulation'!$X$3:$BF$27</definedName>
    <definedName name="_xlnm.Print_Titles" localSheetId="4">'naming conventions'!$1:$1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" l="1"/>
  <c r="T6" i="2"/>
  <c r="S6" i="2"/>
  <c r="Q6" i="2"/>
  <c r="P6" i="2"/>
  <c r="O6" i="2"/>
  <c r="N6" i="2"/>
  <c r="D31" i="2"/>
  <c r="X6" i="2" s="1"/>
  <c r="D29" i="2"/>
  <c r="D5" i="2"/>
  <c r="D24" i="2" s="1"/>
  <c r="D8" i="2"/>
  <c r="D26" i="2" s="1"/>
  <c r="W6" i="2" s="1"/>
  <c r="O15" i="1"/>
  <c r="P15" i="1"/>
  <c r="Q16" i="1"/>
  <c r="Q17" i="1"/>
  <c r="P17" i="1" s="1"/>
  <c r="Q15" i="1"/>
  <c r="O16" i="1"/>
  <c r="O17" i="1"/>
  <c r="BK17" i="3"/>
  <c r="BK16" i="3"/>
  <c r="BK15" i="3"/>
  <c r="BK14" i="3"/>
  <c r="BK13" i="3"/>
  <c r="BK12" i="3"/>
  <c r="BH9" i="3"/>
  <c r="BH8" i="3"/>
  <c r="BH7" i="3"/>
  <c r="BH6" i="3"/>
  <c r="BH5" i="3"/>
  <c r="BH4" i="3"/>
  <c r="H8" i="1"/>
  <c r="H10" i="1" s="1"/>
  <c r="G8" i="1"/>
  <c r="G10" i="1" s="1"/>
  <c r="F8" i="1"/>
  <c r="F10" i="1" s="1"/>
  <c r="E8" i="1"/>
  <c r="E10" i="1" s="1"/>
  <c r="D8" i="1"/>
  <c r="D10" i="1" s="1"/>
  <c r="C8" i="1"/>
  <c r="C10" i="1" s="1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Q62" i="3"/>
  <c r="Q61" i="3"/>
  <c r="Q60" i="3"/>
  <c r="Q59" i="3"/>
  <c r="Q58" i="3"/>
  <c r="Q57" i="3"/>
  <c r="Q56" i="3"/>
  <c r="Q55" i="3"/>
  <c r="Q54" i="3"/>
  <c r="AD5" i="1"/>
  <c r="AC5" i="1"/>
  <c r="AB5" i="1"/>
  <c r="AA5" i="1"/>
  <c r="Z5" i="1"/>
  <c r="Y5" i="1"/>
  <c r="H14" i="1"/>
  <c r="G14" i="1"/>
  <c r="F14" i="1"/>
  <c r="E14" i="1"/>
  <c r="D14" i="1"/>
  <c r="C14" i="1"/>
  <c r="V6" i="2" l="1"/>
  <c r="D34" i="2"/>
  <c r="D36" i="2"/>
  <c r="Y6" i="2" s="1"/>
  <c r="P16" i="1"/>
  <c r="Q18" i="1"/>
  <c r="O18" i="1"/>
  <c r="F15" i="1"/>
  <c r="C15" i="1"/>
  <c r="G15" i="1"/>
  <c r="D15" i="1"/>
  <c r="H15" i="1"/>
  <c r="E15" i="1"/>
</calcChain>
</file>

<file path=xl/sharedStrings.xml><?xml version="1.0" encoding="utf-8"?>
<sst xmlns="http://schemas.openxmlformats.org/spreadsheetml/2006/main" count="779" uniqueCount="290">
  <si>
    <t>EntryDate</t>
  </si>
  <si>
    <t>Gender</t>
  </si>
  <si>
    <t>Age</t>
  </si>
  <si>
    <t>Height</t>
  </si>
  <si>
    <t>Weight</t>
  </si>
  <si>
    <t>ProCal</t>
  </si>
  <si>
    <t>CarbCal</t>
  </si>
  <si>
    <t>FatCal</t>
  </si>
  <si>
    <t>BMR</t>
  </si>
  <si>
    <t>Woman</t>
  </si>
  <si>
    <t>PAL</t>
  </si>
  <si>
    <t>Sedentary with no excercise</t>
  </si>
  <si>
    <t>Sedentary with little excercise</t>
  </si>
  <si>
    <t>Moderately Active</t>
  </si>
  <si>
    <t>Vigorously Active</t>
  </si>
  <si>
    <t>Extremely Active</t>
  </si>
  <si>
    <t>BMR x PAL</t>
  </si>
  <si>
    <t>ProCal +CarbCal + FatCal</t>
  </si>
  <si>
    <r>
      <rPr>
        <sz val="14"/>
        <color theme="1"/>
        <rFont val="Roboto Medium"/>
      </rPr>
      <t>BMR</t>
    </r>
    <r>
      <rPr>
        <vertAlign val="subscript"/>
        <sz val="14"/>
        <color theme="1"/>
        <rFont val="Roboto"/>
      </rPr>
      <t>man</t>
    </r>
    <r>
      <rPr>
        <sz val="14"/>
        <color theme="1"/>
        <rFont val="Roboto"/>
      </rPr>
      <t xml:space="preserve"> = </t>
    </r>
  </si>
  <si>
    <r>
      <rPr>
        <sz val="14"/>
        <color theme="1"/>
        <rFont val="Roboto Medium"/>
      </rPr>
      <t>BMR</t>
    </r>
    <r>
      <rPr>
        <vertAlign val="subscript"/>
        <sz val="14"/>
        <color theme="1"/>
        <rFont val="Roboto"/>
      </rPr>
      <t>woman</t>
    </r>
    <r>
      <rPr>
        <sz val="14"/>
        <color theme="1"/>
        <rFont val="Roboto"/>
      </rPr>
      <t xml:space="preserve"> = </t>
    </r>
  </si>
  <si>
    <t>TDCI - TDEE</t>
  </si>
  <si>
    <t>TDEE</t>
  </si>
  <si>
    <t>TDCI</t>
  </si>
  <si>
    <t>DEBD</t>
  </si>
  <si>
    <t xml:space="preserve">this.EntryDate = pEntryDate; </t>
  </si>
  <si>
    <t xml:space="preserve">this.Gender = pGender; </t>
  </si>
  <si>
    <t xml:space="preserve">this.Age = pAge; </t>
  </si>
  <si>
    <t xml:space="preserve">this.Height = pHeight; </t>
  </si>
  <si>
    <t xml:space="preserve">this.Weight = pWeight; </t>
  </si>
  <si>
    <t xml:space="preserve">this.BMR = pBMR; </t>
  </si>
  <si>
    <t xml:space="preserve">this.PAL = pPAL; </t>
  </si>
  <si>
    <t xml:space="preserve">this.TDEE = pTDEE; </t>
  </si>
  <si>
    <t xml:space="preserve">this.ProCal = pProCal; </t>
  </si>
  <si>
    <t xml:space="preserve">this.CarbCal = pCarbCal; </t>
  </si>
  <si>
    <t xml:space="preserve">this.FatCal = pFatCal; </t>
  </si>
  <si>
    <t xml:space="preserve">this.TDCI = pTDCI; </t>
  </si>
  <si>
    <t>this.DEBD = pDEBD;</t>
  </si>
  <si>
    <t>movieArray.push(new MovieObject(4, "USS Indianapolis: Men of Courage", 2016, "Drama", "Nicholas Cage", "Emily Tennant", "https://youtu.be/ZDPE-NronKk"));</t>
  </si>
  <si>
    <t>(</t>
  </si>
  <si>
    <t>"Woman"</t>
  </si>
  <si>
    <t xml:space="preserve">, </t>
  </si>
  <si>
    <t>energyBalArray.push(new energyBalObject</t>
  </si>
  <si>
    <t>pEntryDate, pGender, pAge, pHeight, pWeight, pBMR, pPAL, pTDEE, pProCal, pCarbCal, pFatCal, pTDCI, pDEBD</t>
  </si>
  <si>
    <t>E</t>
  </si>
  <si>
    <t>n</t>
  </si>
  <si>
    <t>t</t>
  </si>
  <si>
    <t>r</t>
  </si>
  <si>
    <t>y</t>
  </si>
  <si>
    <t>D</t>
  </si>
  <si>
    <t>a</t>
  </si>
  <si>
    <t>e</t>
  </si>
  <si>
    <t>G</t>
  </si>
  <si>
    <t>d</t>
  </si>
  <si>
    <t>A</t>
  </si>
  <si>
    <t>g</t>
  </si>
  <si>
    <t>H</t>
  </si>
  <si>
    <t>i</t>
  </si>
  <si>
    <t>h</t>
  </si>
  <si>
    <t>W</t>
  </si>
  <si>
    <t>//E</t>
  </si>
  <si>
    <t>//n</t>
  </si>
  <si>
    <t>//t</t>
  </si>
  <si>
    <t>//D</t>
  </si>
  <si>
    <t>//r</t>
  </si>
  <si>
    <t>//y</t>
  </si>
  <si>
    <t>//a</t>
  </si>
  <si>
    <t>//e</t>
  </si>
  <si>
    <t>B</t>
  </si>
  <si>
    <t>M</t>
  </si>
  <si>
    <t>R</t>
  </si>
  <si>
    <t>P</t>
  </si>
  <si>
    <t>L</t>
  </si>
  <si>
    <t>T</t>
  </si>
  <si>
    <t>o</t>
  </si>
  <si>
    <t>C</t>
  </si>
  <si>
    <t>l</t>
  </si>
  <si>
    <t>b</t>
  </si>
  <si>
    <t>F</t>
  </si>
  <si>
    <t>I</t>
  </si>
  <si>
    <t>//</t>
  </si>
  <si>
    <t xml:space="preserve"> </t>
  </si>
  <si>
    <t>//EGAHWBPTPCFTD</t>
  </si>
  <si>
    <t>//negeeMADraaDE</t>
  </si>
  <si>
    <t>//tneiiRLEortCB</t>
  </si>
  <si>
    <t>//rd gg  ECbCID</t>
  </si>
  <si>
    <t xml:space="preserve">//ye hh   aCa  </t>
  </si>
  <si>
    <t xml:space="preserve">//Dr tt   lal  </t>
  </si>
  <si>
    <t>//a        l</t>
  </si>
  <si>
    <t xml:space="preserve">//                                        </t>
  </si>
  <si>
    <t>Average weight (pounds)</t>
  </si>
  <si>
    <t>20-39</t>
  </si>
  <si>
    <t>40-59</t>
  </si>
  <si>
    <t>60 and over</t>
  </si>
  <si>
    <t>));</t>
  </si>
  <si>
    <t>(02/20/2024, "Woman", 20, 67, 160, 1582, 2.5, 3955, 1215, 1550, 1090, 3855, -100));</t>
  </si>
  <si>
    <t>(02/23/2024, "Woman", 50, 65, 175, 1497, 1.8, 2694, 900, 994, 900, 2794, 100));</t>
  </si>
  <si>
    <t>(02/25/2024, "Woman", 70, 63, 162, 1337, 1.5, 2005, 677, 902, 676, 2255, 250));</t>
  </si>
  <si>
    <t>energyBalArray.push(new energyBalObject(02/20/2024, "Woman", 20, 67, 160, 1582, 2.5, 3955, 1215, 1550, 1090, 3855, -100));</t>
  </si>
  <si>
    <t>energyBalArray.push(new energyBalObject(02/23/2024, "Woman", 50, 65, 175, 1497, 1.8, 2694, 900, 994, 900, 2794, 100));</t>
  </si>
  <si>
    <t>energyBalArray.push(new energyBalObject(02/25/2024, "Woman", 70, 63, 162, 1337, 1.5, 2005, 677, 902, 676, 2255, 250));</t>
  </si>
  <si>
    <t>entrydate</t>
  </si>
  <si>
    <t>gender</t>
  </si>
  <si>
    <t>this.ID = Math.floor(Math.random()*500) + 1;</t>
  </si>
  <si>
    <t>age</t>
  </si>
  <si>
    <t>height</t>
  </si>
  <si>
    <t>weight</t>
  </si>
  <si>
    <t>bmr</t>
  </si>
  <si>
    <t>pal</t>
  </si>
  <si>
    <t>tdee</t>
  </si>
  <si>
    <t>procal</t>
  </si>
  <si>
    <t>carbcal</t>
  </si>
  <si>
    <t>fatcal</t>
  </si>
  <si>
    <t>tdci</t>
  </si>
  <si>
    <t>debd</t>
  </si>
  <si>
    <t>protein</t>
  </si>
  <si>
    <t>carb</t>
  </si>
  <si>
    <t>fat</t>
  </si>
  <si>
    <t>min=</t>
  </si>
  <si>
    <t xml:space="preserve"> max=</t>
  </si>
  <si>
    <t xml:space="preserve"> placeholder=</t>
  </si>
  <si>
    <t>(02/22/2024, "Woman", 40, 66, 170, 1527, 2.0, 3053, 931, 1241, 931, 3103, 50));</t>
  </si>
  <si>
    <t>(02/21/2024, "Woman", 30, 66, 165, 1552, 2.2, 3725, 1103, 1470, 1101, 3675, 260));</t>
  </si>
  <si>
    <t>(02/24/2024, "Woman", 60, 65, 164, 1402, 1.8, 2243, 733, 977, 733, 2443, -80));</t>
  </si>
  <si>
    <t>energyBalArray.push(new energyBalObject(02/21/2024, "Woman", 30, 66, 165, 1552, 2.2, 3725, 1103, 1470, 1101, 3675, 260));</t>
  </si>
  <si>
    <t>energyBalArray.push(new energyBalObject(02/22/2024, "Woman", 40, 66, 170, 1527, 2.0, 3053, 931, 1241, 931, 3103, 50));</t>
  </si>
  <si>
    <t>energyBalArray.push(new energyBalObject(02/24/2024, "Woman", 60, 65, 164, 1402, 1.8, 2243, 733, 977, 733, 2443, -80));</t>
  </si>
  <si>
    <t>Variable Names</t>
  </si>
  <si>
    <t>Constant Names</t>
  </si>
  <si>
    <r>
      <t xml:space="preserve">are written in </t>
    </r>
    <r>
      <rPr>
        <sz val="12"/>
        <color rgb="FFC00000"/>
        <rFont val="Roboto Medium"/>
      </rPr>
      <t>camelCase</t>
    </r>
    <r>
      <rPr>
        <sz val="12"/>
        <color theme="1"/>
        <rFont val="Roboto"/>
      </rPr>
      <t>.</t>
    </r>
  </si>
  <si>
    <t>Class Names</t>
  </si>
  <si>
    <t>Constructor Function Names</t>
  </si>
  <si>
    <t>Boolean Variable Names</t>
  </si>
  <si>
    <t>Function Names</t>
  </si>
  <si>
    <r>
      <t xml:space="preserve">are written in </t>
    </r>
    <r>
      <rPr>
        <sz val="12"/>
        <color rgb="FFC00000"/>
        <rFont val="Roboto Medium"/>
      </rPr>
      <t>PascalCase.</t>
    </r>
  </si>
  <si>
    <t>Id Names</t>
  </si>
  <si>
    <t>Method Names</t>
  </si>
  <si>
    <t xml:space="preserve"> JavaScript</t>
  </si>
  <si>
    <t>NAMES</t>
  </si>
  <si>
    <t>SCENARIOS</t>
  </si>
  <si>
    <r>
      <t xml:space="preserve">should describe </t>
    </r>
    <r>
      <rPr>
        <u/>
        <sz val="12"/>
        <color theme="1"/>
        <rFont val="Roboto"/>
      </rPr>
      <t xml:space="preserve">what they contain </t>
    </r>
    <r>
      <rPr>
        <sz val="12"/>
        <color theme="1"/>
        <rFont val="Roboto"/>
      </rPr>
      <t xml:space="preserve">and provide </t>
    </r>
    <r>
      <rPr>
        <u/>
        <sz val="12"/>
        <color theme="1"/>
        <rFont val="Roboto"/>
      </rPr>
      <t>context</t>
    </r>
    <r>
      <rPr>
        <sz val="12"/>
        <color theme="1"/>
        <rFont val="Roboto"/>
      </rPr>
      <t xml:space="preserve">.
</t>
    </r>
    <r>
      <rPr>
        <b/>
        <sz val="14"/>
        <color rgb="FF7030A0"/>
        <rFont val="Consolas"/>
        <family val="3"/>
      </rPr>
      <t>initialTemperature</t>
    </r>
  </si>
  <si>
    <r>
      <t xml:space="preserve">should not contain </t>
    </r>
    <r>
      <rPr>
        <u/>
        <sz val="12"/>
        <color theme="1"/>
        <rFont val="Roboto"/>
      </rPr>
      <t>data</t>
    </r>
    <r>
      <rPr>
        <sz val="12"/>
        <color theme="1"/>
        <rFont val="Roboto"/>
      </rPr>
      <t xml:space="preserve"> </t>
    </r>
    <r>
      <rPr>
        <u/>
        <sz val="12"/>
        <color theme="1"/>
        <rFont val="Roboto"/>
      </rPr>
      <t>types</t>
    </r>
    <r>
      <rPr>
        <sz val="12"/>
        <color theme="1"/>
        <rFont val="Roboto"/>
      </rPr>
      <t xml:space="preserve">.
</t>
    </r>
    <r>
      <rPr>
        <b/>
        <strike/>
        <sz val="14"/>
        <color rgb="FF7030A0"/>
        <rFont val="Consolas"/>
        <family val="3"/>
      </rPr>
      <t>NameConst</t>
    </r>
  </si>
  <si>
    <r>
      <t>should be prefixed with “</t>
    </r>
    <r>
      <rPr>
        <u/>
        <sz val="12"/>
        <color theme="1"/>
        <rFont val="Roboto"/>
      </rPr>
      <t>is</t>
    </r>
    <r>
      <rPr>
        <sz val="12"/>
        <color theme="1"/>
        <rFont val="Roboto"/>
      </rPr>
      <t>” or “</t>
    </r>
    <r>
      <rPr>
        <u/>
        <sz val="12"/>
        <color theme="1"/>
        <rFont val="Roboto"/>
      </rPr>
      <t>has</t>
    </r>
    <r>
      <rPr>
        <sz val="12"/>
        <color theme="1"/>
        <rFont val="Roboto"/>
      </rPr>
      <t xml:space="preserve">”.
</t>
    </r>
    <r>
      <rPr>
        <b/>
        <sz val="14"/>
        <color rgb="FF7030A0"/>
        <rFont val="Consolas"/>
        <family val="3"/>
      </rPr>
      <t>isActive</t>
    </r>
    <r>
      <rPr>
        <sz val="12"/>
        <color theme="1"/>
        <rFont val="Roboto"/>
      </rPr>
      <t xml:space="preserve">, </t>
    </r>
    <r>
      <rPr>
        <b/>
        <sz val="14"/>
        <color rgb="FF7030A0"/>
        <rFont val="Consolas"/>
        <family val="3"/>
      </rPr>
      <t>hasPermission</t>
    </r>
    <r>
      <rPr>
        <sz val="12"/>
        <color theme="1"/>
        <rFont val="Roboto"/>
      </rPr>
      <t>, ...</t>
    </r>
  </si>
  <si>
    <r>
      <t xml:space="preserve">should be a noun or noun  phrase.
</t>
    </r>
    <r>
      <rPr>
        <b/>
        <sz val="14"/>
        <color rgb="FF7030A0"/>
        <rFont val="Consolas"/>
        <family val="3"/>
      </rPr>
      <t>PermissionService</t>
    </r>
  </si>
  <si>
    <r>
      <t xml:space="preserve">can be applied to multiple elements that share the same style or behavior.
</t>
    </r>
    <r>
      <rPr>
        <b/>
        <sz val="14"/>
        <color rgb="FF0000FF"/>
        <rFont val="Consolas"/>
        <family val="3"/>
      </rPr>
      <t>card</t>
    </r>
  </si>
  <si>
    <r>
      <t xml:space="preserve">should be a noun or noun  phrase.
</t>
    </r>
    <r>
      <rPr>
        <b/>
        <sz val="14"/>
        <color rgb="FF0000FF"/>
        <rFont val="Consolas"/>
        <family val="3"/>
      </rPr>
      <t>article-content</t>
    </r>
  </si>
  <si>
    <r>
      <t xml:space="preserve">should use descriptive </t>
    </r>
    <r>
      <rPr>
        <u/>
        <sz val="12"/>
        <color theme="1"/>
        <rFont val="Roboto"/>
      </rPr>
      <t>nouns</t>
    </r>
    <r>
      <rPr>
        <sz val="12"/>
        <color theme="1"/>
        <rFont val="Roboto"/>
      </rPr>
      <t xml:space="preserve"> and </t>
    </r>
    <r>
      <rPr>
        <i/>
        <u/>
        <sz val="12"/>
        <color theme="1"/>
        <rFont val="Roboto"/>
      </rPr>
      <t>verbs</t>
    </r>
    <r>
      <rPr>
        <sz val="12"/>
        <color theme="1"/>
        <rFont val="Roboto"/>
      </rPr>
      <t xml:space="preserve"> as prefixes.
</t>
    </r>
    <r>
      <rPr>
        <sz val="14"/>
        <color rgb="FF7030A0"/>
        <rFont val="Consolas"/>
        <family val="3"/>
      </rPr>
      <t>Function</t>
    </r>
    <r>
      <rPr>
        <b/>
        <sz val="14"/>
        <color rgb="FF7030A0"/>
        <rFont val="Consolas"/>
        <family val="3"/>
      </rPr>
      <t xml:space="preserve"> getName</t>
    </r>
    <r>
      <rPr>
        <sz val="14"/>
        <color rgb="FF7030A0"/>
        <rFont val="Consolas"/>
        <family val="3"/>
      </rPr>
      <t>(...) {</t>
    </r>
  </si>
  <si>
    <r>
      <t xml:space="preserve">should use descriptive </t>
    </r>
    <r>
      <rPr>
        <i/>
        <u/>
        <sz val="12"/>
        <color theme="1"/>
        <rFont val="Roboto"/>
      </rPr>
      <t>verbs</t>
    </r>
    <r>
      <rPr>
        <sz val="12"/>
        <color theme="1"/>
        <rFont val="Roboto"/>
      </rPr>
      <t xml:space="preserve"> as prefixes.
</t>
    </r>
    <r>
      <rPr>
        <b/>
        <sz val="14"/>
        <color rgb="FF7030A0"/>
        <rFont val="Consolas"/>
        <family val="3"/>
      </rPr>
      <t>getName()</t>
    </r>
  </si>
  <si>
    <r>
      <t xml:space="preserve">Associating a </t>
    </r>
    <r>
      <rPr>
        <sz val="16"/>
        <color theme="1"/>
        <rFont val="Consolas"/>
        <family val="3"/>
      </rPr>
      <t>&lt;label&gt;</t>
    </r>
    <r>
      <rPr>
        <sz val="16"/>
        <color theme="1"/>
        <rFont val="Roboto Medium"/>
      </rPr>
      <t xml:space="preserve"> with a form control (such as </t>
    </r>
    <r>
      <rPr>
        <sz val="16"/>
        <color theme="1"/>
        <rFont val="Consolas"/>
        <family val="3"/>
      </rPr>
      <t>&lt;input&gt;</t>
    </r>
    <r>
      <rPr>
        <sz val="16"/>
        <color theme="1"/>
        <rFont val="Roboto Medium"/>
      </rPr>
      <t xml:space="preserve"> or </t>
    </r>
    <r>
      <rPr>
        <sz val="16"/>
        <color theme="1"/>
        <rFont val="Consolas"/>
        <family val="3"/>
      </rPr>
      <t>&lt;textarea&gt;</t>
    </r>
    <r>
      <rPr>
        <sz val="16"/>
        <color theme="1"/>
        <rFont val="Roboto Medium"/>
      </rPr>
      <t>)</t>
    </r>
  </si>
  <si>
    <r>
      <t xml:space="preserve">To ensure compatibility, use "name" and "id" attributes that have the same value to uniquely identify a </t>
    </r>
    <r>
      <rPr>
        <sz val="12"/>
        <color rgb="FF0000FF"/>
        <rFont val="Consolas"/>
        <family val="3"/>
      </rPr>
      <t xml:space="preserve">&lt;form&gt; </t>
    </r>
    <r>
      <rPr>
        <sz val="12"/>
        <color theme="1"/>
        <rFont val="Roboto"/>
      </rPr>
      <t xml:space="preserve">element .
</t>
    </r>
    <r>
      <rPr>
        <sz val="14"/>
        <color rgb="FF0000FF"/>
        <rFont val="Consolas"/>
        <family val="3"/>
      </rPr>
      <t xml:space="preserve">&lt;form </t>
    </r>
    <r>
      <rPr>
        <b/>
        <sz val="14"/>
        <color rgb="FF0000FF"/>
        <rFont val="Consolas"/>
        <family val="3"/>
      </rPr>
      <t>id</t>
    </r>
    <r>
      <rPr>
        <sz val="14"/>
        <color rgb="FF0000FF"/>
        <rFont val="Consolas"/>
        <family val="3"/>
      </rPr>
      <t>="</t>
    </r>
    <r>
      <rPr>
        <u/>
        <sz val="14"/>
        <color rgb="FF0000FF"/>
        <rFont val="Consolas"/>
        <family val="3"/>
      </rPr>
      <t>myForm</t>
    </r>
    <r>
      <rPr>
        <sz val="14"/>
        <color rgb="FF0000FF"/>
        <rFont val="Consolas"/>
        <family val="3"/>
      </rPr>
      <t xml:space="preserve">" </t>
    </r>
    <r>
      <rPr>
        <b/>
        <sz val="14"/>
        <color rgb="FF0000FF"/>
        <rFont val="Consolas"/>
        <family val="3"/>
      </rPr>
      <t>name</t>
    </r>
    <r>
      <rPr>
        <sz val="14"/>
        <color rgb="FF0000FF"/>
        <rFont val="Consolas"/>
        <family val="3"/>
      </rPr>
      <t>="</t>
    </r>
    <r>
      <rPr>
        <u/>
        <sz val="14"/>
        <color rgb="FF0000FF"/>
        <rFont val="Consolas"/>
        <family val="3"/>
      </rPr>
      <t>myForm</t>
    </r>
    <r>
      <rPr>
        <sz val="14"/>
        <color rgb="FF0000FF"/>
        <rFont val="Consolas"/>
        <family val="3"/>
      </rPr>
      <t>"&gt;</t>
    </r>
  </si>
  <si>
    <r>
      <t xml:space="preserve">are written in </t>
    </r>
    <r>
      <rPr>
        <sz val="12"/>
        <color rgb="FFC00000"/>
        <rFont val="Roboto Medium"/>
      </rPr>
      <t>lower case</t>
    </r>
    <r>
      <rPr>
        <sz val="12"/>
        <color theme="1"/>
        <rFont val="Roboto"/>
      </rPr>
      <t xml:space="preserve"> with words separated by a hyphen.</t>
    </r>
  </si>
  <si>
    <r>
      <t xml:space="preserve">Uniquely identifying a </t>
    </r>
    <r>
      <rPr>
        <sz val="16"/>
        <color theme="1"/>
        <rFont val="Consolas"/>
        <family val="3"/>
      </rPr>
      <t>&lt;form&gt;</t>
    </r>
    <r>
      <rPr>
        <sz val="16"/>
        <color theme="1"/>
        <rFont val="Roboto Medium"/>
      </rPr>
      <t xml:space="preserve"> element</t>
    </r>
  </si>
  <si>
    <r>
      <t xml:space="preserve">To explicitly associate a </t>
    </r>
    <r>
      <rPr>
        <sz val="12"/>
        <color rgb="FF0000FF"/>
        <rFont val="Consolas"/>
        <family val="3"/>
      </rPr>
      <t xml:space="preserve">&lt;label&gt; </t>
    </r>
    <r>
      <rPr>
        <sz val="12"/>
        <color theme="1"/>
        <rFont val="Roboto"/>
      </rPr>
      <t xml:space="preserve">element with an </t>
    </r>
    <r>
      <rPr>
        <sz val="12"/>
        <color rgb="FF0000FF"/>
        <rFont val="Consolas"/>
        <family val="3"/>
      </rPr>
      <t>&lt;input&gt;</t>
    </r>
    <r>
      <rPr>
        <sz val="12"/>
        <color theme="1"/>
        <rFont val="Roboto"/>
      </rPr>
      <t xml:space="preserve"> element, use a "for" attribute with a </t>
    </r>
    <r>
      <rPr>
        <sz val="12"/>
        <color rgb="FF0000FF"/>
        <rFont val="Consolas"/>
        <family val="3"/>
      </rPr>
      <t>&lt;label&gt;</t>
    </r>
    <r>
      <rPr>
        <sz val="12"/>
        <color theme="1"/>
        <rFont val="Roboto"/>
      </rPr>
      <t xml:space="preserve"> element that has the same value as an "id" attribute of an </t>
    </r>
    <r>
      <rPr>
        <sz val="12"/>
        <color rgb="FF0000FF"/>
        <rFont val="Consolas"/>
        <family val="3"/>
      </rPr>
      <t>&lt;input&gt;</t>
    </r>
    <r>
      <rPr>
        <sz val="12"/>
        <color theme="1"/>
        <rFont val="Roboto"/>
      </rPr>
      <t xml:space="preserve"> element. To ensure compatibility, include a "name" attribute in the &lt;input&gt; element that has the same value as the "for" and "id" attributes.
</t>
    </r>
    <r>
      <rPr>
        <sz val="14"/>
        <color rgb="FF0000FF"/>
        <rFont val="Consolas"/>
        <family val="3"/>
      </rPr>
      <t xml:space="preserve">&lt;div&gt;
  &lt;label </t>
    </r>
    <r>
      <rPr>
        <b/>
        <sz val="14"/>
        <color rgb="FF0000FF"/>
        <rFont val="Consolas"/>
        <family val="3"/>
      </rPr>
      <t>for</t>
    </r>
    <r>
      <rPr>
        <sz val="14"/>
        <color rgb="FF0000FF"/>
        <rFont val="Consolas"/>
        <family val="3"/>
      </rPr>
      <t>="</t>
    </r>
    <r>
      <rPr>
        <u/>
        <sz val="14"/>
        <color rgb="FF0000FF"/>
        <rFont val="Consolas"/>
        <family val="3"/>
      </rPr>
      <t>peas</t>
    </r>
    <r>
      <rPr>
        <sz val="14"/>
        <color rgb="FF0000FF"/>
        <rFont val="Consolas"/>
        <family val="3"/>
      </rPr>
      <t xml:space="preserve">"&gt;Do you like peas?&lt;/label&gt;
  &lt;input type="checkbox" </t>
    </r>
    <r>
      <rPr>
        <b/>
        <sz val="14"/>
        <color rgb="FF0000FF"/>
        <rFont val="Consolas"/>
        <family val="3"/>
      </rPr>
      <t>name</t>
    </r>
    <r>
      <rPr>
        <sz val="14"/>
        <color rgb="FF0000FF"/>
        <rFont val="Consolas"/>
        <family val="3"/>
      </rPr>
      <t>="</t>
    </r>
    <r>
      <rPr>
        <u/>
        <sz val="14"/>
        <color rgb="FF0000FF"/>
        <rFont val="Consolas"/>
        <family val="3"/>
      </rPr>
      <t>peas</t>
    </r>
    <r>
      <rPr>
        <sz val="14"/>
        <color rgb="FF0000FF"/>
        <rFont val="Consolas"/>
        <family val="3"/>
      </rPr>
      <t xml:space="preserve">" </t>
    </r>
    <r>
      <rPr>
        <b/>
        <sz val="14"/>
        <color rgb="FF0000FF"/>
        <rFont val="Consolas"/>
        <family val="3"/>
      </rPr>
      <t>id</t>
    </r>
    <r>
      <rPr>
        <sz val="14"/>
        <color rgb="FF0000FF"/>
        <rFont val="Consolas"/>
        <family val="3"/>
      </rPr>
      <t>="</t>
    </r>
    <r>
      <rPr>
        <u/>
        <sz val="14"/>
        <color rgb="FF0000FF"/>
        <rFont val="Consolas"/>
        <family val="3"/>
      </rPr>
      <t>peas</t>
    </r>
    <r>
      <rPr>
        <sz val="14"/>
        <color rgb="FF0000FF"/>
        <rFont val="Consolas"/>
        <family val="3"/>
      </rPr>
      <t xml:space="preserve">" /&gt;
&lt;/div&gt;
</t>
    </r>
    <r>
      <rPr>
        <sz val="12"/>
        <color theme="1"/>
        <rFont val="Roboto"/>
      </rPr>
      <t xml:space="preserve">This can also be written as ...
</t>
    </r>
    <r>
      <rPr>
        <sz val="14"/>
        <color rgb="FF0000FF"/>
        <rFont val="Consolas"/>
        <family val="3"/>
      </rPr>
      <t>&lt;label&gt;
  Do you like peas?
  &lt;input type="checkbox" name="</t>
    </r>
    <r>
      <rPr>
        <u/>
        <sz val="14"/>
        <color rgb="FF0000FF"/>
        <rFont val="Consolas"/>
        <family val="3"/>
      </rPr>
      <t>peas</t>
    </r>
    <r>
      <rPr>
        <sz val="14"/>
        <color rgb="FF0000FF"/>
        <rFont val="Consolas"/>
        <family val="3"/>
      </rPr>
      <t>" /&gt;
&lt;/label&gt;</t>
    </r>
  </si>
  <si>
    <t xml:space="preserve"> HTML/CSS</t>
  </si>
  <si>
    <r>
      <t xml:space="preserve">should be unique for each element thus allowing for individual elements to be targeted or referenced by other scripts.
</t>
    </r>
    <r>
      <rPr>
        <b/>
        <sz val="14"/>
        <color rgb="FF0000FF"/>
        <rFont val="Consolas"/>
        <family val="3"/>
      </rPr>
      <t>energy-balance-logo</t>
    </r>
  </si>
  <si>
    <r>
      <t xml:space="preserve">should not contain abbreviations.
</t>
    </r>
    <r>
      <rPr>
        <b/>
        <strike/>
        <sz val="14"/>
        <color rgb="FF0000FF"/>
        <rFont val="Consolas"/>
        <family val="3"/>
      </rPr>
      <t>engy-bal-lo</t>
    </r>
  </si>
  <si>
    <r>
      <t xml:space="preserve">are written in </t>
    </r>
    <r>
      <rPr>
        <sz val="12"/>
        <color rgb="FFC00000"/>
        <rFont val="Roboto Medium"/>
      </rPr>
      <t xml:space="preserve">UPPER CASE </t>
    </r>
    <r>
      <rPr>
        <sz val="12"/>
        <color theme="1"/>
        <rFont val="Roboto"/>
      </rPr>
      <t xml:space="preserve">or </t>
    </r>
    <r>
      <rPr>
        <sz val="12"/>
        <color rgb="FFC00000"/>
        <rFont val="Roboto Medium"/>
      </rPr>
      <t>UPPER_SNAKE_CASE</t>
    </r>
    <r>
      <rPr>
        <sz val="12"/>
        <color theme="1"/>
        <rFont val="Roboto"/>
      </rPr>
      <t xml:space="preserve"> if more than word is needed.
</t>
    </r>
    <r>
      <rPr>
        <sz val="14"/>
        <color rgb="FF7030A0"/>
        <rFont val="Consolas"/>
        <family val="3"/>
      </rPr>
      <t>const</t>
    </r>
    <r>
      <rPr>
        <b/>
        <sz val="14"/>
        <color rgb="FF7030A0"/>
        <rFont val="Consolas"/>
        <family val="3"/>
      </rPr>
      <t xml:space="preserve"> LEG</t>
    </r>
    <r>
      <rPr>
        <sz val="12"/>
        <color rgb="FF7030A0"/>
        <rFont val="Consolas"/>
        <family val="3"/>
      </rPr>
      <t xml:space="preserve"> = 4;</t>
    </r>
    <r>
      <rPr>
        <sz val="12"/>
        <color rgb="FF7030A0"/>
        <rFont val="Roboto"/>
      </rPr>
      <t xml:space="preserve">
</t>
    </r>
    <r>
      <rPr>
        <sz val="14"/>
        <color rgb="FF7030A0"/>
        <rFont val="Consolas"/>
        <family val="3"/>
      </rPr>
      <t>const</t>
    </r>
    <r>
      <rPr>
        <b/>
        <sz val="14"/>
        <color rgb="FF7030A0"/>
        <rFont val="Consolas"/>
        <family val="3"/>
      </rPr>
      <t xml:space="preserve"> DAYS_UNTIL_TOMORROW</t>
    </r>
    <r>
      <rPr>
        <sz val="12"/>
        <color rgb="FF7030A0"/>
        <rFont val="Consolas"/>
        <family val="3"/>
      </rPr>
      <t xml:space="preserve"> = 1;</t>
    </r>
  </si>
  <si>
    <t>entryDate</t>
  </si>
  <si>
    <t>carboCalories</t>
  </si>
  <si>
    <t>fatCalories</t>
  </si>
  <si>
    <t>proteinCalories</t>
  </si>
  <si>
    <t>index.html</t>
  </si>
  <si>
    <t>Names</t>
  </si>
  <si>
    <t>selected-pal</t>
  </si>
  <si>
    <r>
      <rPr>
        <sz val="12"/>
        <color theme="0"/>
        <rFont val="Roboto Medium"/>
      </rPr>
      <t>Home Page</t>
    </r>
    <r>
      <rPr>
        <sz val="12"/>
        <color theme="0"/>
        <rFont val="Roboto"/>
        <family val="2"/>
      </rPr>
      <t xml:space="preserve"> (page 1)</t>
    </r>
  </si>
  <si>
    <r>
      <rPr>
        <sz val="11"/>
        <color theme="1"/>
        <rFont val="Roboto Medium"/>
      </rPr>
      <t>content</t>
    </r>
    <r>
      <rPr>
        <sz val="11"/>
        <color theme="1"/>
        <rFont val="Roboto"/>
        <family val="2"/>
      </rPr>
      <t xml:space="preserve"> (section 2)</t>
    </r>
  </si>
  <si>
    <r>
      <rPr>
        <sz val="11"/>
        <color theme="1"/>
        <rFont val="Roboto Medium"/>
      </rPr>
      <t>header</t>
    </r>
    <r>
      <rPr>
        <sz val="11"/>
        <color theme="1"/>
        <rFont val="Roboto"/>
        <family val="2"/>
      </rPr>
      <t xml:space="preserve"> (section 1)</t>
    </r>
  </si>
  <si>
    <r>
      <rPr>
        <sz val="11"/>
        <color theme="1"/>
        <rFont val="Roboto Medium"/>
      </rPr>
      <t>footer</t>
    </r>
    <r>
      <rPr>
        <sz val="11"/>
        <color theme="1"/>
        <rFont val="Roboto"/>
        <family val="2"/>
      </rPr>
      <t xml:space="preserve"> (section 3)</t>
    </r>
  </si>
  <si>
    <r>
      <rPr>
        <sz val="12"/>
        <color theme="0"/>
        <rFont val="Roboto Medium"/>
      </rPr>
      <t>Details Page</t>
    </r>
    <r>
      <rPr>
        <sz val="12"/>
        <color theme="0"/>
        <rFont val="Roboto"/>
        <family val="2"/>
      </rPr>
      <t xml:space="preserve"> (page 2) - </t>
    </r>
    <r>
      <rPr>
        <sz val="12"/>
        <color rgb="FFFF0000"/>
        <rFont val="Roboto"/>
      </rPr>
      <t>NOT</t>
    </r>
    <r>
      <rPr>
        <sz val="12"/>
        <color theme="0"/>
        <rFont val="Roboto"/>
        <family val="2"/>
      </rPr>
      <t xml:space="preserve"> in navbar</t>
    </r>
  </si>
  <si>
    <r>
      <rPr>
        <sz val="12"/>
        <color theme="0"/>
        <rFont val="Roboto Medium"/>
      </rPr>
      <t>Load Page</t>
    </r>
    <r>
      <rPr>
        <sz val="12"/>
        <color theme="0"/>
        <rFont val="Roboto"/>
        <family val="2"/>
      </rPr>
      <t xml:space="preserve"> (page 3)</t>
    </r>
  </si>
  <si>
    <r>
      <rPr>
        <sz val="12"/>
        <color theme="0"/>
        <rFont val="Roboto Medium"/>
      </rPr>
      <t>ListAll Page</t>
    </r>
    <r>
      <rPr>
        <sz val="12"/>
        <color theme="0"/>
        <rFont val="Roboto"/>
        <family val="2"/>
      </rPr>
      <t xml:space="preserve"> (page 4)</t>
    </r>
  </si>
  <si>
    <t>stylized "My Collection of Movies"</t>
  </si>
  <si>
    <t>copyright statement</t>
  </si>
  <si>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header</t>
    </r>
    <r>
      <rPr>
        <sz val="11"/>
        <color theme="1"/>
        <rFont val="Consolas"/>
        <family val="3"/>
      </rPr>
      <t>"</t>
    </r>
  </si>
  <si>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navbar</t>
    </r>
    <r>
      <rPr>
        <sz val="11"/>
        <color theme="1"/>
        <rFont val="Consolas"/>
        <family val="3"/>
      </rPr>
      <t>"</t>
    </r>
  </si>
  <si>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content</t>
    </r>
    <r>
      <rPr>
        <sz val="11"/>
        <color theme="1"/>
        <rFont val="Consolas"/>
        <family val="3"/>
      </rPr>
      <t>"</t>
    </r>
  </si>
  <si>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footer</t>
    </r>
    <r>
      <rPr>
        <sz val="11"/>
        <color theme="1"/>
        <rFont val="Consolas"/>
        <family val="3"/>
      </rPr>
      <t>"</t>
    </r>
  </si>
  <si>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page</t>
    </r>
    <r>
      <rPr>
        <sz val="11"/>
        <color theme="1"/>
        <rFont val="Consolas"/>
        <family val="3"/>
      </rPr>
      <t>"</t>
    </r>
  </si>
  <si>
    <r>
      <rPr>
        <sz val="11"/>
        <color theme="1"/>
        <rFont val="Roboto Medium"/>
      </rPr>
      <t>navbar</t>
    </r>
    <r>
      <rPr>
        <sz val="11"/>
        <color theme="1"/>
        <rFont val="Roboto"/>
        <family val="2"/>
      </rPr>
      <t xml:space="preserve"> (where "Home Page"=#home, "Add Movie"=#Load, and "List Movies"=#ListAll)  [</t>
    </r>
    <r>
      <rPr>
        <sz val="11"/>
        <color rgb="FFC00000"/>
        <rFont val="Roboto Medium"/>
      </rPr>
      <t>id</t>
    </r>
    <r>
      <rPr>
        <sz val="11"/>
        <color theme="1"/>
        <rFont val="Roboto"/>
        <family val="2"/>
      </rPr>
      <t xml:space="preserve"> = n/a]  [</t>
    </r>
    <r>
      <rPr>
        <sz val="11"/>
        <color rgb="FF0000FF"/>
        <rFont val="Roboto Medium"/>
      </rPr>
      <t xml:space="preserve">control:  </t>
    </r>
    <r>
      <rPr>
        <b/>
        <sz val="11"/>
        <color rgb="FF0078A2"/>
        <rFont val="Consolas"/>
        <family val="3"/>
      </rPr>
      <t>data-role</t>
    </r>
    <r>
      <rPr>
        <sz val="11"/>
        <color theme="1"/>
        <rFont val="Consolas"/>
        <family val="3"/>
      </rPr>
      <t>="</t>
    </r>
    <r>
      <rPr>
        <sz val="11"/>
        <color rgb="FFFF33CC"/>
        <rFont val="Consolas"/>
        <family val="3"/>
      </rPr>
      <t>navbar</t>
    </r>
    <r>
      <rPr>
        <sz val="11"/>
        <color theme="1"/>
        <rFont val="Consolas"/>
        <family val="3"/>
      </rPr>
      <t>"</t>
    </r>
    <r>
      <rPr>
        <sz val="11"/>
        <color theme="1"/>
        <rFont val="Roboto"/>
        <family val="2"/>
      </rPr>
      <t xml:space="preserve"> + UL containing "same-page" links]</t>
    </r>
  </si>
  <si>
    <t>display list of movies when #ListAll is selected in the navbar</t>
  </si>
  <si>
    <r>
      <rPr>
        <sz val="11"/>
        <color rgb="FFC00000"/>
        <rFont val="Roboto Medium"/>
      </rPr>
      <t>primary IDs</t>
    </r>
    <r>
      <rPr>
        <sz val="11"/>
        <color theme="1"/>
        <rFont val="Roboto"/>
        <family val="2"/>
      </rPr>
      <t xml:space="preserve">:  </t>
    </r>
    <r>
      <rPr>
        <sz val="11"/>
        <color theme="1"/>
        <rFont val="Consolas"/>
        <family val="3"/>
      </rPr>
      <t>"</t>
    </r>
    <r>
      <rPr>
        <sz val="11"/>
        <color rgb="FFFF33CC"/>
        <rFont val="Consolas"/>
        <family val="3"/>
      </rPr>
      <t>home</t>
    </r>
    <r>
      <rPr>
        <sz val="11"/>
        <color theme="1"/>
        <rFont val="Consolas"/>
        <family val="3"/>
      </rPr>
      <t>"</t>
    </r>
  </si>
  <si>
    <r>
      <rPr>
        <sz val="11"/>
        <color rgb="FFC00000"/>
        <rFont val="Roboto Medium"/>
      </rPr>
      <t>primary IDs</t>
    </r>
    <r>
      <rPr>
        <sz val="11"/>
        <color theme="1"/>
        <rFont val="Roboto"/>
        <family val="2"/>
      </rPr>
      <t xml:space="preserve">:  </t>
    </r>
    <r>
      <rPr>
        <sz val="11"/>
        <color theme="1"/>
        <rFont val="Consolas"/>
        <family val="3"/>
      </rPr>
      <t>"</t>
    </r>
    <r>
      <rPr>
        <sz val="11"/>
        <color rgb="FFFF33CC"/>
        <rFont val="Consolas"/>
        <family val="3"/>
      </rPr>
      <t>details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oneTitle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oneYear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oneGenre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oneWoman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oneMan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oneURL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trailer</t>
    </r>
    <r>
      <rPr>
        <sz val="11"/>
        <color theme="1"/>
        <rFont val="Consolas"/>
        <family val="3"/>
      </rPr>
      <t>"</t>
    </r>
  </si>
  <si>
    <r>
      <rPr>
        <sz val="11"/>
        <color rgb="FFC00000"/>
        <rFont val="Roboto Medium"/>
      </rPr>
      <t>primary IDs</t>
    </r>
    <r>
      <rPr>
        <sz val="11"/>
        <color theme="1"/>
        <rFont val="Roboto"/>
        <family val="2"/>
      </rPr>
      <t xml:space="preserve">:  </t>
    </r>
    <r>
      <rPr>
        <sz val="11"/>
        <color theme="1"/>
        <rFont val="Consolas"/>
        <family val="3"/>
      </rPr>
      <t>"</t>
    </r>
    <r>
      <rPr>
        <sz val="11"/>
        <color rgb="FFFF33CC"/>
        <rFont val="Consolas"/>
        <family val="3"/>
      </rPr>
      <t>Load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title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year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man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woman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URL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select-genre</t>
    </r>
    <r>
      <rPr>
        <sz val="11"/>
        <color theme="1"/>
        <rFont val="Consolas"/>
        <family val="3"/>
      </rPr>
      <t>"</t>
    </r>
    <r>
      <rPr>
        <sz val="11"/>
        <color theme="1"/>
        <rFont val="Roboto"/>
        <family val="2"/>
      </rPr>
      <t xml:space="preserve">  |  "</t>
    </r>
    <r>
      <rPr>
        <sz val="11"/>
        <color rgb="FFFF33CC"/>
        <rFont val="Roboto"/>
      </rPr>
      <t>buttonAdd</t>
    </r>
    <r>
      <rPr>
        <sz val="11"/>
        <color theme="1"/>
        <rFont val="Roboto"/>
        <family val="2"/>
      </rPr>
      <t>"  |  "</t>
    </r>
    <r>
      <rPr>
        <sz val="11"/>
        <color rgb="FFFF33CC"/>
        <rFont val="Roboto"/>
      </rPr>
      <t>buttonClear</t>
    </r>
    <r>
      <rPr>
        <sz val="11"/>
        <color theme="1"/>
        <rFont val="Roboto"/>
        <family val="2"/>
      </rPr>
      <t>"</t>
    </r>
  </si>
  <si>
    <r>
      <rPr>
        <sz val="11"/>
        <color rgb="FFC00000"/>
        <rFont val="Roboto Medium"/>
      </rPr>
      <t>primary IDs</t>
    </r>
    <r>
      <rPr>
        <sz val="11"/>
        <color theme="1"/>
        <rFont val="Roboto"/>
        <family val="2"/>
      </rPr>
      <t xml:space="preserve">:  </t>
    </r>
    <r>
      <rPr>
        <sz val="11"/>
        <color theme="1"/>
        <rFont val="Consolas"/>
        <family val="3"/>
      </rPr>
      <t>"</t>
    </r>
    <r>
      <rPr>
        <sz val="11"/>
        <color rgb="FFFF33CC"/>
        <rFont val="Consolas"/>
        <family val="3"/>
      </rPr>
      <t>ListAll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MovieListul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buttonSortGenre</t>
    </r>
    <r>
      <rPr>
        <sz val="11"/>
        <color theme="1"/>
        <rFont val="Consolas"/>
        <family val="3"/>
      </rPr>
      <t>"  |  "</t>
    </r>
    <r>
      <rPr>
        <sz val="11"/>
        <color rgb="FFFF33CC"/>
        <rFont val="Consolas"/>
        <family val="3"/>
      </rPr>
      <t>buttonSortTitle</t>
    </r>
    <r>
      <rPr>
        <sz val="11"/>
        <color theme="1"/>
        <rFont val="Consolas"/>
        <family val="3"/>
      </rPr>
      <t>"</t>
    </r>
  </si>
  <si>
    <r>
      <rPr>
        <sz val="12"/>
        <color theme="1"/>
        <rFont val="Roboto Medium"/>
      </rPr>
      <t xml:space="preserve">CAPTURE DATA </t>
    </r>
    <r>
      <rPr>
        <sz val="12"/>
        <color theme="1"/>
        <rFont val="Roboto"/>
      </rPr>
      <t>(via index.html</t>
    </r>
    <r>
      <rPr>
        <sz val="12"/>
        <color theme="1"/>
        <rFont val="Roboto Medium"/>
      </rPr>
      <t>)</t>
    </r>
    <r>
      <rPr>
        <sz val="10"/>
        <color theme="1"/>
        <rFont val="Roboto Medium"/>
      </rPr>
      <t xml:space="preserve">
</t>
    </r>
    <r>
      <rPr>
        <sz val="10"/>
        <color theme="1"/>
        <rFont val="Roboto"/>
      </rPr>
      <t xml:space="preserve">
User </t>
    </r>
    <r>
      <rPr>
        <u/>
        <sz val="10"/>
        <color theme="1"/>
        <rFont val="Roboto"/>
      </rPr>
      <t>entered</t>
    </r>
    <r>
      <rPr>
        <sz val="10"/>
        <color theme="1"/>
        <rFont val="Roboto"/>
      </rPr>
      <t xml:space="preserve"> input for </t>
    </r>
    <r>
      <rPr>
        <i/>
        <sz val="10"/>
        <color theme="1"/>
        <rFont val="Roboto Medium"/>
      </rPr>
      <t>title</t>
    </r>
    <r>
      <rPr>
        <sz val="10"/>
        <color theme="1"/>
        <rFont val="Roboto"/>
      </rPr>
      <t xml:space="preserve">, </t>
    </r>
    <r>
      <rPr>
        <i/>
        <sz val="10"/>
        <color theme="1"/>
        <rFont val="Roboto Medium"/>
      </rPr>
      <t>year</t>
    </r>
    <r>
      <rPr>
        <sz val="10"/>
        <color theme="1"/>
        <rFont val="Roboto"/>
      </rPr>
      <t xml:space="preserve">, </t>
    </r>
    <r>
      <rPr>
        <i/>
        <sz val="10"/>
        <color theme="1"/>
        <rFont val="Roboto Medium"/>
      </rPr>
      <t>man</t>
    </r>
    <r>
      <rPr>
        <sz val="10"/>
        <color theme="1"/>
        <rFont val="Roboto"/>
      </rPr>
      <t xml:space="preserve">, </t>
    </r>
    <r>
      <rPr>
        <i/>
        <sz val="10"/>
        <color theme="1"/>
        <rFont val="Roboto Medium"/>
      </rPr>
      <t>woman</t>
    </r>
    <r>
      <rPr>
        <sz val="10"/>
        <color theme="1"/>
        <rFont val="Roboto"/>
      </rPr>
      <t xml:space="preserve">, and </t>
    </r>
    <r>
      <rPr>
        <i/>
        <sz val="10"/>
        <color theme="1"/>
        <rFont val="Roboto Medium"/>
      </rPr>
      <t>URL</t>
    </r>
    <r>
      <rPr>
        <sz val="10"/>
        <color theme="1"/>
        <rFont val="Roboto"/>
      </rPr>
      <t xml:space="preserve"> captured via ...
  </t>
    </r>
    <r>
      <rPr>
        <b/>
        <sz val="10"/>
        <color rgb="FF7030A0"/>
        <rFont val="Consolas"/>
        <family val="3"/>
      </rPr>
      <t>&lt;input</t>
    </r>
    <r>
      <rPr>
        <sz val="10"/>
        <color theme="1"/>
        <rFont val="Consolas"/>
        <family val="3"/>
      </rPr>
      <t xml:space="preserve"> </t>
    </r>
    <r>
      <rPr>
        <b/>
        <sz val="10"/>
        <color rgb="FF0078A2"/>
        <rFont val="Consolas"/>
        <family val="3"/>
      </rPr>
      <t>type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text</t>
    </r>
    <r>
      <rPr>
        <sz val="10"/>
        <color theme="1"/>
        <rFont val="Consolas"/>
        <family val="3"/>
      </rPr>
      <t>" ...</t>
    </r>
    <r>
      <rPr>
        <sz val="10"/>
        <color theme="1"/>
        <rFont val="Roboto"/>
      </rPr>
      <t xml:space="preserve">
    where 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title</t>
    </r>
    <r>
      <rPr>
        <sz val="10"/>
        <color theme="1"/>
        <rFont val="Consolas"/>
        <family val="3"/>
      </rPr>
      <t>"</t>
    </r>
    <r>
      <rPr>
        <sz val="10"/>
        <color theme="1"/>
        <rFont val="Roboto"/>
      </rPr>
      <t xml:space="preserve"> represents capture of </t>
    </r>
    <r>
      <rPr>
        <i/>
        <sz val="10"/>
        <color theme="1"/>
        <rFont val="Roboto"/>
      </rPr>
      <t>title</t>
    </r>
    <r>
      <rPr>
        <sz val="10"/>
        <color theme="1"/>
        <rFont val="Roboto"/>
      </rPr>
      <t xml:space="preserve"> value
               ...
               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URL</t>
    </r>
    <r>
      <rPr>
        <sz val="10"/>
        <color theme="1"/>
        <rFont val="Consolas"/>
        <family val="3"/>
      </rPr>
      <t xml:space="preserve">" </t>
    </r>
    <r>
      <rPr>
        <sz val="10"/>
        <color theme="1"/>
        <rFont val="Roboto"/>
      </rPr>
      <t xml:space="preserve">represents capture of </t>
    </r>
    <r>
      <rPr>
        <i/>
        <sz val="10"/>
        <color theme="1"/>
        <rFont val="Roboto"/>
      </rPr>
      <t>URL</t>
    </r>
    <r>
      <rPr>
        <sz val="10"/>
        <color theme="1"/>
        <rFont val="Roboto"/>
      </rPr>
      <t xml:space="preserve"> value
User </t>
    </r>
    <r>
      <rPr>
        <u/>
        <sz val="10"/>
        <color theme="1"/>
        <rFont val="Roboto"/>
      </rPr>
      <t>selected</t>
    </r>
    <r>
      <rPr>
        <sz val="10"/>
        <color theme="1"/>
        <rFont val="Roboto"/>
      </rPr>
      <t xml:space="preserve"> input for </t>
    </r>
    <r>
      <rPr>
        <i/>
        <sz val="10"/>
        <color theme="1"/>
        <rFont val="Roboto Medium"/>
      </rPr>
      <t>genre</t>
    </r>
    <r>
      <rPr>
        <sz val="10"/>
        <color theme="1"/>
        <rFont val="Roboto"/>
      </rPr>
      <t xml:space="preserve"> captured via ...
</t>
    </r>
    <r>
      <rPr>
        <sz val="10"/>
        <color theme="1"/>
        <rFont val="Consolas"/>
        <family val="3"/>
      </rPr>
      <t xml:space="preserve">  </t>
    </r>
    <r>
      <rPr>
        <b/>
        <sz val="10"/>
        <color rgb="FF7030A0"/>
        <rFont val="Consolas"/>
        <family val="3"/>
      </rPr>
      <t>&lt;select</t>
    </r>
    <r>
      <rPr>
        <sz val="10"/>
        <color theme="1"/>
        <rFont val="Consolas"/>
        <family val="3"/>
      </rPr>
      <t xml:space="preserve"> ... 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select-genre</t>
    </r>
    <r>
      <rPr>
        <sz val="10"/>
        <color theme="1"/>
        <rFont val="Consolas"/>
        <family val="3"/>
      </rPr>
      <t>"</t>
    </r>
    <r>
      <rPr>
        <b/>
        <sz val="10"/>
        <color rgb="FF7030A0"/>
        <rFont val="Consolas"/>
        <family val="3"/>
      </rPr>
      <t>&gt;</t>
    </r>
    <r>
      <rPr>
        <sz val="10"/>
        <color theme="1"/>
        <rFont val="Consolas"/>
        <family val="3"/>
      </rPr>
      <t xml:space="preserve">
    </t>
    </r>
    <r>
      <rPr>
        <b/>
        <sz val="10"/>
        <color rgb="FF7030A0"/>
        <rFont val="Consolas"/>
        <family val="3"/>
      </rPr>
      <t>&lt;option</t>
    </r>
    <r>
      <rPr>
        <sz val="10"/>
        <color theme="1"/>
        <rFont val="Consolas"/>
        <family val="3"/>
      </rPr>
      <t xml:space="preserve"> </t>
    </r>
    <r>
      <rPr>
        <b/>
        <sz val="10"/>
        <color rgb="FF0078A2"/>
        <rFont val="Consolas"/>
        <family val="3"/>
      </rPr>
      <t>value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Action</t>
    </r>
    <r>
      <rPr>
        <sz val="10"/>
        <color theme="1"/>
        <rFont val="Consolas"/>
        <family val="3"/>
      </rPr>
      <t>"</t>
    </r>
    <r>
      <rPr>
        <b/>
        <sz val="10"/>
        <color rgb="FF7030A0"/>
        <rFont val="Consolas"/>
        <family val="3"/>
      </rPr>
      <t>&gt;</t>
    </r>
    <r>
      <rPr>
        <sz val="10"/>
        <color theme="1"/>
        <rFont val="Consolas"/>
        <family val="3"/>
      </rPr>
      <t>Action</t>
    </r>
    <r>
      <rPr>
        <b/>
        <sz val="10"/>
        <color rgb="FF7030A0"/>
        <rFont val="Consolas"/>
        <family val="3"/>
      </rPr>
      <t>&lt;/option&gt;</t>
    </r>
    <r>
      <rPr>
        <sz val="10"/>
        <color theme="1"/>
        <rFont val="Consolas"/>
        <family val="3"/>
      </rPr>
      <t xml:space="preserve">
      ...</t>
    </r>
  </si>
  <si>
    <r>
      <rPr>
        <sz val="12"/>
        <color theme="1"/>
        <rFont val="Roboto Medium"/>
      </rPr>
      <t xml:space="preserve">EVENTS INDICATING DATA AVAILABLITY </t>
    </r>
    <r>
      <rPr>
        <sz val="12"/>
        <color theme="1"/>
        <rFont val="Roboto"/>
        <family val="2"/>
      </rPr>
      <t>(via index.html)</t>
    </r>
    <r>
      <rPr>
        <sz val="10"/>
        <color theme="1"/>
        <rFont val="Roboto"/>
        <family val="2"/>
      </rPr>
      <t xml:space="preserve">
Availabilty of </t>
    </r>
    <r>
      <rPr>
        <i/>
        <sz val="10"/>
        <color theme="1"/>
        <rFont val="Roboto Medium"/>
      </rPr>
      <t>title</t>
    </r>
    <r>
      <rPr>
        <sz val="10"/>
        <color theme="1"/>
        <rFont val="Roboto"/>
        <family val="2"/>
      </rPr>
      <t xml:space="preserve">, </t>
    </r>
    <r>
      <rPr>
        <i/>
        <sz val="10"/>
        <color theme="1"/>
        <rFont val="Roboto Medium"/>
      </rPr>
      <t>year</t>
    </r>
    <r>
      <rPr>
        <sz val="10"/>
        <color theme="1"/>
        <rFont val="Roboto"/>
        <family val="2"/>
      </rPr>
      <t xml:space="preserve">, </t>
    </r>
    <r>
      <rPr>
        <i/>
        <sz val="10"/>
        <color theme="1"/>
        <rFont val="Roboto Medium"/>
      </rPr>
      <t>man</t>
    </r>
    <r>
      <rPr>
        <sz val="10"/>
        <color theme="1"/>
        <rFont val="Roboto"/>
        <family val="2"/>
      </rPr>
      <t xml:space="preserve">, </t>
    </r>
    <r>
      <rPr>
        <i/>
        <sz val="10"/>
        <color theme="1"/>
        <rFont val="Roboto Medium"/>
      </rPr>
      <t>woman</t>
    </r>
    <r>
      <rPr>
        <sz val="10"/>
        <color theme="1"/>
        <rFont val="Roboto"/>
        <family val="2"/>
      </rPr>
      <t xml:space="preserve">, and </t>
    </r>
    <r>
      <rPr>
        <i/>
        <sz val="10"/>
        <color theme="1"/>
        <rFont val="Roboto Medium"/>
      </rPr>
      <t>URL</t>
    </r>
    <r>
      <rPr>
        <sz val="10"/>
        <color theme="1"/>
        <rFont val="Roboto"/>
        <family val="2"/>
      </rPr>
      <t xml:space="preserve"> indicated by button "click" event ...
</t>
    </r>
    <r>
      <rPr>
        <b/>
        <sz val="10"/>
        <color rgb="FF7030A0"/>
        <rFont val="Consolas"/>
        <family val="3"/>
      </rPr>
      <t xml:space="preserve">   &lt;input</t>
    </r>
    <r>
      <rPr>
        <sz val="10"/>
        <color theme="1"/>
        <rFont val="Consolas"/>
        <family val="3"/>
      </rPr>
      <t xml:space="preserve"> </t>
    </r>
    <r>
      <rPr>
        <b/>
        <sz val="10"/>
        <color rgb="FF0078A2"/>
        <rFont val="Consolas"/>
        <family val="3"/>
      </rPr>
      <t>type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button</t>
    </r>
    <r>
      <rPr>
        <sz val="10"/>
        <color theme="1"/>
        <rFont val="Consolas"/>
        <family val="3"/>
      </rPr>
      <t xml:space="preserve">" ... 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buttonAdd</t>
    </r>
    <r>
      <rPr>
        <sz val="10"/>
        <color theme="1"/>
        <rFont val="Consolas"/>
        <family val="3"/>
      </rPr>
      <t xml:space="preserve">" ... </t>
    </r>
    <r>
      <rPr>
        <b/>
        <sz val="10"/>
        <color rgb="FF7030A0"/>
        <rFont val="Consolas"/>
        <family val="3"/>
      </rPr>
      <t xml:space="preserve">/&gt;
</t>
    </r>
    <r>
      <rPr>
        <sz val="10"/>
        <color theme="1"/>
        <rFont val="Roboto"/>
      </rPr>
      <t xml:space="preserve">Availabilty of </t>
    </r>
    <r>
      <rPr>
        <i/>
        <sz val="10"/>
        <color theme="1"/>
        <rFont val="Roboto Medium"/>
      </rPr>
      <t>genre</t>
    </r>
    <r>
      <rPr>
        <sz val="10"/>
        <color theme="1"/>
        <rFont val="Roboto"/>
      </rPr>
      <t xml:space="preserve"> indicated by element "change" event that occurs when a drop-down </t>
    </r>
    <r>
      <rPr>
        <b/>
        <sz val="10"/>
        <color rgb="FF7030A0"/>
        <rFont val="Consolas"/>
        <family val="3"/>
      </rPr>
      <t>&lt;option</t>
    </r>
    <r>
      <rPr>
        <sz val="10"/>
        <color theme="1"/>
        <rFont val="Roboto"/>
      </rPr>
      <t xml:space="preserve"> is selected ...
</t>
    </r>
    <r>
      <rPr>
        <b/>
        <sz val="10"/>
        <color rgb="FF7030A0"/>
        <rFont val="Consolas"/>
        <family val="3"/>
      </rPr>
      <t xml:space="preserve">   &lt;select </t>
    </r>
    <r>
      <rPr>
        <sz val="10"/>
        <color theme="1"/>
        <rFont val="Consolas"/>
        <family val="3"/>
      </rPr>
      <t>...</t>
    </r>
    <r>
      <rPr>
        <b/>
        <sz val="10"/>
        <color rgb="FF7030A0"/>
        <rFont val="Consolas"/>
        <family val="3"/>
      </rPr>
      <t xml:space="preserve"> 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</t>
    </r>
    <r>
      <rPr>
        <b/>
        <sz val="10"/>
        <color theme="1"/>
        <rFont val="Consolas"/>
        <family val="3"/>
      </rPr>
      <t>"</t>
    </r>
    <r>
      <rPr>
        <sz val="10"/>
        <color rgb="FFFF33CC"/>
        <rFont val="Consolas"/>
        <family val="3"/>
      </rPr>
      <t>select-genre</t>
    </r>
    <r>
      <rPr>
        <b/>
        <sz val="10"/>
        <color theme="1"/>
        <rFont val="Consolas"/>
        <family val="3"/>
      </rPr>
      <t>"</t>
    </r>
    <r>
      <rPr>
        <b/>
        <sz val="10"/>
        <color rgb="FF7030A0"/>
        <rFont val="Consolas"/>
        <family val="3"/>
      </rPr>
      <t xml:space="preserve">&gt;
    &lt;option </t>
    </r>
    <r>
      <rPr>
        <b/>
        <sz val="10"/>
        <color rgb="FF0078A2"/>
        <rFont val="Consolas"/>
        <family val="3"/>
      </rPr>
      <t>value</t>
    </r>
    <r>
      <rPr>
        <sz val="10"/>
        <color theme="1"/>
        <rFont val="Consolas"/>
        <family val="3"/>
      </rPr>
      <t>=</t>
    </r>
    <r>
      <rPr>
        <b/>
        <sz val="10"/>
        <color rgb="FF7030A0"/>
        <rFont val="Consolas"/>
        <family val="3"/>
      </rPr>
      <t>"</t>
    </r>
    <r>
      <rPr>
        <sz val="10"/>
        <color rgb="FFFF33CC"/>
        <rFont val="Consolas"/>
        <family val="3"/>
      </rPr>
      <t>Action</t>
    </r>
    <r>
      <rPr>
        <b/>
        <sz val="10"/>
        <color rgb="FF7030A0"/>
        <rFont val="Consolas"/>
        <family val="3"/>
      </rPr>
      <t>"&gt;</t>
    </r>
    <r>
      <rPr>
        <sz val="10"/>
        <color theme="1"/>
        <rFont val="Consolas"/>
        <family val="3"/>
      </rPr>
      <t>Action</t>
    </r>
    <r>
      <rPr>
        <b/>
        <sz val="10"/>
        <color rgb="FF7030A0"/>
        <rFont val="Consolas"/>
        <family val="3"/>
      </rPr>
      <t xml:space="preserve">&lt;/option&gt;
</t>
    </r>
    <r>
      <rPr>
        <sz val="10"/>
        <color theme="1"/>
        <rFont val="Consolas"/>
        <family val="3"/>
      </rPr>
      <t xml:space="preserve">      ...</t>
    </r>
    <r>
      <rPr>
        <sz val="10"/>
        <color theme="1"/>
        <rFont val="Roboto"/>
        <family val="2"/>
      </rPr>
      <t xml:space="preserve">
</t>
    </r>
  </si>
  <si>
    <r>
      <rPr>
        <sz val="12"/>
        <color theme="1"/>
        <rFont val="Roboto Medium"/>
      </rPr>
      <t xml:space="preserve">EVENTS TRAPPED AND DATA USED </t>
    </r>
    <r>
      <rPr>
        <sz val="12"/>
        <color theme="1"/>
        <rFont val="Roboto"/>
        <family val="2"/>
      </rPr>
      <t>(via index.js)</t>
    </r>
    <r>
      <rPr>
        <sz val="10"/>
        <color theme="1"/>
        <rFont val="Roboto"/>
        <family val="2"/>
      </rPr>
      <t xml:space="preserve">
</t>
    </r>
    <r>
      <rPr>
        <b/>
        <sz val="10"/>
        <color rgb="FF7030A0"/>
        <rFont val="Consolas"/>
        <family val="3"/>
      </rPr>
      <t xml:space="preserve">
</t>
    </r>
    <r>
      <rPr>
        <i/>
        <sz val="11"/>
        <color theme="1"/>
        <rFont val="Roboto Medium"/>
      </rPr>
      <t>genre</t>
    </r>
    <r>
      <rPr>
        <b/>
        <sz val="10"/>
        <color rgb="FF7030A0"/>
        <rFont val="Consolas"/>
        <family val="3"/>
      </rPr>
      <t xml:space="preserve">
</t>
    </r>
    <r>
      <rPr>
        <sz val="10"/>
        <color theme="1"/>
        <rFont val="Roboto"/>
      </rPr>
      <t xml:space="preserve">The element "change" event that occurred when a drop-down </t>
    </r>
    <r>
      <rPr>
        <b/>
        <sz val="10"/>
        <color rgb="FF7030A0"/>
        <rFont val="Consolas"/>
        <family val="3"/>
      </rPr>
      <t>&lt;option</t>
    </r>
    <r>
      <rPr>
        <sz val="10"/>
        <color theme="1"/>
        <rFont val="Roboto"/>
      </rPr>
      <t xml:space="preserve"> was selected (see index.html) is trapped (via index.js) ...
</t>
    </r>
    <r>
      <rPr>
        <b/>
        <sz val="10"/>
        <color rgb="FF7030A0"/>
        <rFont val="Consolas"/>
        <family val="3"/>
      </rPr>
      <t xml:space="preserve">  document.</t>
    </r>
    <r>
      <rPr>
        <b/>
        <sz val="10"/>
        <color rgb="FF0078A2"/>
        <rFont val="Consolas"/>
        <family val="3"/>
      </rPr>
      <t>addEventListener</t>
    </r>
    <r>
      <rPr>
        <sz val="10"/>
        <color theme="1"/>
        <rFont val="Consolas"/>
        <family val="3"/>
      </rPr>
      <t>("</t>
    </r>
    <r>
      <rPr>
        <sz val="10"/>
        <color rgb="FFFF33CC"/>
        <rFont val="Consolas"/>
        <family val="3"/>
      </rPr>
      <t>change</t>
    </r>
    <r>
      <rPr>
        <sz val="10"/>
        <color theme="1"/>
        <rFont val="Consolas"/>
        <family val="3"/>
      </rPr>
      <t xml:space="preserve">", ...
    </t>
    </r>
    <r>
      <rPr>
        <b/>
        <sz val="10"/>
        <color rgb="FF7030A0"/>
        <rFont val="Consolas"/>
        <family val="3"/>
      </rPr>
      <t>if</t>
    </r>
    <r>
      <rPr>
        <sz val="10"/>
        <color theme="1"/>
        <rFont val="Consolas"/>
        <family val="3"/>
      </rPr>
      <t xml:space="preserve"> (</t>
    </r>
    <r>
      <rPr>
        <b/>
        <sz val="10"/>
        <color rgb="FF7030A0"/>
        <rFont val="Consolas"/>
        <family val="3"/>
      </rPr>
      <t>event</t>
    </r>
    <r>
      <rPr>
        <sz val="10"/>
        <color theme="1"/>
        <rFont val="Consolas"/>
        <family val="3"/>
      </rPr>
      <t>.</t>
    </r>
    <r>
      <rPr>
        <b/>
        <sz val="10"/>
        <color rgb="FF0078A2"/>
        <rFont val="Consolas"/>
        <family val="3"/>
      </rPr>
      <t>target</t>
    </r>
    <r>
      <rPr>
        <sz val="10"/>
        <color theme="1"/>
        <rFont val="Consolas"/>
        <family val="3"/>
      </rPr>
      <t>.</t>
    </r>
    <r>
      <rPr>
        <b/>
        <sz val="10"/>
        <color rgb="FF0000FF"/>
        <rFont val="Consolas"/>
        <family val="3"/>
      </rPr>
      <t>id</t>
    </r>
    <r>
      <rPr>
        <sz val="10"/>
        <color theme="1"/>
        <rFont val="Consolas"/>
        <family val="3"/>
      </rPr>
      <t xml:space="preserve"> === "</t>
    </r>
    <r>
      <rPr>
        <sz val="10"/>
        <color rgb="FFFF33CC"/>
        <rFont val="Consolas"/>
        <family val="3"/>
      </rPr>
      <t>select-genre</t>
    </r>
    <r>
      <rPr>
        <sz val="10"/>
        <color theme="1"/>
        <rFont val="Consolas"/>
        <family val="3"/>
      </rPr>
      <t xml:space="preserve">") 
</t>
    </r>
    <r>
      <rPr>
        <sz val="10"/>
        <color theme="1"/>
        <rFont val="Roboto"/>
      </rPr>
      <t xml:space="preserve">
and the </t>
    </r>
    <r>
      <rPr>
        <i/>
        <sz val="10"/>
        <color theme="1"/>
        <rFont val="Roboto Medium"/>
      </rPr>
      <t>genre</t>
    </r>
    <r>
      <rPr>
        <sz val="10"/>
        <color theme="1"/>
        <rFont val="Roboto"/>
      </rPr>
      <t xml:space="preserve"> value is stored in </t>
    </r>
    <r>
      <rPr>
        <b/>
        <sz val="10"/>
        <color rgb="FFC00000"/>
        <rFont val="Consolas"/>
        <family val="3"/>
      </rPr>
      <t>SelectedGenre</t>
    </r>
    <r>
      <rPr>
        <sz val="10"/>
        <color theme="1"/>
        <rFont val="Roboto"/>
      </rPr>
      <t xml:space="preserve"> (via index.js) ...
  </t>
    </r>
    <r>
      <rPr>
        <sz val="10"/>
        <color theme="1"/>
        <rFont val="Consolas"/>
        <family val="3"/>
      </rPr>
      <t xml:space="preserve"> </t>
    </r>
    <r>
      <rPr>
        <b/>
        <sz val="10"/>
        <color rgb="FFC00000"/>
        <rFont val="Consolas"/>
        <family val="3"/>
      </rPr>
      <t>selectedGenre</t>
    </r>
    <r>
      <rPr>
        <sz val="10"/>
        <color theme="1"/>
        <rFont val="Consolas"/>
        <family val="3"/>
      </rPr>
      <t xml:space="preserve"> = </t>
    </r>
    <r>
      <rPr>
        <b/>
        <sz val="10"/>
        <color rgb="FF7030A0"/>
        <rFont val="Consolas"/>
        <family val="3"/>
      </rPr>
      <t>event</t>
    </r>
    <r>
      <rPr>
        <sz val="10"/>
        <color theme="1"/>
        <rFont val="Consolas"/>
        <family val="3"/>
      </rPr>
      <t>.</t>
    </r>
    <r>
      <rPr>
        <b/>
        <sz val="10"/>
        <color rgb="FF0078A2"/>
        <rFont val="Consolas"/>
        <family val="3"/>
      </rPr>
      <t>target</t>
    </r>
    <r>
      <rPr>
        <sz val="10"/>
        <color theme="1"/>
        <rFont val="Consolas"/>
        <family val="3"/>
      </rPr>
      <t>.</t>
    </r>
    <r>
      <rPr>
        <b/>
        <sz val="10"/>
        <color rgb="FF0000FF"/>
        <rFont val="Consolas"/>
        <family val="3"/>
      </rPr>
      <t>value</t>
    </r>
    <r>
      <rPr>
        <sz val="10"/>
        <color theme="1"/>
        <rFont val="Consolas"/>
        <family val="3"/>
      </rPr>
      <t>;</t>
    </r>
    <r>
      <rPr>
        <sz val="10"/>
        <color theme="1"/>
        <rFont val="Roboto"/>
      </rPr>
      <t xml:space="preserve">
</t>
    </r>
    <r>
      <rPr>
        <i/>
        <sz val="11"/>
        <color theme="1"/>
        <rFont val="Roboto Medium"/>
      </rPr>
      <t>title</t>
    </r>
    <r>
      <rPr>
        <sz val="11"/>
        <color theme="1"/>
        <rFont val="Roboto"/>
      </rPr>
      <t xml:space="preserve">, </t>
    </r>
    <r>
      <rPr>
        <i/>
        <sz val="11"/>
        <color theme="1"/>
        <rFont val="Roboto Medium"/>
      </rPr>
      <t>year</t>
    </r>
    <r>
      <rPr>
        <sz val="11"/>
        <color theme="1"/>
        <rFont val="Roboto"/>
      </rPr>
      <t xml:space="preserve">, </t>
    </r>
    <r>
      <rPr>
        <i/>
        <sz val="11"/>
        <color theme="1"/>
        <rFont val="Roboto Medium"/>
      </rPr>
      <t>man</t>
    </r>
    <r>
      <rPr>
        <sz val="11"/>
        <color theme="1"/>
        <rFont val="Roboto"/>
      </rPr>
      <t xml:space="preserve">, </t>
    </r>
    <r>
      <rPr>
        <i/>
        <sz val="11"/>
        <color theme="1"/>
        <rFont val="Roboto Medium"/>
      </rPr>
      <t>woman</t>
    </r>
    <r>
      <rPr>
        <sz val="11"/>
        <color theme="1"/>
        <rFont val="Roboto"/>
      </rPr>
      <t xml:space="preserve">, </t>
    </r>
    <r>
      <rPr>
        <i/>
        <sz val="11"/>
        <color theme="1"/>
        <rFont val="Roboto Medium"/>
      </rPr>
      <t>URL</t>
    </r>
    <r>
      <rPr>
        <sz val="11"/>
        <color theme="1"/>
        <rFont val="Roboto"/>
      </rPr>
      <t xml:space="preserve"> plus </t>
    </r>
    <r>
      <rPr>
        <b/>
        <sz val="11"/>
        <color rgb="FFC00000"/>
        <rFont val="Consolas"/>
        <family val="3"/>
      </rPr>
      <t>selectedGenre</t>
    </r>
    <r>
      <rPr>
        <sz val="11"/>
        <color theme="1"/>
        <rFont val="Roboto"/>
      </rPr>
      <t xml:space="preserve"> plus location of #ListAll in index.html
</t>
    </r>
    <r>
      <rPr>
        <sz val="10"/>
        <color theme="1"/>
        <rFont val="Roboto"/>
      </rPr>
      <t>The button "click" event that occurred when button (</t>
    </r>
    <r>
      <rPr>
        <b/>
        <sz val="10"/>
        <color rgb="FF0078A2"/>
        <rFont val="Consolas"/>
        <family val="3"/>
      </rPr>
      <t>id</t>
    </r>
    <r>
      <rPr>
        <sz val="10"/>
        <color theme="1"/>
        <rFont val="Consolas"/>
        <family val="3"/>
      </rPr>
      <t>="</t>
    </r>
    <r>
      <rPr>
        <sz val="10"/>
        <color rgb="FFFF33CC"/>
        <rFont val="Consolas"/>
        <family val="3"/>
      </rPr>
      <t>buttonAdd</t>
    </r>
    <r>
      <rPr>
        <sz val="10"/>
        <color theme="1"/>
        <rFont val="Consolas"/>
        <family val="3"/>
      </rPr>
      <t>"</t>
    </r>
    <r>
      <rPr>
        <sz val="10"/>
        <color theme="1"/>
        <rFont val="Roboto"/>
      </rPr>
      <t>) was clicked (see index.html) is trapped (via index.js) ...</t>
    </r>
    <r>
      <rPr>
        <sz val="10"/>
        <color theme="1"/>
        <rFont val="Roboto"/>
        <family val="2"/>
      </rPr>
      <t xml:space="preserve">
</t>
    </r>
    <r>
      <rPr>
        <sz val="10"/>
        <color theme="1"/>
        <rFont val="Consolas"/>
        <family val="3"/>
      </rPr>
      <t xml:space="preserve">  </t>
    </r>
    <r>
      <rPr>
        <b/>
        <sz val="10"/>
        <color rgb="FF7030A0"/>
        <rFont val="Consolas"/>
        <family val="3"/>
      </rPr>
      <t>document</t>
    </r>
    <r>
      <rPr>
        <sz val="10"/>
        <color theme="1"/>
        <rFont val="Consolas"/>
        <family val="3"/>
      </rPr>
      <t>.</t>
    </r>
    <r>
      <rPr>
        <b/>
        <sz val="10"/>
        <color rgb="FF0078A2"/>
        <rFont val="Consolas"/>
        <family val="3"/>
      </rPr>
      <t>getElementById</t>
    </r>
    <r>
      <rPr>
        <sz val="10"/>
        <color theme="1"/>
        <rFont val="Consolas"/>
        <family val="3"/>
      </rPr>
      <t>("</t>
    </r>
    <r>
      <rPr>
        <sz val="10"/>
        <color rgb="FFFF33CC"/>
        <rFont val="Consolas"/>
        <family val="3"/>
      </rPr>
      <t>buttonAdd</t>
    </r>
    <r>
      <rPr>
        <sz val="10"/>
        <color theme="1"/>
        <rFont val="Consolas"/>
        <family val="3"/>
      </rPr>
      <t>").</t>
    </r>
    <r>
      <rPr>
        <b/>
        <sz val="10"/>
        <color rgb="FF0000FF"/>
        <rFont val="Consolas"/>
        <family val="3"/>
      </rPr>
      <t>addEventListener</t>
    </r>
    <r>
      <rPr>
        <sz val="10"/>
        <color theme="1"/>
        <rFont val="Consolas"/>
        <family val="3"/>
      </rPr>
      <t>("</t>
    </r>
    <r>
      <rPr>
        <sz val="10"/>
        <color rgb="FFFF33CC"/>
        <rFont val="Consolas"/>
        <family val="3"/>
      </rPr>
      <t>click</t>
    </r>
    <r>
      <rPr>
        <sz val="10"/>
        <color theme="1"/>
        <rFont val="Consolas"/>
        <family val="3"/>
      </rPr>
      <t xml:space="preserve">" ...
</t>
    </r>
    <r>
      <rPr>
        <sz val="10"/>
        <color theme="1"/>
        <rFont val="Roboto"/>
        <family val="2"/>
      </rPr>
      <t xml:space="preserve">and the captured input data is pushed into </t>
    </r>
    <r>
      <rPr>
        <b/>
        <sz val="10"/>
        <color theme="5"/>
        <rFont val="Consolas"/>
        <family val="3"/>
      </rPr>
      <t>movieArray</t>
    </r>
    <r>
      <rPr>
        <sz val="10"/>
        <color theme="1"/>
        <rFont val="Roboto"/>
        <family val="2"/>
      </rPr>
      <t xml:space="preserve"> (via index.js) ...
</t>
    </r>
    <r>
      <rPr>
        <sz val="10"/>
        <color theme="1"/>
        <rFont val="Consolas"/>
        <family val="3"/>
      </rPr>
      <t xml:space="preserve">  </t>
    </r>
    <r>
      <rPr>
        <b/>
        <sz val="10"/>
        <color rgb="FF7030A0"/>
        <rFont val="Consolas"/>
        <family val="3"/>
      </rPr>
      <t>movieArray</t>
    </r>
    <r>
      <rPr>
        <sz val="10"/>
        <color theme="1"/>
        <rFont val="Consolas"/>
        <family val="3"/>
      </rPr>
      <t>.</t>
    </r>
    <r>
      <rPr>
        <b/>
        <sz val="10"/>
        <color rgb="FF0078A2"/>
        <rFont val="Consolas"/>
        <family val="3"/>
      </rPr>
      <t>push</t>
    </r>
    <r>
      <rPr>
        <sz val="10"/>
        <color theme="1"/>
        <rFont val="Consolas"/>
        <family val="3"/>
      </rPr>
      <t>(</t>
    </r>
    <r>
      <rPr>
        <b/>
        <sz val="10"/>
        <color rgb="FF0000FF"/>
        <rFont val="Consolas"/>
        <family val="3"/>
      </rPr>
      <t>new</t>
    </r>
    <r>
      <rPr>
        <sz val="10"/>
        <color theme="1"/>
        <rFont val="Consolas"/>
        <family val="3"/>
      </rPr>
      <t xml:space="preserve"> </t>
    </r>
    <r>
      <rPr>
        <b/>
        <sz val="10"/>
        <color theme="5"/>
        <rFont val="Consolas"/>
        <family val="3"/>
      </rPr>
      <t>MovieObject</t>
    </r>
    <r>
      <rPr>
        <sz val="10"/>
        <color theme="1"/>
        <rFont val="Consolas"/>
        <family val="3"/>
      </rPr>
      <t xml:space="preserve">(
    </t>
    </r>
    <r>
      <rPr>
        <b/>
        <sz val="10"/>
        <color rgb="FF7030A0"/>
        <rFont val="Consolas"/>
        <family val="3"/>
      </rPr>
      <t>document</t>
    </r>
    <r>
      <rPr>
        <sz val="10"/>
        <color theme="1"/>
        <rFont val="Consolas"/>
        <family val="3"/>
      </rPr>
      <t>.</t>
    </r>
    <r>
      <rPr>
        <b/>
        <sz val="10"/>
        <color rgb="FF0078A2"/>
        <rFont val="Consolas"/>
        <family val="3"/>
      </rPr>
      <t>getElementById</t>
    </r>
    <r>
      <rPr>
        <sz val="10"/>
        <color theme="1"/>
        <rFont val="Consolas"/>
        <family val="3"/>
      </rPr>
      <t>("</t>
    </r>
    <r>
      <rPr>
        <sz val="10"/>
        <color rgb="FFFF33CC"/>
        <rFont val="Consolas"/>
        <family val="3"/>
      </rPr>
      <t>title</t>
    </r>
    <r>
      <rPr>
        <sz val="10"/>
        <color theme="1"/>
        <rFont val="Consolas"/>
        <family val="3"/>
      </rPr>
      <t>").</t>
    </r>
    <r>
      <rPr>
        <b/>
        <sz val="10"/>
        <color rgb="FF0000FF"/>
        <rFont val="Consolas"/>
        <family val="3"/>
      </rPr>
      <t>value</t>
    </r>
    <r>
      <rPr>
        <sz val="10"/>
        <color theme="1"/>
        <rFont val="Consolas"/>
        <family val="3"/>
      </rPr>
      <t xml:space="preserve">, ...
    </t>
    </r>
    <r>
      <rPr>
        <b/>
        <sz val="10"/>
        <color rgb="FFC00000"/>
        <rFont val="Consolas"/>
        <family val="3"/>
      </rPr>
      <t>selectedGenre</t>
    </r>
    <r>
      <rPr>
        <sz val="10"/>
        <color theme="1"/>
        <rFont val="Consolas"/>
        <family val="3"/>
      </rPr>
      <t xml:space="preserve">, ...
    </t>
    </r>
    <r>
      <rPr>
        <b/>
        <sz val="10"/>
        <color rgb="FF7030A0"/>
        <rFont val="Consolas"/>
        <family val="3"/>
      </rPr>
      <t>document</t>
    </r>
    <r>
      <rPr>
        <sz val="10"/>
        <color theme="1" tint="4.9989318521683403E-2"/>
        <rFont val="Consolas"/>
        <family val="3"/>
      </rPr>
      <t>.</t>
    </r>
    <r>
      <rPr>
        <b/>
        <sz val="10"/>
        <color rgb="FF0078A2"/>
        <rFont val="Consolas"/>
        <family val="3"/>
      </rPr>
      <t>location</t>
    </r>
    <r>
      <rPr>
        <sz val="10"/>
        <color theme="1" tint="4.9989318521683403E-2"/>
        <rFont val="Consolas"/>
        <family val="3"/>
      </rPr>
      <t>.</t>
    </r>
    <r>
      <rPr>
        <b/>
        <sz val="10"/>
        <color rgb="FF0000FF"/>
        <rFont val="Consolas"/>
        <family val="3"/>
      </rPr>
      <t>href</t>
    </r>
    <r>
      <rPr>
        <b/>
        <sz val="10"/>
        <color rgb="FFC00000"/>
        <rFont val="Consolas"/>
        <family val="3"/>
      </rPr>
      <t xml:space="preserve"> </t>
    </r>
    <r>
      <rPr>
        <sz val="10"/>
        <color theme="1" tint="4.9989318521683403E-2"/>
        <rFont val="Consolas"/>
        <family val="3"/>
      </rPr>
      <t>=</t>
    </r>
    <r>
      <rPr>
        <b/>
        <sz val="10"/>
        <color rgb="FFC00000"/>
        <rFont val="Consolas"/>
        <family val="3"/>
      </rPr>
      <t xml:space="preserve"> </t>
    </r>
    <r>
      <rPr>
        <sz val="10"/>
        <color theme="1"/>
        <rFont val="Consolas"/>
        <family val="3"/>
      </rPr>
      <t>"</t>
    </r>
    <r>
      <rPr>
        <sz val="10"/>
        <color rgb="FFFF33CC"/>
        <rFont val="Consolas"/>
        <family val="3"/>
      </rPr>
      <t>index.html#ListAll</t>
    </r>
    <r>
      <rPr>
        <sz val="10"/>
        <color theme="1"/>
        <rFont val="Consolas"/>
        <family val="3"/>
      </rPr>
      <t>";</t>
    </r>
  </si>
  <si>
    <t>dynamic</t>
  </si>
  <si>
    <t>static</t>
  </si>
  <si>
    <t>Value Source</t>
  </si>
  <si>
    <t>Type</t>
  </si>
  <si>
    <t>Sub-type</t>
  </si>
  <si>
    <t>Details</t>
  </si>
  <si>
    <t>Origin</t>
  </si>
  <si>
    <t>custom</t>
  </si>
  <si>
    <r>
      <t xml:space="preserve">State
</t>
    </r>
    <r>
      <rPr>
        <sz val="11"/>
        <color theme="0"/>
        <rFont val="Roboto"/>
      </rPr>
      <t>(high level)</t>
    </r>
  </si>
  <si>
    <t>user input</t>
  </si>
  <si>
    <t>calculated</t>
  </si>
  <si>
    <t>drop-down</t>
  </si>
  <si>
    <t>defined formula</t>
  </si>
  <si>
    <t>built-in</t>
  </si>
  <si>
    <t>random number generator</t>
  </si>
  <si>
    <t>&lt;input  type="date"</t>
  </si>
  <si>
    <t>&lt;select
  &lt;option value=1.5&gt;Sedentary with no exercise&lt;/option&gt;</t>
  </si>
  <si>
    <t>date-picker (built-in)</t>
  </si>
  <si>
    <t>drop-down (built-in)</t>
  </si>
  <si>
    <t>spin-box widget; initialized with starting, min, &amp; max values</t>
  </si>
  <si>
    <r>
      <t xml:space="preserve">spin-box (see note </t>
    </r>
    <r>
      <rPr>
        <vertAlign val="superscript"/>
        <sz val="12"/>
        <color rgb="FF0000FF"/>
        <rFont val="Roboto Medium"/>
      </rPr>
      <t>1</t>
    </r>
    <r>
      <rPr>
        <sz val="12"/>
        <color theme="1"/>
        <rFont val="Roboto"/>
        <family val="2"/>
      </rPr>
      <t>)</t>
    </r>
  </si>
  <si>
    <t>&lt;script type="text/javascript" src="http://dev.jtsage.com/cdn/spinbox/latest/jqm-spinbox.min.js"&gt;&lt;/script&gt;</t>
  </si>
  <si>
    <t>&lt;select
  &lt;option value="woman"&gt;Woman&lt;/option&gt;</t>
  </si>
  <si>
    <r>
      <rPr>
        <sz val="10"/>
        <color theme="1"/>
        <rFont val="Roboto Medium"/>
      </rPr>
      <t>BMR</t>
    </r>
    <r>
      <rPr>
        <vertAlign val="subscript"/>
        <sz val="10"/>
        <color theme="1"/>
        <rFont val="Roboto"/>
      </rPr>
      <t>man</t>
    </r>
    <r>
      <rPr>
        <sz val="10"/>
        <color theme="1"/>
        <rFont val="Roboto"/>
        <family val="2"/>
      </rPr>
      <t xml:space="preserve">    = 66.47 + (6.24 × weight) + (12.7 × height) - (6.75 × age)
</t>
    </r>
    <r>
      <rPr>
        <sz val="10"/>
        <color theme="1"/>
        <rFont val="Roboto Medium"/>
      </rPr>
      <t>BMR</t>
    </r>
    <r>
      <rPr>
        <vertAlign val="subscript"/>
        <sz val="10"/>
        <color theme="1"/>
        <rFont val="Roboto"/>
      </rPr>
      <t>woman</t>
    </r>
    <r>
      <rPr>
        <sz val="10"/>
        <color theme="1"/>
        <rFont val="Roboto"/>
        <family val="2"/>
      </rPr>
      <t xml:space="preserve">  = 665.00 + (4.35 × weight) + (4.7 × height) - (4.70 × age)</t>
    </r>
  </si>
  <si>
    <r>
      <rPr>
        <sz val="12"/>
        <color theme="1"/>
        <rFont val="Roboto Medium"/>
      </rPr>
      <t>TDEE</t>
    </r>
    <r>
      <rPr>
        <sz val="12"/>
        <color theme="1"/>
        <rFont val="Roboto"/>
        <family val="2"/>
      </rPr>
      <t xml:space="preserve"> = BMR x PAL</t>
    </r>
  </si>
  <si>
    <r>
      <rPr>
        <sz val="12"/>
        <color theme="1"/>
        <rFont val="Roboto Medium"/>
      </rPr>
      <t>TDCI</t>
    </r>
    <r>
      <rPr>
        <sz val="12"/>
        <color theme="1"/>
        <rFont val="Roboto"/>
        <family val="2"/>
      </rPr>
      <t xml:space="preserve"> = proteinCalories + carboCalories + fatCalories</t>
    </r>
  </si>
  <si>
    <r>
      <rPr>
        <sz val="12"/>
        <color theme="1"/>
        <rFont val="Roboto Medium"/>
      </rPr>
      <t>DEBD</t>
    </r>
    <r>
      <rPr>
        <sz val="12"/>
        <color theme="1"/>
        <rFont val="Roboto"/>
        <family val="2"/>
      </rPr>
      <t xml:space="preserve"> = TDCI - TDEE  </t>
    </r>
  </si>
  <si>
    <t>ID</t>
  </si>
  <si>
    <t>ID = Math.floor(Math.random()*500) + 1;
produces random interger betwee 1-500</t>
  </si>
  <si>
    <t xml:space="preserve">weight = </t>
  </si>
  <si>
    <t xml:space="preserve">height = </t>
  </si>
  <si>
    <t xml:space="preserve">age = </t>
  </si>
  <si>
    <r>
      <rPr>
        <sz val="10"/>
        <color theme="1"/>
        <rFont val="Roboto Medium"/>
      </rPr>
      <t>BMR</t>
    </r>
    <r>
      <rPr>
        <vertAlign val="subscript"/>
        <sz val="10"/>
        <color theme="1"/>
        <rFont val="Roboto"/>
      </rPr>
      <t>woman</t>
    </r>
    <r>
      <rPr>
        <sz val="10"/>
        <color theme="1"/>
        <rFont val="Roboto"/>
      </rPr>
      <t xml:space="preserve"> = </t>
    </r>
  </si>
  <si>
    <r>
      <t>665.00 + (4.35 × Weight</t>
    </r>
    <r>
      <rPr>
        <vertAlign val="subscript"/>
        <sz val="10"/>
        <color theme="1"/>
        <rFont val="Roboto"/>
      </rPr>
      <t>lbs</t>
    </r>
    <r>
      <rPr>
        <sz val="10"/>
        <color theme="1"/>
        <rFont val="Roboto"/>
      </rPr>
      <t>) + (4.7 × Height</t>
    </r>
    <r>
      <rPr>
        <vertAlign val="subscript"/>
        <sz val="10"/>
        <color theme="1"/>
        <rFont val="Roboto"/>
      </rPr>
      <t>in</t>
    </r>
    <r>
      <rPr>
        <sz val="10"/>
        <color theme="1"/>
        <rFont val="Roboto"/>
      </rPr>
      <t>) - (4.70 × Age</t>
    </r>
    <r>
      <rPr>
        <vertAlign val="subscript"/>
        <sz val="10"/>
        <color theme="1"/>
        <rFont val="Roboto"/>
      </rPr>
      <t>yrs</t>
    </r>
    <r>
      <rPr>
        <sz val="10"/>
        <color theme="1"/>
        <rFont val="Roboto"/>
      </rPr>
      <t>)</t>
    </r>
  </si>
  <si>
    <r>
      <rPr>
        <sz val="10"/>
        <color theme="1"/>
        <rFont val="Roboto Medium"/>
      </rPr>
      <t>BMR</t>
    </r>
    <r>
      <rPr>
        <vertAlign val="subscript"/>
        <sz val="10"/>
        <color theme="1"/>
        <rFont val="Roboto"/>
      </rPr>
      <t>man</t>
    </r>
    <r>
      <rPr>
        <sz val="10"/>
        <color theme="1"/>
        <rFont val="Roboto"/>
      </rPr>
      <t xml:space="preserve"> = </t>
    </r>
  </si>
  <si>
    <r>
      <t>66.47 + (6.24 × Weight</t>
    </r>
    <r>
      <rPr>
        <vertAlign val="subscript"/>
        <sz val="10"/>
        <color theme="1"/>
        <rFont val="Roboto"/>
      </rPr>
      <t>lbs</t>
    </r>
    <r>
      <rPr>
        <sz val="10"/>
        <color theme="1"/>
        <rFont val="Roboto"/>
      </rPr>
      <t>) + (12.7 × Height</t>
    </r>
    <r>
      <rPr>
        <vertAlign val="subscript"/>
        <sz val="10"/>
        <color theme="1"/>
        <rFont val="Roboto"/>
      </rPr>
      <t>in</t>
    </r>
    <r>
      <rPr>
        <sz val="10"/>
        <color theme="1"/>
        <rFont val="Roboto"/>
      </rPr>
      <t>) - (6.75 × Age</t>
    </r>
    <r>
      <rPr>
        <vertAlign val="subscript"/>
        <sz val="10"/>
        <color theme="1"/>
        <rFont val="Roboto"/>
      </rPr>
      <t>yrs</t>
    </r>
    <r>
      <rPr>
        <sz val="10"/>
        <color theme="1"/>
        <rFont val="Roboto"/>
      </rPr>
      <t>)</t>
    </r>
  </si>
  <si>
    <t xml:space="preserve">PAL = </t>
  </si>
  <si>
    <r>
      <t>TDEE</t>
    </r>
    <r>
      <rPr>
        <vertAlign val="subscript"/>
        <sz val="14"/>
        <color theme="1"/>
        <rFont val="Roboto Medium"/>
      </rPr>
      <t>man</t>
    </r>
    <r>
      <rPr>
        <sz val="14"/>
        <color theme="1"/>
        <rFont val="Roboto Medium"/>
      </rPr>
      <t xml:space="preserve"> = </t>
    </r>
  </si>
  <si>
    <r>
      <t>TDEE</t>
    </r>
    <r>
      <rPr>
        <vertAlign val="subscript"/>
        <sz val="14"/>
        <color theme="1"/>
        <rFont val="Roboto Medium"/>
      </rPr>
      <t>woman</t>
    </r>
    <r>
      <rPr>
        <sz val="14"/>
        <color theme="1"/>
        <rFont val="Roboto Medium"/>
      </rPr>
      <t xml:space="preserve"> = </t>
    </r>
  </si>
  <si>
    <t xml:space="preserve">Pro Cal = </t>
  </si>
  <si>
    <t xml:space="preserve">Carb Cal = </t>
  </si>
  <si>
    <t xml:space="preserve">Fat Cal = </t>
  </si>
  <si>
    <r>
      <t>TDCI</t>
    </r>
    <r>
      <rPr>
        <vertAlign val="subscript"/>
        <sz val="14"/>
        <color theme="1"/>
        <rFont val="Roboto Medium"/>
      </rPr>
      <t>man</t>
    </r>
    <r>
      <rPr>
        <sz val="14"/>
        <color theme="1"/>
        <rFont val="Roboto Medium"/>
      </rPr>
      <t xml:space="preserve"> = </t>
    </r>
  </si>
  <si>
    <r>
      <t>TDCI</t>
    </r>
    <r>
      <rPr>
        <vertAlign val="subscript"/>
        <sz val="14"/>
        <color theme="1"/>
        <rFont val="Roboto Medium"/>
      </rPr>
      <t>woman</t>
    </r>
    <r>
      <rPr>
        <sz val="14"/>
        <color theme="1"/>
        <rFont val="Roboto Medium"/>
      </rPr>
      <t xml:space="preserve"> = </t>
    </r>
  </si>
  <si>
    <r>
      <rPr>
        <sz val="10"/>
        <color theme="1"/>
        <rFont val="Roboto Medium"/>
      </rPr>
      <t>TDEE</t>
    </r>
    <r>
      <rPr>
        <sz val="10"/>
        <color theme="1"/>
        <rFont val="Roboto"/>
      </rPr>
      <t xml:space="preserve"> =</t>
    </r>
  </si>
  <si>
    <r>
      <rPr>
        <sz val="10"/>
        <color theme="1"/>
        <rFont val="Roboto Medium"/>
      </rPr>
      <t>TDCI</t>
    </r>
    <r>
      <rPr>
        <sz val="10"/>
        <color theme="1"/>
        <rFont val="Roboto"/>
      </rPr>
      <t xml:space="preserve"> =</t>
    </r>
  </si>
  <si>
    <r>
      <t>DEBD</t>
    </r>
    <r>
      <rPr>
        <vertAlign val="subscript"/>
        <sz val="14"/>
        <color theme="1"/>
        <rFont val="Roboto Medium"/>
      </rPr>
      <t>man</t>
    </r>
    <r>
      <rPr>
        <sz val="14"/>
        <color theme="1"/>
        <rFont val="Roboto Medium"/>
      </rPr>
      <t xml:space="preserve"> = </t>
    </r>
  </si>
  <si>
    <r>
      <t>DEBD</t>
    </r>
    <r>
      <rPr>
        <vertAlign val="subscript"/>
        <sz val="14"/>
        <color theme="1"/>
        <rFont val="Roboto Medium"/>
      </rPr>
      <t>woman</t>
    </r>
    <r>
      <rPr>
        <sz val="14"/>
        <color theme="1"/>
        <rFont val="Roboto Medium"/>
      </rPr>
      <t xml:space="preserve"> = </t>
    </r>
  </si>
  <si>
    <r>
      <rPr>
        <sz val="11"/>
        <color theme="1"/>
        <rFont val="Roboto Medium"/>
      </rPr>
      <t>DEBD</t>
    </r>
    <r>
      <rPr>
        <sz val="11"/>
        <color theme="1"/>
        <rFont val="Roboto"/>
      </rPr>
      <t xml:space="preserve"> =</t>
    </r>
  </si>
  <si>
    <t>- number = burned more calories than consumed (fat burning)</t>
  </si>
  <si>
    <t>+ number = did not burn as many calories as were consumed (fat storing)</t>
  </si>
  <si>
    <r>
      <rPr>
        <sz val="20"/>
        <color theme="1"/>
        <rFont val="Roboto"/>
      </rPr>
      <t xml:space="preserve">Basal Metabolic Rate </t>
    </r>
    <r>
      <rPr>
        <sz val="20"/>
        <color theme="1"/>
        <rFont val="Roboto Medium"/>
      </rPr>
      <t>(BMR)</t>
    </r>
  </si>
  <si>
    <r>
      <rPr>
        <sz val="20"/>
        <color theme="1"/>
        <rFont val="Roboto"/>
      </rPr>
      <t xml:space="preserve">Physical Activity Level </t>
    </r>
    <r>
      <rPr>
        <sz val="20"/>
        <color theme="1"/>
        <rFont val="Roboto Medium"/>
      </rPr>
      <t>(PAL)</t>
    </r>
  </si>
  <si>
    <r>
      <rPr>
        <sz val="20"/>
        <color theme="1"/>
        <rFont val="Roboto"/>
      </rPr>
      <t>Total Daily Energy Expenditure</t>
    </r>
    <r>
      <rPr>
        <sz val="20"/>
        <color theme="1"/>
        <rFont val="Roboto Medium"/>
      </rPr>
      <t xml:space="preserve"> (TDEE)</t>
    </r>
  </si>
  <si>
    <r>
      <rPr>
        <sz val="20"/>
        <color theme="1"/>
        <rFont val="Roboto"/>
      </rPr>
      <t xml:space="preserve">Total Daily Caloric Intake </t>
    </r>
    <r>
      <rPr>
        <sz val="20"/>
        <color theme="1"/>
        <rFont val="Roboto Medium"/>
      </rPr>
      <t>(TDCI)</t>
    </r>
  </si>
  <si>
    <r>
      <rPr>
        <sz val="20"/>
        <color theme="1"/>
        <rFont val="Roboto"/>
      </rPr>
      <t xml:space="preserve">Daily Energy Balance Delta </t>
    </r>
    <r>
      <rPr>
        <sz val="20"/>
        <color theme="1"/>
        <rFont val="Roboto Medium"/>
      </rPr>
      <t>(DEBD)</t>
    </r>
  </si>
  <si>
    <t>text</t>
  </si>
  <si>
    <t>value</t>
  </si>
  <si>
    <t>Pro Cal</t>
  </si>
  <si>
    <t>Entry Date</t>
  </si>
  <si>
    <t>Carb Cal</t>
  </si>
  <si>
    <t>Fat Cal</t>
  </si>
  <si>
    <t>INPUT</t>
  </si>
  <si>
    <t>CALCULATIONS</t>
  </si>
  <si>
    <t>woman</t>
  </si>
  <si>
    <t>man</t>
  </si>
  <si>
    <t>Object Property
Name</t>
  </si>
  <si>
    <t>selected-entry-date</t>
  </si>
  <si>
    <t>selected-gender</t>
  </si>
  <si>
    <t>entered-age</t>
  </si>
  <si>
    <t>entered-height</t>
  </si>
  <si>
    <t>entered-weight</t>
  </si>
  <si>
    <t>entered-protein-calories</t>
  </si>
  <si>
    <t>entered-carbo-calories</t>
  </si>
  <si>
    <t>entered-fat-calories</t>
  </si>
  <si>
    <t>index.js</t>
  </si>
  <si>
    <t>EnergyBalanceObject</t>
  </si>
  <si>
    <t>n/a</t>
  </si>
  <si>
    <t>convertedEntryDate</t>
  </si>
  <si>
    <t>selectedGender</t>
  </si>
  <si>
    <t>enteredAge</t>
  </si>
  <si>
    <t>enteredHeight</t>
  </si>
  <si>
    <t>enteredWeight</t>
  </si>
  <si>
    <t>calculatedBmr</t>
  </si>
  <si>
    <t>selectedPAL</t>
  </si>
  <si>
    <t>calculatedTdee</t>
  </si>
  <si>
    <t>enteredProteinCalories</t>
  </si>
  <si>
    <t>enteredCarboCalories</t>
  </si>
  <si>
    <t>enteredFatCalories</t>
  </si>
  <si>
    <t>calculatedTdci</t>
  </si>
  <si>
    <t>calculatedDebd</t>
  </si>
  <si>
    <r>
      <t xml:space="preserve">variables
</t>
    </r>
    <r>
      <rPr>
        <sz val="14"/>
        <color theme="1"/>
        <rFont val="Roboto"/>
      </rPr>
      <t>(energyBalanceArray)</t>
    </r>
  </si>
  <si>
    <r>
      <t xml:space="preserve">property names
</t>
    </r>
    <r>
      <rPr>
        <sz val="14"/>
        <color theme="1"/>
        <rFont val="Roboto"/>
      </rPr>
      <t>(EnergyBalanceObject)</t>
    </r>
  </si>
  <si>
    <r>
      <t xml:space="preserve">IDs
</t>
    </r>
    <r>
      <rPr>
        <sz val="14"/>
        <color theme="1"/>
        <rFont val="Roboto"/>
      </rPr>
      <t>data flow</t>
    </r>
    <r>
      <rPr>
        <sz val="16"/>
        <color theme="1"/>
        <rFont val="Roboto"/>
      </rPr>
      <t xml:space="preserve">
</t>
    </r>
    <r>
      <rPr>
        <sz val="12"/>
        <color theme="1"/>
        <rFont val="Roboto"/>
      </rPr>
      <t>html &gt; DOM &gt; js</t>
    </r>
  </si>
  <si>
    <r>
      <t xml:space="preserve">IDs
</t>
    </r>
    <r>
      <rPr>
        <sz val="14"/>
        <color theme="1"/>
        <rFont val="Roboto"/>
      </rPr>
      <t xml:space="preserve">data flow
</t>
    </r>
    <r>
      <rPr>
        <sz val="12"/>
        <color theme="1"/>
        <rFont val="Roboto"/>
      </rPr>
      <t>html &lt; DOM &lt; js</t>
    </r>
  </si>
  <si>
    <t>entry-date-displayed</t>
  </si>
  <si>
    <t>gender-displayed</t>
  </si>
  <si>
    <t>age-displayed</t>
  </si>
  <si>
    <t>height-displayed</t>
  </si>
  <si>
    <t>weight-displayed</t>
  </si>
  <si>
    <t>pal-displayed</t>
  </si>
  <si>
    <t>protein-calories-displayed</t>
  </si>
  <si>
    <t>carbo-calories-displayed</t>
  </si>
  <si>
    <t>fat-calories-displayed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</si>
</sst>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_);[Red]\(0\)"/>
    <numFmt numFmtId="166" formatCode="0.0"/>
    <numFmt numFmtId="167" formatCode="0.0_);[Red]\(0.0\)"/>
  </numFmts>
  <fonts count="73" x14ac:knownFonts="1">
    <font>
      <sz val="11"/>
      <color theme="1"/>
      <name val="Roboto"/>
      <family val="2"/>
    </font>
    <font>
      <sz val="11"/>
      <color theme="1"/>
      <name val="Roboto"/>
    </font>
    <font>
      <sz val="14"/>
      <color theme="1"/>
      <name val="Roboto Medium"/>
    </font>
    <font>
      <sz val="14"/>
      <color theme="1"/>
      <name val="Roboto"/>
    </font>
    <font>
      <vertAlign val="subscript"/>
      <sz val="14"/>
      <color theme="1"/>
      <name val="Roboto"/>
    </font>
    <font>
      <sz val="20"/>
      <color theme="1"/>
      <name val="Roboto Medium"/>
    </font>
    <font>
      <sz val="10"/>
      <color theme="1"/>
      <name val="Roboto"/>
    </font>
    <font>
      <sz val="12"/>
      <color theme="1"/>
      <name val="Roboto"/>
    </font>
    <font>
      <sz val="16"/>
      <color theme="1"/>
      <name val="Roboto"/>
    </font>
    <font>
      <sz val="10"/>
      <color theme="1"/>
      <name val="Roboto Medium"/>
    </font>
    <font>
      <sz val="14"/>
      <color theme="1"/>
      <name val="Roboto"/>
      <family val="2"/>
    </font>
    <font>
      <b/>
      <sz val="11"/>
      <color rgb="FF202124"/>
      <name val="Roboto"/>
    </font>
    <font>
      <sz val="14"/>
      <color theme="0"/>
      <name val="Roboto Medium"/>
    </font>
    <font>
      <sz val="18"/>
      <color theme="1"/>
      <name val="Roboto Medium"/>
    </font>
    <font>
      <sz val="16"/>
      <color theme="1"/>
      <name val="Roboto Medium"/>
    </font>
    <font>
      <u/>
      <sz val="12"/>
      <color theme="1"/>
      <name val="Roboto"/>
    </font>
    <font>
      <sz val="12"/>
      <color rgb="FFC00000"/>
      <name val="Roboto Medium"/>
    </font>
    <font>
      <i/>
      <u/>
      <sz val="12"/>
      <color theme="1"/>
      <name val="Roboto"/>
    </font>
    <font>
      <sz val="20"/>
      <color theme="0"/>
      <name val="Roboto Medium"/>
    </font>
    <font>
      <b/>
      <sz val="14"/>
      <color rgb="FF7030A0"/>
      <name val="Consolas"/>
      <family val="3"/>
    </font>
    <font>
      <b/>
      <strike/>
      <sz val="14"/>
      <color rgb="FF7030A0"/>
      <name val="Consolas"/>
      <family val="3"/>
    </font>
    <font>
      <sz val="12"/>
      <color rgb="FF7030A0"/>
      <name val="Consolas"/>
      <family val="3"/>
    </font>
    <font>
      <sz val="12"/>
      <color rgb="FF7030A0"/>
      <name val="Roboto"/>
    </font>
    <font>
      <b/>
      <sz val="14"/>
      <color rgb="FF0000FF"/>
      <name val="Consolas"/>
      <family val="3"/>
    </font>
    <font>
      <sz val="14"/>
      <color rgb="FF7030A0"/>
      <name val="Consolas"/>
      <family val="3"/>
    </font>
    <font>
      <sz val="12"/>
      <color rgb="FF0000FF"/>
      <name val="Consolas"/>
      <family val="3"/>
    </font>
    <font>
      <sz val="14"/>
      <color rgb="FF0000FF"/>
      <name val="Consolas"/>
      <family val="3"/>
    </font>
    <font>
      <u/>
      <sz val="14"/>
      <color rgb="FF0000FF"/>
      <name val="Consolas"/>
      <family val="3"/>
    </font>
    <font>
      <sz val="16"/>
      <color theme="1"/>
      <name val="Consolas"/>
      <family val="3"/>
    </font>
    <font>
      <b/>
      <strike/>
      <sz val="14"/>
      <color rgb="FF0000FF"/>
      <name val="Consolas"/>
      <family val="3"/>
    </font>
    <font>
      <sz val="11"/>
      <color theme="0"/>
      <name val="Roboto"/>
      <family val="2"/>
    </font>
    <font>
      <sz val="11"/>
      <color theme="1"/>
      <name val="Roboto Medium"/>
    </font>
    <font>
      <sz val="12"/>
      <color theme="0"/>
      <name val="Roboto"/>
      <family val="2"/>
    </font>
    <font>
      <sz val="12"/>
      <color theme="0"/>
      <name val="Roboto Medium"/>
    </font>
    <font>
      <sz val="12"/>
      <color rgb="FFFF0000"/>
      <name val="Roboto"/>
    </font>
    <font>
      <sz val="11"/>
      <color rgb="FFC00000"/>
      <name val="Roboto Medium"/>
    </font>
    <font>
      <sz val="11"/>
      <color rgb="FF0000FF"/>
      <name val="Roboto Medium"/>
    </font>
    <font>
      <sz val="11"/>
      <color theme="1"/>
      <name val="Consolas"/>
      <family val="3"/>
    </font>
    <font>
      <b/>
      <sz val="11"/>
      <color rgb="FF0078A2"/>
      <name val="Consolas"/>
      <family val="3"/>
    </font>
    <font>
      <sz val="11"/>
      <color rgb="FFFF33CC"/>
      <name val="Consolas"/>
      <family val="3"/>
    </font>
    <font>
      <b/>
      <sz val="10"/>
      <color rgb="FF7030A0"/>
      <name val="Consolas"/>
      <family val="3"/>
    </font>
    <font>
      <sz val="10"/>
      <color theme="1"/>
      <name val="Consolas"/>
      <family val="3"/>
    </font>
    <font>
      <b/>
      <sz val="10"/>
      <color rgb="FF0078A2"/>
      <name val="Consolas"/>
      <family val="3"/>
    </font>
    <font>
      <sz val="10"/>
      <color rgb="FFFF33CC"/>
      <name val="Consolas"/>
      <family val="3"/>
    </font>
    <font>
      <b/>
      <sz val="10"/>
      <color rgb="FF0000FF"/>
      <name val="Consolas"/>
      <family val="3"/>
    </font>
    <font>
      <sz val="10"/>
      <color theme="1"/>
      <name val="Roboto"/>
      <family val="2"/>
    </font>
    <font>
      <b/>
      <sz val="10"/>
      <color theme="5"/>
      <name val="Consolas"/>
      <family val="3"/>
    </font>
    <font>
      <b/>
      <sz val="10"/>
      <color rgb="FFC00000"/>
      <name val="Consolas"/>
      <family val="3"/>
    </font>
    <font>
      <b/>
      <sz val="10"/>
      <color theme="1"/>
      <name val="Consolas"/>
      <family val="3"/>
    </font>
    <font>
      <b/>
      <sz val="11"/>
      <color rgb="FFC00000"/>
      <name val="Consolas"/>
      <family val="3"/>
    </font>
    <font>
      <sz val="11"/>
      <color rgb="FFFF33CC"/>
      <name val="Roboto"/>
    </font>
    <font>
      <u/>
      <sz val="10"/>
      <color theme="1"/>
      <name val="Roboto"/>
    </font>
    <font>
      <i/>
      <sz val="10"/>
      <color theme="1"/>
      <name val="Roboto"/>
    </font>
    <font>
      <i/>
      <sz val="10"/>
      <color theme="1"/>
      <name val="Roboto Medium"/>
    </font>
    <font>
      <sz val="12"/>
      <color theme="1"/>
      <name val="Roboto Medium"/>
    </font>
    <font>
      <sz val="12"/>
      <color theme="1"/>
      <name val="Roboto"/>
      <family val="2"/>
    </font>
    <font>
      <i/>
      <sz val="11"/>
      <color theme="1"/>
      <name val="Roboto Medium"/>
    </font>
    <font>
      <sz val="10"/>
      <color theme="1" tint="4.9989318521683403E-2"/>
      <name val="Consolas"/>
      <family val="3"/>
    </font>
    <font>
      <sz val="11"/>
      <color theme="0"/>
      <name val="Roboto"/>
    </font>
    <font>
      <vertAlign val="superscript"/>
      <sz val="12"/>
      <color rgb="FF0000FF"/>
      <name val="Roboto Medium"/>
    </font>
    <font>
      <vertAlign val="subscript"/>
      <sz val="10"/>
      <color theme="1"/>
      <name val="Roboto"/>
    </font>
    <font>
      <vertAlign val="subscript"/>
      <sz val="14"/>
      <color theme="1"/>
      <name val="Roboto Medium"/>
    </font>
    <font>
      <sz val="20"/>
      <color theme="1"/>
      <name val="Roboto"/>
    </font>
    <font>
      <sz val="22"/>
      <color theme="1"/>
      <name val="Roboto Medium"/>
    </font>
    <font>
      <sz val="18"/>
      <color theme="1"/>
      <name val="Roboto"/>
    </font>
    <font>
      <sz val="11"/>
      <color theme="0"/>
      <name val="Roboto Medium"/>
    </font>
    <font>
      <sz val="18"/>
      <color theme="0"/>
      <name val="Roboto Medium"/>
    </font>
    <font>
      <sz val="14"/>
      <color theme="5" tint="-0.499984740745262"/>
      <name val="Roboto"/>
      <family val="2"/>
    </font>
    <font>
      <sz val="14"/>
      <color rgb="FF7030A0"/>
      <name val="Roboto"/>
      <family val="2"/>
    </font>
    <font>
      <sz val="14"/>
      <color theme="9" tint="-0.499984740745262"/>
      <name val="Roboto"/>
      <family val="2"/>
    </font>
    <font>
      <sz val="14"/>
      <color rgb="FFC00000"/>
      <name val="Roboto"/>
      <family val="2"/>
    </font>
    <font>
      <sz val="14"/>
      <color rgb="FFC00000"/>
      <name val="Roboto Medium"/>
    </font>
    <font>
      <sz val="12"/>
      <color rgb="FFFFFF00"/>
      <name val="Roboto Medium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776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E7F9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E1D1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DADCE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87694B"/>
      </left>
      <right style="thin">
        <color rgb="FF87694B"/>
      </right>
      <top style="thin">
        <color rgb="FF87694B"/>
      </top>
      <bottom style="thin">
        <color rgb="FF87694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BEB9A6"/>
      </left>
      <right style="thin">
        <color rgb="FFBEB9A6"/>
      </right>
      <top style="thin">
        <color rgb="FFBEB9A6"/>
      </top>
      <bottom style="thin">
        <color rgb="FFBEB9A6"/>
      </bottom>
      <diagonal/>
    </border>
    <border>
      <left style="thin">
        <color rgb="FFBEB9A6"/>
      </left>
      <right/>
      <top style="thin">
        <color rgb="FFBEB9A6"/>
      </top>
      <bottom style="thin">
        <color rgb="FFBEB9A6"/>
      </bottom>
      <diagonal/>
    </border>
    <border>
      <left/>
      <right/>
      <top style="thin">
        <color rgb="FFBEB9A6"/>
      </top>
      <bottom style="thin">
        <color rgb="FFBEB9A6"/>
      </bottom>
      <diagonal/>
    </border>
    <border>
      <left/>
      <right style="thin">
        <color rgb="FFBEB9A6"/>
      </right>
      <top style="thin">
        <color rgb="FFBEB9A6"/>
      </top>
      <bottom style="thin">
        <color rgb="FFBEB9A6"/>
      </bottom>
      <diagonal/>
    </border>
    <border>
      <left/>
      <right style="thin">
        <color rgb="FFBEB9A6"/>
      </right>
      <top/>
      <bottom style="thin">
        <color rgb="FFBEB9A6"/>
      </bottom>
      <diagonal/>
    </border>
    <border>
      <left/>
      <right/>
      <top/>
      <bottom style="thin">
        <color rgb="FFBEB9A6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7D3FF"/>
      </left>
      <right style="thin">
        <color rgb="FF57D3FF"/>
      </right>
      <top style="thin">
        <color rgb="FF57D3FF"/>
      </top>
      <bottom style="thin">
        <color rgb="FF57D3FF"/>
      </bottom>
      <diagonal/>
    </border>
    <border>
      <left/>
      <right style="thin">
        <color rgb="FF57D3FF"/>
      </right>
      <top/>
      <bottom style="thin">
        <color rgb="FF57D3FF"/>
      </bottom>
      <diagonal/>
    </border>
    <border>
      <left style="thin">
        <color rgb="FF57D3FF"/>
      </left>
      <right/>
      <top/>
      <bottom style="thin">
        <color rgb="FF57D3FF"/>
      </bottom>
      <diagonal/>
    </border>
    <border>
      <left/>
      <right/>
      <top/>
      <bottom style="thin">
        <color rgb="FF57D3FF"/>
      </bottom>
      <diagonal/>
    </border>
    <border>
      <left style="thin">
        <color rgb="FF57D3FF"/>
      </left>
      <right/>
      <top style="thin">
        <color rgb="FF57D3FF"/>
      </top>
      <bottom style="thin">
        <color rgb="FF57D3FF"/>
      </bottom>
      <diagonal/>
    </border>
    <border>
      <left/>
      <right style="thin">
        <color rgb="FF57D3FF"/>
      </right>
      <top style="thin">
        <color rgb="FF57D3FF"/>
      </top>
      <bottom style="thin">
        <color rgb="FF57D3FF"/>
      </bottom>
      <diagonal/>
    </border>
    <border>
      <left style="thin">
        <color rgb="FFB2AEA8"/>
      </left>
      <right style="thin">
        <color rgb="FFB2AEA8"/>
      </right>
      <top style="thin">
        <color rgb="FFB2AEA8"/>
      </top>
      <bottom style="thin">
        <color rgb="FFB2AEA8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3" borderId="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12" fillId="5" borderId="11" xfId="0" applyFont="1" applyFill="1" applyBorder="1" applyAlignment="1">
      <alignment horizontal="center" textRotation="90"/>
    </xf>
    <xf numFmtId="0" fontId="12" fillId="6" borderId="11" xfId="0" applyFont="1" applyFill="1" applyBorder="1" applyAlignment="1">
      <alignment horizontal="center" textRotation="90"/>
    </xf>
    <xf numFmtId="0" fontId="18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6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top"/>
    </xf>
    <xf numFmtId="0" fontId="13" fillId="6" borderId="16" xfId="0" applyFont="1" applyFill="1" applyBorder="1" applyAlignment="1">
      <alignment horizontal="left" vertical="top"/>
    </xf>
    <xf numFmtId="0" fontId="13" fillId="5" borderId="16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14" fillId="4" borderId="22" xfId="0" applyFont="1" applyFill="1" applyBorder="1" applyAlignment="1">
      <alignment horizontal="left" vertical="center"/>
    </xf>
    <xf numFmtId="0" fontId="7" fillId="0" borderId="20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center"/>
    </xf>
    <xf numFmtId="0" fontId="13" fillId="6" borderId="18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left" vertical="top"/>
    </xf>
    <xf numFmtId="0" fontId="13" fillId="6" borderId="17" xfId="0" applyFont="1" applyFill="1" applyBorder="1" applyAlignment="1">
      <alignment horizontal="left" vertical="top"/>
    </xf>
    <xf numFmtId="0" fontId="13" fillId="2" borderId="2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top"/>
    </xf>
    <xf numFmtId="0" fontId="13" fillId="6" borderId="19" xfId="0" applyFont="1" applyFill="1" applyBorder="1" applyAlignment="1">
      <alignment horizontal="left" vertical="top"/>
    </xf>
    <xf numFmtId="0" fontId="13" fillId="5" borderId="18" xfId="0" applyFont="1" applyFill="1" applyBorder="1" applyAlignment="1">
      <alignment horizontal="left" vertical="center"/>
    </xf>
    <xf numFmtId="0" fontId="13" fillId="5" borderId="17" xfId="0" applyFont="1" applyFill="1" applyBorder="1" applyAlignment="1">
      <alignment horizontal="left" vertical="top"/>
    </xf>
    <xf numFmtId="0" fontId="13" fillId="5" borderId="17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6" borderId="17" xfId="0" applyFont="1" applyFill="1" applyBorder="1" applyAlignment="1">
      <alignment horizontal="left" vertical="center"/>
    </xf>
    <xf numFmtId="0" fontId="18" fillId="4" borderId="17" xfId="0" applyFont="1" applyFill="1" applyBorder="1" applyAlignment="1">
      <alignment horizontal="left" vertical="center"/>
    </xf>
    <xf numFmtId="0" fontId="13" fillId="4" borderId="17" xfId="0" applyFont="1" applyFill="1" applyBorder="1" applyAlignment="1">
      <alignment horizontal="left" vertical="center"/>
    </xf>
    <xf numFmtId="0" fontId="13" fillId="5" borderId="19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0" fillId="4" borderId="26" xfId="0" applyFont="1" applyFill="1" applyBorder="1" applyAlignment="1">
      <alignment horizontal="left" vertical="center"/>
    </xf>
    <xf numFmtId="0" fontId="32" fillId="4" borderId="25" xfId="0" applyFont="1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7" fillId="0" borderId="12" xfId="0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30" fillId="4" borderId="32" xfId="0" applyFont="1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2" xfId="0" applyBorder="1"/>
    <xf numFmtId="0" fontId="0" fillId="0" borderId="0" xfId="0" applyAlignment="1">
      <alignment horizontal="left" vertical="top"/>
    </xf>
    <xf numFmtId="0" fontId="6" fillId="0" borderId="0" xfId="0" applyFont="1" applyAlignment="1">
      <alignment vertical="top" wrapText="1"/>
    </xf>
    <xf numFmtId="0" fontId="0" fillId="0" borderId="26" xfId="0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5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55" fillId="0" borderId="42" xfId="0" applyFont="1" applyBorder="1" applyAlignment="1">
      <alignment horizontal="left" vertical="center"/>
    </xf>
    <xf numFmtId="0" fontId="55" fillId="2" borderId="42" xfId="0" applyFont="1" applyFill="1" applyBorder="1" applyAlignment="1">
      <alignment horizontal="left" vertical="center"/>
    </xf>
    <xf numFmtId="0" fontId="12" fillId="8" borderId="42" xfId="0" applyFont="1" applyFill="1" applyBorder="1" applyAlignment="1">
      <alignment horizontal="left" vertical="top"/>
    </xf>
    <xf numFmtId="0" fontId="12" fillId="8" borderId="42" xfId="0" applyFont="1" applyFill="1" applyBorder="1" applyAlignment="1">
      <alignment horizontal="left" vertical="top" wrapText="1"/>
    </xf>
    <xf numFmtId="0" fontId="2" fillId="9" borderId="42" xfId="0" applyFont="1" applyFill="1" applyBorder="1" applyAlignment="1">
      <alignment horizontal="left" vertical="top"/>
    </xf>
    <xf numFmtId="0" fontId="3" fillId="10" borderId="25" xfId="0" applyFont="1" applyFill="1" applyBorder="1" applyAlignment="1">
      <alignment horizontal="left" vertical="center" indent="1"/>
    </xf>
    <xf numFmtId="0" fontId="3" fillId="10" borderId="48" xfId="0" applyFont="1" applyFill="1" applyBorder="1" applyAlignment="1">
      <alignment horizontal="left" vertical="center"/>
    </xf>
    <xf numFmtId="0" fontId="7" fillId="10" borderId="25" xfId="0" applyFont="1" applyFill="1" applyBorder="1" applyAlignment="1">
      <alignment horizontal="left" vertical="center"/>
    </xf>
    <xf numFmtId="0" fontId="7" fillId="10" borderId="48" xfId="0" applyFont="1" applyFill="1" applyBorder="1" applyAlignment="1">
      <alignment horizontal="left" vertical="center"/>
    </xf>
    <xf numFmtId="0" fontId="0" fillId="10" borderId="48" xfId="0" applyFill="1" applyBorder="1" applyAlignment="1">
      <alignment horizontal="left" vertical="center"/>
    </xf>
    <xf numFmtId="0" fontId="2" fillId="10" borderId="25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left" vertical="center"/>
    </xf>
    <xf numFmtId="166" fontId="3" fillId="10" borderId="6" xfId="0" applyNumberFormat="1" applyFont="1" applyFill="1" applyBorder="1" applyAlignment="1">
      <alignment horizontal="left" vertical="center" indent="1"/>
    </xf>
    <xf numFmtId="166" fontId="3" fillId="10" borderId="8" xfId="0" applyNumberFormat="1" applyFont="1" applyFill="1" applyBorder="1" applyAlignment="1">
      <alignment horizontal="left" vertical="center" indent="1"/>
    </xf>
    <xf numFmtId="0" fontId="3" fillId="10" borderId="9" xfId="0" applyFont="1" applyFill="1" applyBorder="1" applyAlignment="1">
      <alignment horizontal="left" vertical="center"/>
    </xf>
    <xf numFmtId="0" fontId="3" fillId="10" borderId="10" xfId="0" applyFon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left" vertical="center" indent="1"/>
    </xf>
    <xf numFmtId="2" fontId="3" fillId="11" borderId="48" xfId="0" applyNumberFormat="1" applyFont="1" applyFill="1" applyBorder="1" applyAlignment="1">
      <alignment horizontal="left" vertical="center"/>
    </xf>
    <xf numFmtId="0" fontId="2" fillId="11" borderId="25" xfId="0" applyFont="1" applyFill="1" applyBorder="1"/>
    <xf numFmtId="0" fontId="0" fillId="11" borderId="48" xfId="0" applyFill="1" applyBorder="1" applyAlignment="1">
      <alignment horizontal="left" vertical="center"/>
    </xf>
    <xf numFmtId="0" fontId="2" fillId="11" borderId="25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3" fillId="2" borderId="27" xfId="0" applyFont="1" applyFill="1" applyBorder="1" applyAlignment="1">
      <alignment horizontal="left" vertical="center"/>
    </xf>
    <xf numFmtId="0" fontId="6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0" fontId="7" fillId="2" borderId="0" xfId="0" applyFont="1" applyFill="1"/>
    <xf numFmtId="0" fontId="7" fillId="2" borderId="52" xfId="0" applyFont="1" applyFill="1" applyBorder="1" applyAlignment="1">
      <alignment horizontal="left" vertical="center"/>
    </xf>
    <xf numFmtId="0" fontId="0" fillId="2" borderId="0" xfId="0" applyFill="1"/>
    <xf numFmtId="0" fontId="0" fillId="2" borderId="27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52" xfId="0" applyFill="1" applyBorder="1" applyAlignment="1">
      <alignment horizontal="left" vertical="center"/>
    </xf>
    <xf numFmtId="0" fontId="0" fillId="2" borderId="27" xfId="0" applyFill="1" applyBorder="1"/>
    <xf numFmtId="0" fontId="0" fillId="2" borderId="52" xfId="0" applyFill="1" applyBorder="1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1" fillId="2" borderId="27" xfId="0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52" xfId="0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righ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right" vertical="top"/>
    </xf>
    <xf numFmtId="0" fontId="1" fillId="2" borderId="53" xfId="0" applyFont="1" applyFill="1" applyBorder="1" applyAlignment="1">
      <alignment horizontal="left" vertical="center"/>
    </xf>
    <xf numFmtId="164" fontId="0" fillId="0" borderId="0" xfId="0" applyNumberFormat="1"/>
    <xf numFmtId="164" fontId="6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0" fillId="0" borderId="0" xfId="0" applyNumberFormat="1"/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33" fillId="12" borderId="54" xfId="0" applyNumberFormat="1" applyFont="1" applyFill="1" applyBorder="1" applyAlignment="1">
      <alignment horizontal="left" vertical="center"/>
    </xf>
    <xf numFmtId="0" fontId="1" fillId="13" borderId="54" xfId="0" applyFont="1" applyFill="1" applyBorder="1" applyAlignment="1">
      <alignment horizontal="left" vertical="center"/>
    </xf>
    <xf numFmtId="2" fontId="1" fillId="13" borderId="54" xfId="0" applyNumberFormat="1" applyFont="1" applyFill="1" applyBorder="1" applyAlignment="1">
      <alignment horizontal="left" vertical="center"/>
    </xf>
    <xf numFmtId="164" fontId="6" fillId="14" borderId="54" xfId="0" applyNumberFormat="1" applyFont="1" applyFill="1" applyBorder="1" applyAlignment="1">
      <alignment horizontal="left" vertical="center"/>
    </xf>
    <xf numFmtId="0" fontId="6" fillId="14" borderId="54" xfId="0" applyFont="1" applyFill="1" applyBorder="1" applyAlignment="1">
      <alignment horizontal="left" vertical="center"/>
    </xf>
    <xf numFmtId="2" fontId="6" fillId="14" borderId="54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3" fillId="12" borderId="54" xfId="0" applyNumberFormat="1" applyFont="1" applyFill="1" applyBorder="1" applyAlignment="1">
      <alignment horizontal="center" vertical="center"/>
    </xf>
    <xf numFmtId="2" fontId="6" fillId="14" borderId="54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7" fillId="0" borderId="55" xfId="0" applyNumberFormat="1" applyFont="1" applyBorder="1" applyAlignment="1">
      <alignment horizontal="left" vertical="center"/>
    </xf>
    <xf numFmtId="2" fontId="7" fillId="0" borderId="56" xfId="0" applyNumberFormat="1" applyFont="1" applyBorder="1" applyAlignment="1">
      <alignment horizontal="center" vertical="center"/>
    </xf>
    <xf numFmtId="2" fontId="7" fillId="0" borderId="57" xfId="0" applyNumberFormat="1" applyFont="1" applyBorder="1" applyAlignment="1">
      <alignment horizontal="center" vertical="center"/>
    </xf>
    <xf numFmtId="0" fontId="55" fillId="2" borderId="42" xfId="0" applyFont="1" applyFill="1" applyBorder="1" applyAlignment="1">
      <alignment horizontal="left" vertical="center" wrapText="1"/>
    </xf>
    <xf numFmtId="0" fontId="45" fillId="2" borderId="42" xfId="0" applyFont="1" applyFill="1" applyBorder="1" applyAlignment="1">
      <alignment horizontal="left" vertical="center" wrapText="1"/>
    </xf>
    <xf numFmtId="0" fontId="55" fillId="0" borderId="42" xfId="0" applyFont="1" applyBorder="1" applyAlignment="1">
      <alignment horizontal="left" vertical="center" wrapText="1"/>
    </xf>
    <xf numFmtId="0" fontId="64" fillId="0" borderId="0" xfId="0" applyFont="1" applyAlignment="1">
      <alignment horizontal="left" vertical="center"/>
    </xf>
    <xf numFmtId="0" fontId="64" fillId="0" borderId="47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65" fillId="8" borderId="42" xfId="0" applyFont="1" applyFill="1" applyBorder="1" applyAlignment="1">
      <alignment horizontal="left" vertical="top" wrapText="1"/>
    </xf>
    <xf numFmtId="0" fontId="0" fillId="0" borderId="42" xfId="0" applyBorder="1" applyAlignment="1">
      <alignment horizontal="left" vertical="center"/>
    </xf>
    <xf numFmtId="0" fontId="0" fillId="2" borderId="42" xfId="0" applyFill="1" applyBorder="1" applyAlignment="1">
      <alignment horizontal="left" vertical="center"/>
    </xf>
    <xf numFmtId="0" fontId="31" fillId="2" borderId="42" xfId="0" applyFont="1" applyFill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66" fillId="15" borderId="60" xfId="0" applyFont="1" applyFill="1" applyBorder="1" applyAlignment="1">
      <alignment horizontal="center" vertical="center"/>
    </xf>
    <xf numFmtId="0" fontId="10" fillId="10" borderId="60" xfId="0" applyFont="1" applyFill="1" applyBorder="1" applyAlignment="1">
      <alignment horizontal="left" vertical="center" indent="1"/>
    </xf>
    <xf numFmtId="0" fontId="10" fillId="2" borderId="60" xfId="0" applyFont="1" applyFill="1" applyBorder="1" applyAlignment="1">
      <alignment horizontal="left" vertical="center" indent="1"/>
    </xf>
    <xf numFmtId="0" fontId="66" fillId="6" borderId="60" xfId="0" applyFont="1" applyFill="1" applyBorder="1" applyAlignment="1">
      <alignment horizontal="center" vertical="center"/>
    </xf>
    <xf numFmtId="0" fontId="67" fillId="10" borderId="60" xfId="0" applyFont="1" applyFill="1" applyBorder="1" applyAlignment="1">
      <alignment horizontal="left" vertical="center" indent="1"/>
    </xf>
    <xf numFmtId="0" fontId="67" fillId="2" borderId="60" xfId="0" applyFont="1" applyFill="1" applyBorder="1" applyAlignment="1">
      <alignment horizontal="left" vertical="center" indent="1"/>
    </xf>
    <xf numFmtId="0" fontId="68" fillId="10" borderId="60" xfId="0" applyFont="1" applyFill="1" applyBorder="1" applyAlignment="1">
      <alignment horizontal="left" vertical="center" indent="1"/>
    </xf>
    <xf numFmtId="0" fontId="68" fillId="2" borderId="60" xfId="0" applyFont="1" applyFill="1" applyBorder="1" applyAlignment="1">
      <alignment horizontal="left" vertical="center" indent="1"/>
    </xf>
    <xf numFmtId="0" fontId="66" fillId="18" borderId="60" xfId="0" applyFont="1" applyFill="1" applyBorder="1" applyAlignment="1">
      <alignment horizontal="center" vertical="center"/>
    </xf>
    <xf numFmtId="0" fontId="66" fillId="19" borderId="60" xfId="0" applyFont="1" applyFill="1" applyBorder="1" applyAlignment="1">
      <alignment horizontal="center" vertical="center"/>
    </xf>
    <xf numFmtId="0" fontId="14" fillId="20" borderId="60" xfId="0" applyFont="1" applyFill="1" applyBorder="1" applyAlignment="1">
      <alignment horizontal="left" vertical="top" wrapText="1" indent="1"/>
    </xf>
    <xf numFmtId="0" fontId="14" fillId="7" borderId="60" xfId="0" applyFont="1" applyFill="1" applyBorder="1" applyAlignment="1">
      <alignment horizontal="left" vertical="top" wrapText="1" indent="1"/>
    </xf>
    <xf numFmtId="0" fontId="69" fillId="10" borderId="60" xfId="0" applyFont="1" applyFill="1" applyBorder="1" applyAlignment="1">
      <alignment horizontal="left" vertical="center" indent="1"/>
    </xf>
    <xf numFmtId="0" fontId="69" fillId="2" borderId="60" xfId="0" applyFont="1" applyFill="1" applyBorder="1" applyAlignment="1">
      <alignment horizontal="left" vertical="center" indent="1"/>
    </xf>
    <xf numFmtId="0" fontId="70" fillId="10" borderId="60" xfId="0" applyFont="1" applyFill="1" applyBorder="1" applyAlignment="1">
      <alignment horizontal="left" vertical="center" indent="1"/>
    </xf>
    <xf numFmtId="0" fontId="70" fillId="2" borderId="60" xfId="0" applyFont="1" applyFill="1" applyBorder="1" applyAlignment="1">
      <alignment horizontal="left" vertical="center" indent="1"/>
    </xf>
    <xf numFmtId="0" fontId="71" fillId="2" borderId="60" xfId="0" applyFont="1" applyFill="1" applyBorder="1" applyAlignment="1">
      <alignment horizontal="left" vertical="center" indent="1"/>
    </xf>
    <xf numFmtId="0" fontId="14" fillId="16" borderId="60" xfId="0" applyFont="1" applyFill="1" applyBorder="1" applyAlignment="1">
      <alignment horizontal="left" vertical="top" wrapText="1"/>
    </xf>
    <xf numFmtId="0" fontId="14" fillId="17" borderId="60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center" vertical="center"/>
    </xf>
    <xf numFmtId="0" fontId="33" fillId="12" borderId="58" xfId="0" applyFont="1" applyFill="1" applyBorder="1" applyAlignment="1">
      <alignment horizontal="center" vertical="center"/>
    </xf>
    <xf numFmtId="0" fontId="33" fillId="12" borderId="59" xfId="0" applyFont="1" applyFill="1" applyBorder="1" applyAlignment="1">
      <alignment horizontal="center" vertical="center"/>
    </xf>
    <xf numFmtId="0" fontId="12" fillId="8" borderId="43" xfId="0" applyFont="1" applyFill="1" applyBorder="1" applyAlignment="1">
      <alignment horizontal="center" vertical="center"/>
    </xf>
    <xf numFmtId="0" fontId="12" fillId="8" borderId="44" xfId="0" applyFont="1" applyFill="1" applyBorder="1" applyAlignment="1">
      <alignment horizontal="center" vertical="center"/>
    </xf>
    <xf numFmtId="0" fontId="12" fillId="8" borderId="45" xfId="0" applyFont="1" applyFill="1" applyBorder="1" applyAlignment="1">
      <alignment horizontal="center" vertical="center"/>
    </xf>
    <xf numFmtId="0" fontId="45" fillId="7" borderId="34" xfId="0" applyFont="1" applyFill="1" applyBorder="1" applyAlignment="1">
      <alignment horizontal="left" vertical="top" wrapText="1"/>
    </xf>
    <xf numFmtId="0" fontId="45" fillId="7" borderId="35" xfId="0" applyFont="1" applyFill="1" applyBorder="1" applyAlignment="1">
      <alignment horizontal="left" vertical="top" wrapText="1"/>
    </xf>
    <xf numFmtId="0" fontId="45" fillId="7" borderId="36" xfId="0" applyFont="1" applyFill="1" applyBorder="1" applyAlignment="1">
      <alignment horizontal="left" vertical="top" wrapText="1"/>
    </xf>
    <xf numFmtId="0" fontId="45" fillId="7" borderId="37" xfId="0" applyFont="1" applyFill="1" applyBorder="1" applyAlignment="1">
      <alignment horizontal="left" vertical="top" wrapText="1"/>
    </xf>
    <xf numFmtId="0" fontId="45" fillId="7" borderId="0" xfId="0" applyFont="1" applyFill="1" applyAlignment="1">
      <alignment horizontal="left" vertical="top" wrapText="1"/>
    </xf>
    <xf numFmtId="0" fontId="45" fillId="7" borderId="38" xfId="0" applyFont="1" applyFill="1" applyBorder="1" applyAlignment="1">
      <alignment horizontal="left" vertical="top" wrapText="1"/>
    </xf>
    <xf numFmtId="0" fontId="45" fillId="7" borderId="39" xfId="0" applyFont="1" applyFill="1" applyBorder="1" applyAlignment="1">
      <alignment horizontal="left" vertical="top" wrapText="1"/>
    </xf>
    <xf numFmtId="0" fontId="45" fillId="7" borderId="40" xfId="0" applyFont="1" applyFill="1" applyBorder="1" applyAlignment="1">
      <alignment horizontal="left" vertical="top" wrapText="1"/>
    </xf>
    <xf numFmtId="0" fontId="45" fillId="7" borderId="41" xfId="0" applyFont="1" applyFill="1" applyBorder="1" applyAlignment="1">
      <alignment horizontal="left" vertical="top" wrapText="1"/>
    </xf>
    <xf numFmtId="0" fontId="6" fillId="7" borderId="34" xfId="0" applyFont="1" applyFill="1" applyBorder="1" applyAlignment="1">
      <alignment horizontal="left" vertical="top" wrapText="1"/>
    </xf>
    <xf numFmtId="0" fontId="6" fillId="7" borderId="35" xfId="0" applyFont="1" applyFill="1" applyBorder="1" applyAlignment="1">
      <alignment horizontal="left" vertical="top" wrapText="1"/>
    </xf>
    <xf numFmtId="0" fontId="6" fillId="7" borderId="36" xfId="0" applyFont="1" applyFill="1" applyBorder="1" applyAlignment="1">
      <alignment horizontal="left" vertical="top" wrapText="1"/>
    </xf>
    <xf numFmtId="0" fontId="6" fillId="7" borderId="37" xfId="0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6" fillId="7" borderId="38" xfId="0" applyFont="1" applyFill="1" applyBorder="1" applyAlignment="1">
      <alignment horizontal="left" vertical="top" wrapText="1"/>
    </xf>
    <xf numFmtId="0" fontId="6" fillId="7" borderId="39" xfId="0" applyFont="1" applyFill="1" applyBorder="1" applyAlignment="1">
      <alignment horizontal="left" vertical="top" wrapText="1"/>
    </xf>
    <xf numFmtId="0" fontId="6" fillId="7" borderId="40" xfId="0" applyFont="1" applyFill="1" applyBorder="1" applyAlignment="1">
      <alignment horizontal="left" vertical="top" wrapText="1"/>
    </xf>
    <xf numFmtId="0" fontId="6" fillId="7" borderId="41" xfId="0" applyFont="1" applyFill="1" applyBorder="1" applyAlignment="1">
      <alignment horizontal="left" vertical="top" wrapText="1"/>
    </xf>
    <xf numFmtId="164" fontId="6" fillId="21" borderId="54" xfId="0" applyNumberFormat="1" applyFont="1" applyFill="1" applyBorder="1" applyAlignment="1">
      <alignment horizontal="left" vertical="center"/>
    </xf>
    <xf numFmtId="164" fontId="72" fillId="12" borderId="54" xfId="0" applyNumberFormat="1" applyFont="1" applyFill="1" applyBorder="1" applyAlignment="1">
      <alignment horizontal="left" vertical="center"/>
    </xf>
    <xf numFmtId="2" fontId="6" fillId="21" borderId="54" xfId="0" applyNumberFormat="1" applyFont="1" applyFill="1" applyBorder="1" applyAlignment="1">
      <alignment horizontal="center" vertical="center"/>
    </xf>
    <xf numFmtId="2" fontId="72" fillId="12" borderId="5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5E7"/>
      <color rgb="FFFFDDDD"/>
      <color rgb="FFE6D5F3"/>
      <color rgb="FFE6F2DE"/>
      <color rgb="FFFBE1D1"/>
      <color rgb="FFB2AEA8"/>
      <color rgb="FFE7F9FF"/>
      <color rgb="FF57D3FF"/>
      <color rgb="FFD5F4FF"/>
      <color rgb="FF05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422175</xdr:colOff>
      <xdr:row>0</xdr:row>
      <xdr:rowOff>223702</xdr:rowOff>
    </xdr:from>
    <xdr:to>
      <xdr:col>13</xdr:col>
      <xdr:colOff>764296</xdr:colOff>
      <xdr:row>24</xdr:row>
      <xdr:rowOff>139888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CE0906-8FAD-FEAE-9EFD-C5CFB9015C4E}"/>
            </a:ext>
          </a:extLst>
        </xdr:cNvPr>
        <xdr:cNvGrpSpPr/>
      </xdr:nvGrpSpPr>
      <xdr:grpSpPr>
        <a:xfrm>
          <a:off x="7242075" y="223702"/>
          <a:ext cx="5638021" cy="5631186"/>
          <a:chOff x="4251225" y="461827"/>
          <a:chExt cx="5638021" cy="510731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2C37FE4-DBC1-61F6-391E-32B3DD47103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2846" y="461827"/>
            <a:ext cx="5486400" cy="774026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A660836-7A70-8CD6-D7AE-440A40505E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70458" y="2976262"/>
            <a:ext cx="3657600" cy="578117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A299B1B8-A618-0EDF-AEA7-E2BF481EA5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70063" y="3703876"/>
            <a:ext cx="3657600" cy="688328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5A23586-9B9A-9DE6-29AC-55ED2BC70A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1225" y="4635472"/>
            <a:ext cx="5486400" cy="933666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190499</xdr:colOff>
      <xdr:row>5</xdr:row>
      <xdr:rowOff>28575</xdr:rowOff>
    </xdr:from>
    <xdr:to>
      <xdr:col>14</xdr:col>
      <xdr:colOff>529589</xdr:colOff>
      <xdr:row>7</xdr:row>
      <xdr:rowOff>192405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718B200-5C1C-FB2B-350C-07913258B005}"/>
            </a:ext>
          </a:extLst>
        </xdr:cNvPr>
        <xdr:cNvSpPr txBox="1"/>
      </xdr:nvSpPr>
      <xdr:spPr>
        <a:xfrm>
          <a:off x="11287124" y="1219200"/>
          <a:ext cx="237744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0C28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30% from protein</a:t>
          </a:r>
          <a:endParaRPr lang="en-US" sz="1200" b="0" i="0">
            <a:solidFill>
              <a:srgbClr val="040C28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i="0">
              <a:solidFill>
                <a:srgbClr val="040C28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40% from carbohydrates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0C28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30% from fat</a:t>
          </a:r>
        </a:p>
      </xdr:txBody>
    </xdr:sp>
    <xdr:clientData/>
  </xdr:twoCellAnchor>
  <xdr:twoCellAnchor editAs="oneCell">
    <xdr:from>
      <xdr:col>8</xdr:col>
      <xdr:colOff>581025</xdr:colOff>
      <xdr:row>5</xdr:row>
      <xdr:rowOff>227181</xdr:rowOff>
    </xdr:from>
    <xdr:to>
      <xdr:col>12</xdr:col>
      <xdr:colOff>47626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1D867-41C1-6A80-1D77-88327AB28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1417806"/>
          <a:ext cx="3743326" cy="1353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406688</xdr:colOff>
      <xdr:row>35</xdr:row>
      <xdr:rowOff>129152</xdr:rowOff>
    </xdr:from>
    <xdr:to>
      <xdr:col>3</xdr:col>
      <xdr:colOff>5472838</xdr:colOff>
      <xdr:row>54</xdr:row>
      <xdr:rowOff>96864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2904D4-3825-4689-BCCF-53DA41511C9C}"/>
            </a:ext>
          </a:extLst>
        </xdr:cNvPr>
        <xdr:cNvSpPr txBox="1"/>
      </xdr:nvSpPr>
      <xdr:spPr>
        <a:xfrm>
          <a:off x="1117027" y="18840127"/>
          <a:ext cx="5066150" cy="5488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1"/>
            <a:t>Naming Types</a:t>
          </a:r>
        </a:p>
        <a:p>
          <a:pPr algn="l">
            <a:lnSpc>
              <a:spcPct val="100000"/>
            </a:lnSpc>
            <a:spcBef>
              <a:spcPts val="1200"/>
            </a:spcBef>
            <a:spcAft>
              <a:spcPts val="0"/>
            </a:spcAft>
          </a:pPr>
          <a:r>
            <a:rPr lang="en-US" sz="1400" b="1">
              <a:solidFill>
                <a:srgbClr val="002060"/>
              </a:solidFill>
            </a:rPr>
            <a:t>lower_snake_case</a:t>
          </a:r>
        </a:p>
        <a:p>
          <a:pPr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/>
            <a:t>Words are delimited by an underscore and</a:t>
          </a:r>
          <a:r>
            <a:rPr lang="en-US" sz="1400" baseline="0"/>
            <a:t> written in lowercase</a:t>
          </a:r>
          <a:r>
            <a:rPr lang="en-US" sz="1400"/>
            <a:t>.</a:t>
          </a:r>
        </a:p>
        <a:p>
          <a:pPr lvl="1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/>
            <a:t>variable</a:t>
          </a:r>
          <a:r>
            <a:rPr lang="en-US" sz="1400" b="1">
              <a:solidFill>
                <a:srgbClr val="C00000"/>
              </a:solidFill>
            </a:rPr>
            <a:t>_</a:t>
          </a:r>
          <a:r>
            <a:rPr lang="en-US" sz="1400"/>
            <a:t>one</a:t>
          </a:r>
        </a:p>
        <a:p>
          <a:pPr lvl="1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/>
            <a:t>variable</a:t>
          </a:r>
          <a:r>
            <a:rPr lang="en-US" sz="1400" b="1">
              <a:solidFill>
                <a:srgbClr val="C00000"/>
              </a:solidFill>
            </a:rPr>
            <a:t>_</a:t>
          </a:r>
          <a:r>
            <a:rPr lang="en-US" sz="1400"/>
            <a:t>two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UPPER_SNAKE_CASE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Words are delimited by an underscore and written in UPPERCASE.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_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ONE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_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TWO</a:t>
          </a:r>
          <a:endParaRPr lang="en-US" sz="14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002060"/>
              </a:solidFill>
            </a:rPr>
            <a:t>lowerCamelCase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a.k.a. camelCase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lang="en-US" sz="1400" b="1">
            <a:solidFill>
              <a:srgbClr val="002060"/>
            </a:solidFill>
          </a:endParaRPr>
        </a:p>
        <a:p>
          <a:pPr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/>
            <a:t>Words are delimited by capital letters, except the initial word.</a:t>
          </a:r>
        </a:p>
        <a:p>
          <a:pPr lvl="1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C00000"/>
              </a:solidFill>
            </a:rPr>
            <a:t>v</a:t>
          </a:r>
          <a:r>
            <a:rPr lang="en-US" sz="1400"/>
            <a:t>ariable</a:t>
          </a:r>
          <a:r>
            <a:rPr lang="en-US" sz="1400" b="1">
              <a:solidFill>
                <a:srgbClr val="C00000"/>
              </a:solidFill>
            </a:rPr>
            <a:t>O</a:t>
          </a:r>
          <a:r>
            <a:rPr lang="en-US" sz="1400"/>
            <a:t>ne</a:t>
          </a:r>
        </a:p>
        <a:p>
          <a:pPr lvl="1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C00000"/>
              </a:solidFill>
            </a:rPr>
            <a:t>v</a:t>
          </a:r>
          <a:r>
            <a:rPr lang="en-US" sz="1400"/>
            <a:t>ariable</a:t>
          </a:r>
          <a:r>
            <a:rPr lang="en-US" sz="1400" b="1">
              <a:solidFill>
                <a:srgbClr val="C00000"/>
              </a:solidFill>
            </a:rPr>
            <a:t>T</a:t>
          </a:r>
          <a:r>
            <a:rPr lang="en-US" sz="1400"/>
            <a:t>wo</a:t>
          </a:r>
          <a:endParaRPr lang="en-US" sz="1400">
            <a:solidFill>
              <a:srgbClr val="002060"/>
            </a:solidFill>
          </a:endParaRPr>
        </a:p>
        <a:p>
          <a:pPr algn="l">
            <a:lnSpc>
              <a:spcPct val="100000"/>
            </a:lnSpc>
            <a:spcBef>
              <a:spcPts val="1200"/>
            </a:spcBef>
            <a:spcAft>
              <a:spcPts val="0"/>
            </a:spcAft>
          </a:pPr>
          <a:r>
            <a:rPr lang="en-US" sz="1400" b="1">
              <a:solidFill>
                <a:srgbClr val="002060"/>
              </a:solidFill>
            </a:rPr>
            <a:t>UpperCamelCase </a:t>
          </a:r>
          <a:r>
            <a:rPr lang="en-US" sz="1400" b="1"/>
            <a:t>(</a:t>
          </a:r>
          <a:r>
            <a:rPr lang="en-US" sz="1400" b="0"/>
            <a:t>a.k.a.</a:t>
          </a:r>
          <a:r>
            <a:rPr lang="en-US" sz="1400" b="0" baseline="0"/>
            <a:t> Pascalcase</a:t>
          </a:r>
          <a:r>
            <a:rPr lang="en-US" sz="1400" b="1" baseline="0"/>
            <a:t>)</a:t>
          </a:r>
          <a:endParaRPr lang="en-US" sz="1400" b="1"/>
        </a:p>
        <a:p>
          <a:pPr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/>
            <a:t>Words are delimited by capital letters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ne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wo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PascalCase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a.k.a. UpperCamelCase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Words are delimited by capital letters.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ne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V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ariable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wo </a:t>
          </a:r>
        </a:p>
      </xdr:txBody>
    </xdr:sp>
    <xdr:clientData/>
  </xdr:twoCellAnchor>
  <xdr:oneCellAnchor>
    <xdr:from>
      <xdr:col>3</xdr:col>
      <xdr:colOff>217919</xdr:colOff>
      <xdr:row>34</xdr:row>
      <xdr:rowOff>83746</xdr:rowOff>
    </xdr:from>
    <xdr:ext cx="5016069" cy="303358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A5EB207-1D37-F336-7ACB-ADE2C05E397E}"/>
            </a:ext>
          </a:extLst>
        </xdr:cNvPr>
        <xdr:cNvSpPr txBox="1"/>
      </xdr:nvSpPr>
      <xdr:spPr>
        <a:xfrm>
          <a:off x="928258" y="15533619"/>
          <a:ext cx="5016069" cy="303358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latin typeface="Roboto Medium" panose="02000000000000000000" pitchFamily="2" charset="0"/>
              <a:ea typeface="Roboto Medium" panose="02000000000000000000" pitchFamily="2" charset="0"/>
            </a:rPr>
            <a:t>"Using a Constructor Function" example</a:t>
          </a:r>
        </a:p>
        <a:p>
          <a:pPr>
            <a:spcBef>
              <a:spcPts val="600"/>
            </a:spcBef>
          </a:pPr>
          <a:r>
            <a:rPr lang="en-US" sz="1600" b="0">
              <a:latin typeface="+mn-lt"/>
            </a:rPr>
            <a:t>// Define a constructor function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function </a:t>
          </a:r>
          <a:r>
            <a:rPr lang="en-US" sz="1400" b="1">
              <a:solidFill>
                <a:srgbClr val="7030A0"/>
              </a:solidFill>
              <a:latin typeface="Consolas" panose="020B0609020204030204" pitchFamily="49" charset="0"/>
            </a:rPr>
            <a:t>PersonStudent</a:t>
          </a:r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(name, age) {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    this.name = name;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    this.age = age;</a:t>
          </a:r>
        </a:p>
        <a:p>
          <a:r>
            <a:rPr lang="en-US" sz="1400">
              <a:latin typeface="Consolas" panose="020B0609020204030204" pitchFamily="49" charset="0"/>
            </a:rPr>
            <a:t>}</a:t>
          </a:r>
        </a:p>
        <a:p>
          <a:pPr>
            <a:spcBef>
              <a:spcPts val="600"/>
            </a:spcBef>
          </a:pPr>
          <a:r>
            <a:rPr lang="en-US" sz="1600" b="0">
              <a:latin typeface="+mn-lt"/>
            </a:rPr>
            <a:t>// Create instances of Person using the constructor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const STUDENT1 = new </a:t>
          </a:r>
          <a:r>
            <a:rPr lang="en-US" sz="1400" b="1">
              <a:solidFill>
                <a:srgbClr val="7030A0"/>
              </a:solidFill>
              <a:latin typeface="Consolas" panose="020B0609020204030204" pitchFamily="49" charset="0"/>
            </a:rPr>
            <a:t>PersonStudent</a:t>
          </a:r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("Alice", 30);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const STUDENT2 = new </a:t>
          </a:r>
          <a:r>
            <a:rPr lang="en-US" sz="1400" b="1">
              <a:solidFill>
                <a:srgbClr val="7030A0"/>
              </a:solidFill>
              <a:latin typeface="Consolas" panose="020B0609020204030204" pitchFamily="49" charset="0"/>
            </a:rPr>
            <a:t>PersonStudent</a:t>
          </a:r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("Bob", 25);</a:t>
          </a:r>
          <a:endParaRPr lang="en-US" sz="1400">
            <a:latin typeface="Consolas" panose="020B0609020204030204" pitchFamily="49" charset="0"/>
          </a:endParaRPr>
        </a:p>
        <a:p>
          <a:pPr>
            <a:spcBef>
              <a:spcPts val="600"/>
            </a:spcBef>
          </a:pPr>
          <a:r>
            <a:rPr lang="en-US" sz="1600" b="0">
              <a:latin typeface="+mn-lt"/>
            </a:rPr>
            <a:t>// Access properties of the instances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console.log(STUDENT1.name); // Output: "Alice"</a:t>
          </a:r>
        </a:p>
        <a:p>
          <a:r>
            <a:rPr lang="en-US" sz="1400">
              <a:solidFill>
                <a:srgbClr val="7030A0"/>
              </a:solidFill>
              <a:latin typeface="Consolas" panose="020B0609020204030204" pitchFamily="49" charset="0"/>
            </a:rPr>
            <a:t>console.log(STUDENT2.age);  // Output: 25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7327</xdr:colOff>
      <xdr:row>30</xdr:row>
      <xdr:rowOff>30041</xdr:rowOff>
    </xdr:from>
    <xdr:to>
      <xdr:col>21</xdr:col>
      <xdr:colOff>271096</xdr:colOff>
      <xdr:row>31</xdr:row>
      <xdr:rowOff>32238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C40DB8-CD0B-4841-67F8-CAC060570FD5}"/>
            </a:ext>
          </a:extLst>
        </xdr:cNvPr>
        <xdr:cNvSpPr txBox="1"/>
      </xdr:nvSpPr>
      <xdr:spPr>
        <a:xfrm>
          <a:off x="2454519" y="6140695"/>
          <a:ext cx="5290039" cy="200024"/>
        </a:xfrm>
        <a:prstGeom prst="rect">
          <a:avLst/>
        </a:prstGeom>
        <a:solidFill>
          <a:srgbClr val="FFFF00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C00000"/>
              </a:solidFill>
            </a:rPr>
            <a:t>COME BACK</a:t>
          </a:r>
          <a:r>
            <a:rPr lang="en-US" sz="1100" b="1" baseline="0">
              <a:solidFill>
                <a:srgbClr val="C00000"/>
              </a:solidFill>
            </a:rPr>
            <a:t> TO</a:t>
          </a:r>
          <a:r>
            <a:rPr lang="en-US" sz="1100" b="1">
              <a:solidFill>
                <a:srgbClr val="C00000"/>
              </a:solidFill>
            </a:rPr>
            <a:t> "</a:t>
          </a:r>
          <a:r>
            <a:rPr lang="en-US" sz="1100" b="1">
              <a:solidFill>
                <a:schemeClr val="tx1"/>
              </a:solidFill>
            </a:rPr>
            <a:t>DETAILS</a:t>
          </a:r>
          <a:r>
            <a:rPr lang="en-US" sz="1100" b="1">
              <a:solidFill>
                <a:srgbClr val="C00000"/>
              </a:solidFill>
            </a:rPr>
            <a:t>" PAGE </a:t>
          </a:r>
          <a:r>
            <a:rPr lang="en-US" sz="1100" b="0">
              <a:solidFill>
                <a:schemeClr val="tx1"/>
              </a:solidFill>
            </a:rPr>
            <a:t>(this page) </a:t>
          </a:r>
          <a:r>
            <a:rPr lang="en-US" sz="1100" b="1">
              <a:solidFill>
                <a:srgbClr val="C00000"/>
              </a:solidFill>
            </a:rPr>
            <a:t>AFTER "</a:t>
          </a:r>
          <a:r>
            <a:rPr lang="en-US" sz="1100" b="1">
              <a:solidFill>
                <a:schemeClr val="tx1"/>
              </a:solidFill>
            </a:rPr>
            <a:t>LOAD</a:t>
          </a:r>
          <a:r>
            <a:rPr lang="en-US" sz="1100" b="1">
              <a:solidFill>
                <a:srgbClr val="C00000"/>
              </a:solidFill>
            </a:rPr>
            <a:t>" &amp; "</a:t>
          </a:r>
          <a:r>
            <a:rPr lang="en-US" sz="1100" b="1">
              <a:solidFill>
                <a:schemeClr val="tx1"/>
              </a:solidFill>
            </a:rPr>
            <a:t>LIST</a:t>
          </a:r>
          <a:r>
            <a:rPr lang="en-US" sz="1100" b="1">
              <a:solidFill>
                <a:srgbClr val="C00000"/>
              </a:solidFill>
            </a:rPr>
            <a:t>" PAGES ARE DONE!</a:t>
          </a:r>
        </a:p>
      </xdr:txBody>
    </xdr:sp>
    <xdr:clientData/>
  </xdr:twoCellAnchor>
  <xdr:twoCellAnchor>
    <xdr:from>
      <xdr:col>5</xdr:col>
      <xdr:colOff>152400</xdr:colOff>
      <xdr:row>88</xdr:row>
      <xdr:rowOff>35878</xdr:rowOff>
    </xdr:from>
    <xdr:to>
      <xdr:col>20</xdr:col>
      <xdr:colOff>57151</xdr:colOff>
      <xdr:row>89</xdr:row>
      <xdr:rowOff>38075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D5E1E4-F133-BC33-040F-A50166D38404}"/>
            </a:ext>
          </a:extLst>
        </xdr:cNvPr>
        <xdr:cNvSpPr txBox="1"/>
      </xdr:nvSpPr>
      <xdr:spPr>
        <a:xfrm>
          <a:off x="1881554" y="17898916"/>
          <a:ext cx="5290039" cy="200024"/>
        </a:xfrm>
        <a:prstGeom prst="rect">
          <a:avLst/>
        </a:prstGeom>
        <a:solidFill>
          <a:srgbClr val="FFFF00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C00000"/>
              </a:solidFill>
            </a:rPr>
            <a:t>COME BACK</a:t>
          </a:r>
          <a:r>
            <a:rPr lang="en-US" sz="1100" b="1" baseline="0">
              <a:solidFill>
                <a:srgbClr val="C00000"/>
              </a:solidFill>
            </a:rPr>
            <a:t> TO</a:t>
          </a:r>
          <a:r>
            <a:rPr lang="en-US" sz="1100" b="1">
              <a:solidFill>
                <a:srgbClr val="C00000"/>
              </a:solidFill>
            </a:rPr>
            <a:t> "</a:t>
          </a:r>
          <a:r>
            <a:rPr lang="en-US" sz="1100" b="1">
              <a:solidFill>
                <a:schemeClr val="tx1"/>
              </a:solidFill>
            </a:rPr>
            <a:t>DETAILS</a:t>
          </a:r>
          <a:r>
            <a:rPr lang="en-US" sz="1100" b="1">
              <a:solidFill>
                <a:srgbClr val="C00000"/>
              </a:solidFill>
            </a:rPr>
            <a:t>" PAGE </a:t>
          </a:r>
          <a:r>
            <a:rPr lang="en-US" sz="1100" b="0">
              <a:solidFill>
                <a:schemeClr val="tx1"/>
              </a:solidFill>
            </a:rPr>
            <a:t>(this page) </a:t>
          </a:r>
          <a:r>
            <a:rPr lang="en-US" sz="1100" b="1">
              <a:solidFill>
                <a:srgbClr val="C00000"/>
              </a:solidFill>
            </a:rPr>
            <a:t>AFTER "</a:t>
          </a:r>
          <a:r>
            <a:rPr lang="en-US" sz="1100" b="1">
              <a:solidFill>
                <a:schemeClr val="tx1"/>
              </a:solidFill>
            </a:rPr>
            <a:t>LOAD</a:t>
          </a:r>
          <a:r>
            <a:rPr lang="en-US" sz="1100" b="1">
              <a:solidFill>
                <a:srgbClr val="C00000"/>
              </a:solidFill>
            </a:rPr>
            <a:t>" &amp; "</a:t>
          </a:r>
          <a:r>
            <a:rPr lang="en-US" sz="1100" b="1">
              <a:solidFill>
                <a:schemeClr val="tx1"/>
              </a:solidFill>
            </a:rPr>
            <a:t>LIST</a:t>
          </a:r>
          <a:r>
            <a:rPr lang="en-US" sz="1100" b="1">
              <a:solidFill>
                <a:srgbClr val="C00000"/>
              </a:solidFill>
            </a:rPr>
            <a:t>" PAGES ARE DONE!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FB3D-F22A-471E-B5FA-21FEF53EBA11}">
  <dimension ref="B2:AD29"/>
  <sheetViews>
    <sheetView showGridLines="0" topLeftCell="O1" zoomScaleNormal="100" workbookViewId="0">
      <selection activeCell="AF11" sqref="AF11"/>
    </sheetView>
  </sheetViews>
  <sheetFormatPr defaultRowHeight="18.75" x14ac:dyDescent="0.25"/>
  <cols>
    <col min="1" max="1" width="4.125" style="2" customWidth="1"/>
    <col min="2" max="2" width="12.625" style="2" customWidth="1"/>
    <col min="3" max="8" width="12.125" style="2" customWidth="1"/>
    <col min="9" max="9" width="24.75" style="2" customWidth="1"/>
    <col min="10" max="11" width="9" style="2"/>
    <col min="12" max="19" width="13.375" style="2" customWidth="1"/>
    <col min="20" max="20" width="16.25" style="2" customWidth="1"/>
    <col min="21" max="27" width="13.375" style="2" customWidth="1"/>
    <col min="28" max="16384" width="9" style="2"/>
  </cols>
  <sheetData>
    <row r="2" spans="2:30" x14ac:dyDescent="0.25">
      <c r="B2"/>
      <c r="C2"/>
      <c r="D2"/>
      <c r="E2"/>
      <c r="F2"/>
      <c r="G2"/>
      <c r="H2"/>
    </row>
    <row r="3" spans="2:30" x14ac:dyDescent="0.25">
      <c r="B3" s="8" t="s">
        <v>0</v>
      </c>
      <c r="C3" s="4">
        <v>45342</v>
      </c>
      <c r="D3" s="4">
        <v>45343</v>
      </c>
      <c r="E3" s="4">
        <v>45344</v>
      </c>
      <c r="F3" s="4">
        <v>45345</v>
      </c>
      <c r="G3" s="4">
        <v>45346</v>
      </c>
      <c r="H3" s="4">
        <v>45347</v>
      </c>
    </row>
    <row r="4" spans="2:30" x14ac:dyDescent="0.25">
      <c r="B4" s="8" t="s">
        <v>1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</row>
    <row r="5" spans="2:30" x14ac:dyDescent="0.25">
      <c r="B5" s="8" t="s">
        <v>2</v>
      </c>
      <c r="C5" s="6">
        <v>20</v>
      </c>
      <c r="D5" s="6">
        <v>30</v>
      </c>
      <c r="E5" s="6">
        <v>40</v>
      </c>
      <c r="F5" s="6">
        <v>50</v>
      </c>
      <c r="G5" s="6">
        <v>60</v>
      </c>
      <c r="H5" s="6">
        <v>70</v>
      </c>
      <c r="Y5" s="2" t="str">
        <f>_xlfn.CONCAT($K13:$L13)</f>
        <v/>
      </c>
      <c r="Z5" s="2" t="str">
        <f>_xlfn.CONCAT($K15:$L15)</f>
        <v/>
      </c>
      <c r="AA5" s="2" t="str">
        <f>_xlfn.CONCAT($K17:$L17)</f>
        <v/>
      </c>
      <c r="AB5" s="2" t="str">
        <f>_xlfn.CONCAT($K18:$L18)</f>
        <v/>
      </c>
      <c r="AC5" s="2" t="str">
        <f>_xlfn.CONCAT($K19:$L19)</f>
        <v/>
      </c>
      <c r="AD5" s="2" t="str">
        <f>_xlfn.CONCAT($K20:$L20)</f>
        <v/>
      </c>
    </row>
    <row r="6" spans="2:30" x14ac:dyDescent="0.25">
      <c r="B6" s="8" t="s">
        <v>3</v>
      </c>
      <c r="C6" s="6">
        <v>67</v>
      </c>
      <c r="D6" s="6">
        <v>66</v>
      </c>
      <c r="E6" s="6">
        <v>66</v>
      </c>
      <c r="F6" s="6">
        <v>65</v>
      </c>
      <c r="G6" s="6">
        <v>65</v>
      </c>
      <c r="H6" s="6">
        <v>63</v>
      </c>
    </row>
    <row r="7" spans="2:30" x14ac:dyDescent="0.25">
      <c r="B7" s="8" t="s">
        <v>4</v>
      </c>
      <c r="C7" s="6">
        <v>160</v>
      </c>
      <c r="D7" s="6">
        <v>165</v>
      </c>
      <c r="E7" s="6">
        <v>170</v>
      </c>
      <c r="F7" s="6">
        <v>175</v>
      </c>
      <c r="G7" s="6">
        <v>164</v>
      </c>
      <c r="H7" s="6">
        <v>162</v>
      </c>
    </row>
    <row r="8" spans="2:30" x14ac:dyDescent="0.25">
      <c r="B8" s="8" t="s">
        <v>8</v>
      </c>
      <c r="C8" s="7">
        <f>665+(4.35*C$7)+(4.7*C$6)-(4.7*C$5)</f>
        <v>1581.9</v>
      </c>
      <c r="D8" s="7">
        <f t="shared" ref="D8:H8" si="0">665+(4.35*D$7)+(4.7*D$6)-(4.7*D$5)</f>
        <v>1551.95</v>
      </c>
      <c r="E8" s="7">
        <f t="shared" si="0"/>
        <v>1526.7</v>
      </c>
      <c r="F8" s="7">
        <f t="shared" si="0"/>
        <v>1496.75</v>
      </c>
      <c r="G8" s="7">
        <f t="shared" si="0"/>
        <v>1401.9</v>
      </c>
      <c r="H8" s="7">
        <f t="shared" si="0"/>
        <v>1336.7999999999997</v>
      </c>
    </row>
    <row r="9" spans="2:30" x14ac:dyDescent="0.25">
      <c r="B9" s="8" t="s">
        <v>10</v>
      </c>
      <c r="C9" s="9">
        <v>2.5</v>
      </c>
      <c r="D9" s="9">
        <v>2.2000000000000002</v>
      </c>
      <c r="E9" s="9">
        <v>2</v>
      </c>
      <c r="F9" s="9">
        <v>1.8</v>
      </c>
      <c r="G9" s="9">
        <v>1.8</v>
      </c>
      <c r="H9" s="9">
        <v>1.5</v>
      </c>
    </row>
    <row r="10" spans="2:30" x14ac:dyDescent="0.25">
      <c r="B10" s="8" t="s">
        <v>21</v>
      </c>
      <c r="C10" s="6">
        <f>C$8*C$9</f>
        <v>3954.75</v>
      </c>
      <c r="D10" s="6">
        <f t="shared" ref="D10:H10" si="1">D$8*D$9</f>
        <v>3414.2900000000004</v>
      </c>
      <c r="E10" s="6">
        <f t="shared" si="1"/>
        <v>3053.4</v>
      </c>
      <c r="F10" s="6">
        <f t="shared" si="1"/>
        <v>2694.15</v>
      </c>
      <c r="G10" s="6">
        <f t="shared" si="1"/>
        <v>2523.42</v>
      </c>
      <c r="H10" s="6">
        <f t="shared" si="1"/>
        <v>2005.1999999999996</v>
      </c>
    </row>
    <row r="11" spans="2:30" x14ac:dyDescent="0.25">
      <c r="B11" s="8" t="s">
        <v>5</v>
      </c>
      <c r="C11" s="6">
        <v>1215</v>
      </c>
      <c r="D11" s="6">
        <v>1103</v>
      </c>
      <c r="E11" s="6">
        <v>931</v>
      </c>
      <c r="F11" s="6">
        <v>900</v>
      </c>
      <c r="G11" s="6">
        <v>733</v>
      </c>
      <c r="H11" s="6">
        <v>677</v>
      </c>
    </row>
    <row r="12" spans="2:30" x14ac:dyDescent="0.25">
      <c r="B12" s="8" t="s">
        <v>6</v>
      </c>
      <c r="C12" s="6">
        <v>1550</v>
      </c>
      <c r="D12" s="6">
        <v>1470</v>
      </c>
      <c r="E12" s="6">
        <v>1241</v>
      </c>
      <c r="F12" s="6">
        <v>994</v>
      </c>
      <c r="G12" s="6">
        <v>977</v>
      </c>
      <c r="H12" s="6">
        <v>902</v>
      </c>
    </row>
    <row r="13" spans="2:30" x14ac:dyDescent="0.25">
      <c r="B13" s="8" t="s">
        <v>7</v>
      </c>
      <c r="C13" s="6">
        <v>1090</v>
      </c>
      <c r="D13" s="6">
        <v>1101</v>
      </c>
      <c r="E13" s="6">
        <v>931</v>
      </c>
      <c r="F13" s="6">
        <v>900</v>
      </c>
      <c r="G13" s="6">
        <v>733</v>
      </c>
      <c r="H13" s="6">
        <v>676</v>
      </c>
    </row>
    <row r="14" spans="2:30" x14ac:dyDescent="0.25">
      <c r="B14" s="8" t="s">
        <v>22</v>
      </c>
      <c r="C14" s="6">
        <f>SUM(C$11:C$13)</f>
        <v>3855</v>
      </c>
      <c r="D14" s="6">
        <f t="shared" ref="D14:H14" si="2">SUM(D$11:D$13)</f>
        <v>3674</v>
      </c>
      <c r="E14" s="6">
        <f t="shared" si="2"/>
        <v>3103</v>
      </c>
      <c r="F14" s="6">
        <f t="shared" si="2"/>
        <v>2794</v>
      </c>
      <c r="G14" s="6">
        <f t="shared" si="2"/>
        <v>2443</v>
      </c>
      <c r="H14" s="6">
        <f t="shared" si="2"/>
        <v>2255</v>
      </c>
      <c r="O14" s="2">
        <v>1200</v>
      </c>
      <c r="Q14" s="2">
        <v>4000</v>
      </c>
    </row>
    <row r="15" spans="2:30" x14ac:dyDescent="0.25">
      <c r="B15" s="8" t="s">
        <v>23</v>
      </c>
      <c r="C15" s="6">
        <f t="shared" ref="C15:H15" si="3">C$14-C$10</f>
        <v>-99.75</v>
      </c>
      <c r="D15" s="6">
        <f t="shared" si="3"/>
        <v>259.70999999999958</v>
      </c>
      <c r="E15" s="6">
        <f t="shared" si="3"/>
        <v>49.599999999999909</v>
      </c>
      <c r="F15" s="6">
        <f t="shared" si="3"/>
        <v>99.849999999999909</v>
      </c>
      <c r="G15" s="6">
        <f t="shared" si="3"/>
        <v>-80.420000000000073</v>
      </c>
      <c r="H15" s="6">
        <f t="shared" si="3"/>
        <v>249.80000000000041</v>
      </c>
      <c r="N15" s="2" t="s">
        <v>114</v>
      </c>
      <c r="O15" s="3">
        <f>$O$14*0.3</f>
        <v>360</v>
      </c>
      <c r="P15" s="3">
        <f>(O15+Q15)/2</f>
        <v>780</v>
      </c>
      <c r="Q15" s="3">
        <f>$Q$14*0.3</f>
        <v>1200</v>
      </c>
      <c r="R15" s="3"/>
    </row>
    <row r="16" spans="2:30" x14ac:dyDescent="0.25">
      <c r="B16"/>
      <c r="C16"/>
      <c r="D16"/>
      <c r="E16"/>
      <c r="F16"/>
      <c r="G16"/>
      <c r="H16"/>
      <c r="N16" s="2" t="s">
        <v>115</v>
      </c>
      <c r="O16" s="3">
        <f>$O$14*0.4</f>
        <v>480</v>
      </c>
      <c r="P16" s="3">
        <f t="shared" ref="P16:P17" si="4">(O16+Q16)/2</f>
        <v>1040</v>
      </c>
      <c r="Q16" s="3">
        <f>$Q$14*0.4</f>
        <v>1600</v>
      </c>
      <c r="R16" s="3"/>
    </row>
    <row r="17" spans="2:21" x14ac:dyDescent="0.25">
      <c r="B17"/>
      <c r="C17"/>
      <c r="D17"/>
      <c r="E17"/>
      <c r="F17"/>
      <c r="G17"/>
      <c r="H17"/>
      <c r="N17" s="2" t="s">
        <v>116</v>
      </c>
      <c r="O17" s="3">
        <f t="shared" ref="O17" si="5">$O$14*0.3</f>
        <v>360</v>
      </c>
      <c r="P17" s="3">
        <f t="shared" si="4"/>
        <v>780</v>
      </c>
      <c r="Q17" s="3">
        <f>$Q$14*0.3</f>
        <v>1200</v>
      </c>
      <c r="R17" s="3"/>
    </row>
    <row r="18" spans="2:21" x14ac:dyDescent="0.25">
      <c r="B18"/>
      <c r="C18"/>
      <c r="D18"/>
      <c r="E18"/>
      <c r="F18"/>
      <c r="G18"/>
      <c r="H18"/>
      <c r="O18" s="3">
        <f>SUM(O15:O17)</f>
        <v>1200</v>
      </c>
      <c r="Q18" s="3">
        <f>SUM(Q15:Q17)</f>
        <v>4000</v>
      </c>
      <c r="R18" s="3"/>
    </row>
    <row r="21" spans="2:21" x14ac:dyDescent="0.25">
      <c r="O21" s="2" t="s">
        <v>114</v>
      </c>
      <c r="P21" s="2" t="s">
        <v>117</v>
      </c>
      <c r="Q21" s="2">
        <v>360</v>
      </c>
      <c r="R21" s="2" t="s">
        <v>118</v>
      </c>
      <c r="S21" s="2">
        <v>1200</v>
      </c>
      <c r="T21" s="2" t="s">
        <v>119</v>
      </c>
      <c r="U21" s="2">
        <v>780</v>
      </c>
    </row>
    <row r="22" spans="2:21" x14ac:dyDescent="0.25">
      <c r="O22" s="2" t="s">
        <v>115</v>
      </c>
      <c r="P22" s="2" t="s">
        <v>117</v>
      </c>
      <c r="Q22" s="2">
        <v>480</v>
      </c>
      <c r="R22" s="2" t="s">
        <v>118</v>
      </c>
      <c r="S22" s="2">
        <v>1600</v>
      </c>
      <c r="T22" s="2" t="s">
        <v>119</v>
      </c>
      <c r="U22" s="2">
        <v>1040</v>
      </c>
    </row>
    <row r="23" spans="2:21" x14ac:dyDescent="0.25">
      <c r="E23" s="2">
        <v>64</v>
      </c>
      <c r="F23" s="2">
        <v>67</v>
      </c>
      <c r="O23" s="2" t="s">
        <v>116</v>
      </c>
      <c r="P23" s="2" t="s">
        <v>117</v>
      </c>
      <c r="Q23" s="2">
        <v>360</v>
      </c>
      <c r="R23" s="2" t="s">
        <v>118</v>
      </c>
      <c r="S23" s="2">
        <v>1200</v>
      </c>
      <c r="T23" s="2" t="s">
        <v>119</v>
      </c>
      <c r="U23" s="2">
        <v>780</v>
      </c>
    </row>
    <row r="26" spans="2:21" ht="45.75" thickBot="1" x14ac:dyDescent="0.3">
      <c r="E26" s="21" t="s">
        <v>2</v>
      </c>
      <c r="F26" s="21" t="s">
        <v>89</v>
      </c>
    </row>
    <row r="27" spans="2:21" ht="19.5" thickBot="1" x14ac:dyDescent="0.3">
      <c r="E27" s="22" t="s">
        <v>90</v>
      </c>
      <c r="F27" s="22">
        <v>167.6</v>
      </c>
    </row>
    <row r="28" spans="2:21" ht="19.5" thickBot="1" x14ac:dyDescent="0.3">
      <c r="E28" s="22" t="s">
        <v>91</v>
      </c>
      <c r="F28" s="22">
        <v>176.4</v>
      </c>
    </row>
    <row r="29" spans="2:21" ht="19.5" thickBot="1" x14ac:dyDescent="0.3">
      <c r="E29" s="22" t="s">
        <v>92</v>
      </c>
      <c r="F29" s="22">
        <v>166.5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A345-8488-48EA-A7F9-5508F5B68EFF}">
  <dimension ref="A1:Y46"/>
  <sheetViews>
    <sheetView showGridLines="0" tabSelected="1" topLeftCell="A3" zoomScaleNormal="100" workbookViewId="0">
      <selection activeCell="W26" sqref="W26"/>
    </sheetView>
  </sheetViews>
  <sheetFormatPr defaultRowHeight="18.75" x14ac:dyDescent="0.25"/>
  <cols>
    <col min="1" max="1" width="2.125" customWidth="1"/>
    <col min="2" max="2" width="2.125" style="2" customWidth="1"/>
    <col min="3" max="3" width="16.25" style="2" customWidth="1"/>
    <col min="4" max="4" width="15.75" style="2" customWidth="1"/>
    <col min="5" max="5" width="24.75" style="2" customWidth="1"/>
    <col min="6" max="6" width="3.125" style="2" customWidth="1"/>
    <col min="7" max="7" width="10.625" style="2" customWidth="1"/>
    <col min="8" max="8" width="5.5" style="2" customWidth="1"/>
    <col min="9" max="9" width="2.125" style="2" customWidth="1"/>
    <col min="10" max="10" width="2.125" customWidth="1"/>
    <col min="11" max="11" width="4.375" customWidth="1"/>
    <col min="12" max="12" width="10.75" style="147" customWidth="1"/>
    <col min="13" max="13" width="14.5" style="2" customWidth="1"/>
    <col min="14" max="14" width="6.25" style="149" customWidth="1"/>
    <col min="15" max="16" width="8.75" style="159" customWidth="1"/>
    <col min="17" max="17" width="8.125" style="159" customWidth="1"/>
    <col min="18" max="18" width="8" style="159" customWidth="1"/>
    <col min="19" max="19" width="6" style="159" customWidth="1"/>
    <col min="20" max="20" width="7.25" style="159" customWidth="1"/>
    <col min="21" max="21" width="7.5" style="159" customWidth="1"/>
    <col min="22" max="25" width="7.375" style="159" customWidth="1"/>
    <col min="26" max="16384" width="9" style="2"/>
  </cols>
  <sheetData>
    <row r="1" spans="2:25" customFormat="1" ht="15.75" thickBot="1" x14ac:dyDescent="0.3">
      <c r="L1" s="145"/>
      <c r="N1" s="14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</row>
    <row r="2" spans="2:25" customFormat="1" ht="11.1" customHeight="1" x14ac:dyDescent="0.25">
      <c r="B2" s="116"/>
      <c r="C2" s="117"/>
      <c r="D2" s="117"/>
      <c r="E2" s="117"/>
      <c r="F2" s="117"/>
      <c r="G2" s="117"/>
      <c r="H2" s="117"/>
      <c r="I2" s="118"/>
      <c r="L2" s="145"/>
      <c r="N2" s="14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2:25" ht="27" customHeight="1" x14ac:dyDescent="0.25">
      <c r="B3" s="119"/>
      <c r="C3" s="120" t="s">
        <v>249</v>
      </c>
      <c r="D3" s="121"/>
      <c r="E3" s="121"/>
      <c r="F3" s="121"/>
      <c r="G3" s="121"/>
      <c r="H3" s="121"/>
      <c r="I3" s="122"/>
      <c r="L3" s="146" t="s">
        <v>138</v>
      </c>
    </row>
    <row r="4" spans="2:25" ht="27.95" customHeight="1" thickBot="1" x14ac:dyDescent="0.3">
      <c r="B4" s="119"/>
      <c r="C4" s="123" t="s">
        <v>237</v>
      </c>
      <c r="D4" s="121"/>
      <c r="E4" s="121"/>
      <c r="F4" s="121"/>
      <c r="G4" s="121"/>
      <c r="H4" s="121"/>
      <c r="I4" s="122"/>
      <c r="L4" s="163"/>
      <c r="M4" s="197" t="s">
        <v>10</v>
      </c>
      <c r="N4" s="198"/>
      <c r="O4" s="164"/>
      <c r="P4" s="165"/>
      <c r="Q4" s="165"/>
      <c r="R4" s="165"/>
      <c r="S4" s="165"/>
      <c r="T4" s="165"/>
      <c r="U4" s="165"/>
      <c r="V4" s="165"/>
      <c r="W4" s="165"/>
      <c r="X4" s="165"/>
      <c r="Y4" s="165"/>
    </row>
    <row r="5" spans="2:25" ht="24" customHeight="1" thickBot="1" x14ac:dyDescent="0.3">
      <c r="B5" s="119"/>
      <c r="C5" s="94" t="s">
        <v>18</v>
      </c>
      <c r="D5" s="95">
        <f>66.47+(6.24*$H$11)+(12.7*$H$13)-(6.75*$H$15)</f>
        <v>1234.67</v>
      </c>
      <c r="E5" s="121"/>
      <c r="F5" s="121"/>
      <c r="G5" s="121"/>
      <c r="H5" s="121"/>
      <c r="I5" s="122"/>
      <c r="L5" s="152" t="s">
        <v>245</v>
      </c>
      <c r="M5" s="153" t="s">
        <v>242</v>
      </c>
      <c r="N5" s="154" t="s">
        <v>243</v>
      </c>
      <c r="O5" s="160" t="s">
        <v>244</v>
      </c>
      <c r="P5" s="160" t="s">
        <v>246</v>
      </c>
      <c r="Q5" s="160" t="s">
        <v>247</v>
      </c>
      <c r="R5" s="160" t="s">
        <v>101</v>
      </c>
      <c r="S5" s="160" t="s">
        <v>103</v>
      </c>
      <c r="T5" s="160" t="s">
        <v>104</v>
      </c>
      <c r="U5" s="160" t="s">
        <v>105</v>
      </c>
      <c r="V5" s="160" t="s">
        <v>8</v>
      </c>
      <c r="W5" s="160" t="s">
        <v>21</v>
      </c>
      <c r="X5" s="160" t="s">
        <v>22</v>
      </c>
      <c r="Y5" s="160" t="s">
        <v>23</v>
      </c>
    </row>
    <row r="6" spans="2:25" ht="18" customHeight="1" x14ac:dyDescent="0.25">
      <c r="B6" s="119"/>
      <c r="C6" s="124" t="s">
        <v>220</v>
      </c>
      <c r="D6" s="125" t="s">
        <v>221</v>
      </c>
      <c r="E6" s="125"/>
      <c r="F6" s="125"/>
      <c r="G6" s="125"/>
      <c r="H6" s="121"/>
      <c r="I6" s="122"/>
      <c r="L6" s="155">
        <v>45371</v>
      </c>
      <c r="M6" s="156" t="s">
        <v>15</v>
      </c>
      <c r="N6" s="157">
        <f>H17</f>
        <v>2.5</v>
      </c>
      <c r="O6" s="161">
        <f>H19</f>
        <v>1000</v>
      </c>
      <c r="P6" s="161">
        <f>H21</f>
        <v>1000</v>
      </c>
      <c r="Q6" s="161">
        <f>H23</f>
        <v>1000</v>
      </c>
      <c r="R6" s="161" t="s">
        <v>250</v>
      </c>
      <c r="S6" s="161">
        <f>H15</f>
        <v>60</v>
      </c>
      <c r="T6" s="161">
        <f>H13</f>
        <v>60</v>
      </c>
      <c r="U6" s="161">
        <f>H11</f>
        <v>130</v>
      </c>
      <c r="V6" s="161">
        <f>D8</f>
        <v>1230.5</v>
      </c>
      <c r="W6" s="161">
        <f>D26</f>
        <v>3076.25</v>
      </c>
      <c r="X6" s="161">
        <f>D31</f>
        <v>3000</v>
      </c>
      <c r="Y6" s="161">
        <f>D36</f>
        <v>-76.25</v>
      </c>
    </row>
    <row r="7" spans="2:25" ht="9.9499999999999993" customHeight="1" thickBot="1" x14ac:dyDescent="0.3">
      <c r="B7" s="119"/>
      <c r="C7" s="126"/>
      <c r="D7" s="121"/>
      <c r="E7" s="121"/>
      <c r="F7" s="121"/>
      <c r="G7" s="121"/>
      <c r="H7" s="121"/>
      <c r="I7" s="122"/>
      <c r="L7" s="155">
        <v>45371</v>
      </c>
      <c r="M7" s="156" t="s">
        <v>15</v>
      </c>
      <c r="N7" s="157">
        <v>2.5</v>
      </c>
      <c r="O7" s="161">
        <v>1000</v>
      </c>
      <c r="P7" s="161">
        <v>1000</v>
      </c>
      <c r="Q7" s="161">
        <v>1000</v>
      </c>
      <c r="R7" s="161" t="s">
        <v>250</v>
      </c>
      <c r="S7" s="161">
        <v>60</v>
      </c>
      <c r="T7" s="161">
        <v>60</v>
      </c>
      <c r="U7" s="161">
        <v>130</v>
      </c>
      <c r="V7" s="161">
        <v>1230.5</v>
      </c>
      <c r="W7" s="161">
        <v>3076.25</v>
      </c>
      <c r="X7" s="161">
        <v>3000</v>
      </c>
      <c r="Y7" s="161">
        <v>-76.25</v>
      </c>
    </row>
    <row r="8" spans="2:25" ht="24" customHeight="1" thickBot="1" x14ac:dyDescent="0.3">
      <c r="B8" s="119"/>
      <c r="C8" s="108" t="s">
        <v>19</v>
      </c>
      <c r="D8" s="109">
        <f>665+(4.35*$H$11)+(4.7*$H$13)-(4.7*$H$15)</f>
        <v>1230.5</v>
      </c>
      <c r="E8" s="121"/>
      <c r="F8" s="121"/>
      <c r="G8" s="121"/>
      <c r="H8" s="121"/>
      <c r="I8" s="122"/>
    </row>
    <row r="9" spans="2:25" ht="18" customHeight="1" x14ac:dyDescent="0.25">
      <c r="B9" s="119"/>
      <c r="C9" s="124" t="s">
        <v>218</v>
      </c>
      <c r="D9" s="125" t="s">
        <v>219</v>
      </c>
      <c r="E9" s="125"/>
      <c r="F9" s="125"/>
      <c r="G9" s="125"/>
      <c r="H9" s="121"/>
      <c r="I9" s="122"/>
      <c r="L9" s="163"/>
      <c r="M9" s="197" t="s">
        <v>10</v>
      </c>
      <c r="N9" s="198"/>
      <c r="O9" s="164"/>
      <c r="P9" s="165"/>
      <c r="Q9" s="165"/>
      <c r="R9" s="165"/>
      <c r="S9" s="165"/>
      <c r="T9" s="165"/>
      <c r="U9" s="165"/>
      <c r="V9" s="165"/>
      <c r="W9" s="165"/>
      <c r="X9" s="165"/>
      <c r="Y9" s="165"/>
    </row>
    <row r="10" spans="2:25" ht="19.5" customHeight="1" thickBot="1" x14ac:dyDescent="0.3">
      <c r="B10" s="119"/>
      <c r="C10" s="121"/>
      <c r="D10" s="121"/>
      <c r="E10" s="121"/>
      <c r="F10" s="121"/>
      <c r="G10" s="196" t="s">
        <v>248</v>
      </c>
      <c r="H10" s="196"/>
      <c r="I10" s="122"/>
      <c r="L10" s="221" t="s">
        <v>245</v>
      </c>
      <c r="M10" s="153" t="s">
        <v>242</v>
      </c>
      <c r="N10" s="154" t="s">
        <v>243</v>
      </c>
      <c r="O10" s="160" t="s">
        <v>244</v>
      </c>
      <c r="P10" s="160" t="s">
        <v>246</v>
      </c>
      <c r="Q10" s="160" t="s">
        <v>247</v>
      </c>
      <c r="R10" s="160" t="s">
        <v>101</v>
      </c>
      <c r="S10" s="160" t="s">
        <v>103</v>
      </c>
      <c r="T10" s="160" t="s">
        <v>104</v>
      </c>
      <c r="U10" s="160" t="s">
        <v>105</v>
      </c>
      <c r="V10" s="160" t="s">
        <v>8</v>
      </c>
      <c r="W10" s="223" t="s">
        <v>21</v>
      </c>
      <c r="X10" s="223" t="s">
        <v>22</v>
      </c>
      <c r="Y10" s="223" t="s">
        <v>23</v>
      </c>
    </row>
    <row r="11" spans="2:25" ht="24" customHeight="1" thickBot="1" x14ac:dyDescent="0.3">
      <c r="B11" s="119"/>
      <c r="C11" s="107" t="s">
        <v>238</v>
      </c>
      <c r="D11" s="100"/>
      <c r="E11" s="101"/>
      <c r="F11" s="121"/>
      <c r="G11" s="96" t="s">
        <v>215</v>
      </c>
      <c r="H11" s="97">
        <v>130</v>
      </c>
      <c r="I11" s="122"/>
      <c r="L11" s="220">
        <v>45371</v>
      </c>
      <c r="M11" s="156" t="s">
        <v>15</v>
      </c>
      <c r="N11" s="157">
        <v>2.5</v>
      </c>
      <c r="O11" s="161">
        <v>1000</v>
      </c>
      <c r="P11" s="161">
        <v>1000</v>
      </c>
      <c r="Q11" s="161">
        <v>1000</v>
      </c>
      <c r="R11" s="161" t="s">
        <v>250</v>
      </c>
      <c r="S11" s="161">
        <v>60</v>
      </c>
      <c r="T11" s="161">
        <v>60</v>
      </c>
      <c r="U11" s="161">
        <v>130</v>
      </c>
      <c r="V11" s="161">
        <v>1230.5</v>
      </c>
      <c r="W11" s="222">
        <v>3076.25</v>
      </c>
      <c r="X11" s="222">
        <v>3000</v>
      </c>
      <c r="Y11" s="222">
        <v>-76.25</v>
      </c>
    </row>
    <row r="12" spans="2:25" ht="9.9499999999999993" customHeight="1" thickBot="1" x14ac:dyDescent="0.3">
      <c r="B12" s="119"/>
      <c r="C12" s="113"/>
      <c r="D12" s="114"/>
      <c r="E12" s="102"/>
      <c r="F12" s="121"/>
      <c r="G12" s="115"/>
      <c r="H12" s="115"/>
      <c r="I12" s="12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2:25" ht="24" customHeight="1" thickBot="1" x14ac:dyDescent="0.3">
      <c r="B13" s="119"/>
      <c r="C13" s="103">
        <v>1.5</v>
      </c>
      <c r="D13" s="114" t="s">
        <v>11</v>
      </c>
      <c r="E13" s="102"/>
      <c r="F13" s="121"/>
      <c r="G13" s="96" t="s">
        <v>216</v>
      </c>
      <c r="H13" s="97">
        <v>60</v>
      </c>
      <c r="I13" s="122"/>
      <c r="L13" s="220">
        <v>45373</v>
      </c>
      <c r="M13" s="156" t="s">
        <v>14</v>
      </c>
      <c r="N13" s="157">
        <v>2.2000000000000002</v>
      </c>
      <c r="O13" s="161">
        <v>800</v>
      </c>
      <c r="P13" s="161">
        <v>1000</v>
      </c>
      <c r="Q13" s="161">
        <v>900</v>
      </c>
      <c r="R13" s="161" t="s">
        <v>250</v>
      </c>
      <c r="S13" s="161">
        <v>60</v>
      </c>
      <c r="T13" s="161">
        <v>60</v>
      </c>
      <c r="U13" s="161">
        <v>130</v>
      </c>
      <c r="V13" s="161">
        <v>1230.5</v>
      </c>
      <c r="W13" s="222">
        <v>2707.1000000000004</v>
      </c>
      <c r="X13" s="222">
        <v>2700</v>
      </c>
      <c r="Y13" s="222">
        <v>-7.1000000000003638</v>
      </c>
    </row>
    <row r="14" spans="2:25" ht="9.9499999999999993" customHeight="1" thickBot="1" x14ac:dyDescent="0.3">
      <c r="B14" s="119"/>
      <c r="C14" s="103"/>
      <c r="D14" s="114"/>
      <c r="E14" s="102"/>
      <c r="F14" s="121"/>
      <c r="G14" s="127"/>
      <c r="H14" s="127"/>
      <c r="I14" s="128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2:25" ht="24" customHeight="1" thickBot="1" x14ac:dyDescent="0.3">
      <c r="B15" s="119"/>
      <c r="C15" s="103">
        <v>1.8</v>
      </c>
      <c r="D15" s="114" t="s">
        <v>12</v>
      </c>
      <c r="E15" s="102"/>
      <c r="F15" s="121"/>
      <c r="G15" s="96" t="s">
        <v>217</v>
      </c>
      <c r="H15" s="97">
        <v>60</v>
      </c>
      <c r="I15" s="122"/>
      <c r="L15" s="220">
        <v>45375</v>
      </c>
      <c r="M15" s="156" t="s">
        <v>13</v>
      </c>
      <c r="N15" s="157">
        <v>2</v>
      </c>
      <c r="O15" s="161">
        <v>700</v>
      </c>
      <c r="P15" s="161">
        <v>1000</v>
      </c>
      <c r="Q15" s="161">
        <v>800</v>
      </c>
      <c r="R15" s="161" t="s">
        <v>250</v>
      </c>
      <c r="S15" s="161">
        <v>60</v>
      </c>
      <c r="T15" s="161">
        <v>60</v>
      </c>
      <c r="U15" s="161">
        <v>130</v>
      </c>
      <c r="V15" s="161">
        <v>1230.5</v>
      </c>
      <c r="W15" s="222">
        <v>2461</v>
      </c>
      <c r="X15" s="222">
        <v>2500</v>
      </c>
      <c r="Y15" s="222">
        <v>39</v>
      </c>
    </row>
    <row r="16" spans="2:25" ht="9.9499999999999993" customHeight="1" thickBot="1" x14ac:dyDescent="0.3">
      <c r="B16" s="119"/>
      <c r="C16" s="103"/>
      <c r="D16" s="114"/>
      <c r="E16" s="102"/>
      <c r="F16" s="121"/>
      <c r="G16" s="115"/>
      <c r="H16" s="115"/>
      <c r="I16" s="122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24" customHeight="1" thickBot="1" x14ac:dyDescent="0.3">
      <c r="B17" s="119"/>
      <c r="C17" s="103">
        <v>2</v>
      </c>
      <c r="D17" s="114" t="s">
        <v>13</v>
      </c>
      <c r="E17" s="102"/>
      <c r="F17" s="121"/>
      <c r="G17" s="96" t="s">
        <v>222</v>
      </c>
      <c r="H17" s="97">
        <v>2.5</v>
      </c>
      <c r="I17" s="122"/>
      <c r="L17" s="220">
        <v>45377</v>
      </c>
      <c r="M17" s="156" t="s">
        <v>13</v>
      </c>
      <c r="N17" s="157">
        <v>2</v>
      </c>
      <c r="O17" s="161">
        <v>1200</v>
      </c>
      <c r="P17" s="161">
        <v>1100</v>
      </c>
      <c r="Q17" s="161">
        <v>900</v>
      </c>
      <c r="R17" s="161" t="s">
        <v>251</v>
      </c>
      <c r="S17" s="161">
        <v>65</v>
      </c>
      <c r="T17" s="161">
        <v>67</v>
      </c>
      <c r="U17" s="161">
        <v>185</v>
      </c>
      <c r="V17" s="161">
        <v>1633.02</v>
      </c>
      <c r="W17" s="222">
        <v>3266.04</v>
      </c>
      <c r="X17" s="222">
        <v>3200</v>
      </c>
      <c r="Y17" s="222">
        <v>-66.039999999999964</v>
      </c>
    </row>
    <row r="18" spans="1:25" ht="9.9499999999999993" customHeight="1" thickBot="1" x14ac:dyDescent="0.3">
      <c r="B18" s="119"/>
      <c r="C18" s="103"/>
      <c r="D18" s="114"/>
      <c r="E18" s="102"/>
      <c r="F18" s="121"/>
      <c r="G18" s="129"/>
      <c r="H18" s="129"/>
      <c r="I18" s="122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24" customHeight="1" thickBot="1" x14ac:dyDescent="0.3">
      <c r="B19" s="119"/>
      <c r="C19" s="103">
        <v>2.2000000000000002</v>
      </c>
      <c r="D19" s="114" t="s">
        <v>14</v>
      </c>
      <c r="E19" s="102"/>
      <c r="F19" s="121"/>
      <c r="G19" s="96" t="s">
        <v>225</v>
      </c>
      <c r="H19" s="97">
        <v>1000</v>
      </c>
      <c r="I19" s="122"/>
      <c r="L19" s="220">
        <v>45379</v>
      </c>
      <c r="M19" s="156" t="s">
        <v>14</v>
      </c>
      <c r="N19" s="157">
        <v>2.2000000000000002</v>
      </c>
      <c r="O19" s="161">
        <v>1350</v>
      </c>
      <c r="P19" s="161">
        <v>1450</v>
      </c>
      <c r="Q19" s="161">
        <v>800</v>
      </c>
      <c r="R19" s="161" t="s">
        <v>251</v>
      </c>
      <c r="S19" s="161">
        <v>65</v>
      </c>
      <c r="T19" s="161">
        <v>67</v>
      </c>
      <c r="U19" s="161">
        <v>185</v>
      </c>
      <c r="V19" s="161">
        <v>1633.02</v>
      </c>
      <c r="W19" s="222">
        <v>3592.6440000000002</v>
      </c>
      <c r="X19" s="222">
        <v>3600</v>
      </c>
      <c r="Y19" s="222">
        <v>7.3559999999997672</v>
      </c>
    </row>
    <row r="20" spans="1:25" ht="9.9499999999999993" customHeight="1" thickBot="1" x14ac:dyDescent="0.3">
      <c r="B20" s="119"/>
      <c r="C20" s="103"/>
      <c r="D20" s="114"/>
      <c r="E20" s="102"/>
      <c r="F20" s="121"/>
      <c r="G20" s="121"/>
      <c r="H20" s="121"/>
      <c r="I20" s="122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24" customHeight="1" thickBot="1" x14ac:dyDescent="0.3">
      <c r="B21" s="119"/>
      <c r="C21" s="104">
        <v>2.5</v>
      </c>
      <c r="D21" s="105" t="s">
        <v>15</v>
      </c>
      <c r="E21" s="106"/>
      <c r="F21" s="121"/>
      <c r="G21" s="96" t="s">
        <v>226</v>
      </c>
      <c r="H21" s="97">
        <v>1000</v>
      </c>
      <c r="I21" s="122"/>
      <c r="L21" s="220">
        <v>45382</v>
      </c>
      <c r="M21" s="156" t="s">
        <v>15</v>
      </c>
      <c r="N21" s="157">
        <v>2.5</v>
      </c>
      <c r="O21" s="161">
        <v>1300</v>
      </c>
      <c r="P21" s="161">
        <v>1600</v>
      </c>
      <c r="Q21" s="161">
        <v>1000</v>
      </c>
      <c r="R21" s="161" t="s">
        <v>251</v>
      </c>
      <c r="S21" s="161">
        <v>65</v>
      </c>
      <c r="T21" s="161">
        <v>67</v>
      </c>
      <c r="U21" s="161">
        <v>185</v>
      </c>
      <c r="V21" s="161">
        <v>1633.02</v>
      </c>
      <c r="W21" s="222">
        <v>4082.55</v>
      </c>
      <c r="X21" s="222">
        <v>3900</v>
      </c>
      <c r="Y21" s="222">
        <v>-182.55000000000018</v>
      </c>
    </row>
    <row r="22" spans="1:25" ht="9.9499999999999993" customHeight="1" thickBot="1" x14ac:dyDescent="0.3">
      <c r="B22" s="119"/>
      <c r="C22" s="121"/>
      <c r="D22" s="121"/>
      <c r="E22" s="121"/>
      <c r="F22" s="121"/>
      <c r="G22"/>
      <c r="H22"/>
      <c r="I22" s="1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27.95" customHeight="1" thickBot="1" x14ac:dyDescent="0.3">
      <c r="B23" s="119"/>
      <c r="C23" s="123" t="s">
        <v>239</v>
      </c>
      <c r="D23" s="121"/>
      <c r="E23" s="121"/>
      <c r="F23" s="121"/>
      <c r="G23" s="96" t="s">
        <v>227</v>
      </c>
      <c r="H23" s="97">
        <v>1000</v>
      </c>
      <c r="I23" s="122"/>
      <c r="L23"/>
    </row>
    <row r="24" spans="1:25" s="68" customFormat="1" ht="24" customHeight="1" thickBot="1" x14ac:dyDescent="0.3">
      <c r="A24"/>
      <c r="B24" s="130"/>
      <c r="C24" s="99" t="s">
        <v>223</v>
      </c>
      <c r="D24" s="98">
        <f>$D$5*$H$17</f>
        <v>3086.6750000000002</v>
      </c>
      <c r="E24" s="131"/>
      <c r="F24" s="131"/>
      <c r="G24" s="131"/>
      <c r="H24" s="131"/>
      <c r="I24" s="132"/>
      <c r="J24"/>
      <c r="K24"/>
      <c r="L24"/>
      <c r="M24" s="68" t="s">
        <v>80</v>
      </c>
      <c r="N24" s="150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</row>
    <row r="25" spans="1:25" s="68" customFormat="1" ht="9.9499999999999993" customHeight="1" thickBot="1" x14ac:dyDescent="0.3">
      <c r="A25"/>
      <c r="B25" s="130"/>
      <c r="C25" s="131"/>
      <c r="D25" s="131"/>
      <c r="E25" s="131"/>
      <c r="F25" s="131"/>
      <c r="G25" s="131"/>
      <c r="H25" s="131"/>
      <c r="I25" s="132"/>
      <c r="J25"/>
      <c r="K25"/>
      <c r="L25"/>
      <c r="N25" s="150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</row>
    <row r="26" spans="1:25" customFormat="1" ht="24" customHeight="1" thickBot="1" x14ac:dyDescent="0.4">
      <c r="B26" s="133"/>
      <c r="C26" s="110" t="s">
        <v>224</v>
      </c>
      <c r="D26" s="111">
        <f>$D$8*$H$17</f>
        <v>3076.25</v>
      </c>
      <c r="E26" s="129"/>
      <c r="F26" s="129"/>
      <c r="G26" s="129"/>
      <c r="H26" s="129"/>
      <c r="I26" s="134"/>
      <c r="N26" s="1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</row>
    <row r="27" spans="1:25" ht="18" customHeight="1" x14ac:dyDescent="0.25">
      <c r="B27" s="119"/>
      <c r="C27" s="124" t="s">
        <v>230</v>
      </c>
      <c r="D27" s="125" t="s">
        <v>16</v>
      </c>
      <c r="E27" s="121"/>
      <c r="F27" s="121"/>
      <c r="G27" s="121"/>
      <c r="H27" s="121"/>
      <c r="I27" s="122"/>
      <c r="L27"/>
    </row>
    <row r="28" spans="1:25" ht="27.95" customHeight="1" thickBot="1" x14ac:dyDescent="0.3">
      <c r="B28" s="119"/>
      <c r="C28" s="123" t="s">
        <v>240</v>
      </c>
      <c r="D28" s="121"/>
      <c r="E28" s="121"/>
      <c r="F28" s="121"/>
      <c r="G28" s="121"/>
      <c r="H28" s="121"/>
      <c r="I28" s="122"/>
      <c r="L28"/>
    </row>
    <row r="29" spans="1:25" s="68" customFormat="1" ht="24" customHeight="1" thickBot="1" x14ac:dyDescent="0.3">
      <c r="A29"/>
      <c r="B29" s="130"/>
      <c r="C29" s="99" t="s">
        <v>228</v>
      </c>
      <c r="D29" s="98">
        <f>$H$19+$H$21+$H$23</f>
        <v>3000</v>
      </c>
      <c r="E29" s="131"/>
      <c r="F29" s="131"/>
      <c r="G29" s="131"/>
      <c r="H29" s="131"/>
      <c r="I29" s="132"/>
      <c r="J29"/>
      <c r="K29"/>
      <c r="L29"/>
      <c r="N29" s="150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</row>
    <row r="30" spans="1:25" customFormat="1" ht="9.9499999999999993" customHeight="1" thickBot="1" x14ac:dyDescent="0.3">
      <c r="B30" s="133"/>
      <c r="C30" s="131"/>
      <c r="D30" s="131"/>
      <c r="E30" s="129"/>
      <c r="F30" s="129"/>
      <c r="G30" s="129"/>
      <c r="H30" s="129"/>
      <c r="I30" s="134"/>
      <c r="N30" s="14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</row>
    <row r="31" spans="1:25" s="68" customFormat="1" ht="24" customHeight="1" thickBot="1" x14ac:dyDescent="0.3">
      <c r="A31"/>
      <c r="B31" s="130"/>
      <c r="C31" s="112" t="s">
        <v>229</v>
      </c>
      <c r="D31" s="111">
        <f>$H$19+$H$21+$H$23</f>
        <v>3000</v>
      </c>
      <c r="E31" s="131"/>
      <c r="F31" s="131"/>
      <c r="G31" s="131"/>
      <c r="H31" s="131"/>
      <c r="I31" s="132"/>
      <c r="J31"/>
      <c r="K31"/>
      <c r="L31"/>
      <c r="N31" s="150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</row>
    <row r="32" spans="1:25" ht="18" customHeight="1" x14ac:dyDescent="0.25">
      <c r="B32" s="119"/>
      <c r="C32" s="124" t="s">
        <v>231</v>
      </c>
      <c r="D32" s="125" t="s">
        <v>17</v>
      </c>
      <c r="E32" s="125"/>
      <c r="F32" s="121"/>
      <c r="G32" s="121"/>
      <c r="H32" s="121"/>
      <c r="I32" s="122"/>
      <c r="L32"/>
    </row>
    <row r="33" spans="1:25" ht="27.95" customHeight="1" thickBot="1" x14ac:dyDescent="0.3">
      <c r="B33" s="119"/>
      <c r="C33" s="123" t="s">
        <v>241</v>
      </c>
      <c r="D33" s="121"/>
      <c r="E33" s="121"/>
      <c r="F33" s="121"/>
      <c r="G33" s="121"/>
      <c r="H33" s="121"/>
      <c r="I33" s="122"/>
      <c r="L33"/>
    </row>
    <row r="34" spans="1:25" ht="24" customHeight="1" thickBot="1" x14ac:dyDescent="0.3">
      <c r="B34" s="119"/>
      <c r="C34" s="99" t="s">
        <v>232</v>
      </c>
      <c r="D34" s="98">
        <f>$D$29-$D$24</f>
        <v>-86.675000000000182</v>
      </c>
      <c r="E34" s="121"/>
      <c r="F34" s="121"/>
      <c r="G34" s="121"/>
      <c r="H34" s="121"/>
      <c r="I34" s="122"/>
      <c r="L34"/>
    </row>
    <row r="35" spans="1:25" ht="9.9499999999999993" customHeight="1" thickBot="1" x14ac:dyDescent="0.3">
      <c r="B35" s="119"/>
      <c r="C35" s="131"/>
      <c r="D35" s="131"/>
      <c r="E35" s="121"/>
      <c r="F35" s="121"/>
      <c r="G35" s="121"/>
      <c r="H35" s="121"/>
      <c r="I35" s="122"/>
      <c r="L35"/>
    </row>
    <row r="36" spans="1:25" ht="24" customHeight="1" thickBot="1" x14ac:dyDescent="0.3">
      <c r="B36" s="119"/>
      <c r="C36" s="112" t="s">
        <v>233</v>
      </c>
      <c r="D36" s="111">
        <f>$D$31-$D$26</f>
        <v>-76.25</v>
      </c>
      <c r="E36" s="121"/>
      <c r="F36" s="121"/>
      <c r="G36" s="121"/>
      <c r="H36" s="121"/>
      <c r="I36" s="122"/>
      <c r="L36"/>
    </row>
    <row r="37" spans="1:25" ht="18" customHeight="1" x14ac:dyDescent="0.25">
      <c r="B37" s="119"/>
      <c r="C37" s="135" t="s">
        <v>234</v>
      </c>
      <c r="D37" s="136" t="s">
        <v>20</v>
      </c>
      <c r="E37" s="121"/>
      <c r="F37" s="121"/>
      <c r="G37" s="121"/>
      <c r="H37" s="121"/>
      <c r="I37" s="122"/>
      <c r="L37"/>
    </row>
    <row r="38" spans="1:25" ht="9.9499999999999993" customHeight="1" x14ac:dyDescent="0.25">
      <c r="B38" s="119"/>
      <c r="C38" s="135"/>
      <c r="D38" s="136"/>
      <c r="E38" s="121"/>
      <c r="F38" s="121"/>
      <c r="G38" s="121"/>
      <c r="H38" s="121"/>
      <c r="I38" s="122"/>
      <c r="L38"/>
    </row>
    <row r="39" spans="1:25" s="1" customFormat="1" ht="15.95" customHeight="1" x14ac:dyDescent="0.25">
      <c r="A39"/>
      <c r="B39" s="137"/>
      <c r="C39" s="138" t="s">
        <v>236</v>
      </c>
      <c r="D39" s="136"/>
      <c r="E39" s="136"/>
      <c r="F39" s="136"/>
      <c r="G39" s="136"/>
      <c r="H39" s="136"/>
      <c r="I39" s="139"/>
      <c r="J39"/>
      <c r="K39"/>
      <c r="L39"/>
      <c r="N39" s="151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</row>
    <row r="40" spans="1:25" s="1" customFormat="1" ht="15.95" customHeight="1" x14ac:dyDescent="0.25">
      <c r="A40"/>
      <c r="B40" s="137"/>
      <c r="C40" s="138" t="s">
        <v>235</v>
      </c>
      <c r="D40" s="140"/>
      <c r="E40" s="136"/>
      <c r="F40" s="136"/>
      <c r="G40" s="136"/>
      <c r="H40" s="136"/>
      <c r="I40" s="139"/>
      <c r="J40"/>
      <c r="K40"/>
      <c r="L40"/>
      <c r="N40" s="151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</row>
    <row r="41" spans="1:25" s="1" customFormat="1" ht="11.1" customHeight="1" thickBot="1" x14ac:dyDescent="0.3">
      <c r="A41"/>
      <c r="B41" s="141"/>
      <c r="C41" s="142"/>
      <c r="D41" s="143"/>
      <c r="E41" s="142"/>
      <c r="F41" s="142"/>
      <c r="G41" s="142"/>
      <c r="H41" s="142"/>
      <c r="I41" s="144"/>
      <c r="J41"/>
      <c r="K41"/>
      <c r="L41"/>
      <c r="N41" s="151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</row>
    <row r="42" spans="1:25" ht="11.1" customHeight="1" x14ac:dyDescent="0.25">
      <c r="L42"/>
    </row>
    <row r="43" spans="1:25" x14ac:dyDescent="0.25">
      <c r="L43"/>
    </row>
    <row r="44" spans="1:25" x14ac:dyDescent="0.25">
      <c r="L44"/>
    </row>
    <row r="45" spans="1:25" x14ac:dyDescent="0.25">
      <c r="L45"/>
    </row>
    <row r="46" spans="1:25" x14ac:dyDescent="0.25">
      <c r="L46"/>
    </row>
  </sheetData>
  <mergeCells count="3">
    <mergeCell ref="G10:H10"/>
    <mergeCell ref="M9:N9"/>
    <mergeCell ref="M4:N4"/>
  </mergeCells>
  <pageMargins left="0.2" right="0.2" top="0.25" bottom="0.2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DEA9-9AC4-4024-8929-5A99DC15B667}">
  <sheetPr>
    <pageSetUpPr fitToPage="1"/>
  </sheetPr>
  <dimension ref="A1:CK75"/>
  <sheetViews>
    <sheetView showGridLines="0" topLeftCell="A21" zoomScaleNormal="100" workbookViewId="0">
      <selection activeCell="A47" sqref="A47"/>
    </sheetView>
  </sheetViews>
  <sheetFormatPr defaultRowHeight="18.75" x14ac:dyDescent="0.25"/>
  <cols>
    <col min="1" max="1" width="3.125" style="15" customWidth="1"/>
    <col min="2" max="2" width="2.875" style="15" customWidth="1"/>
    <col min="3" max="12" width="2.875" style="19" customWidth="1"/>
    <col min="13" max="15" width="2.875" style="15" customWidth="1"/>
    <col min="16" max="16" width="3.125" style="15" customWidth="1"/>
    <col min="17" max="22" width="9" style="2"/>
    <col min="23" max="24" width="3.25" style="15" customWidth="1"/>
    <col min="25" max="25" width="11.375" style="2" customWidth="1"/>
    <col min="26" max="31" width="7.25" style="2" customWidth="1"/>
    <col min="32" max="33" width="3.25" style="15" customWidth="1"/>
    <col min="34" max="34" width="10.25" style="15" customWidth="1"/>
    <col min="35" max="35" width="2.75" style="15" customWidth="1"/>
    <col min="36" max="36" width="10.125" style="2" customWidth="1"/>
    <col min="37" max="37" width="2.75" style="2" customWidth="1"/>
    <col min="38" max="38" width="7.375" style="2" customWidth="1"/>
    <col min="39" max="39" width="2.75" style="2" customWidth="1"/>
    <col min="40" max="40" width="7.375" style="2" customWidth="1"/>
    <col min="41" max="41" width="2.75" style="2" customWidth="1"/>
    <col min="42" max="42" width="7.375" style="2" customWidth="1"/>
    <col min="43" max="43" width="2.75" style="2" customWidth="1"/>
    <col min="44" max="44" width="7.375" style="2" customWidth="1"/>
    <col min="45" max="45" width="2.75" style="2" customWidth="1"/>
    <col min="46" max="46" width="7.375" style="2" customWidth="1"/>
    <col min="47" max="47" width="2.75" style="2" customWidth="1"/>
    <col min="48" max="48" width="7.375" style="2" customWidth="1"/>
    <col min="49" max="49" width="2.75" style="2" customWidth="1"/>
    <col min="50" max="50" width="7.375" style="2" customWidth="1"/>
    <col min="51" max="51" width="2.75" style="2" customWidth="1"/>
    <col min="52" max="52" width="7.375" style="2" customWidth="1"/>
    <col min="53" max="53" width="2.75" style="2" customWidth="1"/>
    <col min="54" max="54" width="7.375" style="2" customWidth="1"/>
    <col min="55" max="55" width="2.75" style="2" customWidth="1"/>
    <col min="56" max="56" width="7.375" style="2" customWidth="1"/>
    <col min="57" max="57" width="2.75" style="2" customWidth="1"/>
    <col min="58" max="58" width="7.375" style="2" customWidth="1"/>
    <col min="59" max="59" width="4" style="2" customWidth="1"/>
    <col min="60" max="60" width="47.5" style="2" customWidth="1"/>
    <col min="61" max="61" width="92" style="2" customWidth="1"/>
    <col min="62" max="62" width="4.25" style="2" customWidth="1"/>
    <col min="63" max="63" width="136.375" style="2" customWidth="1"/>
    <col min="64" max="71" width="9.75" style="2" customWidth="1"/>
    <col min="72" max="16384" width="9" style="2"/>
  </cols>
  <sheetData>
    <row r="1" spans="3:89" x14ac:dyDescent="0.25">
      <c r="Q1" s="2" t="s">
        <v>42</v>
      </c>
    </row>
    <row r="2" spans="3:89" s="12" customFormat="1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AH2" s="13" t="s">
        <v>0</v>
      </c>
      <c r="AI2" s="13"/>
      <c r="AJ2" s="13" t="s">
        <v>1</v>
      </c>
      <c r="AK2" s="13"/>
      <c r="AL2" s="13" t="s">
        <v>2</v>
      </c>
      <c r="AM2" s="13"/>
      <c r="AN2" s="13" t="s">
        <v>3</v>
      </c>
      <c r="AO2" s="13"/>
      <c r="AP2" s="13" t="s">
        <v>4</v>
      </c>
      <c r="AQ2" s="13"/>
      <c r="AR2" s="13" t="s">
        <v>8</v>
      </c>
      <c r="AS2" s="13"/>
      <c r="AT2" s="13" t="s">
        <v>10</v>
      </c>
      <c r="AU2" s="13"/>
      <c r="AV2" s="13" t="s">
        <v>21</v>
      </c>
      <c r="AW2" s="13"/>
      <c r="AX2" s="13" t="s">
        <v>5</v>
      </c>
      <c r="AY2" s="13"/>
      <c r="AZ2" s="13" t="s">
        <v>6</v>
      </c>
      <c r="BA2" s="13"/>
      <c r="BB2" s="13" t="s">
        <v>7</v>
      </c>
      <c r="BC2" s="13"/>
      <c r="BD2" s="13" t="s">
        <v>22</v>
      </c>
      <c r="BE2" s="13"/>
      <c r="BF2" s="13" t="s">
        <v>23</v>
      </c>
      <c r="BK2" s="2"/>
    </row>
    <row r="3" spans="3:89" ht="6" customHeight="1" x14ac:dyDescent="0.25">
      <c r="Q3" s="20"/>
      <c r="X3" s="17"/>
      <c r="Y3" s="10"/>
      <c r="Z3" s="10"/>
      <c r="AA3" s="10"/>
      <c r="AB3" s="10"/>
      <c r="AC3" s="10"/>
      <c r="AD3" s="10"/>
      <c r="AE3" s="10"/>
      <c r="AF3" s="17"/>
      <c r="AG3" s="17"/>
      <c r="AH3" s="17"/>
      <c r="AI3" s="17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3:89" x14ac:dyDescent="0.25">
      <c r="Q4" s="2" t="s">
        <v>24</v>
      </c>
      <c r="X4" s="17"/>
      <c r="Y4" s="23"/>
      <c r="Z4" s="23"/>
      <c r="AA4" s="23"/>
      <c r="AB4" s="23"/>
      <c r="AC4" s="23"/>
      <c r="AD4" s="23"/>
      <c r="AE4" s="23"/>
      <c r="AF4" s="17"/>
      <c r="AG4" s="18" t="s">
        <v>38</v>
      </c>
      <c r="AH4" s="24">
        <v>45342</v>
      </c>
      <c r="AI4" s="24" t="s">
        <v>40</v>
      </c>
      <c r="AJ4" s="10" t="s">
        <v>39</v>
      </c>
      <c r="AK4" s="24" t="s">
        <v>40</v>
      </c>
      <c r="AL4" s="10">
        <v>20</v>
      </c>
      <c r="AM4" s="24" t="s">
        <v>40</v>
      </c>
      <c r="AN4" s="10">
        <v>67</v>
      </c>
      <c r="AO4" s="24" t="s">
        <v>40</v>
      </c>
      <c r="AP4" s="10">
        <v>160</v>
      </c>
      <c r="AQ4" s="24" t="s">
        <v>40</v>
      </c>
      <c r="AR4" s="25">
        <v>1581.9</v>
      </c>
      <c r="AS4" s="24" t="s">
        <v>40</v>
      </c>
      <c r="AT4" s="10">
        <v>2.5</v>
      </c>
      <c r="AU4" s="24" t="s">
        <v>40</v>
      </c>
      <c r="AV4" s="25">
        <v>3954.75</v>
      </c>
      <c r="AW4" s="24" t="s">
        <v>40</v>
      </c>
      <c r="AX4" s="10">
        <v>1215</v>
      </c>
      <c r="AY4" s="24" t="s">
        <v>40</v>
      </c>
      <c r="AZ4" s="10">
        <v>1550</v>
      </c>
      <c r="BA4" s="24" t="s">
        <v>40</v>
      </c>
      <c r="BB4" s="10">
        <v>1090</v>
      </c>
      <c r="BC4" s="24" t="s">
        <v>40</v>
      </c>
      <c r="BD4" s="10">
        <v>3855</v>
      </c>
      <c r="BE4" s="24" t="s">
        <v>40</v>
      </c>
      <c r="BF4" s="25">
        <v>-99.75</v>
      </c>
      <c r="BG4" s="14" t="s">
        <v>93</v>
      </c>
      <c r="BH4" s="2" t="str">
        <f>_xlfn.CONCAT(AG4:BG4)</f>
        <v>(45342, "Woman", 20, 67, 160, 1581.9, 2.5, 3954.75, 1215, 1550, 1090, 3855, -99.75));</v>
      </c>
    </row>
    <row r="5" spans="3:89" x14ac:dyDescent="0.25">
      <c r="Q5" s="2" t="s">
        <v>25</v>
      </c>
      <c r="X5" s="17"/>
      <c r="Y5" s="10" t="s">
        <v>0</v>
      </c>
      <c r="Z5" s="24">
        <v>45342</v>
      </c>
      <c r="AA5" s="24">
        <v>45343</v>
      </c>
      <c r="AB5" s="24">
        <v>45344</v>
      </c>
      <c r="AC5" s="24">
        <v>45345</v>
      </c>
      <c r="AD5" s="24">
        <v>45346</v>
      </c>
      <c r="AE5" s="24">
        <v>45347</v>
      </c>
      <c r="AF5" s="17"/>
      <c r="AG5" s="18" t="s">
        <v>38</v>
      </c>
      <c r="AH5" s="24">
        <v>45343</v>
      </c>
      <c r="AI5" s="24" t="s">
        <v>40</v>
      </c>
      <c r="AJ5" s="10" t="s">
        <v>39</v>
      </c>
      <c r="AK5" s="24" t="s">
        <v>40</v>
      </c>
      <c r="AL5" s="10">
        <v>30</v>
      </c>
      <c r="AM5" s="24" t="s">
        <v>40</v>
      </c>
      <c r="AN5" s="10">
        <v>66</v>
      </c>
      <c r="AO5" s="24" t="s">
        <v>40</v>
      </c>
      <c r="AP5" s="10">
        <v>165</v>
      </c>
      <c r="AQ5" s="24" t="s">
        <v>40</v>
      </c>
      <c r="AR5" s="25">
        <v>1551.95</v>
      </c>
      <c r="AS5" s="24" t="s">
        <v>40</v>
      </c>
      <c r="AT5" s="10">
        <v>2.2000000000000002</v>
      </c>
      <c r="AU5" s="24" t="s">
        <v>40</v>
      </c>
      <c r="AV5" s="25">
        <v>3724.68</v>
      </c>
      <c r="AW5" s="24" t="s">
        <v>40</v>
      </c>
      <c r="AX5" s="10">
        <v>1103</v>
      </c>
      <c r="AY5" s="24" t="s">
        <v>40</v>
      </c>
      <c r="AZ5" s="10">
        <v>1470</v>
      </c>
      <c r="BA5" s="24" t="s">
        <v>40</v>
      </c>
      <c r="BB5" s="10">
        <v>1101</v>
      </c>
      <c r="BC5" s="24" t="s">
        <v>40</v>
      </c>
      <c r="BD5" s="10">
        <v>3675</v>
      </c>
      <c r="BE5" s="24" t="s">
        <v>40</v>
      </c>
      <c r="BF5" s="25">
        <v>260</v>
      </c>
      <c r="BG5" s="14" t="s">
        <v>93</v>
      </c>
      <c r="BH5" s="2" t="str">
        <f t="shared" ref="BH5:BH9" si="0">_xlfn.CONCAT(AG5:BG5)</f>
        <v>(45343, "Woman", 30, 66, 165, 1551.95, 2.2, 3724.68, 1103, 1470, 1101, 3675, 260));</v>
      </c>
    </row>
    <row r="6" spans="3:89" x14ac:dyDescent="0.25">
      <c r="Q6" s="2" t="s">
        <v>102</v>
      </c>
      <c r="X6" s="17"/>
      <c r="Y6" s="10" t="s">
        <v>1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9</v>
      </c>
      <c r="AF6" s="17"/>
      <c r="AG6" s="18" t="s">
        <v>38</v>
      </c>
      <c r="AH6" s="24">
        <v>45344</v>
      </c>
      <c r="AI6" s="24" t="s">
        <v>40</v>
      </c>
      <c r="AJ6" s="10" t="s">
        <v>39</v>
      </c>
      <c r="AK6" s="24" t="s">
        <v>40</v>
      </c>
      <c r="AL6" s="10">
        <v>40</v>
      </c>
      <c r="AM6" s="24" t="s">
        <v>40</v>
      </c>
      <c r="AN6" s="10">
        <v>66</v>
      </c>
      <c r="AO6" s="24" t="s">
        <v>40</v>
      </c>
      <c r="AP6" s="10">
        <v>170</v>
      </c>
      <c r="AQ6" s="24" t="s">
        <v>40</v>
      </c>
      <c r="AR6" s="25">
        <v>1526.7</v>
      </c>
      <c r="AS6" s="24" t="s">
        <v>40</v>
      </c>
      <c r="AT6" s="26">
        <v>2</v>
      </c>
      <c r="AU6" s="24" t="s">
        <v>40</v>
      </c>
      <c r="AV6" s="25">
        <v>3053.4</v>
      </c>
      <c r="AW6" s="24" t="s">
        <v>40</v>
      </c>
      <c r="AX6" s="10">
        <v>931</v>
      </c>
      <c r="AY6" s="24" t="s">
        <v>40</v>
      </c>
      <c r="AZ6" s="10">
        <v>1241</v>
      </c>
      <c r="BA6" s="24" t="s">
        <v>40</v>
      </c>
      <c r="BB6" s="10">
        <v>931</v>
      </c>
      <c r="BC6" s="24" t="s">
        <v>40</v>
      </c>
      <c r="BD6" s="10">
        <v>3103</v>
      </c>
      <c r="BE6" s="24" t="s">
        <v>40</v>
      </c>
      <c r="BF6" s="25">
        <v>49.599999999999909</v>
      </c>
      <c r="BG6" s="14" t="s">
        <v>93</v>
      </c>
      <c r="BH6" s="2" t="str">
        <f t="shared" si="0"/>
        <v>(45344, "Woman", 40, 66, 170, 1526.7, 2, 3053.4, 931, 1241, 931, 3103, 49.5999999999999));</v>
      </c>
    </row>
    <row r="7" spans="3:89" x14ac:dyDescent="0.25">
      <c r="Q7" s="2" t="s">
        <v>26</v>
      </c>
      <c r="X7" s="17"/>
      <c r="Y7" s="10" t="s">
        <v>2</v>
      </c>
      <c r="Z7" s="10">
        <v>20</v>
      </c>
      <c r="AA7" s="10">
        <v>30</v>
      </c>
      <c r="AB7" s="10">
        <v>40</v>
      </c>
      <c r="AC7" s="10">
        <v>50</v>
      </c>
      <c r="AD7" s="10">
        <v>60</v>
      </c>
      <c r="AE7" s="10">
        <v>70</v>
      </c>
      <c r="AF7" s="17"/>
      <c r="AG7" s="18" t="s">
        <v>38</v>
      </c>
      <c r="AH7" s="24">
        <v>45345</v>
      </c>
      <c r="AI7" s="24" t="s">
        <v>40</v>
      </c>
      <c r="AJ7" s="10" t="s">
        <v>39</v>
      </c>
      <c r="AK7" s="24" t="s">
        <v>40</v>
      </c>
      <c r="AL7" s="10">
        <v>50</v>
      </c>
      <c r="AM7" s="24" t="s">
        <v>40</v>
      </c>
      <c r="AN7" s="10">
        <v>65</v>
      </c>
      <c r="AO7" s="24" t="s">
        <v>40</v>
      </c>
      <c r="AP7" s="10">
        <v>175</v>
      </c>
      <c r="AQ7" s="24" t="s">
        <v>40</v>
      </c>
      <c r="AR7" s="25">
        <v>1496.75</v>
      </c>
      <c r="AS7" s="24" t="s">
        <v>40</v>
      </c>
      <c r="AT7" s="10">
        <v>1.8</v>
      </c>
      <c r="AU7" s="24" t="s">
        <v>40</v>
      </c>
      <c r="AV7" s="25">
        <v>2694.15</v>
      </c>
      <c r="AW7" s="24" t="s">
        <v>40</v>
      </c>
      <c r="AX7" s="10">
        <v>900</v>
      </c>
      <c r="AY7" s="24" t="s">
        <v>40</v>
      </c>
      <c r="AZ7" s="10">
        <v>994</v>
      </c>
      <c r="BA7" s="24" t="s">
        <v>40</v>
      </c>
      <c r="BB7" s="10">
        <v>900</v>
      </c>
      <c r="BC7" s="24" t="s">
        <v>40</v>
      </c>
      <c r="BD7" s="10">
        <v>2794</v>
      </c>
      <c r="BE7" s="24" t="s">
        <v>40</v>
      </c>
      <c r="BF7" s="25">
        <v>99.849999999999909</v>
      </c>
      <c r="BG7" s="14" t="s">
        <v>93</v>
      </c>
      <c r="BH7" s="2" t="str">
        <f t="shared" si="0"/>
        <v>(45345, "Woman", 50, 65, 175, 1496.75, 1.8, 2694.15, 900, 994, 900, 2794, 99.8499999999999));</v>
      </c>
    </row>
    <row r="8" spans="3:89" x14ac:dyDescent="0.25">
      <c r="Q8" s="2" t="s">
        <v>27</v>
      </c>
      <c r="X8" s="17"/>
      <c r="Y8" s="10" t="s">
        <v>3</v>
      </c>
      <c r="Z8" s="10">
        <v>67</v>
      </c>
      <c r="AA8" s="10">
        <v>66</v>
      </c>
      <c r="AB8" s="10">
        <v>66</v>
      </c>
      <c r="AC8" s="10">
        <v>65</v>
      </c>
      <c r="AD8" s="10">
        <v>65</v>
      </c>
      <c r="AE8" s="10">
        <v>63</v>
      </c>
      <c r="AF8" s="17"/>
      <c r="AG8" s="18" t="s">
        <v>38</v>
      </c>
      <c r="AH8" s="24">
        <v>45346</v>
      </c>
      <c r="AI8" s="24" t="s">
        <v>40</v>
      </c>
      <c r="AJ8" s="10" t="s">
        <v>39</v>
      </c>
      <c r="AK8" s="24" t="s">
        <v>40</v>
      </c>
      <c r="AL8" s="10">
        <v>60</v>
      </c>
      <c r="AM8" s="24" t="s">
        <v>40</v>
      </c>
      <c r="AN8" s="10">
        <v>65</v>
      </c>
      <c r="AO8" s="24" t="s">
        <v>40</v>
      </c>
      <c r="AP8" s="10">
        <v>164</v>
      </c>
      <c r="AQ8" s="24" t="s">
        <v>40</v>
      </c>
      <c r="AR8" s="25">
        <v>1401.9</v>
      </c>
      <c r="AS8" s="24" t="s">
        <v>40</v>
      </c>
      <c r="AT8" s="10">
        <v>1.8</v>
      </c>
      <c r="AU8" s="24" t="s">
        <v>40</v>
      </c>
      <c r="AV8" s="25">
        <v>2243.0400000000004</v>
      </c>
      <c r="AW8" s="24" t="s">
        <v>40</v>
      </c>
      <c r="AX8" s="10">
        <v>733</v>
      </c>
      <c r="AY8" s="24" t="s">
        <v>40</v>
      </c>
      <c r="AZ8" s="10">
        <v>977</v>
      </c>
      <c r="BA8" s="24" t="s">
        <v>40</v>
      </c>
      <c r="BB8" s="10">
        <v>733</v>
      </c>
      <c r="BC8" s="24" t="s">
        <v>40</v>
      </c>
      <c r="BD8" s="10">
        <v>2443</v>
      </c>
      <c r="BE8" s="24" t="s">
        <v>40</v>
      </c>
      <c r="BF8" s="25">
        <v>-80</v>
      </c>
      <c r="BG8" s="14" t="s">
        <v>93</v>
      </c>
      <c r="BH8" s="2" t="str">
        <f t="shared" si="0"/>
        <v>(45346, "Woman", 60, 65, 164, 1401.9, 1.8, 2243.04, 733, 977, 733, 2443, -80));</v>
      </c>
    </row>
    <row r="9" spans="3:89" x14ac:dyDescent="0.25">
      <c r="Q9" s="2" t="s">
        <v>28</v>
      </c>
      <c r="X9" s="17"/>
      <c r="Y9" s="10" t="s">
        <v>4</v>
      </c>
      <c r="Z9" s="10">
        <v>160</v>
      </c>
      <c r="AA9" s="10">
        <v>165</v>
      </c>
      <c r="AB9" s="10">
        <v>170</v>
      </c>
      <c r="AC9" s="10">
        <v>175</v>
      </c>
      <c r="AD9" s="10">
        <v>164</v>
      </c>
      <c r="AE9" s="10">
        <v>162</v>
      </c>
      <c r="AF9" s="17"/>
      <c r="AG9" s="18" t="s">
        <v>38</v>
      </c>
      <c r="AH9" s="24">
        <v>45347</v>
      </c>
      <c r="AI9" s="24" t="s">
        <v>40</v>
      </c>
      <c r="AJ9" s="10" t="s">
        <v>39</v>
      </c>
      <c r="AK9" s="24" t="s">
        <v>40</v>
      </c>
      <c r="AL9" s="10">
        <v>70</v>
      </c>
      <c r="AM9" s="24" t="s">
        <v>40</v>
      </c>
      <c r="AN9" s="10">
        <v>63</v>
      </c>
      <c r="AO9" s="24" t="s">
        <v>40</v>
      </c>
      <c r="AP9" s="10">
        <v>162</v>
      </c>
      <c r="AQ9" s="24" t="s">
        <v>40</v>
      </c>
      <c r="AR9" s="25">
        <v>1336.7999999999997</v>
      </c>
      <c r="AS9" s="24" t="s">
        <v>40</v>
      </c>
      <c r="AT9" s="10">
        <v>1.5</v>
      </c>
      <c r="AU9" s="24" t="s">
        <v>40</v>
      </c>
      <c r="AV9" s="25">
        <v>2005.1999999999996</v>
      </c>
      <c r="AW9" s="24" t="s">
        <v>40</v>
      </c>
      <c r="AX9" s="10">
        <v>677</v>
      </c>
      <c r="AY9" s="24" t="s">
        <v>40</v>
      </c>
      <c r="AZ9" s="10">
        <v>902</v>
      </c>
      <c r="BA9" s="24" t="s">
        <v>40</v>
      </c>
      <c r="BB9" s="10">
        <v>676</v>
      </c>
      <c r="BC9" s="24" t="s">
        <v>40</v>
      </c>
      <c r="BD9" s="10">
        <v>2255</v>
      </c>
      <c r="BE9" s="24" t="s">
        <v>40</v>
      </c>
      <c r="BF9" s="25">
        <v>249.80000000000041</v>
      </c>
      <c r="BG9" s="14" t="s">
        <v>93</v>
      </c>
      <c r="BH9" s="2" t="str">
        <f t="shared" si="0"/>
        <v>(45347, "Woman", 70, 63, 162, 1336.8, 1.5, 2005.2, 677, 902, 676, 2255, 249.8));</v>
      </c>
    </row>
    <row r="10" spans="3:89" x14ac:dyDescent="0.25">
      <c r="Q10" s="2" t="s">
        <v>29</v>
      </c>
      <c r="X10" s="17"/>
      <c r="Y10" s="10" t="s">
        <v>8</v>
      </c>
      <c r="Z10" s="25">
        <v>1581.9</v>
      </c>
      <c r="AA10" s="25">
        <v>1551.95</v>
      </c>
      <c r="AB10" s="25">
        <v>1526.7</v>
      </c>
      <c r="AC10" s="25">
        <v>1496.75</v>
      </c>
      <c r="AD10" s="25">
        <v>1401.9</v>
      </c>
      <c r="AE10" s="25">
        <v>1336.7999999999997</v>
      </c>
      <c r="AF10" s="17"/>
      <c r="AG10" s="17"/>
      <c r="AH10" s="17"/>
      <c r="AI10" s="17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24"/>
      <c r="AZ10" s="10"/>
      <c r="BA10" s="10"/>
      <c r="BB10" s="10"/>
      <c r="BC10" s="10"/>
      <c r="BD10" s="10"/>
      <c r="BE10" s="10"/>
      <c r="BF10" s="10"/>
    </row>
    <row r="11" spans="3:89" x14ac:dyDescent="0.25">
      <c r="Q11" s="2" t="s">
        <v>30</v>
      </c>
      <c r="X11" s="17"/>
      <c r="Y11" s="10" t="s">
        <v>10</v>
      </c>
      <c r="Z11" s="10">
        <v>2.5</v>
      </c>
      <c r="AA11" s="10">
        <v>2.2000000000000002</v>
      </c>
      <c r="AB11" s="26">
        <v>2</v>
      </c>
      <c r="AC11" s="10">
        <v>1.8</v>
      </c>
      <c r="AD11" s="10">
        <v>1.8</v>
      </c>
      <c r="AE11" s="10">
        <v>1.5</v>
      </c>
      <c r="AF11" s="17"/>
      <c r="AG11" s="17"/>
      <c r="AH11" s="17"/>
      <c r="AI11" s="17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I11"/>
      <c r="BJ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3:89" x14ac:dyDescent="0.25">
      <c r="Q12" s="2" t="s">
        <v>31</v>
      </c>
      <c r="X12" s="17"/>
      <c r="Y12" s="10" t="s">
        <v>21</v>
      </c>
      <c r="Z12" s="25">
        <v>3954.75</v>
      </c>
      <c r="AA12" s="25">
        <v>3724.68</v>
      </c>
      <c r="AB12" s="25">
        <v>3053.4</v>
      </c>
      <c r="AC12" s="25">
        <v>2694.15</v>
      </c>
      <c r="AD12" s="25">
        <v>2243.0400000000004</v>
      </c>
      <c r="AE12" s="25">
        <v>2005.1999999999996</v>
      </c>
      <c r="AF12" s="17"/>
      <c r="AG12" s="17"/>
      <c r="AI12" s="17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H12" s="2" t="s">
        <v>41</v>
      </c>
      <c r="BI12" s="2" t="s">
        <v>94</v>
      </c>
      <c r="BJ12"/>
      <c r="BK12" s="2" t="str">
        <f>_xlfn.CONCAT(BH12:BI12)</f>
        <v>energyBalArray.push(new energyBalObject(02/20/2024, "Woman", 20, 67, 160, 1582, 2.5, 3955, 1215, 1550, 1090, 3855, -100));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3:89" x14ac:dyDescent="0.25">
      <c r="Q13" s="2" t="s">
        <v>32</v>
      </c>
      <c r="X13" s="17"/>
      <c r="Y13" s="10" t="s">
        <v>5</v>
      </c>
      <c r="Z13" s="10">
        <v>1215</v>
      </c>
      <c r="AA13" s="10">
        <v>1103</v>
      </c>
      <c r="AB13" s="10">
        <v>931</v>
      </c>
      <c r="AC13" s="10">
        <v>900</v>
      </c>
      <c r="AD13" s="10">
        <v>733</v>
      </c>
      <c r="AE13" s="10">
        <v>677</v>
      </c>
      <c r="AF13" s="17"/>
      <c r="AG13" s="17"/>
      <c r="AI13" s="17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H13" s="2" t="s">
        <v>41</v>
      </c>
      <c r="BI13" s="2" t="s">
        <v>121</v>
      </c>
      <c r="BJ13"/>
      <c r="BK13" s="2" t="str">
        <f t="shared" ref="BK13:BK17" si="1">_xlfn.CONCAT(BH13:BI13)</f>
        <v>energyBalArray.push(new energyBalObject(02/21/2024, "Woman", 30, 66, 165, 1552, 2.2, 3725, 1103, 1470, 1101, 3675, 260));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3:89" x14ac:dyDescent="0.25">
      <c r="Q14" s="2" t="s">
        <v>33</v>
      </c>
      <c r="X14" s="17"/>
      <c r="Y14" s="10" t="s">
        <v>6</v>
      </c>
      <c r="Z14" s="10">
        <v>1550</v>
      </c>
      <c r="AA14" s="10">
        <v>1470</v>
      </c>
      <c r="AB14" s="10">
        <v>1241</v>
      </c>
      <c r="AC14" s="10">
        <v>994</v>
      </c>
      <c r="AD14" s="10">
        <v>977</v>
      </c>
      <c r="AE14" s="10">
        <v>902</v>
      </c>
      <c r="AF14" s="17"/>
      <c r="AG14" s="17"/>
      <c r="AI14" s="17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H14" s="2" t="s">
        <v>41</v>
      </c>
      <c r="BI14" s="2" t="s">
        <v>120</v>
      </c>
      <c r="BJ14"/>
      <c r="BK14" s="2" t="str">
        <f t="shared" si="1"/>
        <v>energyBalArray.push(new energyBalObject(02/22/2024, "Woman", 40, 66, 170, 1527, 2.0, 3053, 931, 1241, 931, 3103, 50));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3:89" x14ac:dyDescent="0.25">
      <c r="Q15" s="2" t="s">
        <v>34</v>
      </c>
      <c r="X15" s="17"/>
      <c r="Y15" s="10" t="s">
        <v>7</v>
      </c>
      <c r="Z15" s="10">
        <v>1090</v>
      </c>
      <c r="AA15" s="10">
        <v>1101</v>
      </c>
      <c r="AB15" s="10">
        <v>931</v>
      </c>
      <c r="AC15" s="10">
        <v>900</v>
      </c>
      <c r="AD15" s="10">
        <v>733</v>
      </c>
      <c r="AE15" s="10">
        <v>676</v>
      </c>
      <c r="AF15" s="17"/>
      <c r="AG15" s="17"/>
      <c r="AI15" s="17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H15" s="2" t="s">
        <v>41</v>
      </c>
      <c r="BI15" s="2" t="s">
        <v>95</v>
      </c>
      <c r="BJ15"/>
      <c r="BK15" s="2" t="str">
        <f t="shared" si="1"/>
        <v>energyBalArray.push(new energyBalObject(02/23/2024, "Woman", 50, 65, 175, 1497, 1.8, 2694, 900, 994, 900, 2794, 100));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3:89" x14ac:dyDescent="0.25">
      <c r="Q16" s="2" t="s">
        <v>35</v>
      </c>
      <c r="X16" s="17"/>
      <c r="Y16" s="10" t="s">
        <v>22</v>
      </c>
      <c r="Z16" s="10">
        <v>3855</v>
      </c>
      <c r="AA16" s="10">
        <v>3675</v>
      </c>
      <c r="AB16" s="10">
        <v>3103</v>
      </c>
      <c r="AC16" s="10">
        <v>2794</v>
      </c>
      <c r="AD16" s="10">
        <v>2443</v>
      </c>
      <c r="AE16" s="10">
        <v>2255</v>
      </c>
      <c r="AF16" s="17"/>
      <c r="AG16" s="17"/>
      <c r="AI16" s="17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H16" s="2" t="s">
        <v>41</v>
      </c>
      <c r="BI16" s="2" t="s">
        <v>122</v>
      </c>
      <c r="BJ16"/>
      <c r="BK16" s="2" t="str">
        <f t="shared" si="1"/>
        <v>energyBalArray.push(new energyBalObject(02/24/2024, "Woman", 60, 65, 164, 1402, 1.8, 2243, 733, 977, 733, 2443, -80));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2:89" x14ac:dyDescent="0.25">
      <c r="Q17" s="2" t="s">
        <v>36</v>
      </c>
      <c r="X17" s="17"/>
      <c r="Y17" s="10" t="s">
        <v>23</v>
      </c>
      <c r="Z17" s="25">
        <v>-99.75</v>
      </c>
      <c r="AA17" s="25">
        <v>259.70999999999958</v>
      </c>
      <c r="AB17" s="25">
        <v>49.599999999999909</v>
      </c>
      <c r="AC17" s="25">
        <v>99.849999999999909</v>
      </c>
      <c r="AD17" s="25">
        <v>-80.420000000000073</v>
      </c>
      <c r="AE17" s="25">
        <v>249.80000000000041</v>
      </c>
      <c r="AF17" s="17"/>
      <c r="AG17" s="17"/>
      <c r="AI17" s="17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H17" s="2" t="s">
        <v>41</v>
      </c>
      <c r="BI17" s="2" t="s">
        <v>96</v>
      </c>
      <c r="BJ17"/>
      <c r="BK17" s="2" t="str">
        <f t="shared" si="1"/>
        <v>energyBalArray.push(new energyBalObject(02/25/2024, "Woman", 70, 63, 162, 1337, 1.5, 2005, 677, 902, 676, 2255, 250));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2:89" x14ac:dyDescent="0.25">
      <c r="X18" s="17"/>
      <c r="Y18" s="10"/>
      <c r="Z18" s="10"/>
      <c r="AA18" s="10"/>
      <c r="AB18" s="10"/>
      <c r="AC18" s="10"/>
      <c r="AD18" s="10"/>
      <c r="AE18" s="10"/>
      <c r="AF18" s="17"/>
      <c r="AG18" s="17"/>
      <c r="AH18" s="17"/>
      <c r="AI18" s="17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I18"/>
      <c r="BJ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2:89" x14ac:dyDescent="0.25">
      <c r="X19" s="17"/>
      <c r="Y19" s="10"/>
      <c r="Z19" s="10"/>
      <c r="AA19" s="10"/>
      <c r="AB19" s="10"/>
      <c r="AC19" s="10"/>
      <c r="AD19" s="10"/>
      <c r="AE19" s="10"/>
      <c r="AF19" s="17"/>
      <c r="AG19" s="17"/>
      <c r="AH19" s="17"/>
      <c r="AI19" s="17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I19"/>
      <c r="BJ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2:89" x14ac:dyDescent="0.25">
      <c r="Q20" s="2" t="s">
        <v>100</v>
      </c>
      <c r="X20" s="17"/>
      <c r="Z20" s="10"/>
      <c r="AA20" s="10"/>
      <c r="AB20" s="10"/>
      <c r="AC20" s="10"/>
      <c r="AD20" s="10"/>
      <c r="AE20" s="10"/>
      <c r="AF20" s="17"/>
      <c r="AG20" s="17"/>
      <c r="AH20" s="17"/>
      <c r="AI20" s="17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I20"/>
      <c r="BJ20"/>
      <c r="BK20" s="2" t="s">
        <v>97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2:89" x14ac:dyDescent="0.25">
      <c r="Q21" s="2" t="s">
        <v>101</v>
      </c>
      <c r="X21" s="17"/>
      <c r="Y21" s="10"/>
      <c r="Z21" s="10"/>
      <c r="AA21" s="10"/>
      <c r="AB21" s="10"/>
      <c r="AC21" s="10"/>
      <c r="AD21" s="10"/>
      <c r="AE21" s="10"/>
      <c r="AF21" s="17"/>
      <c r="AG21" s="17"/>
      <c r="AH21" s="17"/>
      <c r="AI21" s="17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I21"/>
      <c r="BJ21"/>
      <c r="BK21" s="2" t="s">
        <v>123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2:89" x14ac:dyDescent="0.25">
      <c r="Q22" s="2" t="s">
        <v>102</v>
      </c>
      <c r="X22" s="17"/>
      <c r="Y22" s="10"/>
      <c r="Z22" s="10"/>
      <c r="AA22" s="10"/>
      <c r="AB22" s="10"/>
      <c r="AC22" s="10"/>
      <c r="AD22" s="10"/>
      <c r="AE22" s="10"/>
      <c r="AF22" s="17"/>
      <c r="AG22" s="17"/>
      <c r="AH22" s="17"/>
      <c r="AI22" s="17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I22"/>
      <c r="BJ22"/>
      <c r="BK22" s="2" t="s">
        <v>124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2:89" ht="20.25" x14ac:dyDescent="0.25">
      <c r="Q23" s="2" t="s">
        <v>103</v>
      </c>
      <c r="X23" s="17"/>
      <c r="Y23" s="11" t="s">
        <v>37</v>
      </c>
      <c r="Z23" s="10"/>
      <c r="AA23" s="10"/>
      <c r="AB23" s="10"/>
      <c r="AC23" s="10"/>
      <c r="AD23" s="10"/>
      <c r="AE23" s="10"/>
      <c r="AF23" s="17"/>
      <c r="AG23" s="17"/>
      <c r="AH23" s="17"/>
      <c r="AI23" s="17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I23"/>
      <c r="BJ23"/>
      <c r="BK23" s="2" t="s">
        <v>98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2:89" x14ac:dyDescent="0.25">
      <c r="Q24" s="2" t="s">
        <v>104</v>
      </c>
      <c r="X24" s="17"/>
      <c r="Y24" s="10"/>
      <c r="Z24" s="10"/>
      <c r="AA24" s="10"/>
      <c r="AB24" s="10"/>
      <c r="AC24" s="10"/>
      <c r="AD24" s="10"/>
      <c r="AE24" s="10"/>
      <c r="AF24" s="17"/>
      <c r="AG24" s="17"/>
      <c r="AH24" s="17"/>
      <c r="AI24" s="17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I24"/>
      <c r="BJ24"/>
      <c r="BK24" s="2" t="s">
        <v>125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2:89" x14ac:dyDescent="0.25">
      <c r="Q25" s="2" t="s">
        <v>105</v>
      </c>
      <c r="X25" s="17"/>
      <c r="Y25" s="10"/>
      <c r="Z25" s="10"/>
      <c r="AA25" s="10"/>
      <c r="AB25" s="10"/>
      <c r="AC25" s="10"/>
      <c r="AD25" s="10"/>
      <c r="AE25" s="10"/>
      <c r="AF25" s="17"/>
      <c r="AG25" s="17"/>
      <c r="AH25" s="17"/>
      <c r="AI25" s="17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K25" s="2" t="s">
        <v>99</v>
      </c>
    </row>
    <row r="26" spans="2:89" x14ac:dyDescent="0.25">
      <c r="Q26" s="2" t="s">
        <v>106</v>
      </c>
      <c r="X26" s="17"/>
      <c r="Y26" s="10"/>
      <c r="Z26" s="10"/>
      <c r="AA26" s="10"/>
      <c r="AB26" s="10"/>
      <c r="AC26" s="10"/>
      <c r="AD26" s="10"/>
      <c r="AE26" s="10"/>
      <c r="AF26" s="17"/>
      <c r="AG26" s="17"/>
      <c r="AH26" s="17"/>
      <c r="AI26" s="17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spans="2:89" x14ac:dyDescent="0.25">
      <c r="Q27" s="2" t="s">
        <v>107</v>
      </c>
      <c r="X27" s="17"/>
      <c r="Y27" s="10"/>
      <c r="Z27" s="10"/>
      <c r="AA27" s="10"/>
      <c r="AB27" s="10"/>
      <c r="AC27" s="10"/>
      <c r="AD27" s="10"/>
      <c r="AE27" s="10"/>
      <c r="AF27" s="17"/>
      <c r="AG27" s="17"/>
      <c r="AH27" s="17"/>
      <c r="AI27" s="17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spans="2:89" x14ac:dyDescent="0.25">
      <c r="Q28" s="2" t="s">
        <v>108</v>
      </c>
    </row>
    <row r="29" spans="2:89" ht="15.75" customHeight="1" x14ac:dyDescent="0.25">
      <c r="Q29" s="2" t="s">
        <v>109</v>
      </c>
    </row>
    <row r="30" spans="2:89" ht="15.75" customHeight="1" x14ac:dyDescent="0.25">
      <c r="Q30" s="2" t="s">
        <v>110</v>
      </c>
    </row>
    <row r="31" spans="2:89" ht="20.25" customHeight="1" x14ac:dyDescent="0.25">
      <c r="B31" s="15" t="s">
        <v>43</v>
      </c>
      <c r="C31" s="19" t="s">
        <v>44</v>
      </c>
      <c r="D31" s="19" t="s">
        <v>45</v>
      </c>
      <c r="E31" s="19" t="s">
        <v>46</v>
      </c>
      <c r="F31" s="19" t="s">
        <v>47</v>
      </c>
      <c r="G31" s="19" t="s">
        <v>48</v>
      </c>
      <c r="H31" s="19" t="s">
        <v>49</v>
      </c>
      <c r="I31" s="19" t="s">
        <v>45</v>
      </c>
      <c r="J31" s="19" t="s">
        <v>50</v>
      </c>
      <c r="Q31" s="2" t="s">
        <v>111</v>
      </c>
    </row>
    <row r="32" spans="2:89" ht="20.25" customHeight="1" x14ac:dyDescent="0.25">
      <c r="B32" s="15" t="s">
        <v>51</v>
      </c>
      <c r="C32" s="19" t="s">
        <v>50</v>
      </c>
      <c r="D32" s="19" t="s">
        <v>44</v>
      </c>
      <c r="E32" s="19" t="s">
        <v>52</v>
      </c>
      <c r="F32" s="19" t="s">
        <v>50</v>
      </c>
      <c r="G32" s="19" t="s">
        <v>46</v>
      </c>
      <c r="Q32" s="2" t="s">
        <v>112</v>
      </c>
      <c r="W32" s="16" t="s">
        <v>0</v>
      </c>
      <c r="X32" s="16" t="s">
        <v>1</v>
      </c>
      <c r="Y32" s="13" t="s">
        <v>2</v>
      </c>
      <c r="Z32" s="13" t="s">
        <v>3</v>
      </c>
      <c r="AA32" s="13" t="s">
        <v>4</v>
      </c>
      <c r="AB32" s="13" t="s">
        <v>8</v>
      </c>
      <c r="AC32" s="13" t="s">
        <v>10</v>
      </c>
      <c r="AD32" s="13" t="s">
        <v>21</v>
      </c>
      <c r="AE32" s="13" t="s">
        <v>5</v>
      </c>
      <c r="AF32" s="16" t="s">
        <v>6</v>
      </c>
      <c r="AG32" s="16" t="s">
        <v>7</v>
      </c>
      <c r="AH32" s="16" t="s">
        <v>22</v>
      </c>
      <c r="AI32" s="16"/>
    </row>
    <row r="33" spans="1:43" ht="20.25" customHeight="1" x14ac:dyDescent="0.25">
      <c r="B33" s="15" t="s">
        <v>53</v>
      </c>
      <c r="C33" s="19" t="s">
        <v>54</v>
      </c>
      <c r="D33" s="19" t="s">
        <v>50</v>
      </c>
      <c r="Q33" s="2" t="s">
        <v>113</v>
      </c>
      <c r="AA33" s="23"/>
      <c r="AB33" s="23"/>
      <c r="AC33" s="23"/>
      <c r="AD33" s="23"/>
      <c r="AE33" s="2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20.25" customHeight="1" x14ac:dyDescent="0.25">
      <c r="B34" s="15" t="s">
        <v>55</v>
      </c>
      <c r="C34" s="19" t="s">
        <v>50</v>
      </c>
      <c r="D34" s="19" t="s">
        <v>56</v>
      </c>
      <c r="E34" s="19" t="s">
        <v>54</v>
      </c>
      <c r="F34" s="19" t="s">
        <v>57</v>
      </c>
      <c r="G34" s="19" t="s">
        <v>45</v>
      </c>
      <c r="V34" s="2" t="s">
        <v>88</v>
      </c>
      <c r="W34" s="12" t="s">
        <v>0</v>
      </c>
      <c r="AA34" s="23"/>
      <c r="AB34" s="23" t="str">
        <f>_xlfn.CONCAT($V34:$W34)</f>
        <v>//                                        EntryDate</v>
      </c>
      <c r="AC34" s="23"/>
      <c r="AD34" s="23"/>
      <c r="AE34" s="23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ht="20.25" customHeight="1" x14ac:dyDescent="0.25">
      <c r="B35" s="15" t="s">
        <v>58</v>
      </c>
      <c r="C35" s="19" t="s">
        <v>50</v>
      </c>
      <c r="D35" s="19" t="s">
        <v>56</v>
      </c>
      <c r="E35" s="19" t="s">
        <v>54</v>
      </c>
      <c r="F35" s="19" t="s">
        <v>57</v>
      </c>
      <c r="G35" s="19" t="s">
        <v>45</v>
      </c>
      <c r="V35" s="2" t="s">
        <v>88</v>
      </c>
      <c r="W35" s="12" t="s">
        <v>1</v>
      </c>
      <c r="AA35" s="23"/>
      <c r="AB35" s="23" t="str">
        <f t="shared" ref="AB35:AB46" si="2">_xlfn.CONCAT($V35:$W35)</f>
        <v>//                                        Gender</v>
      </c>
      <c r="AC35" s="23"/>
      <c r="AD35" s="23"/>
      <c r="AE35" s="23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ht="20.25" customHeight="1" x14ac:dyDescent="0.25">
      <c r="B36" s="15" t="s">
        <v>67</v>
      </c>
      <c r="C36" s="19" t="s">
        <v>68</v>
      </c>
      <c r="D36" s="19" t="s">
        <v>69</v>
      </c>
      <c r="V36" s="2" t="s">
        <v>88</v>
      </c>
      <c r="W36" s="12" t="s">
        <v>2</v>
      </c>
      <c r="AA36" s="23"/>
      <c r="AB36" s="23" t="str">
        <f t="shared" si="2"/>
        <v>//                                        Age</v>
      </c>
      <c r="AC36" s="23"/>
      <c r="AD36" s="23"/>
      <c r="AE36" s="23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ht="20.25" customHeight="1" x14ac:dyDescent="0.25">
      <c r="B37" s="15" t="s">
        <v>70</v>
      </c>
      <c r="C37" s="19" t="s">
        <v>53</v>
      </c>
      <c r="D37" s="19" t="s">
        <v>71</v>
      </c>
      <c r="V37" s="2" t="s">
        <v>88</v>
      </c>
      <c r="W37" s="12" t="s">
        <v>3</v>
      </c>
      <c r="AA37" s="23"/>
      <c r="AB37" s="23" t="str">
        <f t="shared" si="2"/>
        <v>//                                        Height</v>
      </c>
      <c r="AC37" s="23"/>
      <c r="AD37" s="23"/>
      <c r="AE37" s="23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ht="20.25" customHeight="1" x14ac:dyDescent="0.25">
      <c r="B38" s="15" t="s">
        <v>72</v>
      </c>
      <c r="C38" s="19" t="s">
        <v>48</v>
      </c>
      <c r="D38" s="19" t="s">
        <v>43</v>
      </c>
      <c r="E38" s="19" t="s">
        <v>43</v>
      </c>
      <c r="V38" s="2" t="s">
        <v>88</v>
      </c>
      <c r="W38" s="12" t="s">
        <v>4</v>
      </c>
      <c r="AA38" s="23"/>
      <c r="AB38" s="23" t="str">
        <f t="shared" si="2"/>
        <v>//                                        Weight</v>
      </c>
      <c r="AC38" s="23"/>
      <c r="AD38" s="23"/>
      <c r="AE38" s="23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ht="20.25" customHeight="1" x14ac:dyDescent="0.25">
      <c r="B39" s="15" t="s">
        <v>70</v>
      </c>
      <c r="C39" s="19" t="s">
        <v>46</v>
      </c>
      <c r="D39" s="19" t="s">
        <v>73</v>
      </c>
      <c r="E39" s="19" t="s">
        <v>74</v>
      </c>
      <c r="F39" s="19" t="s">
        <v>49</v>
      </c>
      <c r="G39" s="19" t="s">
        <v>75</v>
      </c>
      <c r="V39" s="2" t="s">
        <v>88</v>
      </c>
      <c r="W39" s="12" t="s">
        <v>8</v>
      </c>
      <c r="AA39" s="23"/>
      <c r="AB39" s="23" t="str">
        <f t="shared" si="2"/>
        <v>//                                        BMR</v>
      </c>
      <c r="AC39" s="23"/>
      <c r="AD39" s="23"/>
      <c r="AE39" s="23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ht="20.25" customHeight="1" x14ac:dyDescent="0.25">
      <c r="B40" s="15" t="s">
        <v>74</v>
      </c>
      <c r="C40" s="19" t="s">
        <v>49</v>
      </c>
      <c r="D40" s="19" t="s">
        <v>46</v>
      </c>
      <c r="E40" s="19" t="s">
        <v>76</v>
      </c>
      <c r="F40" s="19" t="s">
        <v>74</v>
      </c>
      <c r="G40" s="19" t="s">
        <v>49</v>
      </c>
      <c r="H40" s="19" t="s">
        <v>75</v>
      </c>
      <c r="V40" s="2" t="s">
        <v>88</v>
      </c>
      <c r="W40" s="12" t="s">
        <v>10</v>
      </c>
      <c r="AA40" s="23"/>
      <c r="AB40" s="23" t="str">
        <f t="shared" si="2"/>
        <v>//                                        PAL</v>
      </c>
      <c r="AC40" s="23"/>
      <c r="AD40" s="23"/>
      <c r="AE40" s="23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ht="20.25" customHeight="1" x14ac:dyDescent="0.25">
      <c r="B41" s="15" t="s">
        <v>77</v>
      </c>
      <c r="C41" s="19" t="s">
        <v>49</v>
      </c>
      <c r="D41" s="19" t="s">
        <v>45</v>
      </c>
      <c r="E41" s="19" t="s">
        <v>74</v>
      </c>
      <c r="F41" s="19" t="s">
        <v>49</v>
      </c>
      <c r="G41" s="19" t="s">
        <v>75</v>
      </c>
      <c r="V41" s="2" t="s">
        <v>88</v>
      </c>
      <c r="W41" s="12" t="s">
        <v>21</v>
      </c>
      <c r="AA41" s="23"/>
      <c r="AB41" s="23" t="str">
        <f t="shared" si="2"/>
        <v>//                                        TDEE</v>
      </c>
      <c r="AC41" s="23"/>
      <c r="AD41" s="23"/>
      <c r="AE41" s="23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ht="20.25" customHeight="1" x14ac:dyDescent="0.25">
      <c r="B42" s="15" t="s">
        <v>72</v>
      </c>
      <c r="C42" s="19" t="s">
        <v>48</v>
      </c>
      <c r="D42" s="19" t="s">
        <v>74</v>
      </c>
      <c r="E42" s="19" t="s">
        <v>78</v>
      </c>
      <c r="V42" s="2" t="s">
        <v>88</v>
      </c>
      <c r="W42" s="12" t="s">
        <v>5</v>
      </c>
      <c r="AA42" s="23"/>
      <c r="AB42" s="23" t="str">
        <f t="shared" si="2"/>
        <v>//                                        ProCal</v>
      </c>
      <c r="AC42" s="23"/>
      <c r="AD42" s="23"/>
      <c r="AE42" s="23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ht="20.25" customHeight="1" x14ac:dyDescent="0.25">
      <c r="B43" s="15" t="s">
        <v>48</v>
      </c>
      <c r="C43" s="19" t="s">
        <v>43</v>
      </c>
      <c r="D43" s="19" t="s">
        <v>67</v>
      </c>
      <c r="E43" s="19" t="s">
        <v>48</v>
      </c>
      <c r="V43" s="2" t="s">
        <v>88</v>
      </c>
      <c r="W43" s="12" t="s">
        <v>6</v>
      </c>
      <c r="AA43" s="23"/>
      <c r="AB43" s="23" t="str">
        <f t="shared" si="2"/>
        <v>//                                        CarbCal</v>
      </c>
      <c r="AC43" s="23"/>
      <c r="AD43" s="23"/>
      <c r="AE43" s="2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ht="20.25" customHeight="1" x14ac:dyDescent="0.25">
      <c r="V44" s="2" t="s">
        <v>88</v>
      </c>
      <c r="W44" s="12" t="s">
        <v>7</v>
      </c>
      <c r="AA44" s="23"/>
      <c r="AB44" s="23" t="str">
        <f t="shared" si="2"/>
        <v>//                                        FatCal</v>
      </c>
      <c r="AC44" s="23"/>
      <c r="AD44" s="23"/>
      <c r="AE44" s="23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ht="20.25" customHeight="1" x14ac:dyDescent="0.25">
      <c r="A45" s="15" t="s">
        <v>59</v>
      </c>
      <c r="V45" s="2" t="s">
        <v>88</v>
      </c>
      <c r="W45" s="12" t="s">
        <v>22</v>
      </c>
      <c r="AA45" s="23"/>
      <c r="AB45" s="23" t="str">
        <f t="shared" si="2"/>
        <v>//                                        TDCI</v>
      </c>
      <c r="AC45" s="23"/>
      <c r="AD45" s="23"/>
      <c r="AE45" s="23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ht="20.25" customHeight="1" x14ac:dyDescent="0.25">
      <c r="A46" s="19" t="s">
        <v>60</v>
      </c>
      <c r="V46" s="2" t="s">
        <v>88</v>
      </c>
      <c r="W46" s="12" t="s">
        <v>23</v>
      </c>
      <c r="AA46" s="23"/>
      <c r="AB46" s="23" t="str">
        <f t="shared" si="2"/>
        <v>//                                        DEBD</v>
      </c>
      <c r="AC46" s="23"/>
      <c r="AD46" s="23"/>
      <c r="AE46" s="23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ht="20.25" customHeight="1" x14ac:dyDescent="0.25">
      <c r="A47" s="19" t="s">
        <v>61</v>
      </c>
      <c r="AA47" s="23"/>
      <c r="AB47" s="23"/>
      <c r="AC47" s="23"/>
      <c r="AD47" s="23"/>
      <c r="AE47" s="23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ht="20.25" customHeight="1" x14ac:dyDescent="0.25">
      <c r="A48" s="19" t="s">
        <v>63</v>
      </c>
      <c r="AA48" s="23"/>
      <c r="AB48" s="23"/>
      <c r="AC48" s="23"/>
      <c r="AD48" s="23"/>
      <c r="AE48" s="23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ht="20.25" customHeight="1" x14ac:dyDescent="0.25">
      <c r="A49" s="19" t="s">
        <v>64</v>
      </c>
      <c r="AA49" s="23"/>
      <c r="AB49" s="23"/>
      <c r="AC49" s="23"/>
      <c r="AD49" s="23"/>
      <c r="AE49" s="23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ht="20.25" customHeight="1" x14ac:dyDescent="0.25">
      <c r="A50" s="19" t="s">
        <v>62</v>
      </c>
      <c r="AA50" s="23"/>
      <c r="AB50" s="23"/>
      <c r="AC50" s="23"/>
      <c r="AD50" s="23"/>
      <c r="AE50" s="23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ht="20.25" customHeight="1" x14ac:dyDescent="0.25">
      <c r="A51" s="19" t="s">
        <v>65</v>
      </c>
      <c r="S51"/>
      <c r="T51"/>
      <c r="U51"/>
      <c r="V51"/>
      <c r="W51"/>
    </row>
    <row r="52" spans="1:43" ht="20.25" customHeight="1" x14ac:dyDescent="0.25">
      <c r="A52" s="19" t="s">
        <v>61</v>
      </c>
      <c r="S52"/>
      <c r="T52"/>
      <c r="U52"/>
      <c r="V52"/>
      <c r="W52"/>
    </row>
    <row r="53" spans="1:43" ht="20.25" customHeight="1" x14ac:dyDescent="0.25">
      <c r="A53" s="19" t="s">
        <v>66</v>
      </c>
      <c r="S53"/>
      <c r="T53"/>
      <c r="U53"/>
      <c r="V53"/>
      <c r="W53"/>
    </row>
    <row r="54" spans="1:43" ht="20.25" customHeight="1" x14ac:dyDescent="0.25">
      <c r="B54" s="15" t="s">
        <v>79</v>
      </c>
      <c r="C54" s="15" t="s">
        <v>43</v>
      </c>
      <c r="D54" s="15" t="s">
        <v>51</v>
      </c>
      <c r="E54" s="15" t="s">
        <v>53</v>
      </c>
      <c r="F54" s="15" t="s">
        <v>55</v>
      </c>
      <c r="G54" s="15" t="s">
        <v>58</v>
      </c>
      <c r="H54" s="15" t="s">
        <v>67</v>
      </c>
      <c r="I54" s="15" t="s">
        <v>70</v>
      </c>
      <c r="J54" s="15" t="s">
        <v>72</v>
      </c>
      <c r="K54" s="15" t="s">
        <v>70</v>
      </c>
      <c r="L54" s="15" t="s">
        <v>74</v>
      </c>
      <c r="M54" s="15" t="s">
        <v>77</v>
      </c>
      <c r="N54" s="15" t="s">
        <v>72</v>
      </c>
      <c r="O54" s="15" t="s">
        <v>48</v>
      </c>
      <c r="Q54" s="2" t="str">
        <f>_xlfn.CONCAT(B54:O54)</f>
        <v>//EGAHWBPTPCFTD</v>
      </c>
      <c r="S54"/>
      <c r="T54"/>
      <c r="U54" s="20" t="s">
        <v>81</v>
      </c>
      <c r="V54"/>
      <c r="W54"/>
    </row>
    <row r="55" spans="1:43" ht="20.25" customHeight="1" x14ac:dyDescent="0.25">
      <c r="B55" s="15" t="s">
        <v>79</v>
      </c>
      <c r="C55" s="19" t="s">
        <v>44</v>
      </c>
      <c r="D55" s="19" t="s">
        <v>50</v>
      </c>
      <c r="E55" s="19" t="s">
        <v>54</v>
      </c>
      <c r="F55" s="19" t="s">
        <v>50</v>
      </c>
      <c r="G55" s="19" t="s">
        <v>50</v>
      </c>
      <c r="H55" s="19" t="s">
        <v>68</v>
      </c>
      <c r="I55" s="19" t="s">
        <v>53</v>
      </c>
      <c r="J55" s="19" t="s">
        <v>48</v>
      </c>
      <c r="K55" s="19" t="s">
        <v>46</v>
      </c>
      <c r="L55" s="19" t="s">
        <v>49</v>
      </c>
      <c r="M55" s="19" t="s">
        <v>49</v>
      </c>
      <c r="N55" s="19" t="s">
        <v>48</v>
      </c>
      <c r="O55" s="19" t="s">
        <v>43</v>
      </c>
      <c r="Q55" s="2" t="str">
        <f t="shared" ref="Q55:Q62" si="3">_xlfn.CONCAT(B55:O55)</f>
        <v>//negeeMADraaDE</v>
      </c>
      <c r="S55"/>
      <c r="T55"/>
      <c r="U55" s="20" t="s">
        <v>82</v>
      </c>
      <c r="V55"/>
      <c r="W55"/>
    </row>
    <row r="56" spans="1:43" ht="20.25" customHeight="1" x14ac:dyDescent="0.25">
      <c r="B56" s="15" t="s">
        <v>79</v>
      </c>
      <c r="C56" s="19" t="s">
        <v>45</v>
      </c>
      <c r="D56" s="19" t="s">
        <v>44</v>
      </c>
      <c r="E56" s="19" t="s">
        <v>50</v>
      </c>
      <c r="F56" s="19" t="s">
        <v>56</v>
      </c>
      <c r="G56" s="19" t="s">
        <v>56</v>
      </c>
      <c r="H56" s="19" t="s">
        <v>69</v>
      </c>
      <c r="I56" s="19" t="s">
        <v>71</v>
      </c>
      <c r="J56" s="19" t="s">
        <v>43</v>
      </c>
      <c r="K56" s="19" t="s">
        <v>73</v>
      </c>
      <c r="L56" s="19" t="s">
        <v>46</v>
      </c>
      <c r="M56" s="19" t="s">
        <v>45</v>
      </c>
      <c r="N56" s="19" t="s">
        <v>74</v>
      </c>
      <c r="O56" s="19" t="s">
        <v>67</v>
      </c>
      <c r="Q56" s="2" t="str">
        <f t="shared" si="3"/>
        <v>//tneiiRLEortCB</v>
      </c>
      <c r="S56"/>
      <c r="T56"/>
      <c r="U56" s="20" t="s">
        <v>83</v>
      </c>
      <c r="V56"/>
      <c r="W56"/>
    </row>
    <row r="57" spans="1:43" ht="20.25" customHeight="1" x14ac:dyDescent="0.25">
      <c r="B57" s="15" t="s">
        <v>79</v>
      </c>
      <c r="C57" s="19" t="s">
        <v>46</v>
      </c>
      <c r="D57" s="19" t="s">
        <v>52</v>
      </c>
      <c r="E57" s="19" t="s">
        <v>80</v>
      </c>
      <c r="F57" s="19" t="s">
        <v>54</v>
      </c>
      <c r="G57" s="19" t="s">
        <v>54</v>
      </c>
      <c r="H57" s="19" t="s">
        <v>80</v>
      </c>
      <c r="I57" s="19" t="s">
        <v>80</v>
      </c>
      <c r="J57" s="19" t="s">
        <v>43</v>
      </c>
      <c r="K57" s="19" t="s">
        <v>74</v>
      </c>
      <c r="L57" s="19" t="s">
        <v>76</v>
      </c>
      <c r="M57" s="19" t="s">
        <v>74</v>
      </c>
      <c r="N57" s="19" t="s">
        <v>78</v>
      </c>
      <c r="O57" s="19" t="s">
        <v>48</v>
      </c>
      <c r="Q57" s="2" t="str">
        <f t="shared" si="3"/>
        <v>//rd gg  ECbCID</v>
      </c>
      <c r="S57"/>
      <c r="T57"/>
      <c r="U57" s="20" t="s">
        <v>84</v>
      </c>
      <c r="V57"/>
      <c r="W57"/>
    </row>
    <row r="58" spans="1:43" ht="20.25" customHeight="1" x14ac:dyDescent="0.25">
      <c r="B58" s="15" t="s">
        <v>79</v>
      </c>
      <c r="C58" s="19" t="s">
        <v>47</v>
      </c>
      <c r="D58" s="19" t="s">
        <v>50</v>
      </c>
      <c r="E58" s="19" t="s">
        <v>80</v>
      </c>
      <c r="F58" s="19" t="s">
        <v>57</v>
      </c>
      <c r="G58" s="19" t="s">
        <v>57</v>
      </c>
      <c r="H58" s="19" t="s">
        <v>80</v>
      </c>
      <c r="I58" s="19" t="s">
        <v>80</v>
      </c>
      <c r="J58" s="19" t="s">
        <v>80</v>
      </c>
      <c r="K58" s="19" t="s">
        <v>49</v>
      </c>
      <c r="L58" s="19" t="s">
        <v>74</v>
      </c>
      <c r="M58" s="19" t="s">
        <v>49</v>
      </c>
      <c r="N58" s="19" t="s">
        <v>80</v>
      </c>
      <c r="O58" s="19" t="s">
        <v>80</v>
      </c>
      <c r="Q58" s="2" t="str">
        <f t="shared" si="3"/>
        <v xml:space="preserve">//ye hh   aCa  </v>
      </c>
      <c r="S58"/>
      <c r="T58"/>
      <c r="U58" s="20" t="s">
        <v>85</v>
      </c>
      <c r="V58"/>
      <c r="W58"/>
    </row>
    <row r="59" spans="1:43" ht="20.25" customHeight="1" x14ac:dyDescent="0.25">
      <c r="B59" s="15" t="s">
        <v>79</v>
      </c>
      <c r="C59" s="19" t="s">
        <v>48</v>
      </c>
      <c r="D59" s="19" t="s">
        <v>46</v>
      </c>
      <c r="E59" s="19" t="s">
        <v>80</v>
      </c>
      <c r="F59" s="19" t="s">
        <v>45</v>
      </c>
      <c r="G59" s="19" t="s">
        <v>45</v>
      </c>
      <c r="H59" s="19" t="s">
        <v>80</v>
      </c>
      <c r="I59" s="19" t="s">
        <v>80</v>
      </c>
      <c r="J59" s="19" t="s">
        <v>80</v>
      </c>
      <c r="K59" s="19" t="s">
        <v>75</v>
      </c>
      <c r="L59" s="19" t="s">
        <v>49</v>
      </c>
      <c r="M59" s="19" t="s">
        <v>75</v>
      </c>
      <c r="N59" s="19" t="s">
        <v>80</v>
      </c>
      <c r="O59" s="19" t="s">
        <v>80</v>
      </c>
      <c r="Q59" s="2" t="str">
        <f t="shared" si="3"/>
        <v xml:space="preserve">//Dr tt   lal  </v>
      </c>
      <c r="S59"/>
      <c r="T59"/>
      <c r="U59" s="20" t="s">
        <v>86</v>
      </c>
      <c r="V59"/>
      <c r="W59"/>
    </row>
    <row r="60" spans="1:43" ht="20.25" customHeight="1" x14ac:dyDescent="0.25">
      <c r="B60" s="15" t="s">
        <v>79</v>
      </c>
      <c r="C60" s="19" t="s">
        <v>49</v>
      </c>
      <c r="D60" s="19" t="s">
        <v>80</v>
      </c>
      <c r="E60" s="19" t="s">
        <v>80</v>
      </c>
      <c r="F60" s="19" t="s">
        <v>80</v>
      </c>
      <c r="G60" s="19" t="s">
        <v>80</v>
      </c>
      <c r="H60" s="19" t="s">
        <v>80</v>
      </c>
      <c r="I60" s="19" t="s">
        <v>80</v>
      </c>
      <c r="J60" s="19" t="s">
        <v>80</v>
      </c>
      <c r="K60" s="19" t="s">
        <v>80</v>
      </c>
      <c r="L60" s="19" t="s">
        <v>75</v>
      </c>
      <c r="M60" s="19"/>
      <c r="N60" s="19"/>
      <c r="O60" s="19"/>
      <c r="Q60" s="2" t="str">
        <f t="shared" si="3"/>
        <v>//a        l</v>
      </c>
      <c r="S60"/>
      <c r="T60"/>
      <c r="U60" s="20" t="s">
        <v>87</v>
      </c>
      <c r="V60"/>
      <c r="W60"/>
    </row>
    <row r="61" spans="1:43" ht="20.25" customHeight="1" x14ac:dyDescent="0.25">
      <c r="B61" s="15" t="s">
        <v>79</v>
      </c>
      <c r="C61" s="19" t="s">
        <v>45</v>
      </c>
      <c r="M61" s="19"/>
      <c r="N61" s="19"/>
      <c r="O61" s="19"/>
      <c r="Q61" s="2" t="str">
        <f t="shared" si="3"/>
        <v>//t</v>
      </c>
      <c r="S61"/>
      <c r="T61"/>
      <c r="U61" s="20" t="s">
        <v>61</v>
      </c>
      <c r="V61"/>
      <c r="W61"/>
    </row>
    <row r="62" spans="1:43" ht="20.25" customHeight="1" x14ac:dyDescent="0.25">
      <c r="B62" s="15" t="s">
        <v>79</v>
      </c>
      <c r="C62" s="19" t="s">
        <v>50</v>
      </c>
      <c r="M62" s="19"/>
      <c r="N62" s="19"/>
      <c r="O62" s="19"/>
      <c r="Q62" s="2" t="str">
        <f t="shared" si="3"/>
        <v>//e</v>
      </c>
      <c r="S62"/>
      <c r="T62"/>
      <c r="U62" s="20" t="s">
        <v>66</v>
      </c>
      <c r="V62"/>
      <c r="W62"/>
    </row>
    <row r="63" spans="1:43" ht="20.25" customHeight="1" x14ac:dyDescent="0.25">
      <c r="M63" s="19"/>
      <c r="N63" s="19"/>
      <c r="O63" s="19"/>
    </row>
    <row r="64" spans="1:43" ht="20.25" customHeight="1" x14ac:dyDescent="0.25">
      <c r="M64" s="19"/>
      <c r="N64" s="19"/>
      <c r="O64" s="19"/>
    </row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</sheetData>
  <pageMargins left="0.2" right="0.2" top="0.25" bottom="0.25" header="0.3" footer="0.3"/>
  <pageSetup scale="8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AF98-36DA-4E63-A7B0-4BC2D5C837B8}">
  <dimension ref="A1:AA40"/>
  <sheetViews>
    <sheetView topLeftCell="A6" zoomScaleNormal="100" workbookViewId="0">
      <selection activeCell="D15" sqref="D15"/>
    </sheetView>
  </sheetViews>
  <sheetFormatPr defaultRowHeight="18.75" x14ac:dyDescent="0.25"/>
  <cols>
    <col min="1" max="2" width="9" style="20"/>
    <col min="3" max="6" width="30.125" style="68" customWidth="1"/>
    <col min="7" max="7" width="9" style="68"/>
    <col min="8" max="8" width="15" style="68" customWidth="1"/>
    <col min="9" max="9" width="8.25" style="20" customWidth="1"/>
    <col min="10" max="10" width="10" style="20" customWidth="1"/>
    <col min="11" max="11" width="11" style="20" customWidth="1"/>
    <col min="12" max="12" width="19.875" style="20" customWidth="1"/>
    <col min="13" max="13" width="54.625" style="20" customWidth="1"/>
    <col min="14" max="14" width="1.5" style="20" customWidth="1"/>
    <col min="15" max="15" width="2.75" style="20" customWidth="1"/>
    <col min="16" max="16384" width="9" style="20"/>
  </cols>
  <sheetData>
    <row r="1" spans="1:27" s="12" customFormat="1" ht="22.5" customHeight="1" x14ac:dyDescent="0.25">
      <c r="A1" s="12" t="s">
        <v>161</v>
      </c>
      <c r="C1" s="1"/>
      <c r="D1" s="1"/>
      <c r="E1" s="1"/>
      <c r="F1" s="1"/>
      <c r="G1" s="1"/>
      <c r="H1" s="1"/>
      <c r="I1" s="2"/>
      <c r="J1" s="2"/>
    </row>
    <row r="2" spans="1:27" s="67" customFormat="1" ht="22.5" customHeight="1" x14ac:dyDescent="0.25">
      <c r="C2" s="1" t="s">
        <v>160</v>
      </c>
      <c r="D2" s="1" t="s">
        <v>160</v>
      </c>
      <c r="E2" s="1"/>
      <c r="F2" s="1"/>
      <c r="G2" s="1"/>
      <c r="H2" s="1" t="s">
        <v>261</v>
      </c>
      <c r="I2" s="169"/>
      <c r="J2" s="169"/>
    </row>
    <row r="3" spans="1:27" ht="22.5" customHeight="1" x14ac:dyDescent="0.25">
      <c r="C3" s="1"/>
      <c r="D3" s="1"/>
      <c r="E3" s="1"/>
      <c r="F3" s="1"/>
      <c r="G3" s="1"/>
      <c r="H3" s="1"/>
      <c r="I3" s="2"/>
      <c r="J3" s="2"/>
    </row>
    <row r="4" spans="1:27" ht="22.5" customHeight="1" x14ac:dyDescent="0.25">
      <c r="C4" s="1"/>
      <c r="D4" s="1"/>
      <c r="E4" s="1"/>
      <c r="F4" s="1"/>
      <c r="G4" s="1"/>
      <c r="H4" s="1"/>
      <c r="I4" s="2"/>
      <c r="J4" s="2"/>
    </row>
    <row r="5" spans="1:27" ht="22.5" customHeight="1" x14ac:dyDescent="0.25">
      <c r="C5" s="1"/>
      <c r="D5" s="1"/>
      <c r="E5" s="1"/>
      <c r="F5" s="1"/>
      <c r="G5" s="1"/>
      <c r="H5" s="1"/>
      <c r="I5" s="2"/>
      <c r="J5" s="2"/>
    </row>
    <row r="6" spans="1:27" ht="22.5" customHeight="1" x14ac:dyDescent="0.25">
      <c r="C6" s="1"/>
      <c r="D6" s="1"/>
      <c r="E6" s="1"/>
      <c r="F6" s="1"/>
      <c r="G6" s="1"/>
      <c r="H6" s="1"/>
      <c r="I6" s="2"/>
      <c r="J6" s="2"/>
    </row>
    <row r="7" spans="1:27" ht="45.75" customHeight="1" x14ac:dyDescent="0.25">
      <c r="C7" s="177" t="s">
        <v>160</v>
      </c>
      <c r="D7" s="180" t="s">
        <v>160</v>
      </c>
      <c r="E7" s="185" t="s">
        <v>261</v>
      </c>
      <c r="F7" s="186" t="s">
        <v>261</v>
      </c>
      <c r="G7" s="1"/>
      <c r="H7" s="1" t="s">
        <v>262</v>
      </c>
      <c r="I7" s="170"/>
      <c r="J7" s="171"/>
      <c r="K7" s="199" t="s">
        <v>188</v>
      </c>
      <c r="L7" s="200"/>
      <c r="M7" s="201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spans="1:27" s="86" customFormat="1" ht="59.25" customHeight="1" x14ac:dyDescent="0.25">
      <c r="C8" s="194" t="s">
        <v>279</v>
      </c>
      <c r="D8" s="195" t="s">
        <v>280</v>
      </c>
      <c r="E8" s="188" t="s">
        <v>277</v>
      </c>
      <c r="F8" s="187" t="s">
        <v>278</v>
      </c>
      <c r="G8" s="83"/>
      <c r="H8" s="172" t="s">
        <v>252</v>
      </c>
      <c r="I8" s="91" t="s">
        <v>192</v>
      </c>
      <c r="J8" s="92" t="s">
        <v>194</v>
      </c>
      <c r="K8" s="93" t="s">
        <v>189</v>
      </c>
      <c r="L8" s="93" t="s">
        <v>190</v>
      </c>
      <c r="M8" s="93" t="s">
        <v>191</v>
      </c>
    </row>
    <row r="9" spans="1:27" ht="24" customHeight="1" x14ac:dyDescent="0.25">
      <c r="C9" s="181" t="s">
        <v>253</v>
      </c>
      <c r="D9" s="183" t="s">
        <v>281</v>
      </c>
      <c r="E9" s="189" t="s">
        <v>264</v>
      </c>
      <c r="F9" s="191" t="s">
        <v>156</v>
      </c>
      <c r="H9" s="173" t="s">
        <v>156</v>
      </c>
      <c r="I9" s="89" t="s">
        <v>193</v>
      </c>
      <c r="J9" s="89" t="s">
        <v>186</v>
      </c>
      <c r="K9" s="89" t="s">
        <v>195</v>
      </c>
      <c r="L9" s="89" t="s">
        <v>203</v>
      </c>
      <c r="M9" s="89" t="s">
        <v>201</v>
      </c>
    </row>
    <row r="10" spans="1:27" ht="24" customHeight="1" x14ac:dyDescent="0.25">
      <c r="C10" s="182" t="s">
        <v>254</v>
      </c>
      <c r="D10" s="184" t="s">
        <v>282</v>
      </c>
      <c r="E10" s="190" t="s">
        <v>265</v>
      </c>
      <c r="F10" s="192" t="s">
        <v>101</v>
      </c>
      <c r="H10" s="174" t="s">
        <v>101</v>
      </c>
      <c r="I10" s="90" t="s">
        <v>193</v>
      </c>
      <c r="J10" s="90" t="s">
        <v>187</v>
      </c>
      <c r="K10" s="90" t="s">
        <v>195</v>
      </c>
      <c r="L10" s="90" t="s">
        <v>204</v>
      </c>
      <c r="M10" s="166" t="s">
        <v>208</v>
      </c>
    </row>
    <row r="11" spans="1:27" ht="24" customHeight="1" x14ac:dyDescent="0.25">
      <c r="C11" s="181" t="s">
        <v>255</v>
      </c>
      <c r="D11" s="183" t="s">
        <v>283</v>
      </c>
      <c r="E11" s="189" t="s">
        <v>266</v>
      </c>
      <c r="F11" s="191" t="s">
        <v>103</v>
      </c>
      <c r="H11" s="173" t="s">
        <v>103</v>
      </c>
      <c r="I11" s="89" t="s">
        <v>193</v>
      </c>
      <c r="J11" s="89" t="s">
        <v>187</v>
      </c>
      <c r="K11" s="89" t="s">
        <v>195</v>
      </c>
      <c r="L11" s="89" t="s">
        <v>206</v>
      </c>
      <c r="M11" s="89" t="s">
        <v>205</v>
      </c>
    </row>
    <row r="12" spans="1:27" ht="24" customHeight="1" x14ac:dyDescent="0.25">
      <c r="C12" s="182" t="s">
        <v>256</v>
      </c>
      <c r="D12" s="184" t="s">
        <v>284</v>
      </c>
      <c r="E12" s="190" t="s">
        <v>267</v>
      </c>
      <c r="F12" s="192" t="s">
        <v>104</v>
      </c>
      <c r="H12" s="174" t="s">
        <v>104</v>
      </c>
      <c r="I12" s="90" t="s">
        <v>193</v>
      </c>
      <c r="J12" s="90" t="s">
        <v>187</v>
      </c>
      <c r="K12" s="90" t="s">
        <v>195</v>
      </c>
      <c r="L12" s="90" t="s">
        <v>206</v>
      </c>
      <c r="M12" s="90" t="s">
        <v>205</v>
      </c>
    </row>
    <row r="13" spans="1:27" ht="24" customHeight="1" x14ac:dyDescent="0.25">
      <c r="C13" s="181" t="s">
        <v>257</v>
      </c>
      <c r="D13" s="183" t="s">
        <v>285</v>
      </c>
      <c r="E13" s="189" t="s">
        <v>268</v>
      </c>
      <c r="F13" s="191" t="s">
        <v>105</v>
      </c>
      <c r="H13" s="173" t="s">
        <v>105</v>
      </c>
      <c r="I13" s="89" t="s">
        <v>193</v>
      </c>
      <c r="J13" s="89" t="s">
        <v>187</v>
      </c>
      <c r="K13" s="89" t="s">
        <v>195</v>
      </c>
      <c r="L13" s="89" t="s">
        <v>206</v>
      </c>
      <c r="M13" s="89" t="s">
        <v>205</v>
      </c>
    </row>
    <row r="14" spans="1:27" ht="24" customHeight="1" x14ac:dyDescent="0.25">
      <c r="C14" s="179" t="s">
        <v>263</v>
      </c>
      <c r="D14" s="179" t="s">
        <v>263</v>
      </c>
      <c r="E14" s="190" t="s">
        <v>269</v>
      </c>
      <c r="F14" s="192" t="s">
        <v>106</v>
      </c>
      <c r="H14" s="174" t="s">
        <v>106</v>
      </c>
      <c r="I14" s="90" t="s">
        <v>193</v>
      </c>
      <c r="J14" s="90" t="s">
        <v>186</v>
      </c>
      <c r="K14" s="90" t="s">
        <v>196</v>
      </c>
      <c r="L14" s="90" t="s">
        <v>198</v>
      </c>
      <c r="M14" s="167" t="s">
        <v>209</v>
      </c>
    </row>
    <row r="15" spans="1:27" ht="24" customHeight="1" x14ac:dyDescent="0.25">
      <c r="C15" s="181" t="s">
        <v>162</v>
      </c>
      <c r="D15" s="183" t="s">
        <v>286</v>
      </c>
      <c r="E15" s="189" t="s">
        <v>270</v>
      </c>
      <c r="F15" s="191" t="s">
        <v>107</v>
      </c>
      <c r="H15" s="173" t="s">
        <v>107</v>
      </c>
      <c r="I15" s="89" t="s">
        <v>193</v>
      </c>
      <c r="J15" s="89" t="s">
        <v>186</v>
      </c>
      <c r="K15" s="89" t="s">
        <v>195</v>
      </c>
      <c r="L15" s="89" t="s">
        <v>197</v>
      </c>
      <c r="M15" s="168" t="s">
        <v>202</v>
      </c>
    </row>
    <row r="16" spans="1:27" ht="24" customHeight="1" x14ac:dyDescent="0.25">
      <c r="C16" s="179" t="s">
        <v>263</v>
      </c>
      <c r="D16" s="179" t="s">
        <v>263</v>
      </c>
      <c r="E16" s="190" t="s">
        <v>271</v>
      </c>
      <c r="F16" s="192" t="s">
        <v>108</v>
      </c>
      <c r="H16" s="174" t="s">
        <v>108</v>
      </c>
      <c r="I16" s="90" t="s">
        <v>193</v>
      </c>
      <c r="J16" s="90" t="s">
        <v>186</v>
      </c>
      <c r="K16" s="90" t="s">
        <v>196</v>
      </c>
      <c r="L16" s="90" t="s">
        <v>198</v>
      </c>
      <c r="M16" s="90" t="s">
        <v>210</v>
      </c>
    </row>
    <row r="17" spans="3:13" ht="24" customHeight="1" x14ac:dyDescent="0.25">
      <c r="C17" s="181" t="s">
        <v>258</v>
      </c>
      <c r="D17" s="183" t="s">
        <v>287</v>
      </c>
      <c r="E17" s="189" t="s">
        <v>272</v>
      </c>
      <c r="F17" s="191" t="s">
        <v>159</v>
      </c>
      <c r="H17" s="173" t="s">
        <v>159</v>
      </c>
      <c r="I17" s="89" t="s">
        <v>193</v>
      </c>
      <c r="J17" s="89" t="s">
        <v>186</v>
      </c>
      <c r="K17" s="89" t="s">
        <v>195</v>
      </c>
      <c r="L17" s="89" t="s">
        <v>206</v>
      </c>
      <c r="M17" s="89" t="s">
        <v>205</v>
      </c>
    </row>
    <row r="18" spans="3:13" ht="24" customHeight="1" x14ac:dyDescent="0.25">
      <c r="C18" s="182" t="s">
        <v>259</v>
      </c>
      <c r="D18" s="184" t="s">
        <v>288</v>
      </c>
      <c r="E18" s="190" t="s">
        <v>273</v>
      </c>
      <c r="F18" s="192" t="s">
        <v>157</v>
      </c>
      <c r="H18" s="174" t="s">
        <v>157</v>
      </c>
      <c r="I18" s="90" t="s">
        <v>193</v>
      </c>
      <c r="J18" s="90" t="s">
        <v>186</v>
      </c>
      <c r="K18" s="90" t="s">
        <v>195</v>
      </c>
      <c r="L18" s="90" t="s">
        <v>206</v>
      </c>
      <c r="M18" s="90" t="s">
        <v>205</v>
      </c>
    </row>
    <row r="19" spans="3:13" ht="24" customHeight="1" x14ac:dyDescent="0.25">
      <c r="C19" s="181" t="s">
        <v>260</v>
      </c>
      <c r="D19" s="183" t="s">
        <v>289</v>
      </c>
      <c r="E19" s="189" t="s">
        <v>274</v>
      </c>
      <c r="F19" s="191" t="s">
        <v>158</v>
      </c>
      <c r="H19" s="173" t="s">
        <v>158</v>
      </c>
      <c r="I19" s="89" t="s">
        <v>193</v>
      </c>
      <c r="J19" s="89" t="s">
        <v>186</v>
      </c>
      <c r="K19" s="89" t="s">
        <v>195</v>
      </c>
      <c r="L19" s="89" t="s">
        <v>206</v>
      </c>
      <c r="M19" s="89" t="s">
        <v>205</v>
      </c>
    </row>
    <row r="20" spans="3:13" ht="24" customHeight="1" x14ac:dyDescent="0.25">
      <c r="C20" s="179" t="s">
        <v>263</v>
      </c>
      <c r="D20" s="179" t="s">
        <v>263</v>
      </c>
      <c r="E20" s="190" t="s">
        <v>275</v>
      </c>
      <c r="F20" s="192" t="s">
        <v>112</v>
      </c>
      <c r="H20" s="174" t="s">
        <v>112</v>
      </c>
      <c r="I20" s="90" t="s">
        <v>193</v>
      </c>
      <c r="J20" s="90" t="s">
        <v>186</v>
      </c>
      <c r="K20" s="90" t="s">
        <v>196</v>
      </c>
      <c r="L20" s="90" t="s">
        <v>198</v>
      </c>
      <c r="M20" s="90" t="s">
        <v>211</v>
      </c>
    </row>
    <row r="21" spans="3:13" ht="24" customHeight="1" x14ac:dyDescent="0.25">
      <c r="C21" s="178" t="s">
        <v>263</v>
      </c>
      <c r="D21" s="178" t="s">
        <v>263</v>
      </c>
      <c r="E21" s="189" t="s">
        <v>276</v>
      </c>
      <c r="F21" s="191" t="s">
        <v>113</v>
      </c>
      <c r="H21" s="173" t="s">
        <v>113</v>
      </c>
      <c r="I21" s="89" t="s">
        <v>193</v>
      </c>
      <c r="J21" s="89" t="s">
        <v>186</v>
      </c>
      <c r="K21" s="89" t="s">
        <v>196</v>
      </c>
      <c r="L21" s="89" t="s">
        <v>198</v>
      </c>
      <c r="M21" s="89" t="s">
        <v>212</v>
      </c>
    </row>
    <row r="22" spans="3:13" ht="24" customHeight="1" x14ac:dyDescent="0.25">
      <c r="C22" s="179" t="s">
        <v>263</v>
      </c>
      <c r="D22" s="179" t="s">
        <v>263</v>
      </c>
      <c r="E22" s="179" t="s">
        <v>263</v>
      </c>
      <c r="F22" s="193" t="s">
        <v>213</v>
      </c>
      <c r="H22" s="175" t="s">
        <v>213</v>
      </c>
      <c r="I22" s="90" t="s">
        <v>199</v>
      </c>
      <c r="J22" s="90" t="s">
        <v>186</v>
      </c>
      <c r="K22" s="90" t="s">
        <v>196</v>
      </c>
      <c r="L22" s="166" t="s">
        <v>200</v>
      </c>
      <c r="M22" s="166" t="s">
        <v>214</v>
      </c>
    </row>
    <row r="23" spans="3:13" ht="27" customHeight="1" x14ac:dyDescent="0.25">
      <c r="H23" s="176">
        <v>1</v>
      </c>
      <c r="I23" s="88" t="s">
        <v>207</v>
      </c>
      <c r="J23" s="87"/>
      <c r="K23" s="87"/>
      <c r="L23" s="87"/>
      <c r="M23" s="87"/>
    </row>
    <row r="24" spans="3:13" ht="27" customHeight="1" x14ac:dyDescent="0.25"/>
    <row r="28" spans="3:13" x14ac:dyDescent="0.25">
      <c r="E28" s="68" t="s">
        <v>264</v>
      </c>
    </row>
    <row r="29" spans="3:13" x14ac:dyDescent="0.25">
      <c r="E29" s="68" t="s">
        <v>265</v>
      </c>
    </row>
    <row r="30" spans="3:13" x14ac:dyDescent="0.25">
      <c r="E30" s="68" t="s">
        <v>266</v>
      </c>
    </row>
    <row r="31" spans="3:13" x14ac:dyDescent="0.25">
      <c r="E31" s="68" t="s">
        <v>267</v>
      </c>
    </row>
    <row r="32" spans="3:13" x14ac:dyDescent="0.25">
      <c r="E32" s="68" t="s">
        <v>268</v>
      </c>
    </row>
    <row r="33" spans="5:5" x14ac:dyDescent="0.25">
      <c r="E33" s="68" t="s">
        <v>269</v>
      </c>
    </row>
    <row r="34" spans="5:5" x14ac:dyDescent="0.25">
      <c r="E34" s="68" t="s">
        <v>270</v>
      </c>
    </row>
    <row r="35" spans="5:5" x14ac:dyDescent="0.25">
      <c r="E35" s="68" t="s">
        <v>271</v>
      </c>
    </row>
    <row r="36" spans="5:5" x14ac:dyDescent="0.25">
      <c r="E36" s="68" t="s">
        <v>272</v>
      </c>
    </row>
    <row r="37" spans="5:5" x14ac:dyDescent="0.25">
      <c r="E37" s="68" t="s">
        <v>273</v>
      </c>
    </row>
    <row r="38" spans="5:5" x14ac:dyDescent="0.25">
      <c r="E38" s="68" t="s">
        <v>274</v>
      </c>
    </row>
    <row r="39" spans="5:5" x14ac:dyDescent="0.25">
      <c r="E39" s="68" t="s">
        <v>275</v>
      </c>
    </row>
    <row r="40" spans="5:5" x14ac:dyDescent="0.25">
      <c r="E40" s="68" t="s">
        <v>276</v>
      </c>
    </row>
  </sheetData>
  <mergeCells count="1">
    <mergeCell ref="K7:M7"/>
  </mergeCells>
  <pageMargins left="0.2" right="0.2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99A3-7999-4AFD-9984-276EA239FD1B}">
  <dimension ref="A1:D35"/>
  <sheetViews>
    <sheetView zoomScale="59" zoomScaleNormal="59" zoomScalePageLayoutView="110" workbookViewId="0">
      <selection activeCell="G1" sqref="G1"/>
    </sheetView>
  </sheetViews>
  <sheetFormatPr defaultRowHeight="23.25" x14ac:dyDescent="0.25"/>
  <cols>
    <col min="1" max="1" width="2.125" style="2" customWidth="1"/>
    <col min="2" max="3" width="3.625" style="27" customWidth="1"/>
    <col min="4" max="4" width="85.375" style="2" customWidth="1"/>
    <col min="5" max="16384" width="9" style="2"/>
  </cols>
  <sheetData>
    <row r="1" spans="1:4" ht="89.25" customHeight="1" x14ac:dyDescent="0.25">
      <c r="B1" s="29" t="s">
        <v>152</v>
      </c>
      <c r="C1" s="30" t="s">
        <v>136</v>
      </c>
    </row>
    <row r="2" spans="1:4" ht="24" customHeight="1" x14ac:dyDescent="0.25">
      <c r="A2"/>
      <c r="B2" s="31" t="s">
        <v>137</v>
      </c>
      <c r="C2" s="32"/>
      <c r="D2" s="33"/>
    </row>
    <row r="3" spans="1:4" ht="21.95" customHeight="1" x14ac:dyDescent="0.25">
      <c r="B3" s="52" t="s">
        <v>126</v>
      </c>
      <c r="C3" s="51"/>
      <c r="D3" s="40"/>
    </row>
    <row r="4" spans="1:4" ht="18" customHeight="1" x14ac:dyDescent="0.25">
      <c r="B4" s="49"/>
      <c r="C4" s="50"/>
      <c r="D4" s="41" t="s">
        <v>128</v>
      </c>
    </row>
    <row r="5" spans="1:4" s="28" customFormat="1" ht="36" customHeight="1" x14ac:dyDescent="0.25">
      <c r="B5" s="36"/>
      <c r="C5" s="37"/>
      <c r="D5" s="42" t="s">
        <v>139</v>
      </c>
    </row>
    <row r="6" spans="1:4" s="28" customFormat="1" ht="36" customHeight="1" x14ac:dyDescent="0.25">
      <c r="B6" s="53"/>
      <c r="C6" s="54"/>
      <c r="D6" s="43" t="s">
        <v>140</v>
      </c>
    </row>
    <row r="7" spans="1:4" ht="21.95" customHeight="1" x14ac:dyDescent="0.25">
      <c r="B7" s="39" t="s">
        <v>131</v>
      </c>
      <c r="C7" s="55"/>
      <c r="D7" s="40"/>
    </row>
    <row r="8" spans="1:4" ht="18" customHeight="1" x14ac:dyDescent="0.25">
      <c r="B8" s="49"/>
      <c r="C8" s="50"/>
      <c r="D8" s="41" t="s">
        <v>128</v>
      </c>
    </row>
    <row r="9" spans="1:4" s="28" customFormat="1" ht="36" customHeight="1" x14ac:dyDescent="0.25">
      <c r="B9" s="53"/>
      <c r="C9" s="54"/>
      <c r="D9" s="43" t="s">
        <v>141</v>
      </c>
    </row>
    <row r="10" spans="1:4" ht="21.95" customHeight="1" x14ac:dyDescent="0.25">
      <c r="B10" s="39" t="s">
        <v>127</v>
      </c>
      <c r="C10" s="55"/>
      <c r="D10" s="56"/>
    </row>
    <row r="11" spans="1:4" s="28" customFormat="1" ht="57.95" customHeight="1" x14ac:dyDescent="0.25">
      <c r="B11" s="57"/>
      <c r="C11" s="58"/>
      <c r="D11" s="44" t="s">
        <v>155</v>
      </c>
    </row>
    <row r="12" spans="1:4" ht="21.95" customHeight="1" x14ac:dyDescent="0.25">
      <c r="B12" s="39" t="s">
        <v>129</v>
      </c>
      <c r="C12" s="55"/>
      <c r="D12" s="56"/>
    </row>
    <row r="13" spans="1:4" ht="18" customHeight="1" x14ac:dyDescent="0.25">
      <c r="B13" s="59"/>
      <c r="C13" s="49"/>
      <c r="D13" s="45" t="s">
        <v>149</v>
      </c>
    </row>
    <row r="14" spans="1:4" s="28" customFormat="1" ht="36" customHeight="1" x14ac:dyDescent="0.25">
      <c r="B14" s="38"/>
      <c r="C14" s="36"/>
      <c r="D14" s="42" t="s">
        <v>143</v>
      </c>
    </row>
    <row r="15" spans="1:4" s="28" customFormat="1" ht="36" customHeight="1" x14ac:dyDescent="0.25">
      <c r="B15" s="60"/>
      <c r="C15" s="53"/>
      <c r="D15" s="43" t="s">
        <v>144</v>
      </c>
    </row>
    <row r="16" spans="1:4" ht="21.95" customHeight="1" x14ac:dyDescent="0.25">
      <c r="B16" s="39" t="s">
        <v>134</v>
      </c>
      <c r="C16" s="55"/>
      <c r="D16" s="56"/>
    </row>
    <row r="17" spans="1:4" ht="18" customHeight="1" x14ac:dyDescent="0.25">
      <c r="B17" s="59"/>
      <c r="C17" s="49"/>
      <c r="D17" s="45" t="s">
        <v>149</v>
      </c>
    </row>
    <row r="18" spans="1:4" s="28" customFormat="1" ht="54.75" customHeight="1" x14ac:dyDescent="0.25">
      <c r="B18" s="38"/>
      <c r="C18" s="36"/>
      <c r="D18" s="42" t="s">
        <v>153</v>
      </c>
    </row>
    <row r="19" spans="1:4" ht="36" customHeight="1" x14ac:dyDescent="0.25">
      <c r="B19" s="61"/>
      <c r="C19" s="62"/>
      <c r="D19" s="43" t="s">
        <v>154</v>
      </c>
    </row>
    <row r="20" spans="1:4" ht="21.95" customHeight="1" x14ac:dyDescent="0.25">
      <c r="B20" s="39" t="s">
        <v>132</v>
      </c>
      <c r="C20" s="55"/>
      <c r="D20" s="56"/>
    </row>
    <row r="21" spans="1:4" ht="18" customHeight="1" x14ac:dyDescent="0.25">
      <c r="B21" s="49"/>
      <c r="C21" s="50"/>
      <c r="D21" s="41" t="s">
        <v>128</v>
      </c>
    </row>
    <row r="22" spans="1:4" ht="36" customHeight="1" x14ac:dyDescent="0.25">
      <c r="B22" s="62"/>
      <c r="C22" s="63"/>
      <c r="D22" s="46" t="s">
        <v>145</v>
      </c>
    </row>
    <row r="23" spans="1:4" ht="21.95" customHeight="1" x14ac:dyDescent="0.25">
      <c r="B23" s="39" t="s">
        <v>135</v>
      </c>
      <c r="C23" s="55"/>
      <c r="D23" s="56"/>
    </row>
    <row r="24" spans="1:4" ht="18" customHeight="1" x14ac:dyDescent="0.25">
      <c r="B24" s="49"/>
      <c r="C24" s="50"/>
      <c r="D24" s="41" t="s">
        <v>128</v>
      </c>
    </row>
    <row r="25" spans="1:4" ht="36" customHeight="1" x14ac:dyDescent="0.25">
      <c r="B25" s="62"/>
      <c r="C25" s="63"/>
      <c r="D25" s="46" t="s">
        <v>146</v>
      </c>
    </row>
    <row r="26" spans="1:4" ht="21.95" customHeight="1" x14ac:dyDescent="0.25">
      <c r="B26" s="39" t="s">
        <v>130</v>
      </c>
      <c r="C26" s="55"/>
      <c r="D26" s="56"/>
    </row>
    <row r="27" spans="1:4" ht="18" customHeight="1" x14ac:dyDescent="0.25">
      <c r="B27" s="49"/>
      <c r="C27" s="50"/>
      <c r="D27" s="45" t="s">
        <v>133</v>
      </c>
    </row>
    <row r="28" spans="1:4" ht="36" customHeight="1" x14ac:dyDescent="0.25">
      <c r="B28" s="34"/>
      <c r="C28" s="35"/>
      <c r="D28" s="42" t="s">
        <v>142</v>
      </c>
    </row>
    <row r="29" spans="1:4" customFormat="1" ht="9.75" customHeight="1" x14ac:dyDescent="0.25"/>
    <row r="30" spans="1:4" ht="24" customHeight="1" x14ac:dyDescent="0.25">
      <c r="A30"/>
      <c r="B30" s="64" t="s">
        <v>138</v>
      </c>
      <c r="C30" s="65"/>
      <c r="D30" s="47"/>
    </row>
    <row r="31" spans="1:4" ht="21.95" customHeight="1" x14ac:dyDescent="0.25">
      <c r="B31" s="39" t="s">
        <v>150</v>
      </c>
      <c r="C31" s="55"/>
      <c r="D31" s="56"/>
    </row>
    <row r="32" spans="1:4" s="28" customFormat="1" ht="57" customHeight="1" x14ac:dyDescent="0.25">
      <c r="B32" s="66"/>
      <c r="C32" s="57"/>
      <c r="D32" s="44" t="s">
        <v>148</v>
      </c>
    </row>
    <row r="33" spans="2:4" ht="21.95" customHeight="1" x14ac:dyDescent="0.25">
      <c r="B33" s="39" t="s">
        <v>147</v>
      </c>
      <c r="C33" s="55"/>
      <c r="D33" s="56"/>
    </row>
    <row r="34" spans="2:4" ht="239.25" customHeight="1" x14ac:dyDescent="0.25">
      <c r="B34" s="59"/>
      <c r="C34" s="49"/>
      <c r="D34" s="48" t="s">
        <v>151</v>
      </c>
    </row>
    <row r="35" spans="2:4" ht="256.5" customHeight="1" x14ac:dyDescent="0.25"/>
  </sheetData>
  <pageMargins left="0.2" right="0.2" top="0.25" bottom="0.25" header="0.3" footer="0.3"/>
  <pageSetup orientation="portrait" horizontalDpi="0" verticalDpi="0" r:id="rId1"/>
  <rowBreaks count="1" manualBreakCount="1">
    <brk id="2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42C7-6415-4B07-ADAD-E28C084F5905}">
  <sheetPr>
    <pageSetUpPr fitToPage="1"/>
  </sheetPr>
  <dimension ref="B1:AH267"/>
  <sheetViews>
    <sheetView topLeftCell="A77" zoomScale="130" zoomScaleNormal="130" workbookViewId="0">
      <selection activeCell="D96" sqref="D96"/>
    </sheetView>
  </sheetViews>
  <sheetFormatPr defaultRowHeight="15" x14ac:dyDescent="0.25"/>
  <cols>
    <col min="1" max="3" width="4.375" style="68" customWidth="1"/>
    <col min="4" max="33" width="4.75" style="68" customWidth="1"/>
    <col min="34" max="35" width="4.625" style="68" customWidth="1"/>
    <col min="36" max="16384" width="9" style="68"/>
  </cols>
  <sheetData>
    <row r="1" spans="2:34" ht="9.9499999999999993" customHeight="1" thickBot="1" x14ac:dyDescent="0.3">
      <c r="AH1" s="75"/>
    </row>
    <row r="2" spans="2:34" ht="20.100000000000001" customHeight="1" thickBot="1" x14ac:dyDescent="0.3">
      <c r="B2" s="70" t="s">
        <v>163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9"/>
    </row>
    <row r="3" spans="2:34" ht="15.95" customHeight="1" x14ac:dyDescent="0.25">
      <c r="B3" s="73"/>
      <c r="C3" s="77" t="s">
        <v>176</v>
      </c>
      <c r="AH3" s="78"/>
    </row>
    <row r="4" spans="2:34" ht="15.95" customHeight="1" x14ac:dyDescent="0.25">
      <c r="B4" s="73"/>
      <c r="C4" s="82" t="s">
        <v>179</v>
      </c>
      <c r="AH4" s="78"/>
    </row>
    <row r="5" spans="2:34" ht="15.95" customHeight="1" x14ac:dyDescent="0.25">
      <c r="B5" s="73"/>
      <c r="AH5" s="78"/>
    </row>
    <row r="6" spans="2:34" ht="18" customHeight="1" x14ac:dyDescent="0.25">
      <c r="B6" s="73"/>
      <c r="C6" s="71" t="s">
        <v>165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80"/>
    </row>
    <row r="7" spans="2:34" ht="15.95" customHeight="1" x14ac:dyDescent="0.25">
      <c r="B7" s="73"/>
      <c r="D7" s="77" t="s">
        <v>172</v>
      </c>
      <c r="AH7" s="78"/>
    </row>
    <row r="8" spans="2:34" ht="15.95" customHeight="1" x14ac:dyDescent="0.25">
      <c r="B8" s="73"/>
      <c r="D8" s="77" t="s">
        <v>173</v>
      </c>
      <c r="AH8" s="78"/>
    </row>
    <row r="9" spans="2:34" ht="15.95" customHeight="1" x14ac:dyDescent="0.25">
      <c r="B9" s="73"/>
      <c r="D9" s="76" t="s">
        <v>177</v>
      </c>
      <c r="AH9" s="78"/>
    </row>
    <row r="10" spans="2:34" ht="15.95" customHeight="1" x14ac:dyDescent="0.25">
      <c r="B10" s="73"/>
      <c r="AH10" s="78"/>
    </row>
    <row r="11" spans="2:34" ht="18" customHeight="1" x14ac:dyDescent="0.25">
      <c r="B11" s="73"/>
      <c r="C11" s="71" t="s">
        <v>164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80"/>
    </row>
    <row r="12" spans="2:34" ht="15.95" customHeight="1" x14ac:dyDescent="0.25">
      <c r="B12" s="73"/>
      <c r="D12" s="77" t="s">
        <v>174</v>
      </c>
      <c r="AH12" s="78"/>
    </row>
    <row r="13" spans="2:34" ht="15.95" customHeight="1" x14ac:dyDescent="0.25">
      <c r="B13" s="73"/>
      <c r="D13" s="76" t="s">
        <v>170</v>
      </c>
      <c r="AH13" s="78"/>
    </row>
    <row r="14" spans="2:34" ht="15.95" customHeight="1" x14ac:dyDescent="0.25">
      <c r="B14" s="73"/>
      <c r="AH14" s="78"/>
    </row>
    <row r="15" spans="2:34" ht="18" customHeight="1" x14ac:dyDescent="0.25">
      <c r="B15" s="73"/>
      <c r="C15" s="71" t="s">
        <v>166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80"/>
    </row>
    <row r="16" spans="2:34" ht="15.95" customHeight="1" x14ac:dyDescent="0.25">
      <c r="B16" s="73"/>
      <c r="D16" s="77" t="s">
        <v>175</v>
      </c>
      <c r="AH16" s="78"/>
    </row>
    <row r="17" spans="2:34" ht="15.95" customHeight="1" x14ac:dyDescent="0.25">
      <c r="B17" s="73"/>
      <c r="D17" s="76" t="s">
        <v>171</v>
      </c>
      <c r="AH17" s="78"/>
    </row>
    <row r="18" spans="2:34" ht="15.95" customHeight="1" thickBot="1" x14ac:dyDescent="0.3">
      <c r="B18" s="74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81"/>
    </row>
    <row r="19" spans="2:34" ht="15.95" customHeight="1" thickBot="1" x14ac:dyDescent="0.3">
      <c r="B19" s="85"/>
      <c r="AH19" s="75"/>
    </row>
    <row r="20" spans="2:34" ht="20.100000000000001" customHeight="1" thickBot="1" x14ac:dyDescent="0.3">
      <c r="B20" s="70" t="s">
        <v>167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79"/>
    </row>
    <row r="21" spans="2:34" ht="15.95" customHeight="1" x14ac:dyDescent="0.25">
      <c r="B21" s="73"/>
      <c r="C21" s="77" t="s">
        <v>176</v>
      </c>
      <c r="AH21" s="78"/>
    </row>
    <row r="22" spans="2:34" ht="15.95" customHeight="1" x14ac:dyDescent="0.25">
      <c r="B22" s="73"/>
      <c r="C22" s="82" t="s">
        <v>180</v>
      </c>
      <c r="AH22" s="78"/>
    </row>
    <row r="23" spans="2:34" ht="15.95" customHeight="1" x14ac:dyDescent="0.25">
      <c r="B23" s="73"/>
      <c r="AH23" s="78"/>
    </row>
    <row r="24" spans="2:34" ht="18" customHeight="1" x14ac:dyDescent="0.25">
      <c r="B24" s="73"/>
      <c r="C24" s="71" t="s">
        <v>165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80"/>
    </row>
    <row r="25" spans="2:34" ht="15.95" customHeight="1" x14ac:dyDescent="0.25">
      <c r="B25" s="73"/>
      <c r="D25" s="77" t="s">
        <v>172</v>
      </c>
      <c r="AH25" s="78"/>
    </row>
    <row r="26" spans="2:34" ht="15.95" customHeight="1" x14ac:dyDescent="0.25">
      <c r="B26" s="73"/>
      <c r="D26" s="77" t="s">
        <v>173</v>
      </c>
      <c r="AH26" s="78"/>
    </row>
    <row r="27" spans="2:34" ht="15.95" customHeight="1" x14ac:dyDescent="0.25">
      <c r="B27" s="73"/>
      <c r="D27" s="76" t="s">
        <v>177</v>
      </c>
      <c r="AH27" s="78"/>
    </row>
    <row r="28" spans="2:34" ht="15.95" customHeight="1" x14ac:dyDescent="0.25">
      <c r="B28" s="73"/>
      <c r="AH28" s="78"/>
    </row>
    <row r="29" spans="2:34" ht="18" customHeight="1" x14ac:dyDescent="0.25">
      <c r="B29" s="73"/>
      <c r="C29" s="71" t="s">
        <v>164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80"/>
    </row>
    <row r="30" spans="2:34" ht="15.95" customHeight="1" x14ac:dyDescent="0.25">
      <c r="B30" s="73"/>
      <c r="D30" s="77" t="s">
        <v>174</v>
      </c>
      <c r="AH30" s="78"/>
    </row>
    <row r="31" spans="2:34" ht="15.95" customHeight="1" x14ac:dyDescent="0.25">
      <c r="B31" s="73"/>
      <c r="AH31" s="78"/>
    </row>
    <row r="32" spans="2:34" ht="15.95" customHeight="1" x14ac:dyDescent="0.25">
      <c r="B32" s="73"/>
      <c r="AH32" s="78"/>
    </row>
    <row r="33" spans="2:34" ht="18" customHeight="1" x14ac:dyDescent="0.25">
      <c r="B33" s="73"/>
      <c r="C33" s="71" t="s">
        <v>166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80"/>
    </row>
    <row r="34" spans="2:34" ht="15.95" customHeight="1" x14ac:dyDescent="0.25">
      <c r="B34" s="73"/>
      <c r="D34" s="77" t="s">
        <v>175</v>
      </c>
      <c r="AH34" s="78"/>
    </row>
    <row r="35" spans="2:34" ht="15.95" customHeight="1" x14ac:dyDescent="0.25">
      <c r="B35" s="73"/>
      <c r="D35" s="76" t="s">
        <v>171</v>
      </c>
      <c r="AH35" s="78"/>
    </row>
    <row r="36" spans="2:34" ht="15.95" customHeight="1" thickBot="1" x14ac:dyDescent="0.3"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81"/>
    </row>
    <row r="37" spans="2:34" ht="15.95" customHeight="1" thickBot="1" x14ac:dyDescent="0.3">
      <c r="B37" s="85"/>
      <c r="AH37" s="75"/>
    </row>
    <row r="38" spans="2:34" ht="20.100000000000001" customHeight="1" thickBot="1" x14ac:dyDescent="0.3">
      <c r="B38" s="70" t="s">
        <v>168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79"/>
    </row>
    <row r="39" spans="2:34" ht="15.95" customHeight="1" x14ac:dyDescent="0.25">
      <c r="B39" s="73"/>
      <c r="C39" s="77" t="s">
        <v>176</v>
      </c>
      <c r="AH39" s="78"/>
    </row>
    <row r="40" spans="2:34" ht="15.95" customHeight="1" x14ac:dyDescent="0.25">
      <c r="B40" s="73"/>
      <c r="C40" s="82" t="s">
        <v>181</v>
      </c>
      <c r="AH40" s="78"/>
    </row>
    <row r="41" spans="2:34" ht="15.95" customHeight="1" x14ac:dyDescent="0.25">
      <c r="B41" s="73"/>
      <c r="AH41" s="78"/>
    </row>
    <row r="42" spans="2:34" ht="18" customHeight="1" x14ac:dyDescent="0.25">
      <c r="B42" s="73"/>
      <c r="C42" s="71" t="s">
        <v>165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80"/>
    </row>
    <row r="43" spans="2:34" ht="15.95" customHeight="1" x14ac:dyDescent="0.25">
      <c r="B43" s="73"/>
      <c r="D43" s="77" t="s">
        <v>172</v>
      </c>
      <c r="AH43" s="78"/>
    </row>
    <row r="44" spans="2:34" ht="15.95" customHeight="1" x14ac:dyDescent="0.25">
      <c r="B44" s="73"/>
      <c r="D44" s="77" t="s">
        <v>173</v>
      </c>
      <c r="AH44" s="78"/>
    </row>
    <row r="45" spans="2:34" ht="15.95" customHeight="1" x14ac:dyDescent="0.25">
      <c r="B45" s="73"/>
      <c r="D45" s="76" t="s">
        <v>177</v>
      </c>
      <c r="AH45" s="78"/>
    </row>
    <row r="46" spans="2:34" ht="15.95" customHeight="1" x14ac:dyDescent="0.25">
      <c r="B46" s="73"/>
      <c r="AH46" s="78"/>
    </row>
    <row r="47" spans="2:34" ht="18" customHeight="1" x14ac:dyDescent="0.25">
      <c r="B47" s="73"/>
      <c r="C47" s="71" t="s">
        <v>164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80"/>
    </row>
    <row r="48" spans="2:34" ht="15.95" customHeight="1" x14ac:dyDescent="0.25">
      <c r="B48" s="73"/>
      <c r="D48" s="77" t="s">
        <v>174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 s="78"/>
    </row>
    <row r="49" spans="2:34" customFormat="1" ht="15.95" customHeight="1" x14ac:dyDescent="0.25">
      <c r="B49" s="73"/>
      <c r="AH49" s="78"/>
    </row>
    <row r="50" spans="2:34" ht="15.95" customHeight="1" x14ac:dyDescent="0.25">
      <c r="B50" s="73"/>
      <c r="D50" s="211" t="s">
        <v>183</v>
      </c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3"/>
      <c r="Q50" s="84"/>
      <c r="R50" s="202" t="s">
        <v>185</v>
      </c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4"/>
      <c r="AH50" s="78"/>
    </row>
    <row r="51" spans="2:34" ht="15.95" customHeight="1" x14ac:dyDescent="0.25">
      <c r="B51" s="73"/>
      <c r="D51" s="214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6"/>
      <c r="Q51" s="84"/>
      <c r="R51" s="205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7"/>
      <c r="AH51" s="78"/>
    </row>
    <row r="52" spans="2:34" ht="15.95" customHeight="1" x14ac:dyDescent="0.25">
      <c r="B52" s="73"/>
      <c r="D52" s="214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6"/>
      <c r="Q52" s="84"/>
      <c r="R52" s="205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7"/>
      <c r="AH52" s="78"/>
    </row>
    <row r="53" spans="2:34" ht="15.95" customHeight="1" x14ac:dyDescent="0.25">
      <c r="B53" s="73"/>
      <c r="D53" s="214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6"/>
      <c r="Q53" s="84"/>
      <c r="R53" s="205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7"/>
      <c r="AH53" s="78"/>
    </row>
    <row r="54" spans="2:34" ht="15.95" customHeight="1" x14ac:dyDescent="0.25">
      <c r="B54" s="73"/>
      <c r="D54" s="214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6"/>
      <c r="Q54" s="84"/>
      <c r="R54" s="205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7"/>
      <c r="AH54" s="78"/>
    </row>
    <row r="55" spans="2:34" ht="15.95" customHeight="1" x14ac:dyDescent="0.25">
      <c r="B55" s="73"/>
      <c r="D55" s="214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6"/>
      <c r="R55" s="205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7"/>
      <c r="AH55" s="78"/>
    </row>
    <row r="56" spans="2:34" ht="15.95" customHeight="1" x14ac:dyDescent="0.25">
      <c r="B56" s="73"/>
      <c r="D56" s="214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6"/>
      <c r="Q56" s="84"/>
      <c r="R56" s="205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7"/>
      <c r="AH56" s="78"/>
    </row>
    <row r="57" spans="2:34" ht="15.95" customHeight="1" x14ac:dyDescent="0.25">
      <c r="B57" s="73"/>
      <c r="D57" s="214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6"/>
      <c r="Q57" s="84"/>
      <c r="R57" s="205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7"/>
      <c r="AH57" s="78"/>
    </row>
    <row r="58" spans="2:34" ht="15.95" customHeight="1" x14ac:dyDescent="0.25">
      <c r="B58" s="73"/>
      <c r="D58" s="214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6"/>
      <c r="Q58" s="84"/>
      <c r="R58" s="205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7"/>
      <c r="AH58" s="78"/>
    </row>
    <row r="59" spans="2:34" ht="15.95" customHeight="1" x14ac:dyDescent="0.25">
      <c r="B59" s="73"/>
      <c r="D59" s="214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6"/>
      <c r="Q59" s="84"/>
      <c r="R59" s="205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7"/>
      <c r="AH59" s="78"/>
    </row>
    <row r="60" spans="2:34" ht="15.95" customHeight="1" x14ac:dyDescent="0.25">
      <c r="B60" s="73"/>
      <c r="D60" s="217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9"/>
      <c r="Q60" s="83"/>
      <c r="R60" s="205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7"/>
      <c r="AH60" s="78"/>
    </row>
    <row r="61" spans="2:34" ht="15.95" customHeight="1" x14ac:dyDescent="0.25">
      <c r="B61" s="73"/>
      <c r="R61" s="205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7"/>
      <c r="AH61" s="78"/>
    </row>
    <row r="62" spans="2:34" ht="15.95" customHeight="1" x14ac:dyDescent="0.25">
      <c r="B62" s="73"/>
      <c r="D62" s="202" t="s">
        <v>184</v>
      </c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4"/>
      <c r="Q62"/>
      <c r="R62" s="205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7"/>
      <c r="AH62" s="78"/>
    </row>
    <row r="63" spans="2:34" ht="15.95" customHeight="1" x14ac:dyDescent="0.25">
      <c r="B63" s="73"/>
      <c r="D63" s="205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7"/>
      <c r="Q63"/>
      <c r="R63" s="205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7"/>
      <c r="AH63" s="78"/>
    </row>
    <row r="64" spans="2:34" ht="15.95" customHeight="1" x14ac:dyDescent="0.25">
      <c r="B64" s="73"/>
      <c r="D64" s="205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7"/>
      <c r="Q64"/>
      <c r="R64" s="205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7"/>
      <c r="AH64" s="78"/>
    </row>
    <row r="65" spans="2:34" ht="15.95" customHeight="1" x14ac:dyDescent="0.25">
      <c r="B65" s="73"/>
      <c r="D65" s="205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7"/>
      <c r="Q65"/>
      <c r="R65" s="205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7"/>
      <c r="AH65" s="78"/>
    </row>
    <row r="66" spans="2:34" ht="15.95" customHeight="1" x14ac:dyDescent="0.25">
      <c r="B66" s="73"/>
      <c r="D66" s="205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7"/>
      <c r="Q66"/>
      <c r="R66" s="205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7"/>
      <c r="AH66" s="78"/>
    </row>
    <row r="67" spans="2:34" ht="15.95" customHeight="1" x14ac:dyDescent="0.25">
      <c r="B67" s="73"/>
      <c r="D67" s="205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7"/>
      <c r="Q67"/>
      <c r="R67" s="208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10"/>
      <c r="AH67" s="78"/>
    </row>
    <row r="68" spans="2:34" ht="15.95" customHeight="1" x14ac:dyDescent="0.25">
      <c r="B68" s="73"/>
      <c r="D68" s="205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7"/>
      <c r="Q68"/>
      <c r="AH68" s="78"/>
    </row>
    <row r="69" spans="2:34" ht="15.95" customHeight="1" x14ac:dyDescent="0.25">
      <c r="B69" s="73"/>
      <c r="D69" s="205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7"/>
      <c r="Q69"/>
      <c r="AH69" s="78"/>
    </row>
    <row r="70" spans="2:34" ht="15.95" customHeight="1" x14ac:dyDescent="0.25">
      <c r="B70" s="73"/>
      <c r="D70" s="208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10"/>
      <c r="Q70"/>
      <c r="AH70" s="78"/>
    </row>
    <row r="71" spans="2:34" ht="15.95" customHeight="1" x14ac:dyDescent="0.25">
      <c r="B71" s="73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AH71" s="78"/>
    </row>
    <row r="72" spans="2:34" ht="18" customHeight="1" x14ac:dyDescent="0.25">
      <c r="B72" s="73"/>
      <c r="C72" s="71" t="s">
        <v>166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80"/>
    </row>
    <row r="73" spans="2:34" ht="15.95" customHeight="1" x14ac:dyDescent="0.25">
      <c r="B73" s="73"/>
      <c r="D73" s="77" t="s">
        <v>175</v>
      </c>
      <c r="AH73" s="78"/>
    </row>
    <row r="74" spans="2:34" ht="15.95" customHeight="1" x14ac:dyDescent="0.25">
      <c r="B74" s="73"/>
      <c r="D74" s="76" t="s">
        <v>171</v>
      </c>
      <c r="AH74" s="78"/>
    </row>
    <row r="75" spans="2:34" ht="15.95" customHeight="1" thickBot="1" x14ac:dyDescent="0.3">
      <c r="B75" s="74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81"/>
    </row>
    <row r="76" spans="2:34" ht="15.95" customHeight="1" thickBot="1" x14ac:dyDescent="0.3">
      <c r="B76" s="85"/>
      <c r="AH76" s="75"/>
    </row>
    <row r="77" spans="2:34" ht="20.100000000000001" customHeight="1" thickBot="1" x14ac:dyDescent="0.3">
      <c r="B77" s="70" t="s">
        <v>169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79"/>
    </row>
    <row r="78" spans="2:34" ht="15.95" customHeight="1" x14ac:dyDescent="0.25">
      <c r="B78" s="73"/>
      <c r="C78" s="77" t="s">
        <v>176</v>
      </c>
      <c r="AH78" s="78"/>
    </row>
    <row r="79" spans="2:34" ht="15.95" customHeight="1" x14ac:dyDescent="0.25">
      <c r="B79" s="73"/>
      <c r="C79" s="82" t="s">
        <v>182</v>
      </c>
      <c r="AH79" s="78"/>
    </row>
    <row r="80" spans="2:34" ht="15.95" customHeight="1" x14ac:dyDescent="0.25">
      <c r="B80" s="73"/>
      <c r="AH80" s="78"/>
    </row>
    <row r="81" spans="2:34" ht="18" customHeight="1" x14ac:dyDescent="0.25">
      <c r="B81" s="73"/>
      <c r="C81" s="71" t="s">
        <v>165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80"/>
    </row>
    <row r="82" spans="2:34" ht="15.95" customHeight="1" x14ac:dyDescent="0.25">
      <c r="B82" s="73"/>
      <c r="D82" s="77" t="s">
        <v>172</v>
      </c>
      <c r="AH82" s="78"/>
    </row>
    <row r="83" spans="2:34" ht="15.95" customHeight="1" x14ac:dyDescent="0.25">
      <c r="B83" s="73"/>
      <c r="D83" s="77" t="s">
        <v>173</v>
      </c>
      <c r="AH83" s="78"/>
    </row>
    <row r="84" spans="2:34" ht="15.95" customHeight="1" x14ac:dyDescent="0.25">
      <c r="B84" s="73"/>
      <c r="D84" s="76" t="s">
        <v>177</v>
      </c>
      <c r="AH84" s="78"/>
    </row>
    <row r="85" spans="2:34" ht="15.95" customHeight="1" x14ac:dyDescent="0.25">
      <c r="B85" s="73"/>
      <c r="AH85" s="78"/>
    </row>
    <row r="86" spans="2:34" ht="18" customHeight="1" x14ac:dyDescent="0.25">
      <c r="B86" s="73"/>
      <c r="C86" s="71" t="s">
        <v>164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80"/>
    </row>
    <row r="87" spans="2:34" ht="15.95" customHeight="1" x14ac:dyDescent="0.25">
      <c r="B87" s="73"/>
      <c r="D87" s="77" t="s">
        <v>174</v>
      </c>
      <c r="AH87" s="78"/>
    </row>
    <row r="88" spans="2:34" ht="15.95" customHeight="1" x14ac:dyDescent="0.25">
      <c r="B88" s="73"/>
      <c r="D88" s="68" t="s">
        <v>178</v>
      </c>
      <c r="AH88" s="78"/>
    </row>
    <row r="89" spans="2:34" ht="15.95" customHeight="1" x14ac:dyDescent="0.25">
      <c r="B89" s="73"/>
      <c r="AH89" s="78"/>
    </row>
    <row r="90" spans="2:34" ht="15.95" customHeight="1" x14ac:dyDescent="0.25">
      <c r="B90" s="73"/>
      <c r="N90"/>
      <c r="O90"/>
      <c r="P90"/>
      <c r="Q90"/>
      <c r="R90"/>
      <c r="S90"/>
      <c r="T90"/>
      <c r="U90"/>
      <c r="V90"/>
      <c r="W90"/>
      <c r="AH90" s="78"/>
    </row>
    <row r="91" spans="2:34" ht="18" customHeight="1" x14ac:dyDescent="0.25">
      <c r="B91" s="73"/>
      <c r="C91" s="71" t="s">
        <v>166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80"/>
    </row>
    <row r="92" spans="2:34" ht="15.95" customHeight="1" x14ac:dyDescent="0.25">
      <c r="B92" s="73"/>
      <c r="D92" s="77" t="s">
        <v>175</v>
      </c>
      <c r="AH92" s="78"/>
    </row>
    <row r="93" spans="2:34" ht="15.95" customHeight="1" x14ac:dyDescent="0.25">
      <c r="B93" s="73"/>
      <c r="D93" s="76" t="s">
        <v>171</v>
      </c>
      <c r="AH93" s="78"/>
    </row>
    <row r="94" spans="2:34" ht="15.95" customHeight="1" thickBot="1" x14ac:dyDescent="0.3">
      <c r="B94" s="74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81"/>
    </row>
    <row r="95" spans="2:34" ht="25.5" customHeight="1" x14ac:dyDescent="0.25"/>
    <row r="96" spans="2:34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</sheetData>
  <mergeCells count="3">
    <mergeCell ref="D62:P70"/>
    <mergeCell ref="D50:P60"/>
    <mergeCell ref="R50:AG67"/>
  </mergeCells>
  <pageMargins left="0.2" right="0.2" top="0.25" bottom="0.25" header="0.3" footer="0.3"/>
  <pageSetup scale="79" orientation="landscape" horizontalDpi="0" verticalDpi="0" r:id="rId1"/>
  <rowBreaks count="1" manualBreakCount="1">
    <brk id="7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array items</vt:lpstr>
      <vt:lpstr>calculations &amp; scenarios</vt:lpstr>
      <vt:lpstr>text manipulation</vt:lpstr>
      <vt:lpstr>names</vt:lpstr>
      <vt:lpstr>naming conventions</vt:lpstr>
      <vt:lpstr>Kurt's code</vt:lpstr>
      <vt:lpstr>'calculations &amp; scenarios'!Print_Area</vt:lpstr>
      <vt:lpstr>'Kurt''s code'!Print_Area</vt:lpstr>
      <vt:lpstr>names!Print_Area</vt:lpstr>
      <vt:lpstr>'naming conventions'!Print_Area</vt:lpstr>
      <vt:lpstr>'text manipulation'!Print_Area</vt:lpstr>
      <vt:lpstr>'naming conventions'!Print_Titles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Burns</dc:creator>
  <cp:lastModifiedBy>Bill Burns</cp:lastModifiedBy>
  <cp:lastPrinted>2024-03-17T00:35:34Z</cp:lastPrinted>
  <dcterms:created xsi:type="dcterms:W3CDTF">2024-02-20T05:59:28Z</dcterms:created>
  <dcterms:modified xsi:type="dcterms:W3CDTF">2024-03-17T00:35:37Z</dcterms:modified>
</cp:coreProperties>
</file>