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bah\OneDrive\Documentos\RoR-GitHub\desafios\M07-C3-Modelam_y_normalizac_datos\D2-Exp\PruebaBibiloteca\"/>
    </mc:Choice>
  </mc:AlternateContent>
  <bookViews>
    <workbookView xWindow="0" yWindow="0" windowWidth="20490" windowHeight="8280" activeTab="4"/>
  </bookViews>
  <sheets>
    <sheet name="historial_prestms" sheetId="1" r:id="rId1"/>
    <sheet name="Autores" sheetId="3" r:id="rId2"/>
    <sheet name="Libros" sheetId="7" r:id="rId3"/>
    <sheet name="Socios" sheetId="5" r:id="rId4"/>
    <sheet name="Multas" sheetId="8" r:id="rId5"/>
  </sheets>
  <calcPr calcId="162913"/>
</workbook>
</file>

<file path=xl/calcChain.xml><?xml version="1.0" encoding="utf-8"?>
<calcChain xmlns="http://schemas.openxmlformats.org/spreadsheetml/2006/main">
  <c r="M23" i="8" l="1"/>
  <c r="M24" i="8"/>
  <c r="M25" i="8"/>
  <c r="M26" i="8"/>
  <c r="M27" i="8"/>
  <c r="M28" i="8"/>
  <c r="M22" i="8"/>
  <c r="F19" i="8"/>
  <c r="E19" i="8"/>
  <c r="C19" i="8"/>
  <c r="H19" i="8" s="1"/>
  <c r="H18" i="8"/>
  <c r="F18" i="8"/>
  <c r="E18" i="8"/>
  <c r="C18" i="8"/>
  <c r="H17" i="8"/>
  <c r="F17" i="8"/>
  <c r="E17" i="8"/>
  <c r="C17" i="8"/>
  <c r="H16" i="8"/>
  <c r="F16" i="8"/>
  <c r="E16" i="8"/>
  <c r="C16" i="8"/>
  <c r="H15" i="8"/>
  <c r="F15" i="8"/>
  <c r="E15" i="8"/>
  <c r="C15" i="8"/>
  <c r="H14" i="8"/>
  <c r="F14" i="8"/>
  <c r="E14" i="8"/>
  <c r="C14" i="8"/>
  <c r="H13" i="8"/>
  <c r="F13" i="8"/>
  <c r="E13" i="8"/>
  <c r="C13" i="8"/>
  <c r="F14" i="1"/>
  <c r="F15" i="1"/>
  <c r="F16" i="1"/>
  <c r="F17" i="1"/>
  <c r="F18" i="1"/>
  <c r="F19" i="1"/>
  <c r="F13" i="1"/>
  <c r="E14" i="1"/>
  <c r="E15" i="1"/>
  <c r="E16" i="1"/>
  <c r="E17" i="1"/>
  <c r="E18" i="1"/>
  <c r="E19" i="1"/>
  <c r="E13" i="1"/>
  <c r="C14" i="1" l="1"/>
  <c r="H14" i="1" s="1"/>
  <c r="C15" i="1"/>
  <c r="H15" i="1" s="1"/>
  <c r="C16" i="1"/>
  <c r="H16" i="1" s="1"/>
  <c r="C17" i="1"/>
  <c r="H17" i="1" s="1"/>
  <c r="C18" i="1"/>
  <c r="H18" i="1" s="1"/>
  <c r="C19" i="1"/>
  <c r="H19" i="1" s="1"/>
  <c r="C13" i="1"/>
  <c r="H13" i="1" s="1"/>
</calcChain>
</file>

<file path=xl/sharedStrings.xml><?xml version="1.0" encoding="utf-8"?>
<sst xmlns="http://schemas.openxmlformats.org/spreadsheetml/2006/main" count="505" uniqueCount="102">
  <si>
    <t>NOMSOCIO</t>
  </si>
  <si>
    <t>LIBRO</t>
  </si>
  <si>
    <t>FECHADELPRESTAMO</t>
  </si>
  <si>
    <t>FECHADELADEVOLUCION</t>
  </si>
  <si>
    <t>JUAN SOTO</t>
  </si>
  <si>
    <t>CUENTOS DE TERROR</t>
  </si>
  <si>
    <t>SILVANA MUNOZ</t>
  </si>
  <si>
    <t>POESIAS CONTEMPORANEAS</t>
  </si>
  <si>
    <t>SANDRA AGUILAR</t>
  </si>
  <si>
    <t>HISTORIA DE ASIA</t>
  </si>
  <si>
    <t>ESTEBAN JEREZ</t>
  </si>
  <si>
    <t>MANUAL DE MECANICA</t>
  </si>
  <si>
    <t>ANA PEREZ</t>
  </si>
  <si>
    <t>PRINCIPAL</t>
  </si>
  <si>
    <t>PORTA</t>
  </si>
  <si>
    <t>MARTIN</t>
  </si>
  <si>
    <t>444-444-444-444-4</t>
  </si>
  <si>
    <t>1950-2012</t>
  </si>
  <si>
    <t>MARDONES</t>
  </si>
  <si>
    <t>SERGIO</t>
  </si>
  <si>
    <t>333-333-333-333-3</t>
  </si>
  <si>
    <t>ULLOA</t>
  </si>
  <si>
    <t>ANDRES</t>
  </si>
  <si>
    <t>222-222-222-222-2</t>
  </si>
  <si>
    <t>COAUTOR</t>
  </si>
  <si>
    <t>SALGADO</t>
  </si>
  <si>
    <t>ANA</t>
  </si>
  <si>
    <t>111-111-111-111-1</t>
  </si>
  <si>
    <t>1968-2020</t>
  </si>
  <si>
    <t>JOSE</t>
  </si>
  <si>
    <t>TIPOAUTOR</t>
  </si>
  <si>
    <t xml:space="preserve"> NACIMIENTOMUERTE</t>
  </si>
  <si>
    <t xml:space="preserve"> APELLIDOAUTOR</t>
  </si>
  <si>
    <t>NOMBREAUTOR</t>
  </si>
  <si>
    <t>CODAUTOR</t>
  </si>
  <si>
    <t>PAG</t>
  </si>
  <si>
    <t>TITULO</t>
  </si>
  <si>
    <t>ISBN</t>
  </si>
  <si>
    <t xml:space="preserve"> PASAJE 3 - SANTIAGO</t>
  </si>
  <si>
    <t>5555555-5</t>
  </si>
  <si>
    <t xml:space="preserve"> AVENIDA 3 - SANTIAGO</t>
  </si>
  <si>
    <t>4444444-4</t>
  </si>
  <si>
    <t xml:space="preserve"> AVENIDA 2 - SANTIAGO</t>
  </si>
  <si>
    <t>3333333-3</t>
  </si>
  <si>
    <t xml:space="preserve"> PASAJE 2 - SANTIAGO</t>
  </si>
  <si>
    <t>2222222-2</t>
  </si>
  <si>
    <t xml:space="preserve"> AVENIDA 1 - SANTIAGO</t>
  </si>
  <si>
    <t>1111111-1</t>
  </si>
  <si>
    <t>TELEFONO</t>
  </si>
  <si>
    <t>DIRECCIONCIUDAD</t>
  </si>
  <si>
    <t>NOMBREAPELLIDO</t>
  </si>
  <si>
    <t>RUT</t>
  </si>
  <si>
    <t xml:space="preserve">VALUES </t>
  </si>
  <si>
    <t xml:space="preserve">INSERT INTO </t>
  </si>
  <si>
    <t xml:space="preserve">Socios (rut,nom_compl, direccion,fono) </t>
  </si>
  <si>
    <t>','</t>
  </si>
  <si>
    <t>AVENIDA 1 - SANTIAGO</t>
  </si>
  <si>
    <t>PASAJE 2 - SANTIAGO</t>
  </si>
  <si>
    <t>AVENIDA 2 - SANTIAGO</t>
  </si>
  <si>
    <t>AVENIDA 3 - SANTIAGO</t>
  </si>
  <si>
    <t>PASAJE 3 - SANTIAGO</t>
  </si>
  <si>
    <t>('</t>
  </si>
  <si>
    <t>'),</t>
  </si>
  <si>
    <t>id_autor</t>
  </si>
  <si>
    <t>default</t>
  </si>
  <si>
    <t>JOSE SALGADO</t>
  </si>
  <si>
    <t>ANA SALGADO</t>
  </si>
  <si>
    <t>ANDRES ULLOA</t>
  </si>
  <si>
    <t>SERGIO MARDONES</t>
  </si>
  <si>
    <t>MARTIN PORTA</t>
  </si>
  <si>
    <t xml:space="preserve"> NACIMIENTO</t>
  </si>
  <si>
    <t>MUERTE</t>
  </si>
  <si>
    <t>nom_compl</t>
  </si>
  <si>
    <t>tipo_autor</t>
  </si>
  <si>
    <t>isbn_libros</t>
  </si>
  <si>
    <t>isbn</t>
  </si>
  <si>
    <t>pag</t>
  </si>
  <si>
    <t>titulo</t>
  </si>
  <si>
    <t>id_pretsm</t>
  </si>
  <si>
    <t>fech_ini</t>
  </si>
  <si>
    <t>fech_fin_estim</t>
  </si>
  <si>
    <t>fech_fin_real</t>
  </si>
  <si>
    <t>rut_socio</t>
  </si>
  <si>
    <t xml:space="preserve">Libros (isbn,pag, titulo) </t>
  </si>
  <si>
    <t>');</t>
  </si>
  <si>
    <t>(</t>
  </si>
  <si>
    <t>,'</t>
  </si>
  <si>
    <t>',</t>
  </si>
  <si>
    <t>,</t>
  </si>
  <si>
    <t>NULL</t>
  </si>
  <si>
    <t xml:space="preserve">Autores (id_autor, nom_compl,tipo_autor,anyo_nac,anyo_fall,isbn_libros) </t>
  </si>
  <si>
    <t>anyo_nac</t>
  </si>
  <si>
    <t>anyo_fall</t>
  </si>
  <si>
    <t>dias_atraso</t>
  </si>
  <si>
    <t>DEFAULT</t>
  </si>
  <si>
    <t xml:space="preserve">Hist_prestms (id_prestm,fech_ini,fech_fin_estim,fech_fin_real,rut_socio,isbn_libros) </t>
  </si>
  <si>
    <t>YES</t>
  </si>
  <si>
    <t>NO</t>
  </si>
  <si>
    <t xml:space="preserve">Multas (id_multa,activa,precio,dias_atraso,monto,rut_socios,id_prestms) </t>
  </si>
  <si>
    <t>id_prestm</t>
  </si>
  <si>
    <t>),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</si>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</sst>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A13" sqref="A13:A19"/>
    </sheetView>
  </sheetViews>
  <sheetFormatPr baseColWidth="10" defaultRowHeight="15" x14ac:dyDescent="0.25"/>
  <cols>
    <col min="1" max="1" width="16.7109375" bestFit="1" customWidth="1"/>
    <col min="2" max="2" width="78.5703125" bestFit="1" customWidth="1"/>
    <col min="3" max="3" width="19.7109375" bestFit="1" customWidth="1"/>
    <col min="4" max="4" width="23.140625" bestFit="1" customWidth="1"/>
    <col min="6" max="6" width="17" bestFit="1" customWidth="1"/>
    <col min="7" max="8" width="17" customWidth="1"/>
    <col min="9" max="9" width="18.85546875" customWidth="1"/>
    <col min="11" max="11" width="19.7109375" bestFit="1" customWidth="1"/>
    <col min="15" max="15" width="17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</row>
    <row r="2" spans="1:12" x14ac:dyDescent="0.25">
      <c r="A2" t="s">
        <v>4</v>
      </c>
      <c r="B2" t="s">
        <v>5</v>
      </c>
      <c r="C2" s="3">
        <v>43850</v>
      </c>
      <c r="D2" s="3">
        <v>43857</v>
      </c>
    </row>
    <row r="3" spans="1:12" x14ac:dyDescent="0.25">
      <c r="A3" t="s">
        <v>6</v>
      </c>
      <c r="B3" t="s">
        <v>7</v>
      </c>
      <c r="C3" s="3">
        <v>43850</v>
      </c>
      <c r="D3" s="3">
        <v>43860</v>
      </c>
    </row>
    <row r="4" spans="1:12" x14ac:dyDescent="0.25">
      <c r="A4" t="s">
        <v>8</v>
      </c>
      <c r="B4" t="s">
        <v>9</v>
      </c>
      <c r="C4" s="3">
        <v>43852</v>
      </c>
      <c r="D4" s="3">
        <v>43860</v>
      </c>
    </row>
    <row r="5" spans="1:12" x14ac:dyDescent="0.25">
      <c r="A5" t="s">
        <v>10</v>
      </c>
      <c r="B5" t="s">
        <v>11</v>
      </c>
      <c r="C5" s="3">
        <v>43853</v>
      </c>
      <c r="D5" s="3">
        <v>43860</v>
      </c>
    </row>
    <row r="6" spans="1:12" x14ac:dyDescent="0.25">
      <c r="A6" t="s">
        <v>12</v>
      </c>
      <c r="B6" t="s">
        <v>5</v>
      </c>
      <c r="C6" s="3">
        <v>43857</v>
      </c>
      <c r="D6" s="3">
        <v>43865</v>
      </c>
    </row>
    <row r="7" spans="1:12" x14ac:dyDescent="0.25">
      <c r="A7" t="s">
        <v>4</v>
      </c>
      <c r="B7" t="s">
        <v>11</v>
      </c>
      <c r="C7" s="3">
        <v>43861</v>
      </c>
      <c r="D7" s="3">
        <v>43873</v>
      </c>
    </row>
    <row r="8" spans="1:12" x14ac:dyDescent="0.25">
      <c r="A8" t="s">
        <v>8</v>
      </c>
      <c r="B8" t="s">
        <v>7</v>
      </c>
      <c r="C8" s="3">
        <v>43861</v>
      </c>
      <c r="D8" s="3">
        <v>43873</v>
      </c>
    </row>
    <row r="11" spans="1:12" x14ac:dyDescent="0.25">
      <c r="A11" t="s">
        <v>99</v>
      </c>
      <c r="B11" t="s">
        <v>79</v>
      </c>
      <c r="C11" t="s">
        <v>80</v>
      </c>
      <c r="D11" t="s">
        <v>81</v>
      </c>
      <c r="E11" t="s">
        <v>82</v>
      </c>
      <c r="F11" t="s">
        <v>74</v>
      </c>
    </row>
    <row r="12" spans="1:12" x14ac:dyDescent="0.25">
      <c r="A12" t="s">
        <v>64</v>
      </c>
      <c r="H12" t="s">
        <v>93</v>
      </c>
      <c r="I12" t="s">
        <v>0</v>
      </c>
      <c r="J12" t="s">
        <v>1</v>
      </c>
      <c r="K12" t="s">
        <v>2</v>
      </c>
      <c r="L12" t="s">
        <v>3</v>
      </c>
    </row>
    <row r="13" spans="1:12" x14ac:dyDescent="0.25">
      <c r="A13">
        <v>1</v>
      </c>
      <c r="B13" s="3">
        <v>43850</v>
      </c>
      <c r="C13" s="3">
        <f>B13+7</f>
        <v>43857</v>
      </c>
      <c r="D13" s="3">
        <v>43857</v>
      </c>
      <c r="E13" t="str">
        <f>VLOOKUP(I13,Socios!$A$2:$B$6,2,FALSE)</f>
        <v>1111111-1</v>
      </c>
      <c r="F13" t="str">
        <f>VLOOKUP(J13,Libros!$A$2:$B$6,2,FALSE)</f>
        <v>111-111-111-111-1</v>
      </c>
      <c r="H13">
        <f>D13-C13</f>
        <v>0</v>
      </c>
      <c r="I13" t="s">
        <v>4</v>
      </c>
      <c r="J13" t="s">
        <v>5</v>
      </c>
      <c r="K13" s="1">
        <v>43850</v>
      </c>
      <c r="L13" s="1">
        <v>43857</v>
      </c>
    </row>
    <row r="14" spans="1:12" x14ac:dyDescent="0.25">
      <c r="A14">
        <v>2</v>
      </c>
      <c r="B14" s="3">
        <v>43850</v>
      </c>
      <c r="C14" s="3">
        <f t="shared" ref="C14:C19" si="0">B14+7</f>
        <v>43857</v>
      </c>
      <c r="D14" s="3">
        <v>43860</v>
      </c>
      <c r="E14" t="str">
        <f>VLOOKUP(I14,Socios!$A$2:$B$6,2,FALSE)</f>
        <v>5555555-5</v>
      </c>
      <c r="F14" t="str">
        <f>VLOOKUP(J14,Libros!$A$2:$B$6,2,FALSE)</f>
        <v>222-222-222-222-2</v>
      </c>
      <c r="H14">
        <f t="shared" ref="H14:H19" si="1">D14-C14</f>
        <v>3</v>
      </c>
      <c r="I14" t="s">
        <v>6</v>
      </c>
      <c r="J14" t="s">
        <v>7</v>
      </c>
      <c r="K14" s="1">
        <v>43850</v>
      </c>
      <c r="L14" s="1">
        <v>43860</v>
      </c>
    </row>
    <row r="15" spans="1:12" x14ac:dyDescent="0.25">
      <c r="A15">
        <v>3</v>
      </c>
      <c r="B15" s="3">
        <v>43852</v>
      </c>
      <c r="C15" s="3">
        <f t="shared" si="0"/>
        <v>43859</v>
      </c>
      <c r="D15" s="3">
        <v>43860</v>
      </c>
      <c r="E15" t="str">
        <f>VLOOKUP(I15,Socios!$A$2:$B$6,2,FALSE)</f>
        <v>3333333-3</v>
      </c>
      <c r="F15" t="str">
        <f>VLOOKUP(J15,Libros!$A$2:$B$6,2,FALSE)</f>
        <v>333-333-333-333-3</v>
      </c>
      <c r="H15">
        <f t="shared" si="1"/>
        <v>1</v>
      </c>
      <c r="I15" t="s">
        <v>8</v>
      </c>
      <c r="J15" t="s">
        <v>9</v>
      </c>
      <c r="K15" s="1">
        <v>43852</v>
      </c>
      <c r="L15" s="1">
        <v>43860</v>
      </c>
    </row>
    <row r="16" spans="1:12" x14ac:dyDescent="0.25">
      <c r="A16">
        <v>4</v>
      </c>
      <c r="B16" s="3">
        <v>43853</v>
      </c>
      <c r="C16" s="3">
        <f t="shared" si="0"/>
        <v>43860</v>
      </c>
      <c r="D16" s="3">
        <v>43860</v>
      </c>
      <c r="E16" t="str">
        <f>VLOOKUP(I16,Socios!$A$2:$B$6,2,FALSE)</f>
        <v>4444444-4</v>
      </c>
      <c r="F16" t="str">
        <f>VLOOKUP(J16,Libros!$A$2:$B$6,2,FALSE)</f>
        <v>444-444-444-444-4</v>
      </c>
      <c r="H16">
        <f t="shared" si="1"/>
        <v>0</v>
      </c>
      <c r="I16" t="s">
        <v>10</v>
      </c>
      <c r="J16" t="s">
        <v>11</v>
      </c>
      <c r="K16" s="1">
        <v>43853</v>
      </c>
      <c r="L16" s="1">
        <v>43860</v>
      </c>
    </row>
    <row r="17" spans="1:16" x14ac:dyDescent="0.25">
      <c r="A17">
        <v>5</v>
      </c>
      <c r="B17" s="3">
        <v>43857</v>
      </c>
      <c r="C17" s="3">
        <f t="shared" si="0"/>
        <v>43864</v>
      </c>
      <c r="D17" s="3">
        <v>43865</v>
      </c>
      <c r="E17" t="str">
        <f>VLOOKUP(I17,Socios!$A$2:$B$6,2,FALSE)</f>
        <v>2222222-2</v>
      </c>
      <c r="F17" t="str">
        <f>VLOOKUP(J17,Libros!$A$2:$B$6,2,FALSE)</f>
        <v>111-111-111-111-1</v>
      </c>
      <c r="H17">
        <f t="shared" si="1"/>
        <v>1</v>
      </c>
      <c r="I17" t="s">
        <v>12</v>
      </c>
      <c r="J17" t="s">
        <v>5</v>
      </c>
      <c r="K17" s="1">
        <v>43857</v>
      </c>
      <c r="L17" s="1">
        <v>43865</v>
      </c>
    </row>
    <row r="18" spans="1:16" x14ac:dyDescent="0.25">
      <c r="A18">
        <v>6</v>
      </c>
      <c r="B18" s="3">
        <v>43861</v>
      </c>
      <c r="C18" s="3">
        <f t="shared" si="0"/>
        <v>43868</v>
      </c>
      <c r="D18" s="3">
        <v>43873</v>
      </c>
      <c r="E18" t="str">
        <f>VLOOKUP(I18,Socios!$A$2:$B$6,2,FALSE)</f>
        <v>1111111-1</v>
      </c>
      <c r="F18" t="str">
        <f>VLOOKUP(J18,Libros!$A$2:$B$6,2,FALSE)</f>
        <v>444-444-444-444-4</v>
      </c>
      <c r="H18">
        <f t="shared" si="1"/>
        <v>5</v>
      </c>
      <c r="I18" t="s">
        <v>4</v>
      </c>
      <c r="J18" t="s">
        <v>11</v>
      </c>
      <c r="K18" s="1">
        <v>43861</v>
      </c>
      <c r="L18" s="1">
        <v>43873</v>
      </c>
    </row>
    <row r="19" spans="1:16" x14ac:dyDescent="0.25">
      <c r="A19">
        <v>7</v>
      </c>
      <c r="B19" s="3">
        <v>43861</v>
      </c>
      <c r="C19" s="3">
        <f t="shared" si="0"/>
        <v>43868</v>
      </c>
      <c r="D19" s="3">
        <v>43873</v>
      </c>
      <c r="E19" t="str">
        <f>VLOOKUP(I19,Socios!$A$2:$B$6,2,FALSE)</f>
        <v>3333333-3</v>
      </c>
      <c r="F19" t="str">
        <f>VLOOKUP(J19,Libros!$A$2:$B$6,2,FALSE)</f>
        <v>222-222-222-222-2</v>
      </c>
      <c r="H19">
        <f t="shared" si="1"/>
        <v>5</v>
      </c>
      <c r="I19" t="s">
        <v>8</v>
      </c>
      <c r="J19" t="s">
        <v>7</v>
      </c>
      <c r="K19" s="1">
        <v>43861</v>
      </c>
      <c r="L19" s="1">
        <v>43873</v>
      </c>
    </row>
    <row r="21" spans="1:16" x14ac:dyDescent="0.25">
      <c r="A21" t="s">
        <v>53</v>
      </c>
      <c r="B21" t="s">
        <v>95</v>
      </c>
      <c r="C21" t="s">
        <v>52</v>
      </c>
      <c r="D21" t="s">
        <v>85</v>
      </c>
      <c r="E21" t="s">
        <v>94</v>
      </c>
      <c r="F21" s="2" t="s">
        <v>86</v>
      </c>
      <c r="G21" s="3">
        <v>43850</v>
      </c>
      <c r="H21" s="2" t="s">
        <v>55</v>
      </c>
      <c r="I21" s="3">
        <v>43857</v>
      </c>
      <c r="J21" s="2" t="s">
        <v>55</v>
      </c>
      <c r="K21" s="3">
        <v>43857</v>
      </c>
      <c r="L21" s="2" t="s">
        <v>55</v>
      </c>
      <c r="M21" t="s">
        <v>47</v>
      </c>
      <c r="N21" s="2" t="s">
        <v>55</v>
      </c>
      <c r="O21" t="s">
        <v>27</v>
      </c>
      <c r="P21" s="2" t="s">
        <v>62</v>
      </c>
    </row>
    <row r="22" spans="1:16" x14ac:dyDescent="0.25">
      <c r="D22" t="s">
        <v>85</v>
      </c>
      <c r="E22" t="s">
        <v>94</v>
      </c>
      <c r="F22" s="2" t="s">
        <v>86</v>
      </c>
      <c r="G22" s="3">
        <v>43850</v>
      </c>
      <c r="H22" s="2" t="s">
        <v>55</v>
      </c>
      <c r="I22" s="3">
        <v>43857</v>
      </c>
      <c r="J22" s="2" t="s">
        <v>55</v>
      </c>
      <c r="K22" s="3">
        <v>43860</v>
      </c>
      <c r="L22" s="2" t="s">
        <v>55</v>
      </c>
      <c r="M22" t="s">
        <v>39</v>
      </c>
      <c r="N22" s="2" t="s">
        <v>55</v>
      </c>
      <c r="O22" t="s">
        <v>23</v>
      </c>
      <c r="P22" s="2" t="s">
        <v>62</v>
      </c>
    </row>
    <row r="23" spans="1:16" x14ac:dyDescent="0.25">
      <c r="D23" t="s">
        <v>85</v>
      </c>
      <c r="E23" t="s">
        <v>94</v>
      </c>
      <c r="F23" s="2" t="s">
        <v>86</v>
      </c>
      <c r="G23" s="3">
        <v>43852</v>
      </c>
      <c r="H23" s="2" t="s">
        <v>55</v>
      </c>
      <c r="I23" s="3">
        <v>43859</v>
      </c>
      <c r="J23" s="2" t="s">
        <v>55</v>
      </c>
      <c r="K23" s="3">
        <v>43860</v>
      </c>
      <c r="L23" s="2" t="s">
        <v>55</v>
      </c>
      <c r="M23" t="s">
        <v>43</v>
      </c>
      <c r="N23" s="2" t="s">
        <v>55</v>
      </c>
      <c r="O23" t="s">
        <v>20</v>
      </c>
      <c r="P23" s="2" t="s">
        <v>62</v>
      </c>
    </row>
    <row r="24" spans="1:16" x14ac:dyDescent="0.25">
      <c r="D24" t="s">
        <v>85</v>
      </c>
      <c r="E24" t="s">
        <v>94</v>
      </c>
      <c r="F24" s="2" t="s">
        <v>86</v>
      </c>
      <c r="G24" s="3">
        <v>43853</v>
      </c>
      <c r="H24" s="2" t="s">
        <v>55</v>
      </c>
      <c r="I24" s="3">
        <v>43860</v>
      </c>
      <c r="J24" s="2" t="s">
        <v>55</v>
      </c>
      <c r="K24" s="3">
        <v>43860</v>
      </c>
      <c r="L24" s="2" t="s">
        <v>55</v>
      </c>
      <c r="M24" t="s">
        <v>41</v>
      </c>
      <c r="N24" s="2" t="s">
        <v>55</v>
      </c>
      <c r="O24" t="s">
        <v>16</v>
      </c>
      <c r="P24" s="2" t="s">
        <v>62</v>
      </c>
    </row>
    <row r="25" spans="1:16" x14ac:dyDescent="0.25">
      <c r="D25" t="s">
        <v>85</v>
      </c>
      <c r="E25" t="s">
        <v>94</v>
      </c>
      <c r="F25" s="2" t="s">
        <v>86</v>
      </c>
      <c r="G25" s="3">
        <v>43857</v>
      </c>
      <c r="H25" s="2" t="s">
        <v>55</v>
      </c>
      <c r="I25" s="3">
        <v>43864</v>
      </c>
      <c r="J25" s="2" t="s">
        <v>55</v>
      </c>
      <c r="K25" s="3">
        <v>43865</v>
      </c>
      <c r="L25" s="2" t="s">
        <v>55</v>
      </c>
      <c r="M25" t="s">
        <v>45</v>
      </c>
      <c r="N25" s="2" t="s">
        <v>55</v>
      </c>
      <c r="O25" t="s">
        <v>27</v>
      </c>
      <c r="P25" s="2" t="s">
        <v>62</v>
      </c>
    </row>
    <row r="26" spans="1:16" x14ac:dyDescent="0.25">
      <c r="D26" t="s">
        <v>85</v>
      </c>
      <c r="E26" t="s">
        <v>94</v>
      </c>
      <c r="F26" s="2" t="s">
        <v>86</v>
      </c>
      <c r="G26" s="3">
        <v>43861</v>
      </c>
      <c r="H26" s="2" t="s">
        <v>55</v>
      </c>
      <c r="I26" s="3">
        <v>43868</v>
      </c>
      <c r="J26" s="2" t="s">
        <v>55</v>
      </c>
      <c r="K26" s="3">
        <v>43873</v>
      </c>
      <c r="L26" s="2" t="s">
        <v>55</v>
      </c>
      <c r="M26" t="s">
        <v>47</v>
      </c>
      <c r="N26" s="2" t="s">
        <v>55</v>
      </c>
      <c r="O26" t="s">
        <v>16</v>
      </c>
      <c r="P26" s="2" t="s">
        <v>62</v>
      </c>
    </row>
    <row r="27" spans="1:16" x14ac:dyDescent="0.25">
      <c r="D27" t="s">
        <v>85</v>
      </c>
      <c r="E27" t="s">
        <v>94</v>
      </c>
      <c r="F27" s="2" t="s">
        <v>86</v>
      </c>
      <c r="G27" s="3">
        <v>43861</v>
      </c>
      <c r="H27" s="2" t="s">
        <v>55</v>
      </c>
      <c r="I27" s="3">
        <v>43868</v>
      </c>
      <c r="J27" s="2" t="s">
        <v>55</v>
      </c>
      <c r="K27" s="3">
        <v>43873</v>
      </c>
      <c r="L27" s="2" t="s">
        <v>55</v>
      </c>
      <c r="M27" t="s">
        <v>43</v>
      </c>
      <c r="N27" s="2" t="s">
        <v>55</v>
      </c>
      <c r="O27" t="s">
        <v>23</v>
      </c>
      <c r="P27" s="2" t="s">
        <v>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opLeftCell="A5" workbookViewId="0">
      <selection activeCell="E11" sqref="E11"/>
    </sheetView>
  </sheetViews>
  <sheetFormatPr baseColWidth="10" defaultRowHeight="15" x14ac:dyDescent="0.25"/>
  <cols>
    <col min="1" max="1" width="17" bestFit="1" customWidth="1"/>
    <col min="2" max="2" width="24.140625" customWidth="1"/>
    <col min="3" max="3" width="16.140625" bestFit="1" customWidth="1"/>
    <col min="4" max="4" width="11" bestFit="1" customWidth="1"/>
    <col min="5" max="5" width="15" bestFit="1" customWidth="1"/>
    <col min="6" max="6" width="16.140625" bestFit="1" customWidth="1"/>
    <col min="7" max="7" width="20.28515625" bestFit="1" customWidth="1"/>
    <col min="8" max="8" width="11.28515625" bestFit="1" customWidth="1"/>
    <col min="10" max="10" width="4.5703125" customWidth="1"/>
    <col min="11" max="11" width="5" bestFit="1" customWidth="1"/>
    <col min="12" max="12" width="2.42578125" bestFit="1" customWidth="1"/>
    <col min="13" max="13" width="10.28515625" bestFit="1" customWidth="1"/>
    <col min="14" max="14" width="2.42578125" bestFit="1" customWidth="1"/>
    <col min="15" max="15" width="10" bestFit="1" customWidth="1"/>
    <col min="16" max="16" width="2.7109375" bestFit="1" customWidth="1"/>
  </cols>
  <sheetData>
    <row r="1" spans="1:8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</row>
    <row r="2" spans="1:8" x14ac:dyDescent="0.25">
      <c r="A2" t="s">
        <v>27</v>
      </c>
      <c r="B2" t="s">
        <v>5</v>
      </c>
      <c r="C2">
        <v>344</v>
      </c>
      <c r="D2">
        <v>3</v>
      </c>
      <c r="E2" t="s">
        <v>29</v>
      </c>
      <c r="F2" t="s">
        <v>25</v>
      </c>
      <c r="G2" t="s">
        <v>28</v>
      </c>
      <c r="H2" t="s">
        <v>13</v>
      </c>
    </row>
    <row r="3" spans="1:8" x14ac:dyDescent="0.25">
      <c r="A3" t="s">
        <v>27</v>
      </c>
      <c r="B3" t="s">
        <v>5</v>
      </c>
      <c r="C3">
        <v>344</v>
      </c>
      <c r="D3">
        <v>4</v>
      </c>
      <c r="E3" t="s">
        <v>26</v>
      </c>
      <c r="F3" t="s">
        <v>25</v>
      </c>
      <c r="G3">
        <v>-1972</v>
      </c>
      <c r="H3" t="s">
        <v>24</v>
      </c>
    </row>
    <row r="4" spans="1:8" x14ac:dyDescent="0.25">
      <c r="A4" t="s">
        <v>23</v>
      </c>
      <c r="B4" t="s">
        <v>7</v>
      </c>
      <c r="C4">
        <v>167</v>
      </c>
      <c r="D4">
        <v>1</v>
      </c>
      <c r="E4" t="s">
        <v>22</v>
      </c>
      <c r="F4" t="s">
        <v>21</v>
      </c>
      <c r="G4">
        <v>-1982</v>
      </c>
      <c r="H4" t="s">
        <v>13</v>
      </c>
    </row>
    <row r="5" spans="1:8" x14ac:dyDescent="0.25">
      <c r="A5" t="s">
        <v>20</v>
      </c>
      <c r="B5" t="s">
        <v>9</v>
      </c>
      <c r="C5">
        <v>511</v>
      </c>
      <c r="D5">
        <v>2</v>
      </c>
      <c r="E5" t="s">
        <v>19</v>
      </c>
      <c r="F5" t="s">
        <v>18</v>
      </c>
      <c r="G5" t="s">
        <v>17</v>
      </c>
      <c r="H5" t="s">
        <v>13</v>
      </c>
    </row>
    <row r="6" spans="1:8" x14ac:dyDescent="0.25">
      <c r="A6" t="s">
        <v>16</v>
      </c>
      <c r="B6" t="s">
        <v>11</v>
      </c>
      <c r="C6">
        <v>298</v>
      </c>
      <c r="D6">
        <v>5</v>
      </c>
      <c r="E6" t="s">
        <v>15</v>
      </c>
      <c r="F6" t="s">
        <v>14</v>
      </c>
      <c r="G6">
        <v>-1976</v>
      </c>
      <c r="H6" t="s">
        <v>13</v>
      </c>
    </row>
    <row r="9" spans="1:8" x14ac:dyDescent="0.25">
      <c r="A9" t="s">
        <v>34</v>
      </c>
      <c r="B9" t="s">
        <v>33</v>
      </c>
      <c r="C9" t="s">
        <v>30</v>
      </c>
      <c r="D9" t="s">
        <v>70</v>
      </c>
      <c r="E9" t="s">
        <v>71</v>
      </c>
      <c r="F9" t="s">
        <v>37</v>
      </c>
    </row>
    <row r="10" spans="1:8" x14ac:dyDescent="0.25">
      <c r="A10" t="s">
        <v>63</v>
      </c>
      <c r="B10" t="s">
        <v>72</v>
      </c>
      <c r="C10" t="s">
        <v>73</v>
      </c>
      <c r="D10" t="s">
        <v>91</v>
      </c>
      <c r="E10" t="s">
        <v>92</v>
      </c>
      <c r="F10" t="s">
        <v>74</v>
      </c>
    </row>
    <row r="11" spans="1:8" x14ac:dyDescent="0.25">
      <c r="A11">
        <v>1</v>
      </c>
      <c r="B11" t="s">
        <v>67</v>
      </c>
      <c r="C11" t="s">
        <v>13</v>
      </c>
      <c r="D11">
        <v>1982</v>
      </c>
      <c r="F11" t="s">
        <v>23</v>
      </c>
    </row>
    <row r="12" spans="1:8" x14ac:dyDescent="0.25">
      <c r="A12">
        <v>2</v>
      </c>
      <c r="B12" t="s">
        <v>68</v>
      </c>
      <c r="C12" t="s">
        <v>13</v>
      </c>
      <c r="D12">
        <v>1950</v>
      </c>
      <c r="E12">
        <v>2012</v>
      </c>
      <c r="F12" t="s">
        <v>20</v>
      </c>
    </row>
    <row r="13" spans="1:8" x14ac:dyDescent="0.25">
      <c r="A13">
        <v>3</v>
      </c>
      <c r="B13" t="s">
        <v>65</v>
      </c>
      <c r="C13" t="s">
        <v>13</v>
      </c>
      <c r="D13">
        <v>1968</v>
      </c>
      <c r="E13">
        <v>2020</v>
      </c>
      <c r="F13" t="s">
        <v>27</v>
      </c>
    </row>
    <row r="14" spans="1:8" x14ac:dyDescent="0.25">
      <c r="A14">
        <v>4</v>
      </c>
      <c r="B14" t="s">
        <v>66</v>
      </c>
      <c r="C14" t="s">
        <v>24</v>
      </c>
      <c r="D14">
        <v>1972</v>
      </c>
      <c r="F14" t="s">
        <v>27</v>
      </c>
    </row>
    <row r="15" spans="1:8" x14ac:dyDescent="0.25">
      <c r="A15">
        <v>5</v>
      </c>
      <c r="B15" t="s">
        <v>69</v>
      </c>
      <c r="C15" t="s">
        <v>13</v>
      </c>
      <c r="D15">
        <v>1976</v>
      </c>
      <c r="F15" t="s">
        <v>16</v>
      </c>
    </row>
    <row r="17" spans="1:16" x14ac:dyDescent="0.25">
      <c r="A17" t="s">
        <v>53</v>
      </c>
      <c r="B17" t="s">
        <v>90</v>
      </c>
      <c r="C17" t="s">
        <v>52</v>
      </c>
      <c r="D17" t="s">
        <v>85</v>
      </c>
      <c r="E17">
        <v>1</v>
      </c>
      <c r="F17" s="2" t="s">
        <v>86</v>
      </c>
      <c r="G17" t="s">
        <v>67</v>
      </c>
      <c r="H17" s="2" t="s">
        <v>55</v>
      </c>
      <c r="I17" t="s">
        <v>13</v>
      </c>
      <c r="J17" s="2" t="s">
        <v>87</v>
      </c>
      <c r="K17">
        <v>1982</v>
      </c>
      <c r="L17" s="2" t="s">
        <v>88</v>
      </c>
      <c r="M17" t="s">
        <v>89</v>
      </c>
      <c r="N17" s="2" t="s">
        <v>86</v>
      </c>
      <c r="O17" t="s">
        <v>23</v>
      </c>
      <c r="P17" s="2" t="s">
        <v>62</v>
      </c>
    </row>
    <row r="18" spans="1:16" x14ac:dyDescent="0.25">
      <c r="D18" t="s">
        <v>85</v>
      </c>
      <c r="E18">
        <v>2</v>
      </c>
      <c r="F18" s="2" t="s">
        <v>86</v>
      </c>
      <c r="G18" t="s">
        <v>68</v>
      </c>
      <c r="H18" s="2" t="s">
        <v>55</v>
      </c>
      <c r="I18" t="s">
        <v>13</v>
      </c>
      <c r="J18" s="2" t="s">
        <v>87</v>
      </c>
      <c r="K18">
        <v>1950</v>
      </c>
      <c r="L18" s="2" t="s">
        <v>88</v>
      </c>
      <c r="M18">
        <v>2012</v>
      </c>
      <c r="N18" s="2" t="s">
        <v>86</v>
      </c>
      <c r="O18" t="s">
        <v>20</v>
      </c>
      <c r="P18" s="2" t="s">
        <v>62</v>
      </c>
    </row>
    <row r="19" spans="1:16" x14ac:dyDescent="0.25">
      <c r="D19" t="s">
        <v>85</v>
      </c>
      <c r="E19">
        <v>3</v>
      </c>
      <c r="F19" s="2" t="s">
        <v>86</v>
      </c>
      <c r="G19" t="s">
        <v>65</v>
      </c>
      <c r="H19" s="2" t="s">
        <v>55</v>
      </c>
      <c r="I19" t="s">
        <v>13</v>
      </c>
      <c r="J19" s="2" t="s">
        <v>87</v>
      </c>
      <c r="K19">
        <v>1968</v>
      </c>
      <c r="L19" s="2" t="s">
        <v>88</v>
      </c>
      <c r="M19">
        <v>2020</v>
      </c>
      <c r="N19" s="2" t="s">
        <v>86</v>
      </c>
      <c r="O19" t="s">
        <v>27</v>
      </c>
      <c r="P19" s="2" t="s">
        <v>62</v>
      </c>
    </row>
    <row r="20" spans="1:16" x14ac:dyDescent="0.25">
      <c r="D20" t="s">
        <v>85</v>
      </c>
      <c r="E20">
        <v>4</v>
      </c>
      <c r="F20" s="2" t="s">
        <v>86</v>
      </c>
      <c r="G20" t="s">
        <v>66</v>
      </c>
      <c r="H20" s="2" t="s">
        <v>55</v>
      </c>
      <c r="I20" t="s">
        <v>24</v>
      </c>
      <c r="J20" s="2" t="s">
        <v>87</v>
      </c>
      <c r="K20">
        <v>1972</v>
      </c>
      <c r="L20" s="2" t="s">
        <v>88</v>
      </c>
      <c r="M20" t="s">
        <v>89</v>
      </c>
      <c r="N20" s="2" t="s">
        <v>86</v>
      </c>
      <c r="O20" t="s">
        <v>27</v>
      </c>
      <c r="P20" s="2" t="s">
        <v>62</v>
      </c>
    </row>
    <row r="21" spans="1:16" x14ac:dyDescent="0.25">
      <c r="D21" t="s">
        <v>85</v>
      </c>
      <c r="E21">
        <v>5</v>
      </c>
      <c r="F21" s="2" t="s">
        <v>86</v>
      </c>
      <c r="G21" t="s">
        <v>69</v>
      </c>
      <c r="H21" s="2" t="s">
        <v>55</v>
      </c>
      <c r="I21" t="s">
        <v>13</v>
      </c>
      <c r="J21" s="2" t="s">
        <v>87</v>
      </c>
      <c r="K21">
        <v>1976</v>
      </c>
      <c r="L21" s="2" t="s">
        <v>88</v>
      </c>
      <c r="M21" t="s">
        <v>89</v>
      </c>
      <c r="N21" s="2" t="s">
        <v>86</v>
      </c>
      <c r="O21" t="s">
        <v>16</v>
      </c>
      <c r="P21" s="2" t="s">
        <v>84</v>
      </c>
    </row>
  </sheetData>
  <sortState ref="A12:F16">
    <sortCondition ref="A12: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baseColWidth="10" defaultRowHeight="15" x14ac:dyDescent="0.25"/>
  <cols>
    <col min="1" max="1" width="26.7109375" bestFit="1" customWidth="1"/>
    <col min="2" max="2" width="22.140625" bestFit="1" customWidth="1"/>
    <col min="3" max="3" width="26.7109375" bestFit="1" customWidth="1"/>
    <col min="4" max="4" width="11" bestFit="1" customWidth="1"/>
    <col min="5" max="5" width="17" bestFit="1" customWidth="1"/>
    <col min="6" max="6" width="16.140625" bestFit="1" customWidth="1"/>
    <col min="7" max="7" width="20.28515625" bestFit="1" customWidth="1"/>
    <col min="8" max="8" width="11.28515625" bestFit="1" customWidth="1"/>
    <col min="9" max="9" width="26.7109375" bestFit="1" customWidth="1"/>
    <col min="10" max="10" width="2.42578125" bestFit="1" customWidth="1"/>
    <col min="11" max="11" width="10" bestFit="1" customWidth="1"/>
    <col min="12" max="12" width="2.7109375" bestFit="1" customWidth="1"/>
  </cols>
  <sheetData>
    <row r="1" spans="1:8" x14ac:dyDescent="0.25">
      <c r="A1" t="s">
        <v>36</v>
      </c>
      <c r="B1" t="s">
        <v>37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</row>
    <row r="2" spans="1:8" x14ac:dyDescent="0.25">
      <c r="A2" t="s">
        <v>5</v>
      </c>
      <c r="B2" t="s">
        <v>27</v>
      </c>
      <c r="C2">
        <v>344</v>
      </c>
      <c r="D2">
        <v>3</v>
      </c>
      <c r="E2" t="s">
        <v>29</v>
      </c>
      <c r="F2" t="s">
        <v>25</v>
      </c>
      <c r="G2" t="s">
        <v>28</v>
      </c>
      <c r="H2" t="s">
        <v>13</v>
      </c>
    </row>
    <row r="3" spans="1:8" x14ac:dyDescent="0.25">
      <c r="A3" t="s">
        <v>5</v>
      </c>
      <c r="B3" t="s">
        <v>27</v>
      </c>
      <c r="C3">
        <v>344</v>
      </c>
      <c r="D3">
        <v>4</v>
      </c>
      <c r="E3" t="s">
        <v>26</v>
      </c>
      <c r="F3" t="s">
        <v>25</v>
      </c>
      <c r="G3">
        <v>-1972</v>
      </c>
      <c r="H3" t="s">
        <v>24</v>
      </c>
    </row>
    <row r="4" spans="1:8" x14ac:dyDescent="0.25">
      <c r="A4" t="s">
        <v>7</v>
      </c>
      <c r="B4" t="s">
        <v>23</v>
      </c>
      <c r="C4">
        <v>167</v>
      </c>
      <c r="D4">
        <v>1</v>
      </c>
      <c r="E4" t="s">
        <v>22</v>
      </c>
      <c r="F4" t="s">
        <v>21</v>
      </c>
      <c r="G4">
        <v>-1982</v>
      </c>
      <c r="H4" t="s">
        <v>13</v>
      </c>
    </row>
    <row r="5" spans="1:8" x14ac:dyDescent="0.25">
      <c r="A5" t="s">
        <v>9</v>
      </c>
      <c r="B5" t="s">
        <v>20</v>
      </c>
      <c r="C5">
        <v>511</v>
      </c>
      <c r="D5">
        <v>2</v>
      </c>
      <c r="E5" t="s">
        <v>19</v>
      </c>
      <c r="F5" t="s">
        <v>18</v>
      </c>
      <c r="G5" t="s">
        <v>17</v>
      </c>
      <c r="H5" t="s">
        <v>13</v>
      </c>
    </row>
    <row r="6" spans="1:8" x14ac:dyDescent="0.25">
      <c r="A6" t="s">
        <v>11</v>
      </c>
      <c r="B6" t="s">
        <v>16</v>
      </c>
      <c r="C6">
        <v>298</v>
      </c>
      <c r="D6">
        <v>5</v>
      </c>
      <c r="E6" t="s">
        <v>15</v>
      </c>
      <c r="F6" t="s">
        <v>14</v>
      </c>
      <c r="G6">
        <v>-1976</v>
      </c>
      <c r="H6" t="s">
        <v>13</v>
      </c>
    </row>
    <row r="9" spans="1:8" x14ac:dyDescent="0.25">
      <c r="A9" t="s">
        <v>37</v>
      </c>
      <c r="B9" t="s">
        <v>35</v>
      </c>
      <c r="C9" t="s">
        <v>36</v>
      </c>
    </row>
    <row r="10" spans="1:8" x14ac:dyDescent="0.25">
      <c r="A10" t="s">
        <v>75</v>
      </c>
      <c r="B10" t="s">
        <v>76</v>
      </c>
      <c r="C10" t="s">
        <v>77</v>
      </c>
    </row>
    <row r="11" spans="1:8" x14ac:dyDescent="0.25">
      <c r="A11" t="s">
        <v>27</v>
      </c>
      <c r="B11">
        <v>344</v>
      </c>
      <c r="C11" t="s">
        <v>5</v>
      </c>
    </row>
    <row r="12" spans="1:8" x14ac:dyDescent="0.25">
      <c r="A12" t="s">
        <v>27</v>
      </c>
      <c r="B12">
        <v>344</v>
      </c>
      <c r="C12" t="s">
        <v>5</v>
      </c>
    </row>
    <row r="13" spans="1:8" x14ac:dyDescent="0.25">
      <c r="A13" t="s">
        <v>23</v>
      </c>
      <c r="B13">
        <v>167</v>
      </c>
      <c r="C13" t="s">
        <v>7</v>
      </c>
    </row>
    <row r="14" spans="1:8" x14ac:dyDescent="0.25">
      <c r="A14" t="s">
        <v>20</v>
      </c>
      <c r="B14">
        <v>511</v>
      </c>
      <c r="C14" t="s">
        <v>9</v>
      </c>
    </row>
    <row r="15" spans="1:8" x14ac:dyDescent="0.25">
      <c r="A15" t="s">
        <v>16</v>
      </c>
      <c r="B15">
        <v>298</v>
      </c>
      <c r="C15" t="s">
        <v>11</v>
      </c>
    </row>
    <row r="17" spans="1:10" x14ac:dyDescent="0.25">
      <c r="A17" t="s">
        <v>53</v>
      </c>
      <c r="B17" t="s">
        <v>83</v>
      </c>
      <c r="C17" t="s">
        <v>52</v>
      </c>
      <c r="D17" t="s">
        <v>61</v>
      </c>
      <c r="E17" t="s">
        <v>27</v>
      </c>
      <c r="F17" s="2" t="s">
        <v>55</v>
      </c>
      <c r="G17">
        <v>344</v>
      </c>
      <c r="H17" s="2" t="s">
        <v>55</v>
      </c>
      <c r="I17" t="s">
        <v>5</v>
      </c>
      <c r="J17" s="2" t="s">
        <v>62</v>
      </c>
    </row>
    <row r="18" spans="1:10" x14ac:dyDescent="0.25">
      <c r="D18" t="s">
        <v>61</v>
      </c>
      <c r="E18" t="s">
        <v>27</v>
      </c>
      <c r="F18" s="2" t="s">
        <v>55</v>
      </c>
      <c r="G18">
        <v>344</v>
      </c>
      <c r="H18" s="2" t="s">
        <v>55</v>
      </c>
      <c r="I18" t="s">
        <v>5</v>
      </c>
      <c r="J18" s="2" t="s">
        <v>62</v>
      </c>
    </row>
    <row r="19" spans="1:10" x14ac:dyDescent="0.25">
      <c r="D19" t="s">
        <v>61</v>
      </c>
      <c r="E19" t="s">
        <v>23</v>
      </c>
      <c r="F19" s="2" t="s">
        <v>55</v>
      </c>
      <c r="G19">
        <v>167</v>
      </c>
      <c r="H19" s="2" t="s">
        <v>55</v>
      </c>
      <c r="I19" t="s">
        <v>7</v>
      </c>
      <c r="J19" s="2" t="s">
        <v>62</v>
      </c>
    </row>
    <row r="20" spans="1:10" x14ac:dyDescent="0.25">
      <c r="D20" t="s">
        <v>61</v>
      </c>
      <c r="E20" t="s">
        <v>20</v>
      </c>
      <c r="F20" s="2" t="s">
        <v>55</v>
      </c>
      <c r="G20">
        <v>511</v>
      </c>
      <c r="H20" s="2" t="s">
        <v>55</v>
      </c>
      <c r="I20" t="s">
        <v>9</v>
      </c>
      <c r="J20" s="2" t="s">
        <v>62</v>
      </c>
    </row>
    <row r="21" spans="1:10" x14ac:dyDescent="0.25">
      <c r="D21" t="s">
        <v>61</v>
      </c>
      <c r="E21" t="s">
        <v>16</v>
      </c>
      <c r="F21" s="2" t="s">
        <v>55</v>
      </c>
      <c r="G21">
        <v>298</v>
      </c>
      <c r="H21" s="2" t="s">
        <v>55</v>
      </c>
      <c r="I21" t="s">
        <v>11</v>
      </c>
      <c r="J21" s="2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/>
  </sheetViews>
  <sheetFormatPr baseColWidth="10" defaultRowHeight="15" x14ac:dyDescent="0.25"/>
  <cols>
    <col min="1" max="1" width="9.7109375" bestFit="1" customWidth="1"/>
    <col min="2" max="2" width="17.42578125" bestFit="1" customWidth="1"/>
    <col min="3" max="3" width="22.140625" bestFit="1" customWidth="1"/>
    <col min="4" max="4" width="10.140625" bestFit="1" customWidth="1"/>
  </cols>
  <sheetData>
    <row r="1" spans="1:12" x14ac:dyDescent="0.25">
      <c r="A1" t="s">
        <v>50</v>
      </c>
      <c r="B1" t="s">
        <v>51</v>
      </c>
      <c r="C1" t="s">
        <v>49</v>
      </c>
      <c r="D1" t="s">
        <v>48</v>
      </c>
    </row>
    <row r="2" spans="1:12" x14ac:dyDescent="0.25">
      <c r="A2" t="s">
        <v>4</v>
      </c>
      <c r="B2" t="s">
        <v>47</v>
      </c>
      <c r="C2" t="s">
        <v>46</v>
      </c>
      <c r="D2">
        <v>911111111</v>
      </c>
    </row>
    <row r="3" spans="1:12" x14ac:dyDescent="0.25">
      <c r="A3" t="s">
        <v>12</v>
      </c>
      <c r="B3" t="s">
        <v>45</v>
      </c>
      <c r="C3" t="s">
        <v>44</v>
      </c>
      <c r="D3">
        <v>922222222</v>
      </c>
    </row>
    <row r="4" spans="1:12" x14ac:dyDescent="0.25">
      <c r="A4" t="s">
        <v>8</v>
      </c>
      <c r="B4" t="s">
        <v>43</v>
      </c>
      <c r="C4" t="s">
        <v>42</v>
      </c>
      <c r="D4">
        <v>933333333</v>
      </c>
    </row>
    <row r="5" spans="1:12" x14ac:dyDescent="0.25">
      <c r="A5" t="s">
        <v>10</v>
      </c>
      <c r="B5" t="s">
        <v>41</v>
      </c>
      <c r="C5" t="s">
        <v>40</v>
      </c>
      <c r="D5">
        <v>944444444</v>
      </c>
    </row>
    <row r="6" spans="1:12" x14ac:dyDescent="0.25">
      <c r="A6" t="s">
        <v>6</v>
      </c>
      <c r="B6" t="s">
        <v>39</v>
      </c>
      <c r="C6" t="s">
        <v>38</v>
      </c>
      <c r="D6">
        <v>955555555</v>
      </c>
    </row>
    <row r="9" spans="1:12" x14ac:dyDescent="0.25">
      <c r="A9" t="s">
        <v>53</v>
      </c>
      <c r="B9" t="s">
        <v>54</v>
      </c>
      <c r="C9" t="s">
        <v>52</v>
      </c>
      <c r="D9" t="s">
        <v>61</v>
      </c>
      <c r="E9" t="s">
        <v>47</v>
      </c>
      <c r="F9" s="2" t="s">
        <v>55</v>
      </c>
      <c r="G9" t="s">
        <v>4</v>
      </c>
      <c r="H9" s="2" t="s">
        <v>55</v>
      </c>
      <c r="I9" t="s">
        <v>56</v>
      </c>
      <c r="J9" s="2" t="s">
        <v>55</v>
      </c>
      <c r="K9">
        <v>911111111</v>
      </c>
      <c r="L9" s="2" t="s">
        <v>62</v>
      </c>
    </row>
    <row r="10" spans="1:12" x14ac:dyDescent="0.25">
      <c r="D10" t="s">
        <v>61</v>
      </c>
      <c r="E10" t="s">
        <v>45</v>
      </c>
      <c r="F10" s="2" t="s">
        <v>55</v>
      </c>
      <c r="G10" t="s">
        <v>12</v>
      </c>
      <c r="H10" s="2" t="s">
        <v>55</v>
      </c>
      <c r="I10" t="s">
        <v>57</v>
      </c>
      <c r="J10" s="2" t="s">
        <v>55</v>
      </c>
      <c r="K10">
        <v>922222222</v>
      </c>
      <c r="L10" s="2" t="s">
        <v>62</v>
      </c>
    </row>
    <row r="11" spans="1:12" x14ac:dyDescent="0.25">
      <c r="D11" t="s">
        <v>61</v>
      </c>
      <c r="E11" t="s">
        <v>43</v>
      </c>
      <c r="F11" s="2" t="s">
        <v>55</v>
      </c>
      <c r="G11" t="s">
        <v>8</v>
      </c>
      <c r="H11" s="2" t="s">
        <v>55</v>
      </c>
      <c r="I11" t="s">
        <v>58</v>
      </c>
      <c r="J11" s="2" t="s">
        <v>55</v>
      </c>
      <c r="K11">
        <v>933333333</v>
      </c>
      <c r="L11" s="2" t="s">
        <v>62</v>
      </c>
    </row>
    <row r="12" spans="1:12" x14ac:dyDescent="0.25">
      <c r="D12" t="s">
        <v>61</v>
      </c>
      <c r="E12" t="s">
        <v>41</v>
      </c>
      <c r="F12" s="2" t="s">
        <v>55</v>
      </c>
      <c r="G12" t="s">
        <v>10</v>
      </c>
      <c r="H12" s="2" t="s">
        <v>55</v>
      </c>
      <c r="I12" t="s">
        <v>59</v>
      </c>
      <c r="J12" s="2" t="s">
        <v>55</v>
      </c>
      <c r="K12">
        <v>944444444</v>
      </c>
      <c r="L12" s="2" t="s">
        <v>62</v>
      </c>
    </row>
    <row r="13" spans="1:12" x14ac:dyDescent="0.25">
      <c r="D13" t="s">
        <v>61</v>
      </c>
      <c r="E13" t="s">
        <v>39</v>
      </c>
      <c r="F13" s="2" t="s">
        <v>55</v>
      </c>
      <c r="G13" t="s">
        <v>6</v>
      </c>
      <c r="H13" s="2" t="s">
        <v>55</v>
      </c>
      <c r="I13" t="s">
        <v>60</v>
      </c>
      <c r="J13" s="2" t="s">
        <v>55</v>
      </c>
      <c r="K13">
        <v>955555555</v>
      </c>
      <c r="L13" s="2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topLeftCell="F7" workbookViewId="0">
      <selection activeCell="R29" sqref="R29"/>
    </sheetView>
  </sheetViews>
  <sheetFormatPr baseColWidth="10" defaultRowHeight="15" x14ac:dyDescent="0.25"/>
  <cols>
    <col min="1" max="1" width="16.7109375" bestFit="1" customWidth="1"/>
    <col min="2" max="2" width="48.28515625" customWidth="1"/>
    <col min="3" max="3" width="19.7109375" bestFit="1" customWidth="1"/>
    <col min="4" max="4" width="23.140625" bestFit="1" customWidth="1"/>
    <col min="6" max="6" width="17" bestFit="1" customWidth="1"/>
    <col min="7" max="8" width="17" customWidth="1"/>
    <col min="9" max="9" width="18.85546875" customWidth="1"/>
    <col min="11" max="11" width="19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</row>
    <row r="2" spans="1:12" x14ac:dyDescent="0.25">
      <c r="A2" t="s">
        <v>4</v>
      </c>
      <c r="B2" t="s">
        <v>5</v>
      </c>
      <c r="C2" s="1">
        <v>43850</v>
      </c>
      <c r="D2" s="1">
        <v>43857</v>
      </c>
    </row>
    <row r="3" spans="1:12" x14ac:dyDescent="0.25">
      <c r="A3" t="s">
        <v>6</v>
      </c>
      <c r="B3" t="s">
        <v>7</v>
      </c>
      <c r="C3" s="1">
        <v>43850</v>
      </c>
      <c r="D3" s="1">
        <v>43860</v>
      </c>
    </row>
    <row r="4" spans="1:12" x14ac:dyDescent="0.25">
      <c r="A4" t="s">
        <v>8</v>
      </c>
      <c r="B4" t="s">
        <v>9</v>
      </c>
      <c r="C4" s="1">
        <v>43852</v>
      </c>
      <c r="D4" s="1">
        <v>43860</v>
      </c>
    </row>
    <row r="5" spans="1:12" x14ac:dyDescent="0.25">
      <c r="A5" t="s">
        <v>10</v>
      </c>
      <c r="B5" t="s">
        <v>11</v>
      </c>
      <c r="C5" s="1">
        <v>43853</v>
      </c>
      <c r="D5" s="1">
        <v>43860</v>
      </c>
    </row>
    <row r="6" spans="1:12" x14ac:dyDescent="0.25">
      <c r="A6" t="s">
        <v>12</v>
      </c>
      <c r="B6" t="s">
        <v>5</v>
      </c>
      <c r="C6" s="1">
        <v>43857</v>
      </c>
      <c r="D6" s="1">
        <v>43865</v>
      </c>
    </row>
    <row r="7" spans="1:12" x14ac:dyDescent="0.25">
      <c r="A7" t="s">
        <v>4</v>
      </c>
      <c r="B7" t="s">
        <v>11</v>
      </c>
      <c r="C7" s="1">
        <v>43861</v>
      </c>
      <c r="D7" s="1">
        <v>43873</v>
      </c>
    </row>
    <row r="8" spans="1:12" x14ac:dyDescent="0.25">
      <c r="A8" t="s">
        <v>8</v>
      </c>
      <c r="B8" t="s">
        <v>7</v>
      </c>
      <c r="C8" s="1">
        <v>43861</v>
      </c>
      <c r="D8" s="1">
        <v>43873</v>
      </c>
    </row>
    <row r="11" spans="1:12" x14ac:dyDescent="0.25">
      <c r="A11" t="s">
        <v>78</v>
      </c>
      <c r="B11" t="s">
        <v>79</v>
      </c>
      <c r="C11" t="s">
        <v>80</v>
      </c>
      <c r="D11" t="s">
        <v>81</v>
      </c>
      <c r="E11" t="s">
        <v>82</v>
      </c>
      <c r="F11" t="s">
        <v>74</v>
      </c>
    </row>
    <row r="12" spans="1:12" x14ac:dyDescent="0.25">
      <c r="A12" t="s">
        <v>64</v>
      </c>
      <c r="H12" t="s">
        <v>93</v>
      </c>
      <c r="I12" t="s">
        <v>0</v>
      </c>
      <c r="J12" t="s">
        <v>1</v>
      </c>
      <c r="K12" t="s">
        <v>2</v>
      </c>
      <c r="L12" t="s">
        <v>3</v>
      </c>
    </row>
    <row r="13" spans="1:12" x14ac:dyDescent="0.25">
      <c r="A13">
        <v>1</v>
      </c>
      <c r="B13" s="1">
        <v>43850</v>
      </c>
      <c r="C13" s="1">
        <f>B13+7</f>
        <v>43857</v>
      </c>
      <c r="D13" s="1">
        <v>43857</v>
      </c>
      <c r="E13" t="str">
        <f>VLOOKUP(I13,Socios!$A$2:$B$6,2,FALSE)</f>
        <v>1111111-1</v>
      </c>
      <c r="F13" t="str">
        <f>VLOOKUP(J13,Libros!$A$2:$B$6,2,FALSE)</f>
        <v>111-111-111-111-1</v>
      </c>
      <c r="H13">
        <f>D13-C13</f>
        <v>0</v>
      </c>
      <c r="I13" t="s">
        <v>4</v>
      </c>
      <c r="J13" t="s">
        <v>5</v>
      </c>
      <c r="K13" s="1">
        <v>43850</v>
      </c>
      <c r="L13" s="1">
        <v>43857</v>
      </c>
    </row>
    <row r="14" spans="1:12" x14ac:dyDescent="0.25">
      <c r="A14">
        <v>2</v>
      </c>
      <c r="B14" s="1">
        <v>43850</v>
      </c>
      <c r="C14" s="1">
        <f t="shared" ref="C14:C19" si="0">B14+7</f>
        <v>43857</v>
      </c>
      <c r="D14" s="1">
        <v>43860</v>
      </c>
      <c r="E14" t="str">
        <f>VLOOKUP(I14,Socios!$A$2:$B$6,2,FALSE)</f>
        <v>5555555-5</v>
      </c>
      <c r="F14" t="str">
        <f>VLOOKUP(J14,Libros!$A$2:$B$6,2,FALSE)</f>
        <v>222-222-222-222-2</v>
      </c>
      <c r="H14">
        <f t="shared" ref="H14:H19" si="1">D14-C14</f>
        <v>3</v>
      </c>
      <c r="I14" t="s">
        <v>6</v>
      </c>
      <c r="J14" t="s">
        <v>7</v>
      </c>
      <c r="K14" s="1">
        <v>43850</v>
      </c>
      <c r="L14" s="1">
        <v>43860</v>
      </c>
    </row>
    <row r="15" spans="1:12" x14ac:dyDescent="0.25">
      <c r="A15">
        <v>3</v>
      </c>
      <c r="B15" s="1">
        <v>43852</v>
      </c>
      <c r="C15" s="1">
        <f t="shared" si="0"/>
        <v>43859</v>
      </c>
      <c r="D15" s="1">
        <v>43860</v>
      </c>
      <c r="E15" t="str">
        <f>VLOOKUP(I15,Socios!$A$2:$B$6,2,FALSE)</f>
        <v>3333333-3</v>
      </c>
      <c r="F15" t="str">
        <f>VLOOKUP(J15,Libros!$A$2:$B$6,2,FALSE)</f>
        <v>333-333-333-333-3</v>
      </c>
      <c r="H15">
        <f t="shared" si="1"/>
        <v>1</v>
      </c>
      <c r="I15" t="s">
        <v>8</v>
      </c>
      <c r="J15" t="s">
        <v>9</v>
      </c>
      <c r="K15" s="1">
        <v>43852</v>
      </c>
      <c r="L15" s="1">
        <v>43860</v>
      </c>
    </row>
    <row r="16" spans="1:12" x14ac:dyDescent="0.25">
      <c r="A16">
        <v>4</v>
      </c>
      <c r="B16" s="1">
        <v>43853</v>
      </c>
      <c r="C16" s="1">
        <f t="shared" si="0"/>
        <v>43860</v>
      </c>
      <c r="D16" s="1">
        <v>43860</v>
      </c>
      <c r="E16" t="str">
        <f>VLOOKUP(I16,Socios!$A$2:$B$6,2,FALSE)</f>
        <v>4444444-4</v>
      </c>
      <c r="F16" t="str">
        <f>VLOOKUP(J16,Libros!$A$2:$B$6,2,FALSE)</f>
        <v>444-444-444-444-4</v>
      </c>
      <c r="H16">
        <f t="shared" si="1"/>
        <v>0</v>
      </c>
      <c r="I16" t="s">
        <v>10</v>
      </c>
      <c r="J16" t="s">
        <v>11</v>
      </c>
      <c r="K16" s="1">
        <v>43853</v>
      </c>
      <c r="L16" s="1">
        <v>43860</v>
      </c>
    </row>
    <row r="17" spans="1:18" x14ac:dyDescent="0.25">
      <c r="A17">
        <v>5</v>
      </c>
      <c r="B17" s="1">
        <v>43857</v>
      </c>
      <c r="C17" s="1">
        <f t="shared" si="0"/>
        <v>43864</v>
      </c>
      <c r="D17" s="1">
        <v>43865</v>
      </c>
      <c r="E17" t="str">
        <f>VLOOKUP(I17,Socios!$A$2:$B$6,2,FALSE)</f>
        <v>2222222-2</v>
      </c>
      <c r="F17" t="str">
        <f>VLOOKUP(J17,Libros!$A$2:$B$6,2,FALSE)</f>
        <v>111-111-111-111-1</v>
      </c>
      <c r="H17">
        <f t="shared" si="1"/>
        <v>1</v>
      </c>
      <c r="I17" t="s">
        <v>12</v>
      </c>
      <c r="J17" t="s">
        <v>5</v>
      </c>
      <c r="K17" s="1">
        <v>43857</v>
      </c>
      <c r="L17" s="1">
        <v>43865</v>
      </c>
    </row>
    <row r="18" spans="1:18" x14ac:dyDescent="0.25">
      <c r="A18">
        <v>6</v>
      </c>
      <c r="B18" s="1">
        <v>43861</v>
      </c>
      <c r="C18" s="1">
        <f t="shared" si="0"/>
        <v>43868</v>
      </c>
      <c r="D18" s="1">
        <v>43873</v>
      </c>
      <c r="E18" t="str">
        <f>VLOOKUP(I18,Socios!$A$2:$B$6,2,FALSE)</f>
        <v>1111111-1</v>
      </c>
      <c r="F18" t="str">
        <f>VLOOKUP(J18,Libros!$A$2:$B$6,2,FALSE)</f>
        <v>444-444-444-444-4</v>
      </c>
      <c r="H18">
        <f t="shared" si="1"/>
        <v>5</v>
      </c>
      <c r="I18" t="s">
        <v>4</v>
      </c>
      <c r="J18" t="s">
        <v>11</v>
      </c>
      <c r="K18" s="1">
        <v>43861</v>
      </c>
      <c r="L18" s="1">
        <v>43873</v>
      </c>
    </row>
    <row r="19" spans="1:18" x14ac:dyDescent="0.25">
      <c r="A19">
        <v>7</v>
      </c>
      <c r="B19" s="1">
        <v>43861</v>
      </c>
      <c r="C19" s="1">
        <f t="shared" si="0"/>
        <v>43868</v>
      </c>
      <c r="D19" s="1">
        <v>43873</v>
      </c>
      <c r="E19" t="str">
        <f>VLOOKUP(I19,Socios!$A$2:$B$6,2,FALSE)</f>
        <v>3333333-3</v>
      </c>
      <c r="F19" t="str">
        <f>VLOOKUP(J19,Libros!$A$2:$B$6,2,FALSE)</f>
        <v>222-222-222-222-2</v>
      </c>
      <c r="H19">
        <f t="shared" si="1"/>
        <v>5</v>
      </c>
      <c r="I19" t="s">
        <v>8</v>
      </c>
      <c r="J19" t="s">
        <v>7</v>
      </c>
      <c r="K19" s="1">
        <v>43861</v>
      </c>
      <c r="L19" s="1">
        <v>43873</v>
      </c>
    </row>
    <row r="22" spans="1:18" x14ac:dyDescent="0.25">
      <c r="A22" t="s">
        <v>53</v>
      </c>
      <c r="B22" t="s">
        <v>98</v>
      </c>
      <c r="C22" t="s">
        <v>52</v>
      </c>
      <c r="D22" t="s">
        <v>85</v>
      </c>
      <c r="E22" t="s">
        <v>94</v>
      </c>
      <c r="F22" s="2" t="s">
        <v>86</v>
      </c>
      <c r="G22" s="3" t="s">
        <v>97</v>
      </c>
      <c r="H22" s="2" t="s">
        <v>87</v>
      </c>
      <c r="I22">
        <v>300</v>
      </c>
      <c r="J22" s="2" t="s">
        <v>88</v>
      </c>
      <c r="K22">
        <v>0</v>
      </c>
      <c r="L22" s="2" t="s">
        <v>88</v>
      </c>
      <c r="M22">
        <f>I22*K22</f>
        <v>0</v>
      </c>
      <c r="N22" s="2" t="s">
        <v>86</v>
      </c>
      <c r="O22" t="s">
        <v>47</v>
      </c>
      <c r="P22" s="2" t="s">
        <v>87</v>
      </c>
      <c r="Q22">
        <v>1</v>
      </c>
      <c r="R22" s="2" t="s">
        <v>100</v>
      </c>
    </row>
    <row r="23" spans="1:18" x14ac:dyDescent="0.25">
      <c r="D23" t="s">
        <v>85</v>
      </c>
      <c r="E23" t="s">
        <v>94</v>
      </c>
      <c r="F23" s="2" t="s">
        <v>86</v>
      </c>
      <c r="G23" s="3" t="s">
        <v>96</v>
      </c>
      <c r="H23" s="2" t="s">
        <v>87</v>
      </c>
      <c r="I23">
        <v>300</v>
      </c>
      <c r="J23" s="2" t="s">
        <v>88</v>
      </c>
      <c r="K23">
        <v>3</v>
      </c>
      <c r="L23" s="2" t="s">
        <v>88</v>
      </c>
      <c r="M23">
        <f t="shared" ref="M23:M28" si="2">I23*K23</f>
        <v>900</v>
      </c>
      <c r="N23" s="2" t="s">
        <v>86</v>
      </c>
      <c r="O23" t="s">
        <v>39</v>
      </c>
      <c r="P23" s="2" t="s">
        <v>87</v>
      </c>
      <c r="Q23">
        <v>2</v>
      </c>
      <c r="R23" s="2" t="s">
        <v>100</v>
      </c>
    </row>
    <row r="24" spans="1:18" x14ac:dyDescent="0.25">
      <c r="D24" t="s">
        <v>85</v>
      </c>
      <c r="E24" t="s">
        <v>94</v>
      </c>
      <c r="F24" s="2" t="s">
        <v>86</v>
      </c>
      <c r="G24" s="3" t="s">
        <v>96</v>
      </c>
      <c r="H24" s="2" t="s">
        <v>87</v>
      </c>
      <c r="I24">
        <v>300</v>
      </c>
      <c r="J24" s="2" t="s">
        <v>88</v>
      </c>
      <c r="K24">
        <v>1</v>
      </c>
      <c r="L24" s="2" t="s">
        <v>88</v>
      </c>
      <c r="M24">
        <f t="shared" si="2"/>
        <v>300</v>
      </c>
      <c r="N24" s="2" t="s">
        <v>86</v>
      </c>
      <c r="O24" t="s">
        <v>43</v>
      </c>
      <c r="P24" s="2" t="s">
        <v>87</v>
      </c>
      <c r="Q24">
        <v>3</v>
      </c>
      <c r="R24" s="2" t="s">
        <v>100</v>
      </c>
    </row>
    <row r="25" spans="1:18" x14ac:dyDescent="0.25">
      <c r="D25" t="s">
        <v>85</v>
      </c>
      <c r="E25" t="s">
        <v>94</v>
      </c>
      <c r="F25" s="2" t="s">
        <v>86</v>
      </c>
      <c r="G25" s="3" t="s">
        <v>97</v>
      </c>
      <c r="H25" s="2" t="s">
        <v>87</v>
      </c>
      <c r="I25">
        <v>300</v>
      </c>
      <c r="J25" s="2" t="s">
        <v>88</v>
      </c>
      <c r="K25">
        <v>0</v>
      </c>
      <c r="L25" s="2" t="s">
        <v>88</v>
      </c>
      <c r="M25">
        <f t="shared" si="2"/>
        <v>0</v>
      </c>
      <c r="N25" s="2" t="s">
        <v>86</v>
      </c>
      <c r="O25" t="s">
        <v>41</v>
      </c>
      <c r="P25" s="2" t="s">
        <v>87</v>
      </c>
      <c r="Q25">
        <v>4</v>
      </c>
      <c r="R25" s="2" t="s">
        <v>100</v>
      </c>
    </row>
    <row r="26" spans="1:18" x14ac:dyDescent="0.25">
      <c r="D26" t="s">
        <v>85</v>
      </c>
      <c r="E26" t="s">
        <v>94</v>
      </c>
      <c r="F26" s="2" t="s">
        <v>86</v>
      </c>
      <c r="G26" s="3" t="s">
        <v>96</v>
      </c>
      <c r="H26" s="2" t="s">
        <v>87</v>
      </c>
      <c r="I26">
        <v>300</v>
      </c>
      <c r="J26" s="2" t="s">
        <v>88</v>
      </c>
      <c r="K26">
        <v>1</v>
      </c>
      <c r="L26" s="2" t="s">
        <v>88</v>
      </c>
      <c r="M26">
        <f t="shared" si="2"/>
        <v>300</v>
      </c>
      <c r="N26" s="2" t="s">
        <v>86</v>
      </c>
      <c r="O26" t="s">
        <v>45</v>
      </c>
      <c r="P26" s="2" t="s">
        <v>87</v>
      </c>
      <c r="Q26">
        <v>5</v>
      </c>
      <c r="R26" s="2" t="s">
        <v>100</v>
      </c>
    </row>
    <row r="27" spans="1:18" x14ac:dyDescent="0.25">
      <c r="D27" t="s">
        <v>85</v>
      </c>
      <c r="E27" t="s">
        <v>94</v>
      </c>
      <c r="F27" s="2" t="s">
        <v>86</v>
      </c>
      <c r="G27" s="3" t="s">
        <v>96</v>
      </c>
      <c r="H27" s="2" t="s">
        <v>87</v>
      </c>
      <c r="I27">
        <v>300</v>
      </c>
      <c r="J27" s="2" t="s">
        <v>88</v>
      </c>
      <c r="K27">
        <v>5</v>
      </c>
      <c r="L27" s="2" t="s">
        <v>88</v>
      </c>
      <c r="M27">
        <f t="shared" si="2"/>
        <v>1500</v>
      </c>
      <c r="N27" s="2" t="s">
        <v>86</v>
      </c>
      <c r="O27" t="s">
        <v>47</v>
      </c>
      <c r="P27" s="2" t="s">
        <v>87</v>
      </c>
      <c r="Q27">
        <v>6</v>
      </c>
      <c r="R27" s="2" t="s">
        <v>100</v>
      </c>
    </row>
    <row r="28" spans="1:18" x14ac:dyDescent="0.25">
      <c r="D28" t="s">
        <v>85</v>
      </c>
      <c r="E28" t="s">
        <v>94</v>
      </c>
      <c r="F28" s="2" t="s">
        <v>86</v>
      </c>
      <c r="G28" s="3" t="s">
        <v>96</v>
      </c>
      <c r="H28" s="2" t="s">
        <v>87</v>
      </c>
      <c r="I28">
        <v>300</v>
      </c>
      <c r="J28" s="2" t="s">
        <v>88</v>
      </c>
      <c r="K28">
        <v>5</v>
      </c>
      <c r="L28" s="2" t="s">
        <v>88</v>
      </c>
      <c r="M28">
        <f t="shared" si="2"/>
        <v>1500</v>
      </c>
      <c r="N28" s="2" t="s">
        <v>86</v>
      </c>
      <c r="O28" t="s">
        <v>43</v>
      </c>
      <c r="P28" s="2" t="s">
        <v>87</v>
      </c>
      <c r="Q28">
        <v>7</v>
      </c>
      <c r="R28" s="2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historial_prestms</vt:lpstr>
      <vt:lpstr>Autores</vt:lpstr>
      <vt:lpstr>Libros</vt:lpstr>
      <vt:lpstr>Socios</vt:lpstr>
      <vt:lpstr>Multas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Bahamonde</cp:lastModifiedBy>
  <dcterms:modified xsi:type="dcterms:W3CDTF">2022-04-06T21:03:35Z</dcterms:modified>
</cp:coreProperties>
</file>