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/Dropbox (Personal)/my-first-colo/"/>
    </mc:Choice>
  </mc:AlternateContent>
  <xr:revisionPtr revIDLastSave="0" documentId="13_ncr:1_{3429F5D6-B343-8B49-8A76-126C81918278}" xr6:coauthVersionLast="46" xr6:coauthVersionMax="46" xr10:uidLastSave="{00000000-0000-0000-0000-000000000000}"/>
  <bookViews>
    <workbookView xWindow="2780" yWindow="1540" windowWidth="28040" windowHeight="17440" activeTab="1" xr2:uid="{166467EC-A9B1-2E4B-ACE7-1879251E0FBF}"/>
  </bookViews>
  <sheets>
    <sheet name="1MW Planning" sheetId="1" r:id="rId1"/>
    <sheet name="Per-rack-breakdown-1M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2" l="1"/>
  <c r="H36" i="2"/>
  <c r="H33" i="2"/>
  <c r="F35" i="2"/>
  <c r="F36" i="2"/>
  <c r="F33" i="2"/>
  <c r="D34" i="2"/>
  <c r="C26" i="2"/>
  <c r="D26" i="2"/>
  <c r="E26" i="2"/>
  <c r="F26" i="2"/>
  <c r="G26" i="2"/>
  <c r="H26" i="2"/>
  <c r="I26" i="2"/>
  <c r="J26" i="2"/>
  <c r="K26" i="2"/>
  <c r="L26" i="2"/>
  <c r="M26" i="2"/>
  <c r="N26" i="2"/>
  <c r="H37" i="2" s="1"/>
  <c r="O26" i="2"/>
  <c r="P26" i="2"/>
  <c r="Q26" i="2"/>
  <c r="B26" i="2"/>
  <c r="B37" i="2" s="1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H34" i="2" s="1"/>
  <c r="G22" i="2"/>
  <c r="F22" i="2"/>
  <c r="E22" i="2"/>
  <c r="D22" i="2"/>
  <c r="C22" i="2"/>
  <c r="B22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F34" i="2" s="1"/>
  <c r="G17" i="2"/>
  <c r="F17" i="2"/>
  <c r="E17" i="2"/>
  <c r="D17" i="2"/>
  <c r="C17" i="2"/>
  <c r="B17" i="2"/>
  <c r="Y12" i="2"/>
  <c r="X12" i="2"/>
  <c r="W12" i="2"/>
  <c r="V12" i="2"/>
  <c r="U12" i="2"/>
  <c r="T12" i="2"/>
  <c r="D36" i="2" s="1"/>
  <c r="S12" i="2"/>
  <c r="R12" i="2"/>
  <c r="Q12" i="2"/>
  <c r="P12" i="2"/>
  <c r="O12" i="2"/>
  <c r="N12" i="2"/>
  <c r="D35" i="2" s="1"/>
  <c r="M12" i="2"/>
  <c r="L12" i="2"/>
  <c r="K12" i="2"/>
  <c r="J12" i="2"/>
  <c r="I12" i="2"/>
  <c r="H12" i="2"/>
  <c r="G12" i="2"/>
  <c r="F12" i="2"/>
  <c r="E12" i="2"/>
  <c r="D12" i="2"/>
  <c r="C12" i="2"/>
  <c r="B12" i="2"/>
  <c r="D33" i="2" s="1"/>
  <c r="C7" i="2"/>
  <c r="D7" i="2"/>
  <c r="E7" i="2"/>
  <c r="F7" i="2"/>
  <c r="G7" i="2"/>
  <c r="H7" i="2"/>
  <c r="B34" i="2" s="1"/>
  <c r="I7" i="2"/>
  <c r="J7" i="2"/>
  <c r="K7" i="2"/>
  <c r="L7" i="2"/>
  <c r="M7" i="2"/>
  <c r="N7" i="2"/>
  <c r="B35" i="2" s="1"/>
  <c r="O7" i="2"/>
  <c r="P7" i="2"/>
  <c r="Q7" i="2"/>
  <c r="R7" i="2"/>
  <c r="S7" i="2"/>
  <c r="T7" i="2"/>
  <c r="U7" i="2"/>
  <c r="B36" i="2" s="1"/>
  <c r="V7" i="2"/>
  <c r="W7" i="2"/>
  <c r="X7" i="2"/>
  <c r="Y7" i="2"/>
  <c r="B7" i="2"/>
  <c r="B33" i="2" s="1"/>
  <c r="C27" i="1"/>
  <c r="D27" i="1"/>
  <c r="E27" i="1"/>
  <c r="B27" i="1"/>
  <c r="B21" i="1"/>
  <c r="B22" i="1" s="1"/>
  <c r="D21" i="1"/>
  <c r="D22" i="1" s="1"/>
  <c r="E21" i="1"/>
  <c r="E22" i="1" s="1"/>
  <c r="C21" i="1"/>
  <c r="C22" i="1" s="1"/>
  <c r="C40" i="1"/>
  <c r="D40" i="1"/>
  <c r="E40" i="1"/>
  <c r="C45" i="1"/>
  <c r="D45" i="1"/>
  <c r="E45" i="1"/>
  <c r="B45" i="1"/>
  <c r="B40" i="1"/>
  <c r="B8" i="1"/>
  <c r="B2" i="1"/>
  <c r="B10" i="1" s="1"/>
  <c r="F37" i="2" l="1"/>
  <c r="F39" i="2" s="1"/>
  <c r="B39" i="2"/>
  <c r="D37" i="2"/>
  <c r="D39" i="2" s="1"/>
  <c r="H39" i="2"/>
  <c r="B47" i="1"/>
  <c r="B48" i="1" s="1"/>
  <c r="E47" i="1"/>
  <c r="D47" i="1"/>
  <c r="D48" i="1" s="1"/>
  <c r="C47" i="1"/>
  <c r="C48" i="1" s="1"/>
  <c r="E48" i="1"/>
  <c r="B9" i="1"/>
</calcChain>
</file>

<file path=xl/sharedStrings.xml><?xml version="1.0" encoding="utf-8"?>
<sst xmlns="http://schemas.openxmlformats.org/spreadsheetml/2006/main" count="296" uniqueCount="169">
  <si>
    <t>Overall Capacity in MW:</t>
  </si>
  <si>
    <t>Total # Kw</t>
  </si>
  <si>
    <t># PDUs (A)</t>
  </si>
  <si>
    <t># PDUs (B)</t>
  </si>
  <si>
    <t>PDU Size (B) (in Kw)</t>
  </si>
  <si>
    <t>PDU Size (A) (in Kw)</t>
  </si>
  <si>
    <t>checks</t>
  </si>
  <si>
    <t>PDU 1A</t>
  </si>
  <si>
    <t>PDU 2A</t>
  </si>
  <si>
    <t>PDU 3A</t>
  </si>
  <si>
    <t>PDU 4A</t>
  </si>
  <si>
    <t>Voltage</t>
  </si>
  <si>
    <t>Phases</t>
  </si>
  <si>
    <t>maximum amps (when does the breaker trip)</t>
  </si>
  <si>
    <t># Kw (from above)</t>
  </si>
  <si>
    <t>PDU Efficiency (if using Kva)</t>
  </si>
  <si>
    <t xml:space="preserve">Estimated draw </t>
  </si>
  <si>
    <t>Network Racks</t>
  </si>
  <si>
    <t>Server Racks</t>
  </si>
  <si>
    <t># Server racks</t>
  </si>
  <si>
    <t># Network Racks</t>
  </si>
  <si>
    <t>does datacenter agree? Y/N</t>
  </si>
  <si>
    <t># Kw draw per rack</t>
  </si>
  <si>
    <t>Total Net rack draw</t>
  </si>
  <si>
    <t># Kw estimated</t>
  </si>
  <si>
    <t>Total Server Rack Draw</t>
  </si>
  <si>
    <t>Amount of overhead (Kw)</t>
  </si>
  <si>
    <t># RPPs</t>
  </si>
  <si>
    <t>RPP Breaker size</t>
  </si>
  <si>
    <t>RPP Breaker rating (%)</t>
  </si>
  <si>
    <t># Kw allowed per RPP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</si>
  <si>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</si>
  <si>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</si>
  <si>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</si>
  <si>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</si>
  <si>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</si>
  <si>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</si>
  <si>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</si>
  <si>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</si>
  <si>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</si>
  <si>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</si>
  <si>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</si>
  <si>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</si>
  <si>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</si>
  <si>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</si>
  <si>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</si>
  <si>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</si>
  <si>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</si>
  <si>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</si>
  <si>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</si>
  <si>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</si>
  <si>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</si>
  <si>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</si>
  <si>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</si>
  <si>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</si>
  <si>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#Kw</t>
  </si>
  <si>
    <t>Rack #</t>
  </si>
  <si>
    <t>RPP #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</si>
  <si>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</si>
  <si>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</si>
  <si>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</si>
  <si>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</si>
  <si>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</si>
  <si>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</si>
  <si>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</si>
  <si>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</si>
  <si>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</si>
  <si>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</si>
  <si>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</si>
  <si>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</si>
  <si>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</si>
  <si>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</si>
  <si>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</si>
  <si>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</si>
  <si>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</si>
  <si>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</si>
  <si>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</si>
  <si>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</si>
  <si>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</si>
  <si>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</si>
  <si>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</si>
  <si>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</si>
  <si>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</si>
  <si>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</si>
  <si>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</si>
  <si>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</si>
  <si>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</si>
  <si>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</si>
  <si>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</si>
  <si>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</si>
  <si>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</si>
  <si>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</si>
  <si>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</si>
  <si>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</si>
  <si>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</si>
  <si>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</si>
  <si>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</si>
  <si>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</si>
  <si>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</si>
  <si>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</si>
  <si>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</si>
  <si>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</si>
  <si>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</si>
  <si>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</si>
  <si>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</si>
  <si>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</si>
  <si>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</si>
  <si>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</si>
  <si>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</si>
  <si>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</si>
  <si>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</si>
  <si>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</si>
  <si>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</si>
  <si>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</si>
  <si>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</si>
  <si>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</si>
  <si>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</si>
  <si>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</si>
  <si>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</si>
  <si>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</si>
  <si>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</si>
  <si>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</si>
  <si>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</si>
  <si>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</si>
  <si>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</si>
  <si>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</si>
  <si>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</si>
  <si>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</si>
  <si>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</si>
  <si>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</si>
  <si>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</si>
  <si>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</si>
  <si>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</si>
  <si>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</si>
  <si>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</si>
  <si>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</si>
  <si>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</si>
  <si>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</si>
  <si>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</si>
  <si>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</si>
  <si>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</si>
  <si>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</si>
  <si>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</si>
  <si>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</si>
  <si>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</si>
  <si>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</si>
  <si>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P1R1</t>
  </si>
  <si>
    <t>P1R2</t>
  </si>
  <si>
    <t>P1R3</t>
  </si>
  <si>
    <t>P1R4</t>
  </si>
  <si>
    <t>P4R1</t>
  </si>
  <si>
    <t>P4R2</t>
  </si>
  <si>
    <t>P4R3</t>
  </si>
  <si>
    <t>P4R4</t>
  </si>
  <si>
    <t>P3R1</t>
  </si>
  <si>
    <t>P3R2</t>
  </si>
  <si>
    <t>P3R3</t>
  </si>
  <si>
    <t>P3R4</t>
  </si>
  <si>
    <t>P2R1</t>
  </si>
  <si>
    <t>P2R2</t>
  </si>
  <si>
    <t>P2R3</t>
  </si>
  <si>
    <t>P2R4</t>
  </si>
  <si>
    <t>Rack Kw</t>
  </si>
  <si>
    <t>Net rack Kw</t>
  </si>
  <si>
    <t>P1R5</t>
  </si>
  <si>
    <t>P2R5</t>
  </si>
  <si>
    <t>P3R5</t>
  </si>
  <si>
    <t>P4R5</t>
  </si>
  <si>
    <t>upstream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</si>
</sst>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1" fontId="0" fillId="0" borderId="0" xfId="0" applyNumberFormat="1"/>
    <xf numFmtId="9" fontId="0" fillId="0" borderId="0" xfId="0" applyNumberFormat="1"/>
    <xf numFmtId="0" fontId="1" fillId="0" borderId="0" xfId="0" applyFont="1"/>
    <xf numFmtId="164" fontId="0" fillId="0" borderId="0" xfId="0" applyNumberFormat="1"/>
    <xf numFmtId="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C5BBA-A15C-B048-A364-0EE3F38AF416}">
  <dimension ref="A1:K48"/>
  <sheetViews>
    <sheetView topLeftCell="A9" workbookViewId="0">
      <selection activeCell="B24" sqref="B24:E26"/>
    </sheetView>
  </sheetViews>
  <sheetFormatPr baseColWidth="10" defaultRowHeight="16" x14ac:dyDescent="0.2"/>
  <cols>
    <col min="1" max="1" width="21.83203125" customWidth="1"/>
  </cols>
  <sheetData>
    <row r="1" spans="1:2" x14ac:dyDescent="0.2">
      <c r="A1" t="s">
        <v>0</v>
      </c>
      <c r="B1" s="1">
        <v>1.2</v>
      </c>
    </row>
    <row r="2" spans="1:2" x14ac:dyDescent="0.2">
      <c r="A2" t="s">
        <v>1</v>
      </c>
      <c r="B2">
        <f>B1*1000</f>
        <v>1200</v>
      </c>
    </row>
    <row r="3" spans="1:2" x14ac:dyDescent="0.2">
      <c r="A3" t="s">
        <v>2</v>
      </c>
      <c r="B3" s="1">
        <v>4</v>
      </c>
    </row>
    <row r="4" spans="1:2" x14ac:dyDescent="0.2">
      <c r="A4" t="s">
        <v>5</v>
      </c>
      <c r="B4" s="1">
        <v>300</v>
      </c>
    </row>
    <row r="5" spans="1:2" x14ac:dyDescent="0.2">
      <c r="A5" t="s">
        <v>3</v>
      </c>
      <c r="B5" s="1">
        <v>4</v>
      </c>
    </row>
    <row r="6" spans="1:2" x14ac:dyDescent="0.2">
      <c r="A6" t="s">
        <v>4</v>
      </c>
      <c r="B6" s="1">
        <v>300</v>
      </c>
    </row>
    <row r="8" spans="1:2" x14ac:dyDescent="0.2">
      <c r="A8" t="s">
        <v>6</v>
      </c>
      <c r="B8" t="str">
        <f>IF((B5*B6)=(B3*B4),"PDUs match","PDUs are mismatched")</f>
        <v>PDUs match</v>
      </c>
    </row>
    <row r="9" spans="1:2" x14ac:dyDescent="0.2">
      <c r="A9" t="s">
        <v>6</v>
      </c>
      <c r="B9" t="str">
        <f>IF((B4*B3)=B2,"A Feed is right sized","A feed is not right sized")</f>
        <v>A Feed is right sized</v>
      </c>
    </row>
    <row r="10" spans="1:2" x14ac:dyDescent="0.2">
      <c r="A10" t="s">
        <v>6</v>
      </c>
      <c r="B10" t="str">
        <f>IF((B6*B5)=B2,"B Feed is right sized","B feed is not right sized")</f>
        <v>B Feed is right sized</v>
      </c>
    </row>
    <row r="12" spans="1:2" x14ac:dyDescent="0.2">
      <c r="A12" s="5" t="s">
        <v>16</v>
      </c>
    </row>
    <row r="17" spans="1:11" x14ac:dyDescent="0.2">
      <c r="B17" t="s">
        <v>7</v>
      </c>
      <c r="C17" t="s">
        <v>8</v>
      </c>
      <c r="D17" t="s">
        <v>9</v>
      </c>
      <c r="E17" t="s">
        <v>10</v>
      </c>
    </row>
    <row r="18" spans="1:11" x14ac:dyDescent="0.2">
      <c r="A18" t="s">
        <v>11</v>
      </c>
      <c r="B18" s="1">
        <v>208</v>
      </c>
      <c r="C18" s="1">
        <v>208</v>
      </c>
      <c r="D18" s="1">
        <v>208</v>
      </c>
      <c r="E18" s="1">
        <v>208</v>
      </c>
    </row>
    <row r="19" spans="1:11" x14ac:dyDescent="0.2">
      <c r="A19" t="s">
        <v>12</v>
      </c>
      <c r="B19" s="1">
        <v>3</v>
      </c>
      <c r="C19" s="1">
        <v>3</v>
      </c>
      <c r="D19" s="1">
        <v>3</v>
      </c>
      <c r="E19" s="1">
        <v>3</v>
      </c>
    </row>
    <row r="20" spans="1:11" ht="34" x14ac:dyDescent="0.2">
      <c r="A20" s="2" t="s">
        <v>15</v>
      </c>
      <c r="B20" s="7">
        <v>1</v>
      </c>
      <c r="C20" s="7">
        <v>1</v>
      </c>
      <c r="D20" s="7">
        <v>1</v>
      </c>
      <c r="E20" s="7">
        <v>1</v>
      </c>
      <c r="F20" s="4"/>
      <c r="G20" s="4"/>
      <c r="H20" s="4"/>
      <c r="I20" s="4"/>
      <c r="J20" s="4"/>
      <c r="K20" s="4"/>
    </row>
    <row r="21" spans="1:11" x14ac:dyDescent="0.2">
      <c r="A21" t="s">
        <v>14</v>
      </c>
      <c r="B21">
        <f>$B$6</f>
        <v>300</v>
      </c>
      <c r="C21">
        <f>$B$6</f>
        <v>300</v>
      </c>
      <c r="D21">
        <f t="shared" ref="D21:E21" si="0">$B$6</f>
        <v>300</v>
      </c>
      <c r="E21">
        <f t="shared" si="0"/>
        <v>300</v>
      </c>
    </row>
    <row r="22" spans="1:11" ht="34" x14ac:dyDescent="0.2">
      <c r="A22" s="2" t="s">
        <v>13</v>
      </c>
      <c r="B22" s="3">
        <f t="shared" ref="B22:C22" si="1">B21/(B18*(1*(IF(B19=3,1.732,B19))))*1000*B20</f>
        <v>832.74116184046909</v>
      </c>
      <c r="C22" s="3">
        <f t="shared" si="1"/>
        <v>832.74116184046909</v>
      </c>
      <c r="D22" s="3">
        <f t="shared" ref="D22" si="2">D21/(D18*(1*(IF(D19=3,1.732,D19))))*1000*D20</f>
        <v>832.74116184046909</v>
      </c>
      <c r="E22" s="3">
        <f t="shared" ref="E22" si="3">E21/(E18*(1*(IF(E19=3,1.732,E19))))*1000*E20</f>
        <v>832.74116184046909</v>
      </c>
      <c r="F22" s="3"/>
      <c r="G22" s="3"/>
      <c r="H22" s="3"/>
      <c r="I22" s="3"/>
      <c r="J22" s="3"/>
      <c r="K22" s="3"/>
    </row>
    <row r="24" spans="1:11" ht="17" x14ac:dyDescent="0.2">
      <c r="A24" s="2" t="s">
        <v>27</v>
      </c>
      <c r="B24" s="1">
        <v>5</v>
      </c>
      <c r="C24" s="1">
        <v>5</v>
      </c>
      <c r="D24" s="1">
        <v>5</v>
      </c>
      <c r="E24" s="1">
        <v>5</v>
      </c>
    </row>
    <row r="25" spans="1:11" x14ac:dyDescent="0.2">
      <c r="A25" t="s">
        <v>28</v>
      </c>
      <c r="B25" s="1">
        <v>225</v>
      </c>
      <c r="C25" s="1">
        <v>225</v>
      </c>
      <c r="D25" s="1">
        <v>225</v>
      </c>
      <c r="E25" s="1">
        <v>225</v>
      </c>
    </row>
    <row r="26" spans="1:11" x14ac:dyDescent="0.2">
      <c r="A26" t="s">
        <v>29</v>
      </c>
      <c r="B26" s="7">
        <v>0.8</v>
      </c>
      <c r="C26" s="7">
        <v>0.8</v>
      </c>
      <c r="D26" s="7">
        <v>0.8</v>
      </c>
      <c r="E26" s="7">
        <v>0.8</v>
      </c>
      <c r="F26" s="4"/>
      <c r="G26" s="4"/>
      <c r="H26" s="4"/>
      <c r="I26" s="4"/>
      <c r="J26" s="4"/>
      <c r="K26" s="4"/>
    </row>
    <row r="27" spans="1:11" x14ac:dyDescent="0.2">
      <c r="A27" t="s">
        <v>30</v>
      </c>
      <c r="B27">
        <f>B25*B18*(1.732)*B26</f>
        <v>64846.080000000009</v>
      </c>
      <c r="C27">
        <f t="shared" ref="C27:E27" si="4">C25*C18*(1.732)*C26</f>
        <v>64846.080000000009</v>
      </c>
      <c r="D27">
        <f t="shared" si="4"/>
        <v>64846.080000000009</v>
      </c>
      <c r="E27">
        <f t="shared" si="4"/>
        <v>64846.080000000009</v>
      </c>
    </row>
    <row r="36" spans="1:11" ht="34" x14ac:dyDescent="0.2">
      <c r="A36" s="2" t="s">
        <v>21</v>
      </c>
    </row>
    <row r="37" spans="1:11" x14ac:dyDescent="0.2">
      <c r="A37" t="s">
        <v>17</v>
      </c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">
      <c r="A38" t="s">
        <v>20</v>
      </c>
      <c r="B38" s="1">
        <v>4</v>
      </c>
      <c r="C38" s="1">
        <v>4</v>
      </c>
      <c r="D38" s="1">
        <v>4</v>
      </c>
      <c r="E38" s="1">
        <v>4</v>
      </c>
      <c r="F38" s="1"/>
      <c r="G38" s="1"/>
      <c r="H38" s="1"/>
      <c r="I38" s="1"/>
      <c r="J38" s="1"/>
      <c r="K38" s="1"/>
    </row>
    <row r="39" spans="1:11" x14ac:dyDescent="0.2">
      <c r="A39" t="s">
        <v>22</v>
      </c>
      <c r="B39">
        <v>10</v>
      </c>
      <c r="C39">
        <v>10</v>
      </c>
      <c r="D39">
        <v>10</v>
      </c>
      <c r="E39">
        <v>10</v>
      </c>
    </row>
    <row r="40" spans="1:11" x14ac:dyDescent="0.2">
      <c r="A40" t="s">
        <v>23</v>
      </c>
      <c r="B40">
        <f>B39*B38</f>
        <v>40</v>
      </c>
      <c r="C40">
        <f t="shared" ref="C40:E40" si="5">C39*C38</f>
        <v>40</v>
      </c>
      <c r="D40">
        <f t="shared" si="5"/>
        <v>40</v>
      </c>
      <c r="E40">
        <f t="shared" si="5"/>
        <v>40</v>
      </c>
    </row>
    <row r="42" spans="1:11" x14ac:dyDescent="0.2">
      <c r="A42" t="s">
        <v>18</v>
      </c>
    </row>
    <row r="43" spans="1:11" x14ac:dyDescent="0.2">
      <c r="A43" t="s">
        <v>19</v>
      </c>
      <c r="B43" s="1">
        <v>24</v>
      </c>
      <c r="C43" s="1">
        <v>24</v>
      </c>
      <c r="D43" s="1">
        <v>24</v>
      </c>
      <c r="E43" s="1">
        <v>24</v>
      </c>
      <c r="F43" s="1"/>
      <c r="G43" s="1"/>
      <c r="H43" s="1"/>
      <c r="I43" s="1"/>
      <c r="J43" s="1"/>
      <c r="K43" s="1"/>
    </row>
    <row r="44" spans="1:11" x14ac:dyDescent="0.2">
      <c r="A44" t="s">
        <v>22</v>
      </c>
      <c r="B44">
        <v>10</v>
      </c>
      <c r="C44">
        <v>10</v>
      </c>
      <c r="D44">
        <v>10</v>
      </c>
      <c r="E44">
        <v>10</v>
      </c>
    </row>
    <row r="45" spans="1:11" x14ac:dyDescent="0.2">
      <c r="A45" t="s">
        <v>25</v>
      </c>
      <c r="B45">
        <f>B44*B43</f>
        <v>240</v>
      </c>
      <c r="C45">
        <f t="shared" ref="C45:E45" si="6">C44*C43</f>
        <v>240</v>
      </c>
      <c r="D45">
        <f t="shared" si="6"/>
        <v>240</v>
      </c>
      <c r="E45">
        <f t="shared" si="6"/>
        <v>240</v>
      </c>
    </row>
    <row r="47" spans="1:11" x14ac:dyDescent="0.2">
      <c r="A47" t="s">
        <v>24</v>
      </c>
      <c r="B47">
        <f>B45+B40</f>
        <v>280</v>
      </c>
      <c r="C47">
        <f t="shared" ref="C47:E47" si="7">C45+C40</f>
        <v>280</v>
      </c>
      <c r="D47">
        <f t="shared" si="7"/>
        <v>280</v>
      </c>
      <c r="E47">
        <f t="shared" si="7"/>
        <v>280</v>
      </c>
    </row>
    <row r="48" spans="1:11" x14ac:dyDescent="0.2">
      <c r="A48" t="s">
        <v>26</v>
      </c>
      <c r="B48" s="6">
        <f>B21-B47</f>
        <v>20</v>
      </c>
      <c r="C48" s="6">
        <f t="shared" ref="C48:E48" si="8">C21-C47</f>
        <v>20</v>
      </c>
      <c r="D48" s="6">
        <f t="shared" si="8"/>
        <v>20</v>
      </c>
      <c r="E48" s="6">
        <f t="shared" si="8"/>
        <v>20</v>
      </c>
      <c r="F48" s="6"/>
      <c r="G48" s="6"/>
      <c r="H48" s="6"/>
      <c r="I48" s="6"/>
      <c r="J48" s="6"/>
      <c r="K4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9D1E1-FC57-0D4C-BA26-BB27AFA094BA}">
  <dimension ref="A1:Y39"/>
  <sheetViews>
    <sheetView tabSelected="1" workbookViewId="0">
      <selection activeCell="B3" sqref="B3"/>
    </sheetView>
  </sheetViews>
  <sheetFormatPr baseColWidth="10" defaultRowHeight="16" x14ac:dyDescent="0.2"/>
  <cols>
    <col min="1" max="1" width="19.6640625" bestFit="1" customWidth="1"/>
    <col min="2" max="9" width="6.83203125" customWidth="1"/>
    <col min="10" max="25" width="5.1640625" customWidth="1"/>
  </cols>
  <sheetData>
    <row r="1" spans="1:25" x14ac:dyDescent="0.2">
      <c r="A1" t="s">
        <v>162</v>
      </c>
      <c r="B1" s="1">
        <v>10</v>
      </c>
    </row>
    <row r="2" spans="1:25" x14ac:dyDescent="0.2">
      <c r="A2" t="s">
        <v>163</v>
      </c>
      <c r="B2" s="1">
        <v>10</v>
      </c>
    </row>
    <row r="5" spans="1:25" x14ac:dyDescent="0.2">
      <c r="A5" t="s">
        <v>56</v>
      </c>
      <c r="B5" t="s">
        <v>31</v>
      </c>
      <c r="C5" t="s">
        <v>32</v>
      </c>
      <c r="D5" t="s">
        <v>33</v>
      </c>
      <c r="E5" t="s">
        <v>34</v>
      </c>
      <c r="F5" t="s">
        <v>35</v>
      </c>
      <c r="G5" t="s">
        <v>36</v>
      </c>
      <c r="H5" t="s">
        <v>37</v>
      </c>
      <c r="I5" t="s">
        <v>38</v>
      </c>
      <c r="J5" t="s">
        <v>39</v>
      </c>
      <c r="K5" t="s">
        <v>40</v>
      </c>
      <c r="L5" t="s">
        <v>41</v>
      </c>
      <c r="M5" t="s">
        <v>42</v>
      </c>
      <c r="N5" t="s">
        <v>43</v>
      </c>
      <c r="O5" t="s">
        <v>44</v>
      </c>
      <c r="P5" t="s">
        <v>45</v>
      </c>
      <c r="Q5" t="s">
        <v>46</v>
      </c>
      <c r="R5" t="s">
        <v>47</v>
      </c>
      <c r="S5" t="s">
        <v>48</v>
      </c>
      <c r="T5" t="s">
        <v>49</v>
      </c>
      <c r="U5" t="s">
        <v>50</v>
      </c>
      <c r="V5" t="s">
        <v>51</v>
      </c>
      <c r="W5" t="s">
        <v>52</v>
      </c>
      <c r="X5" t="s">
        <v>53</v>
      </c>
      <c r="Y5" t="s">
        <v>54</v>
      </c>
    </row>
    <row r="6" spans="1:25" x14ac:dyDescent="0.2">
      <c r="A6" t="s">
        <v>57</v>
      </c>
      <c r="B6" t="s">
        <v>146</v>
      </c>
      <c r="C6" t="s">
        <v>146</v>
      </c>
      <c r="D6" t="s">
        <v>146</v>
      </c>
      <c r="E6" t="s">
        <v>146</v>
      </c>
      <c r="F6" t="s">
        <v>146</v>
      </c>
      <c r="G6" t="s">
        <v>146</v>
      </c>
      <c r="H6" t="s">
        <v>147</v>
      </c>
      <c r="I6" t="s">
        <v>147</v>
      </c>
      <c r="J6" t="s">
        <v>147</v>
      </c>
      <c r="K6" t="s">
        <v>147</v>
      </c>
      <c r="L6" t="s">
        <v>147</v>
      </c>
      <c r="M6" t="s">
        <v>147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149</v>
      </c>
      <c r="U6" t="s">
        <v>149</v>
      </c>
      <c r="V6" t="s">
        <v>149</v>
      </c>
      <c r="W6" t="s">
        <v>149</v>
      </c>
      <c r="X6" t="s">
        <v>149</v>
      </c>
      <c r="Y6" t="s">
        <v>149</v>
      </c>
    </row>
    <row r="7" spans="1:25" x14ac:dyDescent="0.2">
      <c r="A7" t="s">
        <v>55</v>
      </c>
      <c r="B7">
        <f>$B$1</f>
        <v>10</v>
      </c>
      <c r="C7">
        <f t="shared" ref="C7:Y7" si="0">$B$1</f>
        <v>10</v>
      </c>
      <c r="D7">
        <f t="shared" si="0"/>
        <v>10</v>
      </c>
      <c r="E7">
        <f t="shared" si="0"/>
        <v>10</v>
      </c>
      <c r="F7">
        <f t="shared" si="0"/>
        <v>10</v>
      </c>
      <c r="G7">
        <f t="shared" si="0"/>
        <v>10</v>
      </c>
      <c r="H7">
        <f t="shared" si="0"/>
        <v>10</v>
      </c>
      <c r="I7">
        <f t="shared" si="0"/>
        <v>10</v>
      </c>
      <c r="J7">
        <f t="shared" si="0"/>
        <v>10</v>
      </c>
      <c r="K7">
        <f t="shared" si="0"/>
        <v>10</v>
      </c>
      <c r="L7">
        <f t="shared" si="0"/>
        <v>10</v>
      </c>
      <c r="M7">
        <f t="shared" si="0"/>
        <v>10</v>
      </c>
      <c r="N7">
        <f t="shared" si="0"/>
        <v>10</v>
      </c>
      <c r="O7">
        <f t="shared" si="0"/>
        <v>10</v>
      </c>
      <c r="P7">
        <f t="shared" si="0"/>
        <v>10</v>
      </c>
      <c r="Q7">
        <f t="shared" si="0"/>
        <v>10</v>
      </c>
      <c r="R7">
        <f t="shared" si="0"/>
        <v>10</v>
      </c>
      <c r="S7">
        <f t="shared" si="0"/>
        <v>10</v>
      </c>
      <c r="T7">
        <f t="shared" si="0"/>
        <v>10</v>
      </c>
      <c r="U7">
        <f t="shared" si="0"/>
        <v>10</v>
      </c>
      <c r="V7">
        <f t="shared" si="0"/>
        <v>10</v>
      </c>
      <c r="W7">
        <f t="shared" si="0"/>
        <v>10</v>
      </c>
      <c r="X7">
        <f t="shared" si="0"/>
        <v>10</v>
      </c>
      <c r="Y7">
        <f t="shared" si="0"/>
        <v>10</v>
      </c>
    </row>
    <row r="10" spans="1:25" x14ac:dyDescent="0.2">
      <c r="A10" t="s">
        <v>56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  <c r="G10" t="s">
        <v>63</v>
      </c>
      <c r="H10" t="s">
        <v>64</v>
      </c>
      <c r="I10" t="s">
        <v>65</v>
      </c>
      <c r="J10" t="s">
        <v>66</v>
      </c>
      <c r="K10" t="s">
        <v>67</v>
      </c>
      <c r="L10" t="s">
        <v>68</v>
      </c>
      <c r="M10" t="s">
        <v>69</v>
      </c>
      <c r="N10" t="s">
        <v>70</v>
      </c>
      <c r="O10" t="s">
        <v>71</v>
      </c>
      <c r="P10" t="s">
        <v>72</v>
      </c>
      <c r="Q10" t="s">
        <v>73</v>
      </c>
      <c r="R10" t="s">
        <v>74</v>
      </c>
      <c r="S10" t="s">
        <v>75</v>
      </c>
      <c r="T10" t="s">
        <v>76</v>
      </c>
      <c r="U10" t="s">
        <v>77</v>
      </c>
      <c r="V10" t="s">
        <v>78</v>
      </c>
      <c r="W10" t="s">
        <v>79</v>
      </c>
      <c r="X10" t="s">
        <v>80</v>
      </c>
      <c r="Y10" t="s">
        <v>81</v>
      </c>
    </row>
    <row r="11" spans="1:25" x14ac:dyDescent="0.2">
      <c r="A11" t="s">
        <v>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159</v>
      </c>
      <c r="I11" t="s">
        <v>159</v>
      </c>
      <c r="J11" t="s">
        <v>159</v>
      </c>
      <c r="K11" t="s">
        <v>159</v>
      </c>
      <c r="L11" t="s">
        <v>159</v>
      </c>
      <c r="M11" t="s">
        <v>159</v>
      </c>
      <c r="N11" t="s">
        <v>160</v>
      </c>
      <c r="O11" t="s">
        <v>160</v>
      </c>
      <c r="P11" t="s">
        <v>160</v>
      </c>
      <c r="Q11" t="s">
        <v>160</v>
      </c>
      <c r="R11" t="s">
        <v>160</v>
      </c>
      <c r="S11" t="s">
        <v>160</v>
      </c>
      <c r="T11" t="s">
        <v>161</v>
      </c>
      <c r="U11" t="s">
        <v>161</v>
      </c>
      <c r="V11" t="s">
        <v>161</v>
      </c>
      <c r="W11" t="s">
        <v>161</v>
      </c>
      <c r="X11" t="s">
        <v>161</v>
      </c>
      <c r="Y11" t="s">
        <v>161</v>
      </c>
    </row>
    <row r="12" spans="1:25" x14ac:dyDescent="0.2">
      <c r="A12" t="s">
        <v>55</v>
      </c>
      <c r="B12">
        <f>$B$1</f>
        <v>10</v>
      </c>
      <c r="C12">
        <f t="shared" ref="C12:Y12" si="1">$B$1</f>
        <v>10</v>
      </c>
      <c r="D12">
        <f t="shared" si="1"/>
        <v>10</v>
      </c>
      <c r="E12">
        <f t="shared" si="1"/>
        <v>10</v>
      </c>
      <c r="F12">
        <f t="shared" si="1"/>
        <v>10</v>
      </c>
      <c r="G12">
        <f t="shared" si="1"/>
        <v>10</v>
      </c>
      <c r="H12">
        <f t="shared" si="1"/>
        <v>10</v>
      </c>
      <c r="I12">
        <f t="shared" si="1"/>
        <v>10</v>
      </c>
      <c r="J12">
        <f t="shared" si="1"/>
        <v>10</v>
      </c>
      <c r="K12">
        <f t="shared" si="1"/>
        <v>10</v>
      </c>
      <c r="L12">
        <f t="shared" si="1"/>
        <v>10</v>
      </c>
      <c r="M12">
        <f t="shared" si="1"/>
        <v>10</v>
      </c>
      <c r="N12">
        <f t="shared" si="1"/>
        <v>10</v>
      </c>
      <c r="O12">
        <f t="shared" si="1"/>
        <v>10</v>
      </c>
      <c r="P12">
        <f t="shared" si="1"/>
        <v>10</v>
      </c>
      <c r="Q12">
        <f t="shared" si="1"/>
        <v>10</v>
      </c>
      <c r="R12">
        <f t="shared" si="1"/>
        <v>10</v>
      </c>
      <c r="S12">
        <f t="shared" si="1"/>
        <v>10</v>
      </c>
      <c r="T12">
        <f t="shared" si="1"/>
        <v>10</v>
      </c>
      <c r="U12">
        <f t="shared" si="1"/>
        <v>10</v>
      </c>
      <c r="V12">
        <f t="shared" si="1"/>
        <v>10</v>
      </c>
      <c r="W12">
        <f t="shared" si="1"/>
        <v>10</v>
      </c>
      <c r="X12">
        <f t="shared" si="1"/>
        <v>10</v>
      </c>
      <c r="Y12">
        <f t="shared" si="1"/>
        <v>10</v>
      </c>
    </row>
    <row r="15" spans="1:25" x14ac:dyDescent="0.2">
      <c r="A15" t="s">
        <v>56</v>
      </c>
      <c r="B15" t="s">
        <v>82</v>
      </c>
      <c r="C15" t="s">
        <v>83</v>
      </c>
      <c r="D15" t="s">
        <v>84</v>
      </c>
      <c r="E15" t="s">
        <v>85</v>
      </c>
      <c r="F15" t="s">
        <v>86</v>
      </c>
      <c r="G15" t="s">
        <v>87</v>
      </c>
      <c r="H15" t="s">
        <v>88</v>
      </c>
      <c r="I15" t="s">
        <v>89</v>
      </c>
      <c r="J15" t="s">
        <v>90</v>
      </c>
      <c r="K15" t="s">
        <v>91</v>
      </c>
      <c r="L15" t="s">
        <v>92</v>
      </c>
      <c r="M15" t="s">
        <v>93</v>
      </c>
      <c r="N15" t="s">
        <v>94</v>
      </c>
      <c r="O15" t="s">
        <v>95</v>
      </c>
      <c r="P15" t="s">
        <v>96</v>
      </c>
      <c r="Q15" t="s">
        <v>97</v>
      </c>
      <c r="R15" t="s">
        <v>98</v>
      </c>
      <c r="S15" t="s">
        <v>99</v>
      </c>
      <c r="T15" t="s">
        <v>100</v>
      </c>
      <c r="U15" t="s">
        <v>101</v>
      </c>
      <c r="V15" t="s">
        <v>102</v>
      </c>
      <c r="W15" t="s">
        <v>103</v>
      </c>
      <c r="X15" t="s">
        <v>104</v>
      </c>
      <c r="Y15" t="s">
        <v>105</v>
      </c>
    </row>
    <row r="16" spans="1:25" x14ac:dyDescent="0.2">
      <c r="A16" t="s">
        <v>57</v>
      </c>
      <c r="B16" t="s">
        <v>154</v>
      </c>
      <c r="C16" t="s">
        <v>154</v>
      </c>
      <c r="D16" t="s">
        <v>154</v>
      </c>
      <c r="E16" t="s">
        <v>154</v>
      </c>
      <c r="F16" t="s">
        <v>154</v>
      </c>
      <c r="G16" t="s">
        <v>154</v>
      </c>
      <c r="H16" t="s">
        <v>155</v>
      </c>
      <c r="I16" t="s">
        <v>155</v>
      </c>
      <c r="J16" t="s">
        <v>155</v>
      </c>
      <c r="K16" t="s">
        <v>155</v>
      </c>
      <c r="L16" t="s">
        <v>155</v>
      </c>
      <c r="M16" t="s">
        <v>155</v>
      </c>
      <c r="N16" t="s">
        <v>156</v>
      </c>
      <c r="O16" t="s">
        <v>156</v>
      </c>
      <c r="P16" t="s">
        <v>156</v>
      </c>
      <c r="Q16" t="s">
        <v>156</v>
      </c>
      <c r="R16" t="s">
        <v>156</v>
      </c>
      <c r="S16" t="s">
        <v>156</v>
      </c>
      <c r="T16" t="s">
        <v>157</v>
      </c>
      <c r="U16" t="s">
        <v>157</v>
      </c>
      <c r="V16" t="s">
        <v>157</v>
      </c>
      <c r="W16" t="s">
        <v>157</v>
      </c>
      <c r="X16" t="s">
        <v>157</v>
      </c>
      <c r="Y16" t="s">
        <v>157</v>
      </c>
    </row>
    <row r="17" spans="1:25" x14ac:dyDescent="0.2">
      <c r="A17" t="s">
        <v>55</v>
      </c>
      <c r="B17">
        <f>$B$1</f>
        <v>10</v>
      </c>
      <c r="C17">
        <f t="shared" ref="C17:Y17" si="2">$B$1</f>
        <v>10</v>
      </c>
      <c r="D17">
        <f t="shared" si="2"/>
        <v>10</v>
      </c>
      <c r="E17">
        <f t="shared" si="2"/>
        <v>10</v>
      </c>
      <c r="F17">
        <f t="shared" si="2"/>
        <v>10</v>
      </c>
      <c r="G17">
        <f t="shared" si="2"/>
        <v>10</v>
      </c>
      <c r="H17">
        <f t="shared" si="2"/>
        <v>10</v>
      </c>
      <c r="I17">
        <f t="shared" si="2"/>
        <v>10</v>
      </c>
      <c r="J17">
        <f t="shared" si="2"/>
        <v>10</v>
      </c>
      <c r="K17">
        <f t="shared" si="2"/>
        <v>10</v>
      </c>
      <c r="L17">
        <f t="shared" si="2"/>
        <v>10</v>
      </c>
      <c r="M17">
        <f t="shared" si="2"/>
        <v>10</v>
      </c>
      <c r="N17">
        <f t="shared" si="2"/>
        <v>10</v>
      </c>
      <c r="O17">
        <f t="shared" si="2"/>
        <v>10</v>
      </c>
      <c r="P17">
        <f t="shared" si="2"/>
        <v>10</v>
      </c>
      <c r="Q17">
        <f t="shared" si="2"/>
        <v>10</v>
      </c>
      <c r="R17">
        <f t="shared" si="2"/>
        <v>10</v>
      </c>
      <c r="S17">
        <f t="shared" si="2"/>
        <v>10</v>
      </c>
      <c r="T17">
        <f t="shared" si="2"/>
        <v>10</v>
      </c>
      <c r="U17">
        <f t="shared" si="2"/>
        <v>10</v>
      </c>
      <c r="V17">
        <f t="shared" si="2"/>
        <v>10</v>
      </c>
      <c r="W17">
        <f t="shared" si="2"/>
        <v>10</v>
      </c>
      <c r="X17">
        <f t="shared" si="2"/>
        <v>10</v>
      </c>
      <c r="Y17">
        <f t="shared" si="2"/>
        <v>10</v>
      </c>
    </row>
    <row r="20" spans="1:25" x14ac:dyDescent="0.2">
      <c r="A20" t="s">
        <v>56</v>
      </c>
      <c r="B20" t="s">
        <v>106</v>
      </c>
      <c r="C20" t="s">
        <v>107</v>
      </c>
      <c r="D20" t="s">
        <v>108</v>
      </c>
      <c r="E20" t="s">
        <v>109</v>
      </c>
      <c r="F20" t="s">
        <v>110</v>
      </c>
      <c r="G20" t="s">
        <v>111</v>
      </c>
      <c r="H20" t="s">
        <v>112</v>
      </c>
      <c r="I20" t="s">
        <v>113</v>
      </c>
      <c r="J20" t="s">
        <v>114</v>
      </c>
      <c r="K20" t="s">
        <v>115</v>
      </c>
      <c r="L20" t="s">
        <v>116</v>
      </c>
      <c r="M20" t="s">
        <v>117</v>
      </c>
      <c r="N20" t="s">
        <v>118</v>
      </c>
      <c r="O20" t="s">
        <v>119</v>
      </c>
      <c r="P20" t="s">
        <v>120</v>
      </c>
      <c r="Q20" t="s">
        <v>121</v>
      </c>
      <c r="R20" t="s">
        <v>122</v>
      </c>
      <c r="S20" t="s">
        <v>123</v>
      </c>
      <c r="T20" t="s">
        <v>124</v>
      </c>
      <c r="U20" t="s">
        <v>125</v>
      </c>
      <c r="V20" t="s">
        <v>126</v>
      </c>
      <c r="W20" t="s">
        <v>127</v>
      </c>
      <c r="X20" t="s">
        <v>128</v>
      </c>
      <c r="Y20" t="s">
        <v>129</v>
      </c>
    </row>
    <row r="21" spans="1:25" x14ac:dyDescent="0.2">
      <c r="A21" t="s">
        <v>57</v>
      </c>
      <c r="B21" t="s">
        <v>150</v>
      </c>
      <c r="C21" t="s">
        <v>150</v>
      </c>
      <c r="D21" t="s">
        <v>150</v>
      </c>
      <c r="E21" t="s">
        <v>150</v>
      </c>
      <c r="F21" t="s">
        <v>150</v>
      </c>
      <c r="G21" t="s">
        <v>150</v>
      </c>
      <c r="H21" t="s">
        <v>151</v>
      </c>
      <c r="I21" t="s">
        <v>151</v>
      </c>
      <c r="J21" t="s">
        <v>151</v>
      </c>
      <c r="K21" t="s">
        <v>151</v>
      </c>
      <c r="L21" t="s">
        <v>151</v>
      </c>
      <c r="M21" t="s">
        <v>151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153</v>
      </c>
      <c r="U21" t="s">
        <v>153</v>
      </c>
      <c r="V21" t="s">
        <v>153</v>
      </c>
      <c r="W21" t="s">
        <v>153</v>
      </c>
      <c r="X21" t="s">
        <v>153</v>
      </c>
      <c r="Y21" t="s">
        <v>153</v>
      </c>
    </row>
    <row r="22" spans="1:25" x14ac:dyDescent="0.2">
      <c r="A22" t="s">
        <v>55</v>
      </c>
      <c r="B22">
        <f>$B$1</f>
        <v>10</v>
      </c>
      <c r="C22">
        <f t="shared" ref="C22:Y22" si="3">$B$1</f>
        <v>10</v>
      </c>
      <c r="D22">
        <f t="shared" si="3"/>
        <v>10</v>
      </c>
      <c r="E22">
        <f t="shared" si="3"/>
        <v>10</v>
      </c>
      <c r="F22">
        <f t="shared" si="3"/>
        <v>10</v>
      </c>
      <c r="G22">
        <f t="shared" si="3"/>
        <v>10</v>
      </c>
      <c r="H22">
        <f t="shared" si="3"/>
        <v>10</v>
      </c>
      <c r="I22">
        <f t="shared" si="3"/>
        <v>10</v>
      </c>
      <c r="J22">
        <f t="shared" si="3"/>
        <v>10</v>
      </c>
      <c r="K22">
        <f t="shared" si="3"/>
        <v>10</v>
      </c>
      <c r="L22">
        <f t="shared" si="3"/>
        <v>10</v>
      </c>
      <c r="M22">
        <f t="shared" si="3"/>
        <v>10</v>
      </c>
      <c r="N22">
        <f t="shared" si="3"/>
        <v>10</v>
      </c>
      <c r="O22">
        <f t="shared" si="3"/>
        <v>10</v>
      </c>
      <c r="P22">
        <f t="shared" si="3"/>
        <v>10</v>
      </c>
      <c r="Q22">
        <f t="shared" si="3"/>
        <v>10</v>
      </c>
      <c r="R22">
        <f t="shared" si="3"/>
        <v>10</v>
      </c>
      <c r="S22">
        <f t="shared" si="3"/>
        <v>10</v>
      </c>
      <c r="T22">
        <f t="shared" si="3"/>
        <v>10</v>
      </c>
      <c r="U22">
        <f t="shared" si="3"/>
        <v>10</v>
      </c>
      <c r="V22">
        <f t="shared" si="3"/>
        <v>10</v>
      </c>
      <c r="W22">
        <f t="shared" si="3"/>
        <v>10</v>
      </c>
      <c r="X22">
        <f t="shared" si="3"/>
        <v>10</v>
      </c>
      <c r="Y22">
        <f t="shared" si="3"/>
        <v>10</v>
      </c>
    </row>
    <row r="24" spans="1:25" x14ac:dyDescent="0.2">
      <c r="A24" t="s">
        <v>56</v>
      </c>
      <c r="B24" t="s">
        <v>130</v>
      </c>
      <c r="C24" t="s">
        <v>131</v>
      </c>
      <c r="D24" t="s">
        <v>132</v>
      </c>
      <c r="E24" t="s">
        <v>133</v>
      </c>
      <c r="F24" t="s">
        <v>134</v>
      </c>
      <c r="G24" t="s">
        <v>135</v>
      </c>
      <c r="H24" t="s">
        <v>136</v>
      </c>
      <c r="I24" t="s">
        <v>137</v>
      </c>
      <c r="J24" t="s">
        <v>138</v>
      </c>
      <c r="K24" t="s">
        <v>139</v>
      </c>
      <c r="L24" t="s">
        <v>140</v>
      </c>
      <c r="M24" t="s">
        <v>141</v>
      </c>
      <c r="N24" t="s">
        <v>142</v>
      </c>
      <c r="O24" t="s">
        <v>143</v>
      </c>
      <c r="P24" t="s">
        <v>144</v>
      </c>
      <c r="Q24" t="s">
        <v>145</v>
      </c>
    </row>
    <row r="25" spans="1:25" x14ac:dyDescent="0.2">
      <c r="A25" t="s">
        <v>57</v>
      </c>
      <c r="B25" t="s">
        <v>164</v>
      </c>
      <c r="C25" t="s">
        <v>164</v>
      </c>
      <c r="D25" t="s">
        <v>164</v>
      </c>
      <c r="E25" t="s">
        <v>164</v>
      </c>
      <c r="F25" t="s">
        <v>165</v>
      </c>
      <c r="G25" t="s">
        <v>165</v>
      </c>
      <c r="H25" t="s">
        <v>165</v>
      </c>
      <c r="I25" t="s">
        <v>165</v>
      </c>
      <c r="J25" t="s">
        <v>166</v>
      </c>
      <c r="K25" t="s">
        <v>166</v>
      </c>
      <c r="L25" t="s">
        <v>166</v>
      </c>
      <c r="M25" t="s">
        <v>166</v>
      </c>
      <c r="N25" t="s">
        <v>167</v>
      </c>
      <c r="O25" t="s">
        <v>167</v>
      </c>
      <c r="P25" t="s">
        <v>167</v>
      </c>
      <c r="Q25" t="s">
        <v>167</v>
      </c>
    </row>
    <row r="26" spans="1:25" x14ac:dyDescent="0.2">
      <c r="A26" t="s">
        <v>55</v>
      </c>
      <c r="B26">
        <f>$B$2</f>
        <v>10</v>
      </c>
      <c r="C26">
        <f t="shared" ref="C26:Q26" si="4">$B$2</f>
        <v>10</v>
      </c>
      <c r="D26">
        <f t="shared" si="4"/>
        <v>10</v>
      </c>
      <c r="E26">
        <f t="shared" si="4"/>
        <v>10</v>
      </c>
      <c r="F26">
        <f t="shared" si="4"/>
        <v>10</v>
      </c>
      <c r="G26">
        <f t="shared" si="4"/>
        <v>10</v>
      </c>
      <c r="H26">
        <f t="shared" si="4"/>
        <v>10</v>
      </c>
      <c r="I26">
        <f t="shared" si="4"/>
        <v>10</v>
      </c>
      <c r="J26">
        <f t="shared" si="4"/>
        <v>10</v>
      </c>
      <c r="K26">
        <f t="shared" si="4"/>
        <v>10</v>
      </c>
      <c r="L26">
        <f t="shared" si="4"/>
        <v>10</v>
      </c>
      <c r="M26">
        <f t="shared" si="4"/>
        <v>10</v>
      </c>
      <c r="N26">
        <f t="shared" si="4"/>
        <v>10</v>
      </c>
      <c r="O26">
        <f t="shared" si="4"/>
        <v>10</v>
      </c>
      <c r="P26">
        <f t="shared" si="4"/>
        <v>10</v>
      </c>
      <c r="Q26">
        <f t="shared" si="4"/>
        <v>10</v>
      </c>
    </row>
    <row r="33" spans="1:8" x14ac:dyDescent="0.2">
      <c r="A33" t="s">
        <v>146</v>
      </c>
      <c r="B33">
        <f>SUMIF($B$6:$Y$6,A33,$B$7:$Y$7)</f>
        <v>60</v>
      </c>
      <c r="C33" t="s">
        <v>158</v>
      </c>
      <c r="D33">
        <f>SUMIF($B$11:$Y$11,C33,$B$12:$Y$12)</f>
        <v>60</v>
      </c>
      <c r="E33" t="s">
        <v>154</v>
      </c>
      <c r="F33">
        <f>SUMIF($B$16:$Y$16,E33,$B$17:$Y$17)</f>
        <v>60</v>
      </c>
      <c r="G33" t="s">
        <v>150</v>
      </c>
      <c r="H33">
        <f>SUMIF($B$21:$Y$21,G33,$B$22:$Y$22)</f>
        <v>60</v>
      </c>
    </row>
    <row r="34" spans="1:8" x14ac:dyDescent="0.2">
      <c r="A34" t="s">
        <v>147</v>
      </c>
      <c r="B34">
        <f t="shared" ref="B34:B36" si="5">SUMIF($B$6:$Y$6,A34,$B$7:$Y$7)</f>
        <v>60</v>
      </c>
      <c r="C34" t="s">
        <v>159</v>
      </c>
      <c r="D34">
        <f t="shared" ref="D34:D36" si="6">SUMIF($B$11:$Y$11,C34,$B$12:$Y$12)</f>
        <v>60</v>
      </c>
      <c r="E34" t="s">
        <v>155</v>
      </c>
      <c r="F34">
        <f t="shared" ref="F34:F36" si="7">SUMIF($B$16:$Y$16,E34,$B$17:$Y$17)</f>
        <v>60</v>
      </c>
      <c r="G34" t="s">
        <v>151</v>
      </c>
      <c r="H34">
        <f t="shared" ref="H34:H36" si="8">SUMIF($B$21:$Y$21,G34,$B$22:$Y$22)</f>
        <v>60</v>
      </c>
    </row>
    <row r="35" spans="1:8" x14ac:dyDescent="0.2">
      <c r="A35" t="s">
        <v>148</v>
      </c>
      <c r="B35">
        <f t="shared" si="5"/>
        <v>60</v>
      </c>
      <c r="C35" t="s">
        <v>160</v>
      </c>
      <c r="D35">
        <f t="shared" si="6"/>
        <v>60</v>
      </c>
      <c r="E35" t="s">
        <v>156</v>
      </c>
      <c r="F35">
        <f t="shared" si="7"/>
        <v>60</v>
      </c>
      <c r="G35" t="s">
        <v>152</v>
      </c>
      <c r="H35">
        <f t="shared" si="8"/>
        <v>60</v>
      </c>
    </row>
    <row r="36" spans="1:8" x14ac:dyDescent="0.2">
      <c r="A36" t="s">
        <v>149</v>
      </c>
      <c r="B36">
        <f t="shared" si="5"/>
        <v>60</v>
      </c>
      <c r="C36" t="s">
        <v>161</v>
      </c>
      <c r="D36">
        <f t="shared" si="6"/>
        <v>60</v>
      </c>
      <c r="E36" t="s">
        <v>157</v>
      </c>
      <c r="F36">
        <f t="shared" si="7"/>
        <v>60</v>
      </c>
      <c r="G36" t="s">
        <v>153</v>
      </c>
      <c r="H36">
        <f t="shared" si="8"/>
        <v>60</v>
      </c>
    </row>
    <row r="37" spans="1:8" x14ac:dyDescent="0.2">
      <c r="A37" t="s">
        <v>164</v>
      </c>
      <c r="B37">
        <f>SUMIF($B$25:$Y$25,A37,$B$26:$Y$26)</f>
        <v>40</v>
      </c>
      <c r="C37" t="s">
        <v>165</v>
      </c>
      <c r="D37">
        <f>SUMIF($B$25:$Y$25,C37,$B$26:$Y$26)</f>
        <v>40</v>
      </c>
      <c r="E37" t="s">
        <v>166</v>
      </c>
      <c r="F37">
        <f>SUMIF($B$25:$Y$25,E37,$B$26:$Y$26)</f>
        <v>40</v>
      </c>
      <c r="G37" t="s">
        <v>167</v>
      </c>
      <c r="H37">
        <f>SUMIF($B$25:$Y$25,G37,$B$26:$Y$26)</f>
        <v>40</v>
      </c>
    </row>
    <row r="39" spans="1:8" x14ac:dyDescent="0.2">
      <c r="A39" t="s">
        <v>168</v>
      </c>
      <c r="B39">
        <f>SUM(B33:B37)</f>
        <v>280</v>
      </c>
      <c r="D39">
        <f>SUM(D33:D37)</f>
        <v>280</v>
      </c>
      <c r="F39">
        <f>SUM(F33:F37)</f>
        <v>280</v>
      </c>
      <c r="H39">
        <f>SUM(H33:H37)</f>
        <v>280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1MW Planning</vt:lpstr>
      <vt:lpstr>Per-rack-breakdown-1MW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2021-04-22T23:13:01Z</dcterms:created>
  <dcterms:modified xsi:type="dcterms:W3CDTF">2021-04-26T16:05:54Z</dcterms:modified>
</cp:coreProperties>
</file>