
<file path=[Content_Types].xml><?xml version="1.0" encoding="utf-8"?>
<Types xmlns="http://schemas.openxmlformats.org/package/2006/content-type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turbinelogic-my.sharepoint.com/personal/cperullo_turbinelogic_com/Documents/Consulting/EPRI/Cycle Deck/Mike C CO2 EPA Calculator/"/>
    </mc:Choice>
  </mc:AlternateContent>
  <xr:revisionPtr revIDLastSave="170" documentId="8_{3CCCF876-B4C6-40FF-808A-11450F747C85}" xr6:coauthVersionLast="47" xr6:coauthVersionMax="47" xr10:uidLastSave="{5656E45B-1260-40D0-A6BA-F5035FE22C82}"/>
  <bookViews>
    <workbookView xWindow="-120" yWindow="-120" windowWidth="57840" windowHeight="23640" xr2:uid="{5CBA24C5-69DE-4591-B9E0-FD6AE5A98EA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 r="H9" i="1" l="1"/>
  <c r="G18" i="1"/>
  <c r="G23" i="1"/>
  <c r="G17" i="1"/>
  <c r="G9" i="1" s="1"/>
  <c r="G10" i="1" s="1"/>
</calcChain>
</file>

<file path=xl/sharedStrings.xml><?xml version="1.0" encoding="utf-8"?>
<sst xmlns="http://schemas.openxmlformats.org/spreadsheetml/2006/main" count="38" uniqueCount="34">
  <si>
    <t>BLER_L</t>
  </si>
  <si>
    <t>BLER_s</t>
  </si>
  <si>
    <t>Baseload emissions standard for natural-gas fired combustion turbines with base load ratings greater than 2000 MMBTU/h</t>
  </si>
  <si>
    <t>BLR_L</t>
  </si>
  <si>
    <t>Minimum base load rating of large combustion turbines (2000 MMBTU/h)</t>
  </si>
  <si>
    <t>BLR_s</t>
  </si>
  <si>
    <t>Base load rating of smallest combustion turbine (250 MMBTU/h)</t>
  </si>
  <si>
    <t>BLR_A</t>
  </si>
  <si>
    <t>Base load rating of the actual combustion turbine (MMBTU/h)</t>
  </si>
  <si>
    <t>HIER_A</t>
  </si>
  <si>
    <t>HIER_NG</t>
  </si>
  <si>
    <t>Heat input-based emissions rate of the actual fuel burned in the combustion turbine (lb CO2/MMBTU) - HHV Basis</t>
  </si>
  <si>
    <t>Heat input based emissions rate of natural gas (lb CO2 / MMBTU)</t>
  </si>
  <si>
    <t>ILER</t>
  </si>
  <si>
    <t>Intermediate load emissions rate for natural gas-fired combustion turbines</t>
  </si>
  <si>
    <t>Capacity Factor</t>
  </si>
  <si>
    <t>12 month rolling average</t>
  </si>
  <si>
    <t>Base Load rating</t>
  </si>
  <si>
    <t>Base Load Heat Rate</t>
  </si>
  <si>
    <t>HHV (BTU/kWh)</t>
  </si>
  <si>
    <t>Calculated Heat Input</t>
  </si>
  <si>
    <t>MMBTU/hr</t>
  </si>
  <si>
    <t>lb CO2/MMBTU</t>
  </si>
  <si>
    <t>CO2 Standard</t>
  </si>
  <si>
    <t>Required Heat Rate (12 month rolling average)</t>
  </si>
  <si>
    <t>Baseload Combustion Turbines (&gt;40% Capacity Factor)</t>
  </si>
  <si>
    <t>Intermediate Load Turbines (20% to 40% Capacity Factor)</t>
  </si>
  <si>
    <t>Base load emissions standard for natural-gas fired combustion turbines with base load rating of 250 MMBTU/h</t>
  </si>
  <si>
    <t>BTU/kWh -- HHV</t>
  </si>
  <si>
    <t>This spreadsheet and its contents are provided for educational purposes only and are not intended to be used as professional or legal advice or services. The calculations, assumptions, and data contained within are illustrative and should be independently verified before being used for any real-world decision-making. Turbine Logic makes no warranties regarding the accuracy, reliability, or completeness of the information provided and will not be liable for any errors, omissions, or for any losses, injuries, or damages arising from its use or display. Users should exercise their own judgment and consult with a professional if required.</t>
  </si>
  <si>
    <t>Configuration</t>
  </si>
  <si>
    <t>MW (Total rating for SC or CCGT (CTs + ST)</t>
  </si>
  <si>
    <t>CTs per Steam Turbine (enter 2 for 2-on-1). If Simple Cycle, enter 1</t>
  </si>
  <si>
    <t>Fuel Heat Input Based Emissions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</si>
</sst>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9" x14ac:knownFonts="1">
    <font>
      <sz val="11"/>
      <color theme="1"/>
      <name val="Arial"/>
      <family val="2"/>
      <scheme val="minor"/>
    </font>
    <font>
      <sz val="11"/>
      <color theme="1"/>
      <name val="Arial"/>
      <family val="2"/>
      <scheme val="minor"/>
    </font>
    <font>
      <b/>
      <sz val="13"/>
      <color theme="3"/>
      <name val="Arial"/>
      <family val="2"/>
      <scheme val="minor"/>
    </font>
    <font>
      <i/>
      <sz val="11"/>
      <color rgb="FF7F7F7F"/>
      <name val="Arial"/>
      <family val="2"/>
      <scheme val="minor"/>
    </font>
    <font>
      <b/>
      <sz val="11"/>
      <color theme="1"/>
      <name val="Arial"/>
      <family val="2"/>
      <scheme val="minor"/>
    </font>
    <font>
      <b/>
      <i/>
      <sz val="11"/>
      <color rgb="FF7F7F7F"/>
      <name val="Arial"/>
      <family val="2"/>
      <scheme val="minor"/>
    </font>
    <font>
      <b/>
      <sz val="11"/>
      <color theme="0" tint="-0.249977111117893"/>
      <name val="Arial"/>
      <family val="2"/>
      <scheme val="minor"/>
    </font>
    <font>
      <b/>
      <sz val="11"/>
      <color theme="5"/>
      <name val="Arial"/>
      <family val="2"/>
      <scheme val="minor"/>
    </font>
    <font>
      <b/>
      <sz val="22"/>
      <color theme="5"/>
      <name val="Arial"/>
      <family val="2"/>
      <scheme val="minor"/>
    </font>
  </fonts>
  <fills count="3">
    <fill>
      <patternFill patternType="none"/>
    </fill>
    <fill>
      <patternFill patternType="gray125"/>
    </fill>
    <fill>
      <patternFill patternType="solid">
        <fgColor theme="7" tint="0.79998168889431442"/>
        <bgColor indexed="65"/>
      </patternFill>
    </fill>
  </fills>
  <borders count="11">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43" fontId="1" fillId="0" borderId="0" applyFont="0" applyFill="0" applyBorder="0" applyAlignment="0" applyProtection="0"/>
    <xf numFmtId="0" fontId="2" fillId="0" borderId="1" applyNumberFormat="0" applyFill="0" applyAlignment="0" applyProtection="0"/>
    <xf numFmtId="0" fontId="3" fillId="0" borderId="0" applyNumberFormat="0" applyFill="0" applyBorder="0" applyAlignment="0" applyProtection="0"/>
    <xf numFmtId="0" fontId="1" fillId="2" borderId="0" applyNumberFormat="0" applyBorder="0" applyAlignment="0" applyProtection="0"/>
  </cellStyleXfs>
  <cellXfs count="25">
    <xf numFmtId="0" fontId="0" fillId="0" borderId="0" xfId="0"/>
    <xf numFmtId="0" fontId="4" fillId="0" borderId="3" xfId="0" applyFont="1" applyBorder="1"/>
    <xf numFmtId="0" fontId="5" fillId="0" borderId="5" xfId="3" applyFont="1" applyBorder="1"/>
    <xf numFmtId="0" fontId="4" fillId="0" borderId="6" xfId="0" applyFont="1" applyBorder="1"/>
    <xf numFmtId="0" fontId="5" fillId="0" borderId="7" xfId="3" applyFont="1" applyBorder="1"/>
    <xf numFmtId="0" fontId="4" fillId="0" borderId="8" xfId="0" applyFont="1" applyBorder="1"/>
    <xf numFmtId="0" fontId="5" fillId="0" borderId="10" xfId="3" applyFont="1" applyBorder="1"/>
    <xf numFmtId="0" fontId="4" fillId="2" borderId="0" xfId="4" applyFont="1"/>
    <xf numFmtId="0" fontId="2" fillId="0" borderId="0" xfId="2" applyBorder="1" applyAlignment="1">
      <alignment horizontal="center"/>
    </xf>
    <xf numFmtId="0" fontId="6" fillId="0" borderId="0" xfId="0" applyFont="1" applyAlignment="1">
      <alignment horizontal="left" vertical="top" wrapText="1"/>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0" xfId="0" applyBorder="1"/>
    <xf numFmtId="0" fontId="4" fillId="0" borderId="4" xfId="0" applyFont="1" applyBorder="1" applyProtection="1">
      <protection locked="0"/>
    </xf>
    <xf numFmtId="0" fontId="4" fillId="0" borderId="2" xfId="0" applyFont="1" applyBorder="1" applyProtection="1">
      <protection locked="0"/>
    </xf>
    <xf numFmtId="0" fontId="4" fillId="0" borderId="9" xfId="0" applyFont="1" applyBorder="1" applyProtection="1">
      <protection locked="0"/>
    </xf>
    <xf numFmtId="9" fontId="0" fillId="0" borderId="4" xfId="0" applyNumberFormat="1" applyBorder="1" applyAlignment="1" applyProtection="1">
      <protection locked="0"/>
    </xf>
    <xf numFmtId="0" fontId="0" fillId="0" borderId="2" xfId="0" applyBorder="1" applyAlignment="1" applyProtection="1">
      <protection locked="0"/>
    </xf>
    <xf numFmtId="164" fontId="0" fillId="0" borderId="2" xfId="1" applyNumberFormat="1" applyFont="1" applyBorder="1" applyAlignment="1" applyProtection="1">
      <protection locked="0"/>
    </xf>
    <xf numFmtId="164" fontId="8" fillId="0" borderId="9" xfId="1" applyNumberFormat="1" applyFont="1" applyBorder="1" applyAlignment="1" applyProtection="1"/>
    <xf numFmtId="43" fontId="7" fillId="0" borderId="2" xfId="0" applyNumberFormat="1" applyFont="1" applyBorder="1" applyAlignment="1" applyProtection="1"/>
    <xf numFmtId="1" fontId="8" fillId="0" borderId="2" xfId="0" applyNumberFormat="1" applyFont="1" applyBorder="1" applyAlignment="1" applyProtection="1"/>
  </cellXfs>
  <cellStyles count="5">
    <cellStyle name="20% - Accent4" xfId="4" builtinId="42"/>
    <cellStyle name="Comma" xfId="1" builtinId="3"/>
    <cellStyle name="Explanatory Text" xfId="3" builtinId="53"/>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4</xdr:col>
      <xdr:colOff>445604</xdr:colOff>
      <xdr:row>3</xdr:row>
      <xdr:rowOff>112409</xdr:rowOff>
    </xdr:to>
    <xdr:pic>
      <xdr:nvPicPr>
        <xdr:cNvPr id="2" name="Picture 1">
          <a:extLst>
            <a:ext uri="{FF2B5EF4-FFF2-40B4-BE49-F238E27FC236}">
              <a16:creationId xmlns:a16="http://schemas.microsoft.com/office/drawing/2014/main" id="{4E5DD9BE-8D1E-4924-A371-6BBB2CE7898B}"/>
            </a:ext>
          </a:extLst>
        </xdr:cNvPr>
        <xdr:cNvPicPr>
          <a:picLocks noChangeAspect="1"/>
        </xdr:cNvPicPr>
      </xdr:nvPicPr>
      <xdr:blipFill>
        <a:blip xmlns:r="http://schemas.openxmlformats.org/officeDocument/2006/relationships" r:embed="rId1"/>
        <a:stretch>
          <a:fillRect/>
        </a:stretch>
      </xdr:blipFill>
      <xdr:spPr>
        <a:xfrm>
          <a:off x="0" y="95250"/>
          <a:ext cx="3188804" cy="1207784"/>
        </a:xfrm>
        <a:prstGeom prst="rect">
          <a:avLst/>
        </a:prstGeom>
      </xdr:spPr>
    </xdr:pic>
    <xdr:clientData/>
  </xdr:twoCellAnchor>
</xdr:wsDr>
</file>

<file path=xl/theme/theme1.xml><?xml version="1.0" encoding="utf-8"?>
<a:theme xmlns:a="http://schemas.openxmlformats.org/drawingml/2006/main" name="TL 2022 PPTX">
  <a:themeElements>
    <a:clrScheme name="Categorical palette v2">
      <a:dk1>
        <a:sysClr val="windowText" lastClr="000000"/>
      </a:dk1>
      <a:lt1>
        <a:sysClr val="window" lastClr="FFFFFF"/>
      </a:lt1>
      <a:dk2>
        <a:srgbClr val="44546A"/>
      </a:dk2>
      <a:lt2>
        <a:srgbClr val="E7E6E6"/>
      </a:lt2>
      <a:accent1>
        <a:srgbClr val="FFC845"/>
      </a:accent1>
      <a:accent2>
        <a:srgbClr val="003F5C"/>
      </a:accent2>
      <a:accent3>
        <a:srgbClr val="008479"/>
      </a:accent3>
      <a:accent4>
        <a:srgbClr val="9B9C9E"/>
      </a:accent4>
      <a:accent5>
        <a:srgbClr val="63373D"/>
      </a:accent5>
      <a:accent6>
        <a:srgbClr val="D3751F"/>
      </a:accent6>
      <a:hlink>
        <a:srgbClr val="0563C1"/>
      </a:hlink>
      <a:folHlink>
        <a:srgbClr val="954F72"/>
      </a:folHlink>
    </a:clrScheme>
    <a:fontScheme name="blank">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ctr" anchorCtr="0" compatLnSpc="1">
        <a:prstTxWarp prst="textNoShape">
          <a:avLst/>
        </a:prstTxWarp>
      </a:bodyPr>
      <a:lstStyle>
        <a:defPPr marL="219075" marR="0" indent="-219075" algn="ctr" defTabSz="914400" rtl="0" eaLnBrk="0" fontAlgn="base" latinLnBrk="0" hangingPunct="0">
          <a:lnSpc>
            <a:spcPct val="100000"/>
          </a:lnSpc>
          <a:spcBef>
            <a:spcPct val="50000"/>
          </a:spcBef>
          <a:spcAft>
            <a:spcPct val="0"/>
          </a:spcAft>
          <a:buClrTx/>
          <a:buSzTx/>
          <a:buFontTx/>
          <a:buNone/>
          <a:tabLst/>
          <a:defRPr kumimoji="0" lang="en-US" sz="1600" b="0" i="0" u="none" strike="noStrike" cap="none" normalizeH="0" baseline="0" smtClean="0">
            <a:ln>
              <a:noFill/>
            </a:ln>
            <a:solidFill>
              <a:srgbClr val="000000"/>
            </a:solidFill>
            <a:effectLst/>
            <a:latin typeface="Arial"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ctr" anchorCtr="0" compatLnSpc="1">
        <a:prstTxWarp prst="textNoShape">
          <a:avLst/>
        </a:prstTxWarp>
      </a:bodyPr>
      <a:lstStyle>
        <a:defPPr marL="219075" marR="0" indent="-219075" algn="ctr" defTabSz="914400" rtl="0" eaLnBrk="0" fontAlgn="base" latinLnBrk="0" hangingPunct="0">
          <a:lnSpc>
            <a:spcPct val="100000"/>
          </a:lnSpc>
          <a:spcBef>
            <a:spcPct val="50000"/>
          </a:spcBef>
          <a:spcAft>
            <a:spcPct val="0"/>
          </a:spcAft>
          <a:buClrTx/>
          <a:buSzTx/>
          <a:buFontTx/>
          <a:buNone/>
          <a:tabLst/>
          <a:defRPr kumimoji="0" lang="en-US" sz="1600" b="0" i="0" u="none" strike="noStrike" cap="none" normalizeH="0" baseline="0" smtClean="0">
            <a:ln>
              <a:noFill/>
            </a:ln>
            <a:solidFill>
              <a:srgbClr val="000000"/>
            </a:solidFill>
            <a:effectLst/>
            <a:latin typeface="Arial" charset="0"/>
          </a:defRPr>
        </a:defPPr>
      </a:lstStyle>
    </a:lnDef>
  </a:objectDefaults>
  <a:extraClrSchemeLst>
    <a:extraClrScheme>
      <a:clrScheme name="blank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
      <a:clrScheme name="blank 13">
        <a:dk1>
          <a:srgbClr val="000000"/>
        </a:dk1>
        <a:lt1>
          <a:srgbClr val="FFFFFF"/>
        </a:lt1>
        <a:dk2>
          <a:srgbClr val="0013C5"/>
        </a:dk2>
        <a:lt2>
          <a:srgbClr val="B2B2B2"/>
        </a:lt2>
        <a:accent1>
          <a:srgbClr val="B04359"/>
        </a:accent1>
        <a:accent2>
          <a:srgbClr val="006699"/>
        </a:accent2>
        <a:accent3>
          <a:srgbClr val="FFFFFF"/>
        </a:accent3>
        <a:accent4>
          <a:srgbClr val="000000"/>
        </a:accent4>
        <a:accent5>
          <a:srgbClr val="D4B0B5"/>
        </a:accent5>
        <a:accent6>
          <a:srgbClr val="005C8A"/>
        </a:accent6>
        <a:hlink>
          <a:srgbClr val="FFA432"/>
        </a:hlink>
        <a:folHlink>
          <a:srgbClr val="4FE37C"/>
        </a:folHlink>
      </a:clrScheme>
      <a:clrMap bg1="lt1" tx1="dk1" bg2="lt2" tx2="dk2" accent1="accent1" accent2="accent2" accent3="accent3" accent4="accent4" accent5="accent5" accent6="accent6" hlink="hlink" folHlink="folHlink"/>
    </a:extraClrScheme>
    <a:extraClrScheme>
      <a:clrScheme name="blank 14">
        <a:dk1>
          <a:srgbClr val="000000"/>
        </a:dk1>
        <a:lt1>
          <a:srgbClr val="FFFFFF"/>
        </a:lt1>
        <a:dk2>
          <a:srgbClr val="0013C5"/>
        </a:dk2>
        <a:lt2>
          <a:srgbClr val="B2B2B2"/>
        </a:lt2>
        <a:accent1>
          <a:srgbClr val="A50021"/>
        </a:accent1>
        <a:accent2>
          <a:srgbClr val="006699"/>
        </a:accent2>
        <a:accent3>
          <a:srgbClr val="FFFFFF"/>
        </a:accent3>
        <a:accent4>
          <a:srgbClr val="000000"/>
        </a:accent4>
        <a:accent5>
          <a:srgbClr val="CFAAAB"/>
        </a:accent5>
        <a:accent6>
          <a:srgbClr val="005C8A"/>
        </a:accent6>
        <a:hlink>
          <a:srgbClr val="FFA432"/>
        </a:hlink>
        <a:folHlink>
          <a:srgbClr val="4FE37C"/>
        </a:folHlink>
      </a:clrScheme>
      <a:clrMap bg1="lt1" tx1="dk1" bg2="lt2" tx2="dk2" accent1="accent1" accent2="accent2" accent3="accent3" accent4="accent4" accent5="accent5" accent6="accent6" hlink="hlink" folHlink="folHlink"/>
    </a:extraClrScheme>
    <a:extraClrScheme>
      <a:clrScheme name="blank 15">
        <a:dk1>
          <a:srgbClr val="000000"/>
        </a:dk1>
        <a:lt1>
          <a:srgbClr val="FFFFFF"/>
        </a:lt1>
        <a:dk2>
          <a:srgbClr val="0013C5"/>
        </a:dk2>
        <a:lt2>
          <a:srgbClr val="B2B2B2"/>
        </a:lt2>
        <a:accent1>
          <a:srgbClr val="A50021"/>
        </a:accent1>
        <a:accent2>
          <a:srgbClr val="006699"/>
        </a:accent2>
        <a:accent3>
          <a:srgbClr val="FFFFFF"/>
        </a:accent3>
        <a:accent4>
          <a:srgbClr val="000000"/>
        </a:accent4>
        <a:accent5>
          <a:srgbClr val="CFAAAB"/>
        </a:accent5>
        <a:accent6>
          <a:srgbClr val="005C8A"/>
        </a:accent6>
        <a:hlink>
          <a:srgbClr val="FF9933"/>
        </a:hlink>
        <a:folHlink>
          <a:srgbClr val="4FE37C"/>
        </a:folHlink>
      </a:clrScheme>
      <a:clrMap bg1="lt1" tx1="dk1" bg2="lt2" tx2="dk2" accent1="accent1" accent2="accent2" accent3="accent3" accent4="accent4" accent5="accent5" accent6="accent6" hlink="hlink" folHlink="folHlink"/>
    </a:extraClrScheme>
    <a:extraClrScheme>
      <a:clrScheme name="blank 16">
        <a:dk1>
          <a:srgbClr val="000000"/>
        </a:dk1>
        <a:lt1>
          <a:srgbClr val="FFFFFF"/>
        </a:lt1>
        <a:dk2>
          <a:srgbClr val="0013C5"/>
        </a:dk2>
        <a:lt2>
          <a:srgbClr val="B2B2B2"/>
        </a:lt2>
        <a:accent1>
          <a:srgbClr val="A50021"/>
        </a:accent1>
        <a:accent2>
          <a:srgbClr val="006699"/>
        </a:accent2>
        <a:accent3>
          <a:srgbClr val="FFFFFF"/>
        </a:accent3>
        <a:accent4>
          <a:srgbClr val="000000"/>
        </a:accent4>
        <a:accent5>
          <a:srgbClr val="CFAAAB"/>
        </a:accent5>
        <a:accent6>
          <a:srgbClr val="005C8A"/>
        </a:accent6>
        <a:hlink>
          <a:srgbClr val="FF9933"/>
        </a:hlink>
        <a:folHlink>
          <a:srgbClr val="33CC33"/>
        </a:folHlink>
      </a:clrScheme>
      <a:clrMap bg1="lt1" tx1="dk1" bg2="lt2" tx2="dk2" accent1="accent1" accent2="accent2" accent3="accent3" accent4="accent4" accent5="accent5" accent6="accent6" hlink="hlink" folHlink="folHlink"/>
    </a:extraClrScheme>
  </a:extraClrSchemeLst>
  <a:extLst>
    <a:ext uri="{05A4C25C-085E-4340-85A3-A5531E510DB2}">
      <thm15:themeFamily xmlns:thm15="http://schemas.microsoft.com/office/thememl/2012/main" name="TL 2022 PPTX" id="{63E4D6DB-932F-4256-8D50-A4BAB1F6D9FD}" vid="{12AFF8C7-4F57-4DA0-A848-B2D3F7893CE1}"/>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63AB8-D6E3-4C1D-8B3F-89C9E46DE2AB}">
  <dimension ref="F1:H24"/>
  <sheetViews>
    <sheetView showGridLines="0" tabSelected="1" workbookViewId="0">
      <selection activeCell="G33" sqref="G33"/>
    </sheetView>
  </sheetViews>
  <sheetFormatPr defaultRowHeight="14.25" x14ac:dyDescent="0.2"/>
  <cols>
    <col min="6" max="6" width="39.375" bestFit="1" customWidth="1"/>
    <col min="7" max="7" width="33.375" bestFit="1" customWidth="1"/>
    <col min="8" max="8" width="109.625" customWidth="1"/>
  </cols>
  <sheetData>
    <row r="1" spans="6:8" ht="64.5" customHeight="1" x14ac:dyDescent="0.2">
      <c r="F1" s="9" t="s">
        <v>29</v>
      </c>
      <c r="G1" s="9"/>
      <c r="H1" s="9"/>
    </row>
    <row r="2" spans="6:8" ht="15" thickBot="1" x14ac:dyDescent="0.25"/>
    <row r="3" spans="6:8" x14ac:dyDescent="0.2">
      <c r="F3" s="10" t="s">
        <v>15</v>
      </c>
      <c r="G3" s="19">
        <v>0.55000000000000004</v>
      </c>
      <c r="H3" s="11" t="s">
        <v>16</v>
      </c>
    </row>
    <row r="4" spans="6:8" x14ac:dyDescent="0.2">
      <c r="F4" s="12" t="s">
        <v>17</v>
      </c>
      <c r="G4" s="20">
        <v>300</v>
      </c>
      <c r="H4" s="13" t="s">
        <v>31</v>
      </c>
    </row>
    <row r="5" spans="6:8" x14ac:dyDescent="0.2">
      <c r="F5" s="12" t="s">
        <v>30</v>
      </c>
      <c r="G5" s="20">
        <v>2</v>
      </c>
      <c r="H5" s="13" t="s">
        <v>32</v>
      </c>
    </row>
    <row r="6" spans="6:8" x14ac:dyDescent="0.2">
      <c r="F6" s="12" t="s">
        <v>18</v>
      </c>
      <c r="G6" s="21">
        <v>7800</v>
      </c>
      <c r="H6" s="13" t="s">
        <v>19</v>
      </c>
    </row>
    <row r="7" spans="6:8" ht="15" x14ac:dyDescent="0.25">
      <c r="F7" s="12" t="s">
        <v>20</v>
      </c>
      <c r="G7" s="23">
        <f>G6*G4*1000/1000000/G5</f>
        <v>1170</v>
      </c>
      <c r="H7" s="13" t="s">
        <v>21</v>
      </c>
    </row>
    <row r="8" spans="6:8" x14ac:dyDescent="0.2">
      <c r="F8" s="12" t="s">
        <v>33</v>
      </c>
      <c r="G8" s="20">
        <v>120</v>
      </c>
      <c r="H8" s="13" t="s">
        <v>22</v>
      </c>
    </row>
    <row r="9" spans="6:8" ht="27.75" x14ac:dyDescent="0.4">
      <c r="F9" s="12" t="s">
        <v>23</v>
      </c>
      <c r="G9" s="24">
        <f>IF(G3&lt;20%,160,IF(G3&lt;40%,G22*G23/G24,MAX(G13+(G14-G13)/(G15-G16)*(G15-G17),800)*(G18/G19)))</f>
        <v>847.42857142857144</v>
      </c>
      <c r="H9" s="13" t="str">
        <f>IF(G3&lt;20%,"lbm CO2 / MMBTU -- fuel based standard","lbm CO2/MWh")</f>
        <v>lbm CO2/MWh</v>
      </c>
    </row>
    <row r="10" spans="6:8" ht="28.5" thickBot="1" x14ac:dyDescent="0.45">
      <c r="F10" s="14" t="s">
        <v>24</v>
      </c>
      <c r="G10" s="22">
        <f>IF(G3&lt;20%,"Fuel Based Standard - see above row",G9/392*G8/115*3412)</f>
        <v>7696.7869184941055</v>
      </c>
      <c r="H10" s="15" t="s">
        <v>28</v>
      </c>
    </row>
    <row r="12" spans="6:8" ht="17.25" thickBot="1" x14ac:dyDescent="0.3">
      <c r="F12" s="8" t="s">
        <v>25</v>
      </c>
      <c r="G12" s="8"/>
      <c r="H12" s="8"/>
    </row>
    <row r="13" spans="6:8" ht="15" x14ac:dyDescent="0.25">
      <c r="F13" s="1" t="s">
        <v>0</v>
      </c>
      <c r="G13" s="16">
        <v>800</v>
      </c>
      <c r="H13" s="2" t="s">
        <v>2</v>
      </c>
    </row>
    <row r="14" spans="6:8" ht="15" x14ac:dyDescent="0.25">
      <c r="F14" s="3" t="s">
        <v>1</v>
      </c>
      <c r="G14" s="17">
        <v>900</v>
      </c>
      <c r="H14" s="4" t="s">
        <v>27</v>
      </c>
    </row>
    <row r="15" spans="6:8" ht="15" x14ac:dyDescent="0.25">
      <c r="F15" s="3" t="s">
        <v>3</v>
      </c>
      <c r="G15" s="17">
        <v>2000</v>
      </c>
      <c r="H15" s="4" t="s">
        <v>4</v>
      </c>
    </row>
    <row r="16" spans="6:8" ht="15" x14ac:dyDescent="0.25">
      <c r="F16" s="3" t="s">
        <v>5</v>
      </c>
      <c r="G16" s="17">
        <v>250</v>
      </c>
      <c r="H16" s="4" t="s">
        <v>6</v>
      </c>
    </row>
    <row r="17" spans="6:8" ht="15" x14ac:dyDescent="0.25">
      <c r="F17" s="3" t="s">
        <v>7</v>
      </c>
      <c r="G17" s="17">
        <f>G7</f>
        <v>1170</v>
      </c>
      <c r="H17" s="4" t="s">
        <v>8</v>
      </c>
    </row>
    <row r="18" spans="6:8" ht="15" x14ac:dyDescent="0.25">
      <c r="F18" s="3" t="s">
        <v>9</v>
      </c>
      <c r="G18" s="17">
        <f>G8</f>
        <v>120</v>
      </c>
      <c r="H18" s="4" t="s">
        <v>11</v>
      </c>
    </row>
    <row r="19" spans="6:8" ht="15.75" thickBot="1" x14ac:dyDescent="0.3">
      <c r="F19" s="5" t="s">
        <v>10</v>
      </c>
      <c r="G19" s="18">
        <v>120</v>
      </c>
      <c r="H19" s="6" t="s">
        <v>12</v>
      </c>
    </row>
    <row r="20" spans="6:8" ht="7.5" customHeight="1" x14ac:dyDescent="0.25">
      <c r="F20" s="7"/>
      <c r="G20" s="7"/>
      <c r="H20" s="7"/>
    </row>
    <row r="21" spans="6:8" ht="17.25" thickBot="1" x14ac:dyDescent="0.3">
      <c r="F21" s="8" t="s">
        <v>26</v>
      </c>
      <c r="G21" s="8"/>
      <c r="H21" s="8"/>
    </row>
    <row r="22" spans="6:8" ht="15" x14ac:dyDescent="0.25">
      <c r="F22" s="1" t="s">
        <v>13</v>
      </c>
      <c r="G22" s="16">
        <v>1170</v>
      </c>
      <c r="H22" s="2" t="s">
        <v>14</v>
      </c>
    </row>
    <row r="23" spans="6:8" ht="15" x14ac:dyDescent="0.25">
      <c r="F23" s="3" t="s">
        <v>9</v>
      </c>
      <c r="G23" s="17">
        <f>G8</f>
        <v>120</v>
      </c>
      <c r="H23" s="4" t="s">
        <v>11</v>
      </c>
    </row>
    <row r="24" spans="6:8" ht="15.75" thickBot="1" x14ac:dyDescent="0.3">
      <c r="F24" s="5" t="s">
        <v>10</v>
      </c>
      <c r="G24" s="18">
        <v>120</v>
      </c>
      <c r="H24" s="6" t="s">
        <v>12</v>
      </c>
    </row>
  </sheetData>
  <sheetProtection algorithmName="SHA-512" hashValue="h4B7jP2khRNCGP1qWbZjfiy9cOsLxuu9WW51cwfIf1aPR/FaIkUK2Ul9IyEPiFM7p424jUex+IjHMSQj3UQ1Xw==" saltValue="c++Y5xiyqBLTLGZa/UCfVw==" spinCount="100000" sheet="1" objects="1" scenarios="1"/>
  <mergeCells count="3">
    <mergeCell ref="F12:H12"/>
    <mergeCell ref="F21:H21"/>
    <mergeCell ref="F1:H1"/>
  </mergeCells>
  <dataValidations count="5">
    <dataValidation type="decimal" allowBlank="1" showInputMessage="1" showErrorMessage="1" promptTitle="Capacity Factor" prompt="0-100%" sqref="G3" xr:uid="{2213085C-1BD3-451E-93AC-B66B2AD9A5BA}">
      <formula1>0</formula1>
      <formula2>1</formula2>
    </dataValidation>
    <dataValidation type="whole" operator="greaterThan" allowBlank="1" showInputMessage="1" showErrorMessage="1" promptTitle="Plant Baseload Rating" sqref="G4" xr:uid="{21A1D87D-CFFC-4A5E-B3AF-155B7CC3CFFC}">
      <formula1>0</formula1>
    </dataValidation>
    <dataValidation type="whole" operator="greaterThanOrEqual" allowBlank="1" showInputMessage="1" showErrorMessage="1" promptTitle="Number of CTs" prompt="If simple cycle, enter 1. Otherwise enter the (x-on-1) configuration_x000a_" sqref="G5" xr:uid="{A2655E86-7DE2-4864-9860-168E41F139A7}">
      <formula1>1</formula1>
    </dataValidation>
    <dataValidation type="decimal" operator="greaterThanOrEqual" allowBlank="1" showInputMessage="1" showErrorMessage="1" promptTitle="Rated Heat Rate" sqref="G6" xr:uid="{1B7FBB39-4AA1-4A8C-82D1-7B9E7055E7C3}">
      <formula1>3412</formula1>
    </dataValidation>
    <dataValidation type="whole" allowBlank="1" showInputMessage="1" showErrorMessage="1" promptTitle="Carbon Intensity of Fuel" prompt="Typical NG is ~117" sqref="G8" xr:uid="{1CD1E9FB-1F71-438F-A04D-3C16D258D69F}">
      <formula1>0</formula1>
      <formula2>200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Perullo</dc:creator>
  <cp:lastModifiedBy>Christopher Perullo</cp:lastModifiedBy>
  <dcterms:created xsi:type="dcterms:W3CDTF">2024-04-25T16:44:56Z</dcterms:created>
  <dcterms:modified xsi:type="dcterms:W3CDTF">2024-04-25T18:13:02Z</dcterms:modified>
</cp:coreProperties>
</file>