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s_projection_Bost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<sst xmlns="http://schemas.openxmlformats.org/spreadsheetml/2006/main" count="31" uniqueCount="31">
  <si>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Global Growth Projection</t>
  </si>
  <si>
    <t xml:space="preserve">category</t>
  </si>
  <si>
    <t xml:space="preserve">PHEV Electric car stock (million)</t>
  </si>
  <si>
    <t xml:space="preserve">BEV Electric car stock (million)</t>
  </si>
  <si>
    <t xml:space="preserve">EV_Total Electric car stock (million)</t>
  </si>
  <si>
    <t xml:space="preserve">PHEV_US</t>
  </si>
  <si>
    <t xml:space="preserve">Boston Evs stock projection (2014 Transportation Census * Global Growth Ratio)</t>
  </si>
  <si>
    <t xml:space="preserve">Boston EVs Car Stock Projection </t>
  </si>
  <si>
    <t xml:space="preserve">https://www.boston.gov/sites/default/files/file/document_files/2019/06/go_boston_2030_-_full_report.pdf</t>
  </si>
  <si>
    <t xml:space="preserve">pp.75</t>
  </si>
  <si>
    <t xml:space="preserve">https://www.iea.org/reports/global-ev-outlook-2019</t>
  </si>
  <si>
    <t xml:space="preserve">Figure 1.1 Global 2013-2018 -US </t>
  </si>
  <si>
    <t xml:space="preserve">China BEV</t>
  </si>
  <si>
    <t xml:space="preserve">China PHEV</t>
  </si>
  <si>
    <t xml:space="preserve">Europe BEV</t>
  </si>
  <si>
    <t xml:space="preserve">Europe PHEV</t>
  </si>
  <si>
    <t xml:space="preserve">United States BEV</t>
  </si>
  <si>
    <t xml:space="preserve">United States PHEV</t>
  </si>
  <si>
    <t xml:space="preserve">Other BEV</t>
  </si>
  <si>
    <t xml:space="preserve">Other PHEV</t>
  </si>
  <si>
    <t xml:space="preserve">Figure 2 Future 2018-2030 -Global</t>
  </si>
  <si>
    <r>
      <rPr>
        <b val="true"/>
        <sz val="11"/>
        <color rgb="FF000000"/>
        <rFont val="Segoe UI"/>
        <family val="2"/>
        <charset val="1"/>
      </rPr>
      <t xml:space="preserve">ELECTRIC VEHICLE STOCK</t>
    </r>
    <r>
      <rPr>
        <sz val="11"/>
        <color rgb="FF000000"/>
        <rFont val="Segoe UI"/>
        <family val="2"/>
        <charset val="1"/>
      </rPr>
      <t xml:space="preserve"> EV30@30 Scenario</t>
    </r>
  </si>
  <si>
    <t xml:space="preserve">RIGHT graph</t>
  </si>
  <si>
    <t xml:space="preserve">PLDVs - BEV</t>
  </si>
  <si>
    <t xml:space="preserve">PLDVs - PHEV</t>
  </si>
  <si>
    <t xml:space="preserve">LCVs - BEV</t>
  </si>
  <si>
    <t xml:space="preserve">LCVs - PHEV</t>
  </si>
  <si>
    <t xml:space="preserve">Buses - BEV</t>
  </si>
  <si>
    <t xml:space="preserve">Buses - PHEV</t>
  </si>
  <si>
    <t xml:space="preserve">Trucks - BEV</t>
  </si>
  <si>
    <t xml:space="preserve">Trucks - PHEV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</si>
</sst>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"/>
    <numFmt numFmtId="167" formatCode="0.0"/>
    <numFmt numFmtId="168" formatCode="0.00"/>
  </numFmts>
  <fonts count="14">
    <font>
      <sz val="11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28"/>
    </font>
    <font>
      <b val="true"/>
      <sz val="11"/>
      <color rgb="FFFF0000"/>
      <name val="Segoe UI"/>
      <family val="2"/>
      <charset val="1"/>
    </font>
    <font>
      <sz val="11"/>
      <color rgb="FFFF0000"/>
      <name val="Segoe UI"/>
      <family val="2"/>
      <charset val="1"/>
    </font>
    <font>
      <b val="true"/>
      <sz val="11"/>
      <color rgb="FF000000"/>
      <name val="Segoe UI"/>
      <family val="2"/>
      <charset val="1"/>
    </font>
    <font>
      <sz val="11"/>
      <color rgb="FF000000"/>
      <name val="Segoe U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パーセント 2" xfId="21" builtinId="53" customBuiltin="true"/>
    <cellStyle name="標準 2" xfId="22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Boston EVs Car Stock Projection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EVs_projection_Boston!$A$10:$A$10</c:f>
              <c:strCache>
                <c:ptCount val="1"/>
                <c:pt idx="0">
                  <c:v>Boston EVs Car Stock Projection 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EVs_projection_Boston!$B$9:$Q$9</c:f>
              <c:strCach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strCache>
            </c:strRef>
          </c:cat>
          <c:val>
            <c:numRef>
              <c:f>EVs_projection_Boston!$B$10:$Q$10</c:f>
              <c:numCache>
                <c:formatCode>General</c:formatCode>
                <c:ptCount val="16"/>
                <c:pt idx="0">
                  <c:v>351</c:v>
                </c:pt>
                <c:pt idx="1">
                  <c:v>560.913182511284</c:v>
                </c:pt>
                <c:pt idx="2">
                  <c:v>880.622312974148</c:v>
                </c:pt>
                <c:pt idx="3">
                  <c:v>1433.28795318695</c:v>
                </c:pt>
                <c:pt idx="4">
                  <c:v>3055.02484803015</c:v>
                </c:pt>
                <c:pt idx="5">
                  <c:v>4676.76174287329</c:v>
                </c:pt>
                <c:pt idx="6">
                  <c:v>7307.20365218114</c:v>
                </c:pt>
                <c:pt idx="7">
                  <c:v>10253.9362067947</c:v>
                </c:pt>
                <c:pt idx="8">
                  <c:v>13633.6638125368</c:v>
                </c:pt>
                <c:pt idx="9">
                  <c:v>17606.2417908214</c:v>
                </c:pt>
                <c:pt idx="10">
                  <c:v>22390.6631253119</c:v>
                </c:pt>
                <c:pt idx="11">
                  <c:v>27200.8331721589</c:v>
                </c:pt>
                <c:pt idx="12">
                  <c:v>33050.816486335</c:v>
                </c:pt>
                <c:pt idx="13">
                  <c:v>40166.6959791223</c:v>
                </c:pt>
                <c:pt idx="14">
                  <c:v>48823.9741489805</c:v>
                </c:pt>
                <c:pt idx="15">
                  <c:v>59358.4284355401</c:v>
                </c:pt>
              </c:numCache>
            </c:numRef>
          </c:val>
        </c:ser>
        <c:gapWidth val="219"/>
        <c:overlap val="-27"/>
        <c:axId val="6728227"/>
        <c:axId val="78766046"/>
      </c:barChart>
      <c:catAx>
        <c:axId val="67282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766046"/>
        <c:crosses val="autoZero"/>
        <c:auto val="1"/>
        <c:lblAlgn val="ctr"/>
        <c:lblOffset val="100"/>
      </c:catAx>
      <c:valAx>
        <c:axId val="78766046"/>
        <c:scaling>
          <c:orientation val="minMax"/>
          <c:max val="60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2822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379080</xdr:colOff>
      <xdr:row>2</xdr:row>
      <xdr:rowOff>156960</xdr:rowOff>
    </xdr:from>
    <xdr:to>
      <xdr:col>28</xdr:col>
      <xdr:colOff>335880</xdr:colOff>
      <xdr:row>26</xdr:row>
      <xdr:rowOff>113760</xdr:rowOff>
    </xdr:to>
    <xdr:graphicFrame>
      <xdr:nvGraphicFramePr>
        <xdr:cNvPr id="0" name="グラフ 1"/>
        <xdr:cNvGraphicFramePr/>
      </xdr:nvGraphicFramePr>
      <xdr:xfrm>
        <a:off x="15543360" y="537840"/>
        <a:ext cx="8303760" cy="48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oston.gov/sites/default/files/file/document_files/2019/06/go_boston_2030_-_full_report.pdf" TargetMode="External"/><Relationship Id="rId2" Type="http://schemas.openxmlformats.org/officeDocument/2006/relationships/hyperlink" Target="https://www.iea.org/reports/global-ev-outlook-2019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S3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s">
        <v>1</v>
      </c>
      <c r="B2" s="2" t="n">
        <v>2015</v>
      </c>
      <c r="C2" s="2" t="n">
        <v>2016</v>
      </c>
      <c r="D2" s="2" t="n">
        <v>2017</v>
      </c>
      <c r="E2" s="3" t="n">
        <v>2018</v>
      </c>
      <c r="F2" s="4" t="n">
        <v>2019</v>
      </c>
      <c r="G2" s="4" t="n">
        <v>2020</v>
      </c>
      <c r="H2" s="4" t="n">
        <v>2021</v>
      </c>
      <c r="I2" s="4" t="n">
        <v>2022</v>
      </c>
      <c r="J2" s="4" t="n">
        <v>2023</v>
      </c>
      <c r="K2" s="4" t="n">
        <v>2024</v>
      </c>
      <c r="L2" s="4" t="n">
        <v>2025</v>
      </c>
      <c r="M2" s="4" t="n">
        <v>2026</v>
      </c>
      <c r="N2" s="4" t="n">
        <v>2027</v>
      </c>
      <c r="O2" s="4" t="n">
        <v>2028</v>
      </c>
      <c r="P2" s="4" t="n">
        <v>2029</v>
      </c>
      <c r="Q2" s="4" t="n">
        <v>2030</v>
      </c>
    </row>
    <row r="3" customFormat="false" ht="15" hidden="false" customHeight="false" outlineLevel="0" collapsed="false">
      <c r="A3" s="5" t="s">
        <v>2</v>
      </c>
      <c r="B3" s="6"/>
      <c r="C3" s="6"/>
      <c r="D3" s="6"/>
      <c r="E3" s="6"/>
      <c r="F3" s="7" t="n">
        <v>6.8411312258595</v>
      </c>
      <c r="G3" s="7" t="n">
        <v>10.3914577294738</v>
      </c>
      <c r="H3" s="7" t="n">
        <v>16.5484792626914</v>
      </c>
      <c r="I3" s="7" t="n">
        <v>23.4592090563284</v>
      </c>
      <c r="J3" s="7" t="n">
        <v>31.4107130541143</v>
      </c>
      <c r="K3" s="7" t="n">
        <v>40.7993924165782</v>
      </c>
      <c r="L3" s="7" t="n">
        <v>52.1726261815207</v>
      </c>
      <c r="M3" s="7" t="n">
        <v>64.02769103073</v>
      </c>
      <c r="N3" s="7" t="n">
        <v>78.5765547715244</v>
      </c>
      <c r="O3" s="7" t="n">
        <v>96.4313230786199</v>
      </c>
      <c r="P3" s="7" t="n">
        <v>118.343188979616</v>
      </c>
      <c r="Q3" s="7" t="n">
        <v>145.234037351599</v>
      </c>
    </row>
    <row r="4" customFormat="false" ht="15" hidden="false" customHeight="false" outlineLevel="0" collapsed="false">
      <c r="A4" s="5" t="s">
        <v>3</v>
      </c>
      <c r="B4" s="6"/>
      <c r="C4" s="6"/>
      <c r="D4" s="6"/>
      <c r="E4" s="6"/>
      <c r="F4" s="7" t="n">
        <v>4.07728810923163</v>
      </c>
      <c r="G4" s="7" t="n">
        <v>6.32292214600476</v>
      </c>
      <c r="H4" s="7" t="n">
        <v>9.56689380632517</v>
      </c>
      <c r="I4" s="7" t="n">
        <v>13.1875551797289</v>
      </c>
      <c r="J4" s="7" t="n">
        <v>17.3149327208837</v>
      </c>
      <c r="K4" s="7" t="n">
        <v>22.123935657543</v>
      </c>
      <c r="L4" s="7" t="n">
        <v>27.8498487094934</v>
      </c>
      <c r="M4" s="7" t="n">
        <v>33.1859545567956</v>
      </c>
      <c r="N4" s="7" t="n">
        <v>39.5444726229431</v>
      </c>
      <c r="O4" s="7" t="n">
        <v>47.1212998363633</v>
      </c>
      <c r="P4" s="7" t="n">
        <v>56.1498675033588</v>
      </c>
      <c r="Q4" s="7" t="n">
        <v>66.9083329957686</v>
      </c>
    </row>
    <row r="5" customFormat="false" ht="15" hidden="false" customHeight="false" outlineLevel="0" collapsed="false">
      <c r="A5" s="5" t="s">
        <v>4</v>
      </c>
      <c r="B5" s="8" t="n">
        <v>1.25444648644611</v>
      </c>
      <c r="C5" s="8" t="n">
        <v>2.00465974644611</v>
      </c>
      <c r="D5" s="8" t="n">
        <v>3.14727511793865</v>
      </c>
      <c r="E5" s="8" t="n">
        <v>5.12245879470343</v>
      </c>
      <c r="F5" s="9" t="n">
        <f aca="false">F3+F4</f>
        <v>10.9184193350911</v>
      </c>
      <c r="G5" s="9" t="n">
        <f aca="false">G3+G4</f>
        <v>16.7143798754786</v>
      </c>
      <c r="H5" s="9" t="n">
        <f aca="false">H3+H4</f>
        <v>26.1153730690166</v>
      </c>
      <c r="I5" s="9" t="n">
        <f aca="false">I3+I4</f>
        <v>36.6467642360573</v>
      </c>
      <c r="J5" s="9" t="n">
        <f aca="false">J3+J4</f>
        <v>48.725645774998</v>
      </c>
      <c r="K5" s="9" t="n">
        <f aca="false">K3+K4</f>
        <v>62.9233280741212</v>
      </c>
      <c r="L5" s="9" t="n">
        <f aca="false">L3+L4</f>
        <v>80.0224748910141</v>
      </c>
      <c r="M5" s="9" t="n">
        <f aca="false">M3+M4</f>
        <v>97.2136455875257</v>
      </c>
      <c r="N5" s="9" t="n">
        <f aca="false">N3+N4</f>
        <v>118.121027394468</v>
      </c>
      <c r="O5" s="9" t="n">
        <f aca="false">O3+O4</f>
        <v>143.552622914983</v>
      </c>
      <c r="P5" s="9" t="n">
        <f aca="false">P3+P4</f>
        <v>174.493056482975</v>
      </c>
      <c r="Q5" s="9" t="n">
        <f aca="false">Q3+Q4</f>
        <v>212.142370347368</v>
      </c>
    </row>
    <row r="6" customFormat="false" ht="15" hidden="false" customHeight="false" outlineLevel="0" collapsed="false">
      <c r="A6" s="5" t="s">
        <v>5</v>
      </c>
      <c r="B6" s="2" t="n">
        <v>1</v>
      </c>
      <c r="C6" s="2" t="n">
        <f aca="false">C5/$B$5</f>
        <v>1.5980432550179</v>
      </c>
      <c r="D6" s="2" t="n">
        <f aca="false">D5/$B$5</f>
        <v>2.50889547855883</v>
      </c>
      <c r="E6" s="2" t="n">
        <f aca="false">E5/$B$5</f>
        <v>4.08344146207108</v>
      </c>
      <c r="F6" s="10" t="n">
        <f aca="false">F5/$B$5</f>
        <v>8.7037744958124</v>
      </c>
      <c r="G6" s="10" t="n">
        <f aca="false">G5/$B$5</f>
        <v>13.3241075295535</v>
      </c>
      <c r="H6" s="10" t="n">
        <f aca="false">H5/$B$5</f>
        <v>20.8182440233081</v>
      </c>
      <c r="I6" s="10" t="n">
        <f aca="false">I5/$B$5</f>
        <v>29.2134934666514</v>
      </c>
      <c r="J6" s="10" t="n">
        <f aca="false">J5/$B$5</f>
        <v>38.8423470442645</v>
      </c>
      <c r="K6" s="10" t="n">
        <f aca="false">K5/$B$5</f>
        <v>50.1602330222831</v>
      </c>
      <c r="L6" s="10" t="n">
        <f aca="false">L5/$B$5</f>
        <v>63.7910630350766</v>
      </c>
      <c r="M6" s="10" t="n">
        <f aca="false">M5/$B$5</f>
        <v>77.4952512027319</v>
      </c>
      <c r="N6" s="10" t="n">
        <f aca="false">N5/$B$5</f>
        <v>94.1618703314387</v>
      </c>
      <c r="O6" s="10" t="n">
        <f aca="false">O5/$B$5</f>
        <v>114.435031279551</v>
      </c>
      <c r="P6" s="10" t="n">
        <f aca="false">P5/$B$5</f>
        <v>139.099641450087</v>
      </c>
      <c r="Q6" s="10" t="n">
        <f aca="false">Q5/$B$5</f>
        <v>169.112331725185</v>
      </c>
    </row>
    <row r="7" customFormat="false" ht="15" hidden="false" customHeight="false" outlineLevel="0" collapsed="false">
      <c r="A7" s="11"/>
    </row>
    <row r="8" customFormat="false" ht="15" hidden="false" customHeight="false" outlineLevel="0" collapsed="false">
      <c r="A8" s="12" t="s">
        <v>6</v>
      </c>
    </row>
    <row r="9" customFormat="false" ht="15" hidden="false" customHeight="false" outlineLevel="0" collapsed="false">
      <c r="A9" s="5"/>
      <c r="B9" s="2" t="n">
        <v>2015</v>
      </c>
      <c r="C9" s="2" t="n">
        <v>2016</v>
      </c>
      <c r="D9" s="2" t="n">
        <v>2017</v>
      </c>
      <c r="E9" s="3" t="n">
        <v>2018</v>
      </c>
      <c r="F9" s="4" t="n">
        <v>2019</v>
      </c>
      <c r="G9" s="4" t="n">
        <v>2020</v>
      </c>
      <c r="H9" s="4" t="n">
        <v>2021</v>
      </c>
      <c r="I9" s="4" t="n">
        <v>2022</v>
      </c>
      <c r="J9" s="4" t="n">
        <v>2023</v>
      </c>
      <c r="K9" s="4" t="n">
        <v>2024</v>
      </c>
      <c r="L9" s="4" t="n">
        <v>2025</v>
      </c>
      <c r="M9" s="4" t="n">
        <v>2026</v>
      </c>
      <c r="N9" s="4" t="n">
        <v>2027</v>
      </c>
      <c r="O9" s="4" t="n">
        <v>2028</v>
      </c>
      <c r="P9" s="4" t="n">
        <v>2029</v>
      </c>
      <c r="Q9" s="4" t="n">
        <v>2030</v>
      </c>
    </row>
    <row r="10" customFormat="false" ht="15" hidden="false" customHeight="false" outlineLevel="0" collapsed="false">
      <c r="A10" s="5" t="s">
        <v>7</v>
      </c>
      <c r="B10" s="13" t="n">
        <v>351</v>
      </c>
      <c r="C10" s="14" t="n">
        <f aca="false">$B$10*C6</f>
        <v>560.913182511284</v>
      </c>
      <c r="D10" s="14" t="n">
        <f aca="false">$B$10*D6</f>
        <v>880.622312974148</v>
      </c>
      <c r="E10" s="14" t="n">
        <f aca="false">$B$10*E6</f>
        <v>1433.28795318695</v>
      </c>
      <c r="F10" s="14" t="n">
        <f aca="false">$B$10*F6</f>
        <v>3055.02484803015</v>
      </c>
      <c r="G10" s="14" t="n">
        <f aca="false">$B$10*G6</f>
        <v>4676.76174287329</v>
      </c>
      <c r="H10" s="14" t="n">
        <f aca="false">$B$10*H6</f>
        <v>7307.20365218114</v>
      </c>
      <c r="I10" s="14" t="n">
        <f aca="false">$B$10*I6</f>
        <v>10253.9362067947</v>
      </c>
      <c r="J10" s="14" t="n">
        <f aca="false">$B$10*J6</f>
        <v>13633.6638125368</v>
      </c>
      <c r="K10" s="14" t="n">
        <f aca="false">$B$10*K6</f>
        <v>17606.2417908214</v>
      </c>
      <c r="L10" s="14" t="n">
        <f aca="false">$B$10*L6</f>
        <v>22390.6631253119</v>
      </c>
      <c r="M10" s="14" t="n">
        <f aca="false">$B$10*M6</f>
        <v>27200.8331721589</v>
      </c>
      <c r="N10" s="14" t="n">
        <f aca="false">$B$10*N6</f>
        <v>33050.816486335</v>
      </c>
      <c r="O10" s="14" t="n">
        <f aca="false">$B$10*O6</f>
        <v>40166.6959791223</v>
      </c>
      <c r="P10" s="14" t="n">
        <f aca="false">$B$10*P6</f>
        <v>48823.9741489805</v>
      </c>
      <c r="Q10" s="14" t="n">
        <f aca="false">$B$10*Q6</f>
        <v>59358.4284355401</v>
      </c>
    </row>
    <row r="11" customFormat="false" ht="15" hidden="false" customHeight="false" outlineLevel="0" collapsed="false">
      <c r="A11" s="15" t="s">
        <v>8</v>
      </c>
    </row>
    <row r="12" customFormat="false" ht="15" hidden="false" customHeight="false" outlineLevel="0" collapsed="false">
      <c r="A12" s="15" t="s">
        <v>9</v>
      </c>
    </row>
    <row r="13" customFormat="false" ht="15" hidden="false" customHeight="false" outlineLevel="0" collapsed="false">
      <c r="Q13" s="16"/>
    </row>
    <row r="14" customFormat="false" ht="30" hidden="false" customHeight="false" outlineLevel="0" collapsed="false">
      <c r="A14" s="17" t="s">
        <v>10</v>
      </c>
      <c r="R14" s="18"/>
    </row>
    <row r="15" customFormat="false" ht="15" hidden="false" customHeight="false" outlineLevel="0" collapsed="false">
      <c r="A15" s="0" t="s">
        <v>11</v>
      </c>
      <c r="B15" s="17"/>
    </row>
    <row r="16" customFormat="false" ht="16.5" hidden="false" customHeight="false" outlineLevel="0" collapsed="false">
      <c r="A16" s="19"/>
      <c r="B16" s="19" t="s">
        <v>12</v>
      </c>
      <c r="C16" s="19" t="s">
        <v>13</v>
      </c>
      <c r="D16" s="19" t="s">
        <v>14</v>
      </c>
      <c r="E16" s="19" t="s">
        <v>15</v>
      </c>
      <c r="F16" s="20" t="s">
        <v>16</v>
      </c>
      <c r="G16" s="20" t="s">
        <v>17</v>
      </c>
      <c r="H16" s="19" t="s">
        <v>18</v>
      </c>
      <c r="I16" s="19" t="s">
        <v>19</v>
      </c>
      <c r="J16" s="21"/>
    </row>
    <row r="17" customFormat="false" ht="16.5" hidden="false" customHeight="false" outlineLevel="0" collapsed="false">
      <c r="A17" s="19" t="n">
        <v>2013</v>
      </c>
      <c r="B17" s="22" t="n">
        <v>0.0305693315743184</v>
      </c>
      <c r="C17" s="22" t="n">
        <v>0.00165</v>
      </c>
      <c r="D17" s="22" t="n">
        <v>0.0671304615384615</v>
      </c>
      <c r="E17" s="22" t="n">
        <v>0.03597916</v>
      </c>
      <c r="F17" s="23" t="n">
        <v>0.075864</v>
      </c>
      <c r="G17" s="23" t="n">
        <v>0.09558</v>
      </c>
      <c r="H17" s="22" t="n">
        <v>0.051939</v>
      </c>
      <c r="I17" s="22" t="n">
        <v>0.02848</v>
      </c>
      <c r="J17" s="21" t="n">
        <f aca="false">SUM(B17:I17)</f>
        <v>0.38719195311278</v>
      </c>
    </row>
    <row r="18" customFormat="false" ht="16.5" hidden="false" customHeight="false" outlineLevel="0" collapsed="false">
      <c r="A18" s="20" t="n">
        <v>2014</v>
      </c>
      <c r="B18" s="23" t="n">
        <v>0.0794756649076517</v>
      </c>
      <c r="C18" s="23" t="n">
        <v>0.0259152</v>
      </c>
      <c r="D18" s="23" t="n">
        <v>0.123764461538462</v>
      </c>
      <c r="E18" s="23" t="n">
        <v>0.07151816</v>
      </c>
      <c r="F18" s="23" t="n">
        <v>0.139284</v>
      </c>
      <c r="G18" s="23" t="n">
        <v>0.15094</v>
      </c>
      <c r="H18" s="23" t="n">
        <v>0.073219</v>
      </c>
      <c r="I18" s="23" t="n">
        <v>0.048134</v>
      </c>
      <c r="J18" s="24" t="n">
        <f aca="false">SUM(B18:I18)</f>
        <v>0.712250486446113</v>
      </c>
    </row>
    <row r="19" customFormat="false" ht="16.5" hidden="false" customHeight="false" outlineLevel="0" collapsed="false">
      <c r="A19" s="25" t="n">
        <v>2015</v>
      </c>
      <c r="B19" s="26" t="n">
        <v>0.226194664907652</v>
      </c>
      <c r="C19" s="26" t="n">
        <v>0.0865782</v>
      </c>
      <c r="D19" s="26" t="n">
        <v>0.207041461538462</v>
      </c>
      <c r="E19" s="26" t="n">
        <v>0.17037416</v>
      </c>
      <c r="F19" s="26" t="n">
        <v>0.210328</v>
      </c>
      <c r="G19" s="26" t="n">
        <v>0.193765</v>
      </c>
      <c r="H19" s="26" t="n">
        <v>0.09334</v>
      </c>
      <c r="I19" s="26" t="n">
        <v>0.066825</v>
      </c>
      <c r="J19" s="27" t="n">
        <f aca="false">SUM(B19:I19)</f>
        <v>1.25444648644611</v>
      </c>
    </row>
    <row r="20" customFormat="false" ht="16.5" hidden="false" customHeight="false" outlineLevel="0" collapsed="false">
      <c r="A20" s="25" t="n">
        <v>2016</v>
      </c>
      <c r="B20" s="26" t="n">
        <v>0.483194664907652</v>
      </c>
      <c r="C20" s="26" t="n">
        <v>0.1655782</v>
      </c>
      <c r="D20" s="26" t="n">
        <v>0.296207571538461</v>
      </c>
      <c r="E20" s="26" t="n">
        <v>0.28942931</v>
      </c>
      <c r="F20" s="26" t="n">
        <v>0.297059</v>
      </c>
      <c r="G20" s="26" t="n">
        <v>0.26665</v>
      </c>
      <c r="H20" s="26" t="n">
        <v>0.121907</v>
      </c>
      <c r="I20" s="26" t="n">
        <v>0.084634</v>
      </c>
      <c r="J20" s="27" t="n">
        <f aca="false">SUM(B20:I20)</f>
        <v>2.00465974644611</v>
      </c>
    </row>
    <row r="21" customFormat="false" ht="16.5" hidden="false" customHeight="false" outlineLevel="0" collapsed="false">
      <c r="A21" s="25" t="n">
        <v>2017</v>
      </c>
      <c r="B21" s="26" t="n">
        <v>0.951194664907652</v>
      </c>
      <c r="C21" s="26" t="n">
        <v>0.2765782</v>
      </c>
      <c r="D21" s="26" t="n">
        <v>0.424153721538462</v>
      </c>
      <c r="E21" s="26" t="n">
        <v>0.43138783</v>
      </c>
      <c r="F21" s="26" t="n">
        <v>0.401546</v>
      </c>
      <c r="G21" s="26" t="n">
        <v>0.360512</v>
      </c>
      <c r="H21" s="26" t="n">
        <v>0.168882552238806</v>
      </c>
      <c r="I21" s="26" t="n">
        <v>0.133020149253731</v>
      </c>
      <c r="J21" s="27" t="n">
        <f aca="false">SUM(B21:I21)</f>
        <v>3.14727511793865</v>
      </c>
    </row>
    <row r="22" customFormat="false" ht="16.5" hidden="false" customHeight="false" outlineLevel="0" collapsed="false">
      <c r="A22" s="25" t="n">
        <v>2018</v>
      </c>
      <c r="B22" s="26" t="n">
        <v>1.76706466490765</v>
      </c>
      <c r="C22" s="26" t="n">
        <v>0.5392352</v>
      </c>
      <c r="D22" s="26" t="n">
        <v>0.625481781798388</v>
      </c>
      <c r="E22" s="26" t="n">
        <v>0.61461683</v>
      </c>
      <c r="F22" s="26" t="n">
        <v>0.640369</v>
      </c>
      <c r="G22" s="26" t="n">
        <v>0.483004</v>
      </c>
      <c r="H22" s="26" t="n">
        <v>0.257889275539777</v>
      </c>
      <c r="I22" s="26" t="n">
        <v>0.194798042457615</v>
      </c>
      <c r="J22" s="27" t="n">
        <f aca="false">SUM(B22:I22)</f>
        <v>5.12245879470343</v>
      </c>
    </row>
    <row r="24" customFormat="false" ht="15" hidden="false" customHeight="false" outlineLevel="0" collapsed="false">
      <c r="A24" s="0" t="s">
        <v>20</v>
      </c>
    </row>
    <row r="25" customFormat="false" ht="16.5" hidden="false" customHeight="false" outlineLevel="0" collapsed="false">
      <c r="A25" s="28" t="s">
        <v>21</v>
      </c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customFormat="false" ht="15" hidden="false" customHeight="false" outlineLevel="0" collapsed="false">
      <c r="A26" s="31" t="s">
        <v>22</v>
      </c>
      <c r="B26" s="32" t="n">
        <v>2015</v>
      </c>
      <c r="C26" s="32" t="n">
        <v>2016</v>
      </c>
      <c r="D26" s="32" t="n">
        <v>2017</v>
      </c>
      <c r="E26" s="32" t="n">
        <v>2018</v>
      </c>
      <c r="F26" s="32" t="n">
        <v>2019</v>
      </c>
      <c r="G26" s="32" t="n">
        <v>2020</v>
      </c>
      <c r="H26" s="32" t="n">
        <v>2021</v>
      </c>
      <c r="I26" s="32" t="n">
        <v>2022</v>
      </c>
      <c r="J26" s="32" t="n">
        <v>2023</v>
      </c>
      <c r="K26" s="32" t="n">
        <v>2024</v>
      </c>
      <c r="L26" s="32" t="n">
        <v>2025</v>
      </c>
      <c r="M26" s="32" t="n">
        <v>2026</v>
      </c>
      <c r="N26" s="32" t="n">
        <v>2027</v>
      </c>
      <c r="O26" s="32" t="n">
        <v>2028</v>
      </c>
      <c r="P26" s="32" t="n">
        <v>2029</v>
      </c>
      <c r="Q26" s="32" t="n">
        <v>2030</v>
      </c>
    </row>
    <row r="27" customFormat="false" ht="15" hidden="false" customHeight="false" outlineLevel="0" collapsed="false">
      <c r="A27" s="33"/>
      <c r="B27" s="32" t="n">
        <v>2015</v>
      </c>
      <c r="C27" s="32"/>
      <c r="D27" s="32" t="n">
        <v>2017</v>
      </c>
      <c r="E27" s="32" t="n">
        <v>2018</v>
      </c>
      <c r="F27" s="32"/>
      <c r="G27" s="32" t="n">
        <v>2020</v>
      </c>
      <c r="H27" s="32"/>
      <c r="I27" s="32"/>
      <c r="J27" s="32"/>
      <c r="K27" s="32"/>
      <c r="L27" s="32" t="n">
        <v>2025</v>
      </c>
      <c r="M27" s="32"/>
      <c r="N27" s="32"/>
      <c r="O27" s="32"/>
      <c r="P27" s="32"/>
      <c r="Q27" s="32" t="n">
        <v>2030</v>
      </c>
    </row>
    <row r="28" customFormat="false" ht="15" hidden="false" customHeight="false" outlineLevel="0" collapsed="false">
      <c r="A28" s="34" t="s">
        <v>23</v>
      </c>
      <c r="B28" s="35" t="n">
        <v>0.557123484778692</v>
      </c>
      <c r="C28" s="35" t="n">
        <v>2.52399033371772</v>
      </c>
      <c r="D28" s="35" t="n">
        <v>1.94577693868492</v>
      </c>
      <c r="E28" s="35" t="n">
        <v>3.29080472224582</v>
      </c>
      <c r="F28" s="7" t="n">
        <v>6.8411312258595</v>
      </c>
      <c r="G28" s="7" t="n">
        <v>10.3914577294738</v>
      </c>
      <c r="H28" s="7" t="n">
        <v>16.5484792626914</v>
      </c>
      <c r="I28" s="7" t="n">
        <v>23.4592090563284</v>
      </c>
      <c r="J28" s="7" t="n">
        <v>31.4107130541143</v>
      </c>
      <c r="K28" s="7" t="n">
        <v>40.7993924165782</v>
      </c>
      <c r="L28" s="7" t="n">
        <v>52.1726261815207</v>
      </c>
      <c r="M28" s="7" t="n">
        <v>64.02769103073</v>
      </c>
      <c r="N28" s="7" t="n">
        <v>78.5765547715244</v>
      </c>
      <c r="O28" s="7" t="n">
        <v>96.4313230786199</v>
      </c>
      <c r="P28" s="7" t="n">
        <v>118.343188979616</v>
      </c>
      <c r="Q28" s="7" t="n">
        <v>145.234037351599</v>
      </c>
    </row>
    <row r="29" customFormat="false" ht="15" hidden="false" customHeight="false" outlineLevel="0" collapsed="false">
      <c r="A29" s="34" t="s">
        <v>24</v>
      </c>
      <c r="B29" s="35" t="n">
        <v>0.329031360018</v>
      </c>
      <c r="C29" s="35" t="n">
        <v>1.52780951721535</v>
      </c>
      <c r="D29" s="35" t="n">
        <v>1.20149817925373</v>
      </c>
      <c r="E29" s="35" t="n">
        <v>1.83165407245761</v>
      </c>
      <c r="F29" s="7" t="n">
        <v>4.07728810923163</v>
      </c>
      <c r="G29" s="7" t="n">
        <v>6.32292214600476</v>
      </c>
      <c r="H29" s="7" t="n">
        <v>9.56689380632517</v>
      </c>
      <c r="I29" s="7" t="n">
        <v>13.1875551797289</v>
      </c>
      <c r="J29" s="7" t="n">
        <v>17.3149327208837</v>
      </c>
      <c r="K29" s="7" t="n">
        <v>22.123935657543</v>
      </c>
      <c r="L29" s="7" t="n">
        <v>27.8498487094934</v>
      </c>
      <c r="M29" s="7" t="n">
        <v>33.1859545567956</v>
      </c>
      <c r="N29" s="7" t="n">
        <v>39.5444726229431</v>
      </c>
      <c r="O29" s="7" t="n">
        <v>47.1212998363633</v>
      </c>
      <c r="P29" s="7" t="n">
        <v>56.1498675033588</v>
      </c>
      <c r="Q29" s="7" t="n">
        <v>66.9083329957686</v>
      </c>
    </row>
    <row r="30" customFormat="false" ht="15" hidden="false" customHeight="false" outlineLevel="0" collapsed="false">
      <c r="A30" s="36" t="s">
        <v>25</v>
      </c>
      <c r="B30" s="37" t="n">
        <v>0.073995260018</v>
      </c>
      <c r="C30" s="37" t="n">
        <v>0.581337907605002</v>
      </c>
      <c r="D30" s="37" t="n">
        <v>0.162866039935952</v>
      </c>
      <c r="E30" s="37" t="n">
        <v>0.242811179935952</v>
      </c>
      <c r="F30" s="37" t="n">
        <v>1.42675983894469</v>
      </c>
      <c r="G30" s="37" t="n">
        <v>2.61070849795301</v>
      </c>
      <c r="H30" s="37" t="n">
        <v>3.94479746677926</v>
      </c>
      <c r="I30" s="37" t="n">
        <v>5.43355887999576</v>
      </c>
      <c r="J30" s="37" t="n">
        <v>7.13023484412035</v>
      </c>
      <c r="K30" s="37" t="n">
        <v>9.10639472440039</v>
      </c>
      <c r="L30" s="37" t="n">
        <v>11.4582438435934</v>
      </c>
      <c r="M30" s="37" t="n">
        <v>13.5582235938913</v>
      </c>
      <c r="N30" s="37" t="n">
        <v>16.0430716548893</v>
      </c>
      <c r="O30" s="37" t="n">
        <v>18.983323762256</v>
      </c>
      <c r="P30" s="37" t="n">
        <v>22.4624429046173</v>
      </c>
      <c r="Q30" s="37" t="n">
        <v>26.5791885321161</v>
      </c>
    </row>
    <row r="31" customFormat="false" ht="15" hidden="false" customHeight="false" outlineLevel="0" collapsed="false">
      <c r="A31" s="36" t="s">
        <v>26</v>
      </c>
      <c r="B31" s="37" t="n">
        <v>4.33536656298014E-010</v>
      </c>
      <c r="C31" s="37" t="n">
        <v>0.0115716717491498</v>
      </c>
      <c r="D31" s="37" t="n">
        <v>0.001259</v>
      </c>
      <c r="E31" s="37" t="n">
        <v>0.0013</v>
      </c>
      <c r="F31" s="37" t="n">
        <v>0.0295791785057986</v>
      </c>
      <c r="G31" s="37" t="n">
        <v>0.0578583570116026</v>
      </c>
      <c r="H31" s="37" t="n">
        <v>0.172163067981131</v>
      </c>
      <c r="I31" s="37" t="n">
        <v>0.28646777895068</v>
      </c>
      <c r="J31" s="37" t="n">
        <v>0.400772489920257</v>
      </c>
      <c r="K31" s="37" t="n">
        <v>0.515077200889806</v>
      </c>
      <c r="L31" s="37" t="n">
        <v>0.629381911859361</v>
      </c>
      <c r="M31" s="37" t="n">
        <v>0.832836614478598</v>
      </c>
      <c r="N31" s="37" t="n">
        <v>1.1020603124215</v>
      </c>
      <c r="O31" s="37" t="n">
        <v>1.45831356486986</v>
      </c>
      <c r="P31" s="37" t="n">
        <v>1.92972964320876</v>
      </c>
      <c r="Q31" s="37" t="n">
        <v>2.55353621167931</v>
      </c>
    </row>
    <row r="32" customFormat="false" ht="15" hidden="false" customHeight="false" outlineLevel="0" collapsed="false">
      <c r="A32" s="36" t="s">
        <v>27</v>
      </c>
      <c r="B32" s="37" t="n">
        <v>0.132578238837328</v>
      </c>
      <c r="C32" s="37" t="n">
        <v>0.407028524445654</v>
      </c>
      <c r="D32" s="37" t="n">
        <v>0.34453703</v>
      </c>
      <c r="E32" s="37" t="n">
        <v>0.48487977</v>
      </c>
      <c r="F32" s="37" t="n">
        <v>0.994854718439456</v>
      </c>
      <c r="G32" s="37" t="n">
        <v>1.50482966687896</v>
      </c>
      <c r="H32" s="37" t="n">
        <v>1.93098447034494</v>
      </c>
      <c r="I32" s="37" t="n">
        <v>2.39415881942213</v>
      </c>
      <c r="J32" s="37" t="n">
        <v>2.90256412815778</v>
      </c>
      <c r="K32" s="37" t="n">
        <v>3.46623320844541</v>
      </c>
      <c r="L32" s="37" t="n">
        <v>4.09742427962607</v>
      </c>
      <c r="M32" s="37" t="n">
        <v>4.60659436418311</v>
      </c>
      <c r="N32" s="37" t="n">
        <v>5.17903692366934</v>
      </c>
      <c r="O32" s="37" t="n">
        <v>5.82261456864514</v>
      </c>
      <c r="P32" s="37" t="n">
        <v>6.54616696398806</v>
      </c>
      <c r="Q32" s="37" t="n">
        <v>7.35963224342002</v>
      </c>
    </row>
    <row r="33" customFormat="false" ht="15" hidden="false" customHeight="false" outlineLevel="0" collapsed="false">
      <c r="A33" s="36" t="s">
        <v>28</v>
      </c>
      <c r="B33" s="37" t="n">
        <v>0.105588900708008</v>
      </c>
      <c r="C33" s="37" t="n">
        <v>0.150442202058587</v>
      </c>
      <c r="D33" s="37" t="n">
        <v>0.07304112</v>
      </c>
      <c r="E33" s="37" t="n">
        <v>0.07907112</v>
      </c>
      <c r="F33" s="37" t="n">
        <v>0.204463263730446</v>
      </c>
      <c r="G33" s="37" t="n">
        <v>0.3298554074609</v>
      </c>
      <c r="H33" s="37" t="n">
        <v>0.382216718398183</v>
      </c>
      <c r="I33" s="37" t="n">
        <v>0.434578029335469</v>
      </c>
      <c r="J33" s="37" t="n">
        <v>0.486939340272755</v>
      </c>
      <c r="K33" s="37" t="n">
        <v>0.539300651210056</v>
      </c>
      <c r="L33" s="37" t="n">
        <v>0.591661962147343</v>
      </c>
      <c r="M33" s="37" t="n">
        <v>0.635601047940908</v>
      </c>
      <c r="N33" s="37" t="n">
        <v>0.682803218711891</v>
      </c>
      <c r="O33" s="37" t="n">
        <v>0.733510803661624</v>
      </c>
      <c r="P33" s="37" t="n">
        <v>0.787984128287108</v>
      </c>
      <c r="Q33" s="37" t="n">
        <v>0.846502850854867</v>
      </c>
    </row>
    <row r="34" customFormat="false" ht="15" hidden="false" customHeight="false" outlineLevel="0" collapsed="false">
      <c r="A34" s="36" t="s">
        <v>29</v>
      </c>
      <c r="B34" s="37" t="n">
        <v>5.6E-011</v>
      </c>
      <c r="C34" s="37" t="n">
        <v>0.0031552655508517</v>
      </c>
      <c r="D34" s="37" t="n">
        <v>0.00055</v>
      </c>
      <c r="E34" s="37" t="n">
        <v>0.00280052</v>
      </c>
      <c r="F34" s="37" t="n">
        <v>0.00928842376512939</v>
      </c>
      <c r="G34" s="37" t="n">
        <v>0.0157763275302585</v>
      </c>
      <c r="H34" s="37" t="n">
        <v>0.0251287355938331</v>
      </c>
      <c r="I34" s="37" t="n">
        <v>0.0356262148077554</v>
      </c>
      <c r="J34" s="37" t="n">
        <v>0.0477050405969551</v>
      </c>
      <c r="K34" s="37" t="n">
        <v>0.0619677105869204</v>
      </c>
      <c r="L34" s="37" t="n">
        <v>0.0792462757435521</v>
      </c>
      <c r="M34" s="37" t="n">
        <v>0.0999445418413509</v>
      </c>
      <c r="N34" s="37" t="n">
        <v>0.126048970127027</v>
      </c>
      <c r="O34" s="37" t="n">
        <v>0.158971591418226</v>
      </c>
      <c r="P34" s="37" t="n">
        <v>0.200493243638368</v>
      </c>
      <c r="Q34" s="37" t="n">
        <v>0.25285990022506</v>
      </c>
    </row>
    <row r="35" customFormat="false" ht="15" hidden="false" customHeight="false" outlineLevel="0" collapsed="false">
      <c r="A35" s="36" t="s">
        <v>30</v>
      </c>
      <c r="B35" s="37" t="n">
        <v>1.76344626431107E-010</v>
      </c>
      <c r="C35" s="37" t="n">
        <v>0.0387296685673138</v>
      </c>
      <c r="D35" s="37" t="n">
        <v>0</v>
      </c>
      <c r="E35" s="37" t="n">
        <v>0</v>
      </c>
      <c r="F35" s="37" t="n">
        <v>0.0968241710656059</v>
      </c>
      <c r="G35" s="37" t="n">
        <v>0.19364834213119</v>
      </c>
      <c r="H35" s="37" t="n">
        <v>0.310101823221702</v>
      </c>
      <c r="I35" s="37" t="n">
        <v>0.440882945337125</v>
      </c>
      <c r="J35" s="37" t="n">
        <v>0.591503212693692</v>
      </c>
      <c r="K35" s="37" t="n">
        <v>0.76959427466437</v>
      </c>
      <c r="L35" s="37" t="n">
        <v>0.985723495414588</v>
      </c>
      <c r="M35" s="37" t="n">
        <v>1.2337752892999</v>
      </c>
      <c r="N35" s="37" t="n">
        <v>1.54424792709926</v>
      </c>
      <c r="O35" s="37" t="n">
        <v>1.93284926439375</v>
      </c>
      <c r="P35" s="37" t="n">
        <v>2.41923995059837</v>
      </c>
      <c r="Q35" s="37" t="n">
        <v>3.02802812738076</v>
      </c>
    </row>
    <row r="36" customFormat="false" ht="15" hidden="false" customHeight="false" outlineLevel="0" collapsed="false">
      <c r="B36" s="38" t="n">
        <f aca="false">B28+B29</f>
        <v>0.886154844796692</v>
      </c>
      <c r="C36" s="38" t="n">
        <f aca="false">C28+C29</f>
        <v>4.05179985093307</v>
      </c>
      <c r="D36" s="39" t="n">
        <f aca="false">D28+D29</f>
        <v>3.14727511793865</v>
      </c>
      <c r="E36" s="39" t="n">
        <f aca="false">E28+E29</f>
        <v>5.12245879470343</v>
      </c>
      <c r="F36" s="39" t="n">
        <f aca="false">F28+F29</f>
        <v>10.9184193350911</v>
      </c>
      <c r="G36" s="39" t="n">
        <f aca="false">G28+G29</f>
        <v>16.7143798754786</v>
      </c>
      <c r="H36" s="39" t="n">
        <f aca="false">H28+H29</f>
        <v>26.1153730690166</v>
      </c>
      <c r="I36" s="39" t="n">
        <f aca="false">I28+I29</f>
        <v>36.6467642360573</v>
      </c>
      <c r="J36" s="39" t="n">
        <f aca="false">J28+J29</f>
        <v>48.725645774998</v>
      </c>
      <c r="K36" s="39" t="n">
        <f aca="false">K28+K29</f>
        <v>62.9233280741212</v>
      </c>
      <c r="L36" s="39" t="n">
        <f aca="false">L28+L29</f>
        <v>80.0224748910141</v>
      </c>
      <c r="M36" s="39" t="n">
        <f aca="false">M28+M29</f>
        <v>97.2136455875257</v>
      </c>
      <c r="N36" s="39" t="n">
        <f aca="false">N28+N29</f>
        <v>118.121027394468</v>
      </c>
      <c r="O36" s="39" t="n">
        <f aca="false">O28+O29</f>
        <v>143.552622914983</v>
      </c>
      <c r="P36" s="39" t="n">
        <f aca="false">P28+P29</f>
        <v>174.493056482975</v>
      </c>
      <c r="Q36" s="39" t="n">
        <f aca="false">Q28+Q29</f>
        <v>212.142370347368</v>
      </c>
    </row>
  </sheetData>
  <hyperlinks>
    <hyperlink ref="A11" r:id="rId1" display="https://www.boston.gov/sites/default/files/file/document_files/2019/06/go_boston_2030_-_full_report.pdf"/>
    <hyperlink ref="A14" r:id="rId2" display="https://www.iea.org/reports/global-ev-outlook-20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2020-01-14T01:52:55Z</dcterms:created>
  <dc:creator>村越幸史</dc:creator>
  <dc:description/>
  <dc:language>en-US</dc:language>
  <cp:lastModifiedBy/>
  <dcterms:modified xsi:type="dcterms:W3CDTF">2020-01-20T16:43:55Z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