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IO\Desktop\"/>
    </mc:Choice>
  </mc:AlternateContent>
  <bookViews>
    <workbookView xWindow="0" yWindow="0" windowWidth="19200" windowHeight="8100"/>
  </bookViews>
  <sheets>
    <sheet name="Sheet1" sheetId="3" r:id="rId1"/>
  </sheets>
  <calcPr calcId="162913"/>
</workbook>
</file>

<file path=xl/calcChain.xml><?xml version="1.0" encoding="utf-8"?>
<calcChain xmlns="http://schemas.openxmlformats.org/spreadsheetml/2006/main">
  <c r="I9" i="3" l="1"/>
  <c r="I8" i="3"/>
  <c r="I7" i="3"/>
  <c r="I6" i="3"/>
  <c r="I5" i="3"/>
  <c r="I4" i="3"/>
  <c r="B23" i="3"/>
  <c r="B19" i="3"/>
  <c r="B30" i="3" l="1"/>
  <c r="B29" i="3"/>
</calcChain>
</file>

<file path=xl/sharedStrings.xml><?xml version="1.0" encoding="utf-8"?>
<sst xmlns="http://schemas.openxmlformats.org/spreadsheetml/2006/main" count="49" uniqueCount="42">
  <si>
    <t>Term</t>
  </si>
  <si>
    <t>Estimate</t>
  </si>
  <si>
    <t>Std Error</t>
  </si>
  <si>
    <t>t Ratio</t>
  </si>
  <si>
    <t>Prob&gt;|t|</t>
  </si>
  <si>
    <t>Lower 95%</t>
  </si>
  <si>
    <t>Upper 95%</t>
  </si>
  <si>
    <t>Intercept</t>
  </si>
  <si>
    <t>&lt;,0001</t>
  </si>
  <si>
    <t>Region[Nordjylland]</t>
  </si>
  <si>
    <t>Region[Midtjylland]</t>
  </si>
  <si>
    <t>Region[Syddanmark]</t>
  </si>
  <si>
    <t>Region[Hovedstaden]</t>
  </si>
  <si>
    <t>Region[Sjælland]</t>
  </si>
  <si>
    <t>Region[Grønland]</t>
  </si>
  <si>
    <t>Selskabsform[A/S]</t>
  </si>
  <si>
    <t>Selskabsform[APS]</t>
  </si>
  <si>
    <t>Nettoomsætning/balance</t>
  </si>
  <si>
    <t>Anlægsaktiver/balance</t>
  </si>
  <si>
    <t>Kortfr.gæld/balance</t>
  </si>
  <si>
    <t>Status[Aktiv]</t>
  </si>
  <si>
    <t>Status[Konkurs]</t>
  </si>
  <si>
    <t>Fortolkning</t>
  </si>
  <si>
    <t>95% konfidensinterval for betydningen af selskabsform</t>
  </si>
  <si>
    <t>Nedre grænse</t>
  </si>
  <si>
    <t>Øvre grænse</t>
  </si>
  <si>
    <t>=F15-G14</t>
  </si>
  <si>
    <t>=G15-F14</t>
  </si>
  <si>
    <t>Difference ml. Grønne celler</t>
  </si>
  <si>
    <t>Difference ml. blå celler</t>
  </si>
  <si>
    <t>Med 95% sandsynlighed vil den forventede afkastningsgrad i populationen være mellem</t>
  </si>
  <si>
    <t>1,72% og 4,55% højere for anpartsselskaber (APS) end for Aktieselskaber (A/S)</t>
  </si>
  <si>
    <t>Beregning</t>
  </si>
  <si>
    <t>Nominal factors expanded to all levels / Klik estimates/expanded estimates for at få dette output</t>
  </si>
  <si>
    <r>
      <t xml:space="preserve">Forskellen i den forventede afkastningsgrad mellem </t>
    </r>
    <r>
      <rPr>
        <b/>
        <sz val="8"/>
        <rFont val="Tahoma"/>
        <family val="2"/>
      </rPr>
      <t>Hovedstaden</t>
    </r>
    <r>
      <rPr>
        <sz val="8"/>
        <rFont val="Tahoma"/>
        <family val="2"/>
      </rPr>
      <t xml:space="preserve"> og </t>
    </r>
    <r>
      <rPr>
        <b/>
        <sz val="8"/>
        <rFont val="Tahoma"/>
        <family val="2"/>
      </rPr>
      <t>Syddanmark</t>
    </r>
  </si>
  <si>
    <r>
      <t xml:space="preserve">Forskellen i den forventede afkastningsgrad mellem </t>
    </r>
    <r>
      <rPr>
        <b/>
        <sz val="8"/>
        <rFont val="Tahoma"/>
        <family val="2"/>
      </rPr>
      <t>Hovedstaden</t>
    </r>
    <r>
      <rPr>
        <sz val="8"/>
        <rFont val="Tahoma"/>
        <family val="2"/>
      </rPr>
      <t xml:space="preserve"> og </t>
    </r>
    <r>
      <rPr>
        <b/>
        <sz val="8"/>
        <rFont val="Tahoma"/>
        <family val="2"/>
      </rPr>
      <t>Grønland</t>
    </r>
  </si>
  <si>
    <r>
      <t xml:space="preserve">Den forventede afkastningsgrad er 3,59 procentpoint </t>
    </r>
    <r>
      <rPr>
        <b/>
        <sz val="8"/>
        <rFont val="Tahoma"/>
        <family val="2"/>
      </rPr>
      <t>højere</t>
    </r>
    <r>
      <rPr>
        <sz val="8"/>
        <rFont val="Tahoma"/>
        <family val="2"/>
      </rPr>
      <t xml:space="preserve"> i </t>
    </r>
    <r>
      <rPr>
        <b/>
        <sz val="8"/>
        <rFont val="Tahoma"/>
        <family val="2"/>
      </rPr>
      <t>hovedstaden</t>
    </r>
    <r>
      <rPr>
        <sz val="8"/>
        <rFont val="Tahoma"/>
        <family val="2"/>
      </rPr>
      <t xml:space="preserve"> sammenlignet med </t>
    </r>
    <r>
      <rPr>
        <b/>
        <sz val="8"/>
        <rFont val="Tahoma"/>
        <family val="2"/>
      </rPr>
      <t>Syddanmark</t>
    </r>
  </si>
  <si>
    <r>
      <t xml:space="preserve">Den forventede afkastningsgrad er 1,09 procentpoint </t>
    </r>
    <r>
      <rPr>
        <b/>
        <sz val="8"/>
        <rFont val="Tahoma"/>
        <family val="2"/>
      </rPr>
      <t>lavere</t>
    </r>
    <r>
      <rPr>
        <sz val="8"/>
        <rFont val="Tahoma"/>
        <family val="2"/>
      </rPr>
      <t xml:space="preserve"> i </t>
    </r>
    <r>
      <rPr>
        <b/>
        <sz val="8"/>
        <rFont val="Tahoma"/>
        <family val="2"/>
      </rPr>
      <t>hovedstaden</t>
    </r>
    <r>
      <rPr>
        <sz val="8"/>
        <rFont val="Tahoma"/>
        <family val="2"/>
      </rPr>
      <t xml:space="preserve"> sammenlignet med </t>
    </r>
    <r>
      <rPr>
        <b/>
        <sz val="8"/>
        <rFont val="Tahoma"/>
        <family val="2"/>
      </rPr>
      <t>Syddanmark</t>
    </r>
  </si>
  <si>
    <t>Beregnes som 
orange - Lilla</t>
  </si>
  <si>
    <t>=B7-B6</t>
  </si>
  <si>
    <t>Beregnes som 
orange - grøn</t>
  </si>
  <si>
    <t>=B7-B9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</si>
</sst>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-* #,##0\ &quot;kr.&quot;_-;\-* #,##0\ &quot;kr.&quot;_-;_-* &quot;-&quot;\ &quot;kr.&quot;_-;_-@_-"/>
    <numFmt numFmtId="41" formatCode="_-* #,##0\ _k_r_._-;\-* #,##0\ _k_r_._-;_-* &quot;-&quot;\ _k_r_._-;_-@_-"/>
    <numFmt numFmtId="44" formatCode="_-* #,##0.00\ &quot;kr.&quot;_-;\-* #,##0.00\ &quot;kr.&quot;_-;_-* &quot;-&quot;??\ &quot;kr.&quot;_-;_-@_-"/>
    <numFmt numFmtId="43" formatCode="_-* #,##0.00\ _k_r_._-;\-* #,##0.00\ _k_r_._-;_-* &quot;-&quot;??\ _k_r_._-;_-@_-"/>
  </numFmts>
  <fonts count="6" x14ac:knownFonts="1">
    <font>
      <sz val="10"/>
      <name val="Arial"/>
      <family val="2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12"/>
      <name val="Tahoma"/>
      <family val="2"/>
    </font>
    <font>
      <sz val="1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2" fillId="0" borderId="0" xfId="0" quotePrefix="1" applyFont="1"/>
    <xf numFmtId="0" fontId="3" fillId="0" borderId="0" xfId="0" applyFont="1"/>
    <xf numFmtId="0" fontId="4" fillId="0" borderId="0" xfId="0" applyFont="1"/>
    <xf numFmtId="2" fontId="2" fillId="0" borderId="0" xfId="0" applyNumberFormat="1" applyFont="1"/>
    <xf numFmtId="2" fontId="2" fillId="3" borderId="0" xfId="0" applyNumberFormat="1" applyFont="1" applyFill="1"/>
    <xf numFmtId="2" fontId="2" fillId="2" borderId="0" xfId="0" applyNumberFormat="1" applyFont="1" applyFill="1"/>
    <xf numFmtId="2" fontId="2" fillId="5" borderId="0" xfId="0" applyNumberFormat="1" applyFont="1" applyFill="1"/>
    <xf numFmtId="2" fontId="2" fillId="4" borderId="0" xfId="0" applyNumberFormat="1" applyFont="1" applyFill="1"/>
    <xf numFmtId="2" fontId="2" fillId="6" borderId="0" xfId="0" applyNumberFormat="1" applyFont="1" applyFill="1"/>
    <xf numFmtId="2" fontId="2" fillId="7" borderId="0" xfId="0" applyNumberFormat="1" applyFont="1" applyFill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2" fontId="2" fillId="0" borderId="0" xfId="0" applyNumberFormat="1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2" fillId="0" borderId="3" xfId="0" applyFont="1" applyBorder="1" applyAlignment="1">
      <alignment wrapText="1"/>
    </xf>
    <xf numFmtId="2" fontId="2" fillId="0" borderId="3" xfId="0" quotePrefix="1" applyNumberFormat="1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3" xfId="0" applyFont="1" applyBorder="1"/>
    <xf numFmtId="0" fontId="2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5" fillId="0" borderId="3" xfId="0" applyFont="1" applyBorder="1" applyAlignment="1"/>
    <xf numFmtId="0" fontId="0" fillId="0" borderId="3" xfId="0" applyFont="1" applyBorder="1" applyAlignment="1"/>
    <xf numFmtId="0" fontId="0" fillId="0" borderId="1" xfId="0" applyFont="1" applyBorder="1" applyAlignment="1"/>
    <xf numFmtId="0" fontId="2" fillId="0" borderId="1" xfId="0" applyFont="1" applyBorder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showGridLines="0" tabSelected="1" zoomScale="115" zoomScaleNormal="115" workbookViewId="0"/>
  </sheetViews>
  <sheetFormatPr defaultRowHeight="10.5" x14ac:dyDescent="0.15"/>
  <cols>
    <col min="1" max="1" width="18" style="1" customWidth="1"/>
    <col min="2" max="2" width="9.140625" style="1"/>
    <col min="3" max="3" width="8.42578125" style="1" customWidth="1"/>
    <col min="4" max="5" width="6.7109375" style="1" customWidth="1"/>
    <col min="6" max="7" width="10.140625" style="1" bestFit="1" customWidth="1"/>
    <col min="8" max="8" width="1.28515625" style="1" customWidth="1"/>
    <col min="9" max="9" width="11.85546875" style="1" customWidth="1"/>
    <col min="10" max="11" width="11.5703125" style="1" customWidth="1"/>
    <col min="12" max="12" width="9.140625" style="1"/>
    <col min="13" max="13" width="13.7109375" style="1" customWidth="1"/>
    <col min="14" max="16384" width="9.140625" style="1"/>
  </cols>
  <sheetData>
    <row r="1" spans="1:14" ht="15" x14ac:dyDescent="0.2">
      <c r="A1" s="4" t="s">
        <v>33</v>
      </c>
    </row>
    <row r="2" spans="1:14" ht="11.1" customHeight="1" x14ac:dyDescent="0.1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I2" s="3" t="s">
        <v>22</v>
      </c>
    </row>
    <row r="3" spans="1:14" ht="11.1" customHeight="1" x14ac:dyDescent="0.15">
      <c r="A3" s="1" t="s">
        <v>7</v>
      </c>
      <c r="B3" s="5">
        <v>8.5689133000000002</v>
      </c>
      <c r="C3" s="5">
        <v>1.6449670000000001</v>
      </c>
      <c r="D3" s="5">
        <v>5.21</v>
      </c>
      <c r="E3" s="5" t="s">
        <v>8</v>
      </c>
      <c r="F3" s="5">
        <v>5.3425263000000003</v>
      </c>
      <c r="G3" s="5">
        <v>11.795299999999999</v>
      </c>
      <c r="H3" s="5"/>
    </row>
    <row r="4" spans="1:14" ht="11.1" customHeight="1" x14ac:dyDescent="0.15">
      <c r="A4" s="1" t="s">
        <v>9</v>
      </c>
      <c r="B4" s="8">
        <v>3.0391600000000001E-2</v>
      </c>
      <c r="C4" s="5">
        <v>1.3840319999999999</v>
      </c>
      <c r="D4" s="5">
        <v>0.02</v>
      </c>
      <c r="E4" s="5">
        <v>0.98250000000000004</v>
      </c>
      <c r="F4" s="5">
        <v>-2.684205</v>
      </c>
      <c r="G4" s="5">
        <v>2.7449886999999999</v>
      </c>
      <c r="H4" s="5"/>
      <c r="I4" s="17" t="str">
        <f>"I " &amp;A4&amp;" vil den forventede afk.grad være 0,03 procentpoint højere"</f>
        <v>I Region[Nordjylland] vil den forventede afk.grad være 0,03 procentpoint højere</v>
      </c>
      <c r="J4" s="19"/>
      <c r="K4" s="19"/>
      <c r="L4" s="19"/>
      <c r="M4" s="19"/>
      <c r="N4" s="19"/>
    </row>
    <row r="5" spans="1:14" ht="11.1" customHeight="1" x14ac:dyDescent="0.15">
      <c r="A5" s="1" t="s">
        <v>10</v>
      </c>
      <c r="B5" s="8">
        <v>-0.86654900000000001</v>
      </c>
      <c r="C5" s="5">
        <v>0.87490800000000002</v>
      </c>
      <c r="D5" s="5">
        <v>-0.99</v>
      </c>
      <c r="E5" s="5">
        <v>0.3221</v>
      </c>
      <c r="F5" s="5">
        <v>-2.5825659999999999</v>
      </c>
      <c r="G5" s="5">
        <v>0.84946869999999997</v>
      </c>
      <c r="H5" s="5"/>
      <c r="I5" s="17" t="str">
        <f>"I " &amp;A5&amp;" vil den forventede afk.grad være 0,87 procentpoint lavere"</f>
        <v>I Region[Midtjylland] vil den forventede afk.grad være 0,87 procentpoint lavere</v>
      </c>
      <c r="J5" s="19"/>
      <c r="K5" s="19"/>
      <c r="L5" s="19"/>
      <c r="M5" s="19"/>
      <c r="N5" s="19"/>
    </row>
    <row r="6" spans="1:14" ht="11.1" customHeight="1" x14ac:dyDescent="0.15">
      <c r="A6" s="1" t="s">
        <v>11</v>
      </c>
      <c r="B6" s="9">
        <v>-2.2017509999999998</v>
      </c>
      <c r="C6" s="5">
        <v>0.89578100000000005</v>
      </c>
      <c r="D6" s="5">
        <v>-2.46</v>
      </c>
      <c r="E6" s="5">
        <v>1.41E-2</v>
      </c>
      <c r="F6" s="5">
        <v>-3.958707</v>
      </c>
      <c r="G6" s="5">
        <v>-0.444795</v>
      </c>
      <c r="H6" s="5"/>
      <c r="I6" s="17" t="str">
        <f>"I " &amp;A6&amp;" vil den forventede afk.grad være 2,20 procentpoint lavere"</f>
        <v>I Region[Syddanmark] vil den forventede afk.grad være 2,20 procentpoint lavere</v>
      </c>
      <c r="J6" s="19"/>
      <c r="K6" s="19"/>
      <c r="L6" s="19"/>
      <c r="M6" s="19"/>
      <c r="N6" s="19"/>
    </row>
    <row r="7" spans="1:14" ht="11.1" customHeight="1" x14ac:dyDescent="0.15">
      <c r="A7" s="1" t="s">
        <v>12</v>
      </c>
      <c r="B7" s="10">
        <v>1.3909260999999999</v>
      </c>
      <c r="C7" s="5">
        <v>0.74397400000000002</v>
      </c>
      <c r="D7" s="5">
        <v>1.87</v>
      </c>
      <c r="E7" s="5">
        <v>6.1699999999999998E-2</v>
      </c>
      <c r="F7" s="5">
        <v>-6.8279999999999993E-2</v>
      </c>
      <c r="G7" s="5">
        <v>2.8501325</v>
      </c>
      <c r="H7" s="5"/>
      <c r="I7" s="17" t="str">
        <f>"I " &amp;A7&amp;" vil den forventede afk.grad være 1,39 procentpoint højere"</f>
        <v>I Region[Hovedstaden] vil den forventede afk.grad være 1,39 procentpoint højere</v>
      </c>
      <c r="J7" s="19"/>
      <c r="K7" s="19"/>
      <c r="L7" s="19"/>
      <c r="M7" s="19"/>
      <c r="N7" s="19"/>
    </row>
    <row r="8" spans="1:14" ht="11.1" customHeight="1" x14ac:dyDescent="0.15">
      <c r="A8" s="1" t="s">
        <v>13</v>
      </c>
      <c r="B8" s="8">
        <v>-0.83514600000000005</v>
      </c>
      <c r="C8" s="5">
        <v>0.93337000000000003</v>
      </c>
      <c r="D8" s="5">
        <v>-0.89</v>
      </c>
      <c r="E8" s="5">
        <v>0.371</v>
      </c>
      <c r="F8" s="5">
        <v>-2.6658279999999999</v>
      </c>
      <c r="G8" s="5">
        <v>0.99553590000000003</v>
      </c>
      <c r="H8" s="5"/>
      <c r="I8" s="17" t="str">
        <f>"I " &amp;A8&amp;" vil den forventede afk.grad være 0,84 procentpoint lavere"</f>
        <v>I Region[Sjælland] vil den forventede afk.grad være 0,84 procentpoint lavere</v>
      </c>
      <c r="J8" s="19"/>
      <c r="K8" s="19"/>
      <c r="L8" s="19"/>
      <c r="M8" s="19"/>
      <c r="N8" s="19"/>
    </row>
    <row r="9" spans="1:14" ht="11.1" customHeight="1" x14ac:dyDescent="0.15">
      <c r="A9" s="1" t="s">
        <v>14</v>
      </c>
      <c r="B9" s="11">
        <v>2.4821276999999999</v>
      </c>
      <c r="C9" s="5">
        <v>2.3699150000000002</v>
      </c>
      <c r="D9" s="5">
        <v>1.05</v>
      </c>
      <c r="E9" s="5">
        <v>0.29509999999999997</v>
      </c>
      <c r="F9" s="5">
        <v>-2.1661489999999999</v>
      </c>
      <c r="G9" s="5">
        <v>7.1304045</v>
      </c>
      <c r="H9" s="5"/>
      <c r="I9" s="17" t="str">
        <f>"I " &amp;A9&amp;" vil den forventede afk.grad være 2,48 procentpoint højere"</f>
        <v>I Region[Grønland] vil den forventede afk.grad være 2,48 procentpoint højere</v>
      </c>
      <c r="J9" s="19"/>
      <c r="K9" s="19"/>
      <c r="L9" s="19"/>
      <c r="M9" s="19"/>
      <c r="N9" s="19"/>
    </row>
    <row r="10" spans="1:14" ht="11.1" customHeight="1" x14ac:dyDescent="0.15">
      <c r="A10" s="1" t="s">
        <v>15</v>
      </c>
      <c r="B10" s="5">
        <v>-1.566935</v>
      </c>
      <c r="C10" s="5">
        <v>0.35982399999999998</v>
      </c>
      <c r="D10" s="5">
        <v>-4.3499999999999996</v>
      </c>
      <c r="E10" s="5" t="s">
        <v>8</v>
      </c>
      <c r="F10" s="6">
        <v>-2.2726820000000001</v>
      </c>
      <c r="G10" s="7">
        <v>-0.86118799999999995</v>
      </c>
      <c r="H10" s="7"/>
    </row>
    <row r="11" spans="1:14" ht="11.1" customHeight="1" x14ac:dyDescent="0.15">
      <c r="A11" s="1" t="s">
        <v>16</v>
      </c>
      <c r="B11" s="5">
        <v>1.5669351</v>
      </c>
      <c r="C11" s="5">
        <v>0.35982399999999998</v>
      </c>
      <c r="D11" s="5">
        <v>4.3499999999999996</v>
      </c>
      <c r="E11" s="5" t="s">
        <v>8</v>
      </c>
      <c r="F11" s="7">
        <v>0.86118839999999997</v>
      </c>
      <c r="G11" s="6">
        <v>2.2726818999999998</v>
      </c>
      <c r="H11" s="6"/>
    </row>
    <row r="12" spans="1:14" ht="11.1" customHeight="1" x14ac:dyDescent="0.15">
      <c r="A12" s="1" t="s">
        <v>17</v>
      </c>
      <c r="B12" s="5">
        <v>2.0219295000000002</v>
      </c>
      <c r="C12" s="5">
        <v>0.37363600000000002</v>
      </c>
      <c r="D12" s="5">
        <v>5.41</v>
      </c>
      <c r="E12" s="5" t="s">
        <v>8</v>
      </c>
      <c r="F12" s="5">
        <v>1.2890921</v>
      </c>
      <c r="G12" s="5">
        <v>2.7547668000000001</v>
      </c>
      <c r="H12" s="5"/>
    </row>
    <row r="13" spans="1:14" ht="11.1" customHeight="1" x14ac:dyDescent="0.15">
      <c r="A13" s="1" t="s">
        <v>18</v>
      </c>
      <c r="B13" s="5">
        <v>-6.7742889999999996</v>
      </c>
      <c r="C13" s="5">
        <v>1.5359449999999999</v>
      </c>
      <c r="D13" s="5">
        <v>-4.41</v>
      </c>
      <c r="E13" s="5" t="s">
        <v>8</v>
      </c>
      <c r="F13" s="5">
        <v>-9.7868429999999993</v>
      </c>
      <c r="G13" s="5">
        <v>-3.7617349999999998</v>
      </c>
      <c r="H13" s="5"/>
    </row>
    <row r="14" spans="1:14" ht="11.1" customHeight="1" x14ac:dyDescent="0.15">
      <c r="A14" s="1" t="s">
        <v>19</v>
      </c>
      <c r="B14" s="5">
        <v>-5.8701949999999998</v>
      </c>
      <c r="C14" s="5">
        <v>1.9222680000000001</v>
      </c>
      <c r="D14" s="5">
        <v>-3.05</v>
      </c>
      <c r="E14" s="5">
        <v>2.3E-3</v>
      </c>
      <c r="F14" s="5">
        <v>-9.6404720000000008</v>
      </c>
      <c r="G14" s="5">
        <v>-2.0999180000000002</v>
      </c>
      <c r="H14" s="5"/>
    </row>
    <row r="15" spans="1:14" ht="11.1" customHeight="1" x14ac:dyDescent="0.15">
      <c r="A15" s="1" t="s">
        <v>20</v>
      </c>
      <c r="B15" s="5">
        <v>2.1457666999999998</v>
      </c>
      <c r="C15" s="5">
        <v>0.50777700000000003</v>
      </c>
      <c r="D15" s="5">
        <v>4.2300000000000004</v>
      </c>
      <c r="E15" s="5" t="s">
        <v>8</v>
      </c>
      <c r="F15" s="5">
        <v>1.1498284999999999</v>
      </c>
      <c r="G15" s="5">
        <v>3.1417047999999999</v>
      </c>
      <c r="H15" s="5"/>
    </row>
    <row r="16" spans="1:14" ht="11.1" customHeight="1" x14ac:dyDescent="0.15">
      <c r="A16" s="1" t="s">
        <v>21</v>
      </c>
      <c r="B16" s="5">
        <v>-2.1457670000000002</v>
      </c>
      <c r="C16" s="5">
        <v>0.50777700000000003</v>
      </c>
      <c r="D16" s="5">
        <v>-4.2300000000000004</v>
      </c>
      <c r="E16" s="5" t="s">
        <v>8</v>
      </c>
      <c r="F16" s="5">
        <v>-3.141705</v>
      </c>
      <c r="G16" s="5">
        <v>-1.1498280000000001</v>
      </c>
      <c r="H16" s="5"/>
    </row>
    <row r="17" spans="1:7" ht="11.25" customHeight="1" x14ac:dyDescent="0.15"/>
    <row r="18" spans="1:7" ht="24" customHeight="1" x14ac:dyDescent="0.2">
      <c r="A18" s="28" t="s">
        <v>34</v>
      </c>
      <c r="B18" s="29"/>
      <c r="C18" s="29"/>
      <c r="D18" s="29"/>
      <c r="E18" s="29"/>
    </row>
    <row r="19" spans="1:7" ht="24" customHeight="1" x14ac:dyDescent="0.15">
      <c r="A19" s="12" t="s">
        <v>38</v>
      </c>
      <c r="B19" s="15">
        <f>B7-B6</f>
        <v>3.5926770999999995</v>
      </c>
      <c r="C19" s="16" t="s">
        <v>39</v>
      </c>
    </row>
    <row r="20" spans="1:7" ht="24" customHeight="1" x14ac:dyDescent="0.2">
      <c r="A20" s="13" t="s">
        <v>36</v>
      </c>
      <c r="B20" s="14"/>
      <c r="C20" s="14"/>
      <c r="D20" s="14"/>
      <c r="E20" s="14"/>
    </row>
    <row r="21" spans="1:7" ht="11.25" customHeight="1" x14ac:dyDescent="0.2">
      <c r="A21" s="12"/>
      <c r="B21" s="18"/>
      <c r="C21" s="18"/>
      <c r="D21" s="18"/>
      <c r="E21" s="18"/>
    </row>
    <row r="22" spans="1:7" ht="24" customHeight="1" x14ac:dyDescent="0.15">
      <c r="A22" s="22" t="s">
        <v>35</v>
      </c>
      <c r="B22" s="23"/>
      <c r="C22" s="23"/>
      <c r="D22" s="23"/>
      <c r="E22" s="23"/>
    </row>
    <row r="23" spans="1:7" ht="24" customHeight="1" x14ac:dyDescent="0.15">
      <c r="A23" s="24" t="s">
        <v>40</v>
      </c>
      <c r="B23" s="25">
        <f>B7-B9</f>
        <v>-1.0912016</v>
      </c>
      <c r="C23" s="26" t="s">
        <v>41</v>
      </c>
      <c r="D23" s="27"/>
      <c r="E23" s="27"/>
    </row>
    <row r="24" spans="1:7" ht="24" customHeight="1" x14ac:dyDescent="0.2">
      <c r="A24" s="20" t="s">
        <v>37</v>
      </c>
      <c r="B24" s="21"/>
      <c r="C24" s="21"/>
      <c r="D24" s="21"/>
      <c r="E24" s="21"/>
    </row>
    <row r="26" spans="1:7" x14ac:dyDescent="0.15">
      <c r="A26" s="30" t="s">
        <v>23</v>
      </c>
      <c r="B26" s="31"/>
      <c r="C26" s="31"/>
      <c r="D26" s="31"/>
      <c r="E26" s="31"/>
      <c r="F26" s="27"/>
      <c r="G26" s="27"/>
    </row>
    <row r="27" spans="1:7" x14ac:dyDescent="0.15">
      <c r="A27" s="32"/>
      <c r="B27" s="32"/>
      <c r="C27" s="32"/>
      <c r="D27" s="32"/>
      <c r="E27" s="32"/>
      <c r="F27" s="33"/>
      <c r="G27" s="33"/>
    </row>
    <row r="28" spans="1:7" x14ac:dyDescent="0.15">
      <c r="A28" s="3" t="s">
        <v>32</v>
      </c>
    </row>
    <row r="29" spans="1:7" x14ac:dyDescent="0.15">
      <c r="A29" s="1" t="s">
        <v>24</v>
      </c>
      <c r="B29" s="5">
        <f>F11-G10</f>
        <v>1.7223763999999999</v>
      </c>
      <c r="C29" s="2" t="s">
        <v>26</v>
      </c>
      <c r="D29" s="1" t="s">
        <v>28</v>
      </c>
    </row>
    <row r="30" spans="1:7" x14ac:dyDescent="0.15">
      <c r="A30" s="1" t="s">
        <v>25</v>
      </c>
      <c r="B30" s="5">
        <f>G11-F10</f>
        <v>4.5453638999999999</v>
      </c>
      <c r="C30" s="2" t="s">
        <v>27</v>
      </c>
      <c r="D30" s="1" t="s">
        <v>29</v>
      </c>
    </row>
    <row r="31" spans="1:7" x14ac:dyDescent="0.15">
      <c r="A31" s="3" t="s">
        <v>22</v>
      </c>
    </row>
    <row r="32" spans="1:7" x14ac:dyDescent="0.15">
      <c r="A32" s="1" t="s">
        <v>30</v>
      </c>
    </row>
    <row r="33" spans="1:7" x14ac:dyDescent="0.15">
      <c r="A33" s="33" t="s">
        <v>31</v>
      </c>
      <c r="B33" s="33"/>
      <c r="C33" s="33"/>
      <c r="D33" s="33"/>
      <c r="E33" s="33"/>
      <c r="F33" s="33"/>
      <c r="G33" s="33"/>
    </row>
  </sheetData>
  <mergeCells count="11">
    <mergeCell ref="I9:N9"/>
    <mergeCell ref="I4:N4"/>
    <mergeCell ref="I5:N5"/>
    <mergeCell ref="I6:N6"/>
    <mergeCell ref="I7:N7"/>
    <mergeCell ref="I8:N8"/>
    <mergeCell ref="A26:E27"/>
    <mergeCell ref="A18:E18"/>
    <mergeCell ref="A20:E20"/>
    <mergeCell ref="A22:E22"/>
    <mergeCell ref="A24:E24"/>
  </mergeCells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AIO PC Autologon</dc:creator>
  <cp:keywords/>
  <dc:description/>
  <cp:lastModifiedBy>AIO PC Autologon</cp:lastModifiedBy>
  <cp:lastPrinted>2018-11-11T12:48:13Z</cp:lastPrinted>
  <dcterms:created xsi:type="dcterms:W3CDTF">2018-11-11T12:31:28Z</dcterms:created>
  <dcterms:modified xsi:type="dcterms:W3CDTF">2018-11-11T12:51:00Z</dcterms:modified>
  <cp:category/>
  <cp:contentStatus/>
</cp:coreProperties>
</file>