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petersen/Documents/GitHub/stat2020/"/>
    </mc:Choice>
  </mc:AlternateContent>
  <xr:revisionPtr revIDLastSave="0" documentId="13_ncr:1_{0A75CF85-59C0-3745-BA30-A9BFF341F98D}" xr6:coauthVersionLast="45" xr6:coauthVersionMax="45" xr10:uidLastSave="{00000000-0000-0000-0000-000000000000}"/>
  <bookViews>
    <workbookView xWindow="0" yWindow="7980" windowWidth="11940" windowHeight="14420" xr2:uid="{8A3B203B-6584-5B4D-8D24-E1C682C46A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I22" i="1"/>
  <c r="I7" i="1" l="1"/>
  <c r="T49" i="1"/>
  <c r="R49" i="1"/>
  <c r="Q49" i="1"/>
  <c r="K49" i="1"/>
  <c r="J49" i="1"/>
  <c r="I49" i="1"/>
  <c r="H49" i="1"/>
  <c r="G49" i="1"/>
  <c r="E49" i="1"/>
  <c r="D49" i="1"/>
  <c r="C49" i="1"/>
  <c r="B49" i="1"/>
  <c r="U49" i="1" s="1"/>
  <c r="U46" i="1"/>
  <c r="R46" i="1"/>
  <c r="Q46" i="1"/>
  <c r="J46" i="1"/>
  <c r="I46" i="1"/>
  <c r="E46" i="1"/>
  <c r="D46" i="1"/>
  <c r="C46" i="1"/>
  <c r="B46" i="1"/>
  <c r="R43" i="1"/>
  <c r="Q43" i="1"/>
  <c r="J43" i="1"/>
  <c r="I43" i="1"/>
  <c r="H43" i="1"/>
  <c r="G43" i="1"/>
  <c r="F43" i="1"/>
  <c r="E43" i="1"/>
  <c r="D43" i="1"/>
  <c r="C43" i="1"/>
  <c r="B43" i="1"/>
  <c r="T40" i="1"/>
  <c r="S40" i="1"/>
  <c r="R40" i="1"/>
  <c r="Q40" i="1"/>
  <c r="K40" i="1"/>
  <c r="J40" i="1"/>
  <c r="I40" i="1"/>
  <c r="H40" i="1"/>
  <c r="G40" i="1"/>
  <c r="E40" i="1"/>
  <c r="C40" i="1"/>
  <c r="B40" i="1"/>
  <c r="R37" i="1"/>
  <c r="K37" i="1"/>
  <c r="J37" i="1"/>
  <c r="D37" i="1"/>
  <c r="C37" i="1"/>
  <c r="B37" i="1"/>
  <c r="S31" i="1"/>
  <c r="R31" i="1"/>
  <c r="Q31" i="1"/>
  <c r="K31" i="1"/>
  <c r="J31" i="1"/>
  <c r="I31" i="1"/>
  <c r="G31" i="1"/>
  <c r="F31" i="1"/>
  <c r="C31" i="1"/>
  <c r="B31" i="1"/>
  <c r="B28" i="1"/>
  <c r="T25" i="1"/>
  <c r="S25" i="1"/>
  <c r="Q25" i="1"/>
  <c r="H25" i="1"/>
  <c r="G25" i="1"/>
  <c r="F25" i="1"/>
  <c r="E25" i="1"/>
  <c r="D25" i="1"/>
  <c r="C25" i="1"/>
  <c r="B25" i="1"/>
  <c r="T22" i="1"/>
  <c r="S22" i="1"/>
  <c r="Q22" i="1"/>
  <c r="K22" i="1"/>
  <c r="J22" i="1"/>
  <c r="F22" i="1"/>
  <c r="E22" i="1"/>
  <c r="D22" i="1"/>
  <c r="C22" i="1"/>
  <c r="B22" i="1"/>
  <c r="T19" i="1"/>
  <c r="R19" i="1"/>
  <c r="J19" i="1"/>
  <c r="I19" i="1"/>
  <c r="H19" i="1"/>
  <c r="G19" i="1"/>
  <c r="F19" i="1"/>
  <c r="E19" i="1"/>
  <c r="B19" i="1"/>
  <c r="T16" i="1"/>
  <c r="S16" i="1"/>
  <c r="R16" i="1"/>
  <c r="Q16" i="1"/>
  <c r="K16" i="1"/>
  <c r="J16" i="1"/>
  <c r="I16" i="1"/>
  <c r="H16" i="1"/>
  <c r="G16" i="1"/>
  <c r="E16" i="1"/>
  <c r="D16" i="1"/>
  <c r="C16" i="1"/>
  <c r="B16" i="1"/>
  <c r="B13" i="1"/>
  <c r="U13" i="1" s="1"/>
  <c r="R10" i="1"/>
  <c r="Q10" i="1"/>
  <c r="K10" i="1"/>
  <c r="I10" i="1"/>
  <c r="G10" i="1"/>
  <c r="E10" i="1"/>
  <c r="B10" i="1"/>
  <c r="T7" i="1"/>
  <c r="S7" i="1"/>
  <c r="R7" i="1"/>
  <c r="Q7" i="1"/>
  <c r="K7" i="1"/>
  <c r="J7" i="1"/>
  <c r="H7" i="1"/>
  <c r="G7" i="1"/>
  <c r="F7" i="1"/>
  <c r="E7" i="1"/>
  <c r="C7" i="1"/>
  <c r="B7" i="1"/>
  <c r="T4" i="1"/>
  <c r="S4" i="1"/>
  <c r="R4" i="1"/>
  <c r="Q4" i="1"/>
  <c r="K4" i="1"/>
  <c r="J4" i="1"/>
  <c r="I4" i="1"/>
  <c r="H4" i="1"/>
  <c r="G4" i="1"/>
  <c r="F4" i="1"/>
  <c r="E4" i="1"/>
  <c r="D4" i="1"/>
  <c r="C4" i="1"/>
  <c r="B4" i="1"/>
  <c r="R5" i="1"/>
  <c r="S5" i="1"/>
  <c r="T5" i="1"/>
  <c r="Q5" i="1"/>
  <c r="J5" i="1"/>
  <c r="K5" i="1"/>
  <c r="I5" i="1"/>
  <c r="C5" i="1"/>
  <c r="D5" i="1"/>
  <c r="E5" i="1"/>
  <c r="G5" i="1"/>
  <c r="H5" i="1"/>
  <c r="B5" i="1"/>
  <c r="U10" i="1" l="1"/>
  <c r="U43" i="1"/>
  <c r="U40" i="1"/>
  <c r="U37" i="1"/>
  <c r="U34" i="1"/>
  <c r="U25" i="1"/>
  <c r="U5" i="1"/>
  <c r="U28" i="1"/>
  <c r="U19" i="1"/>
  <c r="U7" i="1"/>
  <c r="U22" i="1"/>
  <c r="U16" i="1"/>
  <c r="U31" i="1"/>
  <c r="U4" i="1"/>
</calcChain>
</file>

<file path=xl/sharedStrings.xml><?xml version="1.0" encoding="utf-8"?>
<sst xmlns="http://schemas.openxmlformats.org/spreadsheetml/2006/main" count="51" uniqueCount="51">
  <si>
    <t>[3] Pernille Rohde Kokholm Sørensen</t>
  </si>
  <si>
    <t>[5] Martin Kindberg Nielsen</t>
  </si>
  <si>
    <t>[6] Christel Schouw Pedersen</t>
  </si>
  <si>
    <t>[12] Patrick Overby Christensen</t>
  </si>
  <si>
    <t>[14] Maria Juul Svendsen</t>
  </si>
  <si>
    <t>[15] Melisa Bilgin</t>
  </si>
  <si>
    <t>[17] Ella Maria Rasmussen</t>
  </si>
  <si>
    <t>[18] Camilla Louise Nilsson</t>
  </si>
  <si>
    <t>[19] Rune Rode</t>
  </si>
  <si>
    <t>[20] Mette Hedegaard Plauborg</t>
  </si>
  <si>
    <t>[21] Xenia Gøhns Pedersen</t>
  </si>
  <si>
    <t>[22] Rikke Rauvn Cetti</t>
  </si>
  <si>
    <t>[23] Pia Persson</t>
  </si>
  <si>
    <t>[24] Yosuf Hamid Saleh</t>
  </si>
  <si>
    <t>[25] Martin Møller Christensen</t>
  </si>
  <si>
    <t>[26] Oliver Steen Rasmussen</t>
  </si>
  <si>
    <t>Normalfraktildiagram</t>
  </si>
  <si>
    <t>ANOVA Test på 5% niveauet om den gennemsnitlige vægt i gram kan antages at være ens for fisk fra DAM 1, DAM 2 og DAM 3.</t>
  </si>
  <si>
    <t>Normalfordelingen Bestem sandsynligheden for at den gennemsnitlige vægt af 14 fisk fra DAM 1 er under 280 gram.</t>
  </si>
  <si>
    <r>
      <rPr>
        <b/>
        <sz val="12"/>
        <color theme="1"/>
        <rFont val="Calibri"/>
        <family val="2"/>
        <scheme val="minor"/>
      </rPr>
      <t xml:space="preserve">Normalfordelingen μ = 300 gram og en standardafvigelse på </t>
    </r>
    <r>
      <rPr>
        <b/>
        <sz val="12"/>
        <color theme="1"/>
        <rFont val="SymbolMT"/>
      </rPr>
      <t xml:space="preserve">σ </t>
    </r>
    <r>
      <rPr>
        <b/>
        <sz val="12"/>
        <color theme="1"/>
        <rFont val="ArialMT"/>
      </rPr>
      <t>= 90 gram</t>
    </r>
    <r>
      <rPr>
        <sz val="12"/>
        <color theme="1"/>
        <rFont val="ArialMT"/>
      </rPr>
      <t xml:space="preserve"> Bestem sandsynligheden for at vægten af en tilfældig fisk fra DAM 1 er under 280 gram.</t>
    </r>
  </si>
  <si>
    <t xml:space="preserve">Pooled Test på 5% niveauet om man i det videre forløb kan antage ens varianser for vægten af fisk i DAM 1 og vægten af fisk i DAM 2. </t>
  </si>
  <si>
    <t>Pooled Test på 5% niveauet om den gennemsnitlige vægt af fisk i DAM 1 er lig med den gennemsnitlige vægt af fisk i DAM 2.</t>
  </si>
  <si>
    <t xml:space="preserve">MU Test på 5% niveauet om den gennemsnitlige vægt er under 300 gram </t>
  </si>
  <si>
    <t xml:space="preserve">Sigma^2 Test på 5% niveauet om man i de videre test kan antage, at variansen er 8100. </t>
  </si>
  <si>
    <t>pv 95,36%</t>
  </si>
  <si>
    <t>pv 22,73%</t>
  </si>
  <si>
    <t>pv 4,07%</t>
  </si>
  <si>
    <t>pv 48,98%</t>
  </si>
  <si>
    <t>X~N(300 ; 8.100 )		
P(X £ 280) =		0,4121</t>
  </si>
  <si>
    <t>x~N(300 ; 8.100 )		
P(x £ 280) =		0,2029</t>
  </si>
  <si>
    <t>Gør rede for forudsætningerne for ovenstående test og vurdér så vidt muligt disse.</t>
  </si>
  <si>
    <t>Gør rede for eventuelle forskelle i konklusionen på spørgsmål 2.1 og i konklusionen på spørgsmål 1.5.</t>
  </si>
  <si>
    <t>Test på 5% niveauet om der er en sammenhæng mellem vægtklasse og hvilken dam fisken kom fra. Kommentér en evt. sammenhæng.</t>
  </si>
  <si>
    <t>Undersøg ved hjælp af et 95% konfidensinterval, om det kan antages, at over halvde- len af alle fisk ligger i vægtklassen ”500 g ≤”.</t>
  </si>
  <si>
    <t>Test på 1% niveauet om fordelingen af alle fisk i vægtklassen ”500 g ≤” (her 123), er den samme (1/3) for de tre damme.
Gør rede for signifikansniveauets betydning for din konklusion.</t>
  </si>
  <si>
    <t>Test på 5% niveauet, om andelen af fisk i DAM 1 (her 100), der ligger i vægtklassen ”500 g ≤” (her 42), er mindre end den tilsvarende andel af fisk i DAM 3, der ligger i vægtklassen ”500 g ≤”.</t>
  </si>
  <si>
    <t>Bestem sandsynligheden for at flere end 123 fisk ud af 300 fisk ligger i vægtklassen ”500 g ≤”.</t>
  </si>
  <si>
    <t>Giv ud fra bilag 3 en vurdering af de anvendte forklarende variable.</t>
  </si>
  <si>
    <t>Opstil ved hjælp af bilag 2 den bedste model til forklaring af Kvotient og forklar mo- dellens koefficienter.</t>
  </si>
  <si>
    <t>Opstil den model med en enkelt tilsætning, der viser den bedste påvirkning af Kvoti- ent. Begrund valget af model og vurdér modellens forudsætninger ud fra plottene i bilaget.</t>
  </si>
  <si>
    <t>Bestem et 95% forudsigelsesinterval for Kvotient, når mængden af tilsætning er 2,0.</t>
  </si>
  <si>
    <t>pv 11,13%</t>
  </si>
  <si>
    <t>varhom bartletts pv 63,06%</t>
  </si>
  <si>
    <t>var hom ok normalitet. I spørgsmål 1.5 konstaterede vi, at gennemsnittet for fisk fra DAM 1 
var forskellig fra gennemsnittet for fisk fra DAM 2.
I spørgsmål 2.1 konstaterede vi, at de tre gennemsnit ikke kunne 
afvises at være ens.
De forskellige konklusioner skyldes, at den gennemsnitlige vægt
for DAM 3 ligger mellem de to andre.
Desuden ligger  p-værdien i spørgsmål 1.5 tæt på signifikansniveauet.</t>
  </si>
  <si>
    <t>CHI pv 0,41% Det ses, at der i DAM 2 er en større mængde fisk i vægtklassen
" &lt; 300 g" og at der i DAM 3 er en større mængde fisk i 
vægtklassen "500g ≤".</t>
  </si>
  <si>
    <t>KI 0,95	0,3543	0,4657</t>
  </si>
  <si>
    <t>GOF   0,0217</t>
  </si>
  <si>
    <t>Binom  X~b(300 ; 0,5)	
P( X ≥  124) =	0,9989</t>
  </si>
  <si>
    <t>Det ses, at Tilsæt A korrelerer med Tilsæt B.
og at Tilsæt B tillige korrelerer lidt med Tilsæt C
Det bemærkes at Tilsæt A korrelerer positivt med Kvotient,
medens Tilsæt B korrelerer negativt med Kvotient.</t>
  </si>
  <si>
    <t>PI Y^n+1	X^n+1	(1-a) 	Nedre	Øvre
1,1489	2,0	0,95	0,8571	1,4406</t>
  </si>
  <si>
    <t xml:space="preserve">y = 4,2137 - 1,5324*x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</si>
</sst>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MT"/>
    </font>
    <font>
      <b/>
      <sz val="12"/>
      <color theme="1"/>
      <name val="SymbolMT"/>
    </font>
    <font>
      <b/>
      <sz val="12"/>
      <color theme="1"/>
      <name val="ArialMT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 vertical="top" textRotation="180"/>
    </xf>
    <xf numFmtId="0" fontId="0" fillId="0" borderId="0" xfId="0" applyAlignment="1">
      <alignment horizontal="right" vertical="top" textRotation="180" wrapText="1"/>
    </xf>
    <xf numFmtId="0" fontId="0" fillId="0" borderId="0" xfId="0" applyFont="1" applyAlignment="1">
      <alignment horizontal="right" vertical="top" textRotation="180" wrapText="1"/>
    </xf>
    <xf numFmtId="0" fontId="0" fillId="2" borderId="0" xfId="0" applyFont="1" applyFill="1" applyAlignment="1">
      <alignment horizontal="right" vertical="top" textRotation="180"/>
    </xf>
    <xf numFmtId="0" fontId="0" fillId="2" borderId="0" xfId="0" applyFont="1" applyFill="1" applyAlignment="1">
      <alignment horizontal="right" vertical="top" textRotation="180" wrapText="1"/>
    </xf>
    <xf numFmtId="0" fontId="1" fillId="0" borderId="0" xfId="0" applyFont="1"/>
    <xf numFmtId="0" fontId="5" fillId="0" borderId="0" xfId="0" applyFont="1"/>
    <xf numFmtId="0" fontId="0" fillId="2" borderId="0" xfId="0" applyFill="1" applyAlignment="1">
      <alignment horizontal="right" vertical="top" textRotation="180" wrapText="1"/>
    </xf>
    <xf numFmtId="10" fontId="0" fillId="2" borderId="0" xfId="0" applyNumberFormat="1" applyFill="1" applyAlignment="1">
      <alignment horizontal="right" vertical="top" textRotation="180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8013-58C7-584B-852C-8C201D886191}">
  <dimension ref="A1:V49"/>
  <sheetViews>
    <sheetView tabSelected="1" zoomScale="139" workbookViewId="0">
      <pane xSplit="1" ySplit="4" topLeftCell="T5" activePane="bottomRight" state="frozen"/>
      <selection pane="topRight" activeCell="B1" sqref="B1"/>
      <selection pane="bottomLeft" activeCell="A5" sqref="A5"/>
      <selection pane="bottomRight" activeCell="V47" sqref="V47"/>
    </sheetView>
  </sheetViews>
  <sheetFormatPr baseColWidth="10" defaultRowHeight="16"/>
  <cols>
    <col min="1" max="1" width="19" customWidth="1"/>
    <col min="2" max="20" width="5.5" customWidth="1"/>
    <col min="21" max="21" width="8" customWidth="1"/>
  </cols>
  <sheetData>
    <row r="1" spans="1:22" ht="134" hidden="1" customHeight="1">
      <c r="B1" s="4" t="s">
        <v>16</v>
      </c>
      <c r="C1" s="5" t="s">
        <v>23</v>
      </c>
      <c r="D1" s="5" t="s">
        <v>22</v>
      </c>
      <c r="E1" s="5" t="s">
        <v>20</v>
      </c>
      <c r="F1" s="5" t="s">
        <v>21</v>
      </c>
      <c r="G1" s="5" t="s">
        <v>19</v>
      </c>
      <c r="H1" s="5" t="s">
        <v>18</v>
      </c>
      <c r="I1" s="3" t="s">
        <v>17</v>
      </c>
      <c r="J1" s="2" t="s">
        <v>30</v>
      </c>
      <c r="K1" s="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36</v>
      </c>
      <c r="Q1" s="2" t="s">
        <v>37</v>
      </c>
      <c r="R1" s="2" t="s">
        <v>38</v>
      </c>
      <c r="S1" s="2" t="s">
        <v>39</v>
      </c>
      <c r="T1" s="1" t="s">
        <v>40</v>
      </c>
    </row>
    <row r="2" spans="1:22" ht="125" hidden="1" customHeight="1">
      <c r="B2" s="4"/>
      <c r="C2" s="4" t="s">
        <v>24</v>
      </c>
      <c r="D2" s="5" t="s">
        <v>25</v>
      </c>
      <c r="E2" s="5" t="s">
        <v>27</v>
      </c>
      <c r="F2" s="5" t="s">
        <v>26</v>
      </c>
      <c r="G2" s="5" t="s">
        <v>28</v>
      </c>
      <c r="H2" s="5" t="s">
        <v>29</v>
      </c>
      <c r="I2" s="3" t="s">
        <v>41</v>
      </c>
      <c r="J2" s="2" t="s">
        <v>42</v>
      </c>
      <c r="K2" s="2" t="s">
        <v>43</v>
      </c>
      <c r="L2" s="9" t="s">
        <v>44</v>
      </c>
      <c r="M2" s="8" t="s">
        <v>45</v>
      </c>
      <c r="N2" s="8" t="s">
        <v>46</v>
      </c>
      <c r="O2" s="9">
        <v>5.9700000000000003E-2</v>
      </c>
      <c r="P2" s="8" t="s">
        <v>47</v>
      </c>
      <c r="Q2" s="2" t="s">
        <v>48</v>
      </c>
      <c r="R2" s="2"/>
      <c r="S2" s="1" t="s">
        <v>50</v>
      </c>
      <c r="T2" s="2" t="s">
        <v>49</v>
      </c>
    </row>
    <row r="3" spans="1:22">
      <c r="B3">
        <v>1.1000000000000001</v>
      </c>
      <c r="C3">
        <v>1.2</v>
      </c>
      <c r="D3">
        <v>1.3</v>
      </c>
      <c r="E3">
        <v>1.4</v>
      </c>
      <c r="F3">
        <v>1.5</v>
      </c>
      <c r="G3">
        <v>1.6</v>
      </c>
      <c r="H3">
        <v>1.7</v>
      </c>
      <c r="I3">
        <v>2.1</v>
      </c>
      <c r="J3">
        <v>2.2000000000000002</v>
      </c>
      <c r="K3">
        <v>2.2999999999999998</v>
      </c>
      <c r="L3">
        <v>3.1</v>
      </c>
      <c r="M3">
        <v>3.2</v>
      </c>
      <c r="N3">
        <v>3.3</v>
      </c>
      <c r="O3">
        <v>3.4</v>
      </c>
      <c r="P3">
        <v>3.5</v>
      </c>
      <c r="Q3">
        <v>4.0999999999999996</v>
      </c>
      <c r="R3">
        <v>4.2</v>
      </c>
      <c r="S3">
        <v>4.3</v>
      </c>
      <c r="T3">
        <v>4.4000000000000004</v>
      </c>
    </row>
    <row r="4" spans="1:22">
      <c r="B4">
        <f>30/7</f>
        <v>4.2857142857142856</v>
      </c>
      <c r="C4">
        <f t="shared" ref="C4:H7" si="0">30/7</f>
        <v>4.2857142857142856</v>
      </c>
      <c r="D4">
        <f t="shared" si="0"/>
        <v>4.2857142857142856</v>
      </c>
      <c r="E4">
        <f t="shared" si="0"/>
        <v>4.2857142857142856</v>
      </c>
      <c r="F4">
        <f t="shared" si="0"/>
        <v>4.2857142857142856</v>
      </c>
      <c r="G4">
        <f t="shared" si="0"/>
        <v>4.2857142857142856</v>
      </c>
      <c r="H4">
        <f t="shared" si="0"/>
        <v>4.2857142857142856</v>
      </c>
      <c r="I4">
        <f>20/3</f>
        <v>6.666666666666667</v>
      </c>
      <c r="J4">
        <f t="shared" ref="J4:K7" si="1">20/3</f>
        <v>6.666666666666667</v>
      </c>
      <c r="K4">
        <f t="shared" si="1"/>
        <v>6.666666666666667</v>
      </c>
      <c r="L4">
        <v>5</v>
      </c>
      <c r="M4">
        <v>5</v>
      </c>
      <c r="N4">
        <v>5</v>
      </c>
      <c r="O4">
        <v>5</v>
      </c>
      <c r="P4">
        <v>5</v>
      </c>
      <c r="Q4">
        <f>25/4</f>
        <v>6.25</v>
      </c>
      <c r="R4">
        <f t="shared" ref="R4:T7" si="2">25/4</f>
        <v>6.25</v>
      </c>
      <c r="S4">
        <f t="shared" si="2"/>
        <v>6.25</v>
      </c>
      <c r="T4">
        <f t="shared" si="2"/>
        <v>6.25</v>
      </c>
      <c r="U4">
        <f>SUM(B4:T4)</f>
        <v>100</v>
      </c>
    </row>
    <row r="5" spans="1:22" s="6" customFormat="1">
      <c r="A5" s="7" t="s">
        <v>0</v>
      </c>
      <c r="B5" s="7">
        <f>30/7</f>
        <v>4.2857142857142856</v>
      </c>
      <c r="C5" s="7">
        <f t="shared" si="0"/>
        <v>4.2857142857142856</v>
      </c>
      <c r="D5" s="7">
        <f t="shared" si="0"/>
        <v>4.2857142857142856</v>
      </c>
      <c r="E5" s="7">
        <f t="shared" si="0"/>
        <v>4.2857142857142856</v>
      </c>
      <c r="F5" s="7">
        <v>2.5</v>
      </c>
      <c r="G5" s="7">
        <f t="shared" si="0"/>
        <v>4.2857142857142856</v>
      </c>
      <c r="H5" s="7">
        <f t="shared" si="0"/>
        <v>4.2857142857142856</v>
      </c>
      <c r="I5" s="7">
        <f>20/3</f>
        <v>6.666666666666667</v>
      </c>
      <c r="J5" s="7">
        <f t="shared" si="1"/>
        <v>6.666666666666667</v>
      </c>
      <c r="K5" s="7">
        <f t="shared" si="1"/>
        <v>6.666666666666667</v>
      </c>
      <c r="L5" s="6">
        <v>5</v>
      </c>
      <c r="M5" s="7">
        <v>5</v>
      </c>
      <c r="N5" s="7">
        <v>5</v>
      </c>
      <c r="O5" s="7">
        <v>5</v>
      </c>
      <c r="P5" s="7">
        <v>5</v>
      </c>
      <c r="Q5" s="7">
        <f>25/4</f>
        <v>6.25</v>
      </c>
      <c r="R5" s="7">
        <f t="shared" si="2"/>
        <v>6.25</v>
      </c>
      <c r="S5" s="7">
        <f t="shared" si="2"/>
        <v>6.25</v>
      </c>
      <c r="T5" s="7">
        <f t="shared" si="2"/>
        <v>6.25</v>
      </c>
      <c r="U5" s="7">
        <f>SUM(B5:T5)</f>
        <v>98.214285714285708</v>
      </c>
      <c r="V5" s="6">
        <v>12</v>
      </c>
    </row>
    <row r="6" spans="1:22" s="6" customFormat="1"/>
    <row r="7" spans="1:22" s="6" customFormat="1">
      <c r="A7" s="6" t="s">
        <v>1</v>
      </c>
      <c r="B7" s="6">
        <f>30/7</f>
        <v>4.2857142857142856</v>
      </c>
      <c r="C7" s="6">
        <f t="shared" si="0"/>
        <v>4.2857142857142856</v>
      </c>
      <c r="D7" s="6">
        <v>4</v>
      </c>
      <c r="E7" s="6">
        <f t="shared" si="0"/>
        <v>4.2857142857142856</v>
      </c>
      <c r="F7" s="6">
        <f t="shared" si="0"/>
        <v>4.2857142857142856</v>
      </c>
      <c r="G7" s="6">
        <f t="shared" si="0"/>
        <v>4.2857142857142856</v>
      </c>
      <c r="H7" s="6">
        <f t="shared" si="0"/>
        <v>4.2857142857142856</v>
      </c>
      <c r="I7" s="6">
        <f>20/3</f>
        <v>6.666666666666667</v>
      </c>
      <c r="J7" s="6">
        <f t="shared" si="1"/>
        <v>6.666666666666667</v>
      </c>
      <c r="K7" s="6">
        <f t="shared" si="1"/>
        <v>6.666666666666667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f>25/4</f>
        <v>6.25</v>
      </c>
      <c r="R7" s="6">
        <f t="shared" si="2"/>
        <v>6.25</v>
      </c>
      <c r="S7" s="6">
        <f t="shared" si="2"/>
        <v>6.25</v>
      </c>
      <c r="T7" s="6">
        <f t="shared" si="2"/>
        <v>6.25</v>
      </c>
      <c r="U7" s="6">
        <f>SUM(B7:T7)</f>
        <v>99.714285714285708</v>
      </c>
      <c r="V7" s="6">
        <v>12</v>
      </c>
    </row>
    <row r="8" spans="1:22" s="6" customFormat="1"/>
    <row r="9" spans="1:22" s="6" customFormat="1"/>
    <row r="10" spans="1:22" s="6" customFormat="1">
      <c r="A10" s="6" t="s">
        <v>2</v>
      </c>
      <c r="B10" s="6">
        <f>30/7</f>
        <v>4.2857142857142856</v>
      </c>
      <c r="C10" s="6">
        <v>4</v>
      </c>
      <c r="D10" s="6">
        <v>4</v>
      </c>
      <c r="E10" s="6">
        <f t="shared" ref="E10:G10" si="3">30/7</f>
        <v>4.2857142857142856</v>
      </c>
      <c r="F10" s="6">
        <v>4</v>
      </c>
      <c r="G10" s="6">
        <f t="shared" si="3"/>
        <v>4.2857142857142856</v>
      </c>
      <c r="H10" s="6">
        <v>2</v>
      </c>
      <c r="I10" s="6">
        <f>20/3</f>
        <v>6.666666666666667</v>
      </c>
      <c r="J10" s="6">
        <v>6</v>
      </c>
      <c r="K10" s="6">
        <f t="shared" ref="K10" si="4">20/3</f>
        <v>6.666666666666667</v>
      </c>
      <c r="L10" s="6">
        <v>2</v>
      </c>
      <c r="N10" s="6">
        <v>4</v>
      </c>
      <c r="O10" s="6">
        <v>3</v>
      </c>
      <c r="P10" s="6">
        <v>5</v>
      </c>
      <c r="Q10" s="6">
        <f>25/4</f>
        <v>6.25</v>
      </c>
      <c r="R10" s="6">
        <f t="shared" ref="R10" si="5">25/4</f>
        <v>6.25</v>
      </c>
      <c r="S10" s="6">
        <v>5</v>
      </c>
      <c r="T10" s="6">
        <v>3</v>
      </c>
      <c r="U10" s="6">
        <f>SUM(B10:T10)</f>
        <v>80.690476190476176</v>
      </c>
      <c r="V10" s="6">
        <v>10</v>
      </c>
    </row>
    <row r="13" spans="1:22" s="6" customFormat="1">
      <c r="A13" s="6" t="s">
        <v>3</v>
      </c>
      <c r="B13" s="6">
        <f>30/7</f>
        <v>4.2857142857142856</v>
      </c>
      <c r="C13" s="6">
        <v>4</v>
      </c>
      <c r="D13" s="6">
        <v>2</v>
      </c>
      <c r="E13" s="6">
        <v>4</v>
      </c>
      <c r="G13" s="6">
        <v>3</v>
      </c>
      <c r="H13" s="6">
        <v>2.5</v>
      </c>
      <c r="I13" s="6">
        <v>5</v>
      </c>
      <c r="J13" s="6">
        <v>5</v>
      </c>
      <c r="K13" s="6">
        <v>2</v>
      </c>
      <c r="L13" s="6">
        <v>3</v>
      </c>
      <c r="M13" s="6">
        <v>2</v>
      </c>
      <c r="O13" s="6">
        <v>2</v>
      </c>
      <c r="Q13" s="6">
        <v>5</v>
      </c>
      <c r="R13" s="6">
        <v>5</v>
      </c>
      <c r="S13" s="6">
        <v>5</v>
      </c>
      <c r="U13" s="6">
        <f>SUM(B13:T13)</f>
        <v>53.785714285714285</v>
      </c>
      <c r="V13" s="6">
        <v>2</v>
      </c>
    </row>
    <row r="16" spans="1:22" s="6" customFormat="1">
      <c r="A16" s="6" t="s">
        <v>4</v>
      </c>
      <c r="B16" s="6">
        <f>30/7</f>
        <v>4.2857142857142856</v>
      </c>
      <c r="C16" s="6">
        <f t="shared" ref="C16:H16" si="6">30/7</f>
        <v>4.2857142857142856</v>
      </c>
      <c r="D16" s="6">
        <f t="shared" si="6"/>
        <v>4.2857142857142856</v>
      </c>
      <c r="E16" s="6">
        <f t="shared" si="6"/>
        <v>4.2857142857142856</v>
      </c>
      <c r="F16" s="6">
        <v>2.5</v>
      </c>
      <c r="G16" s="6">
        <f t="shared" si="6"/>
        <v>4.2857142857142856</v>
      </c>
      <c r="H16" s="6">
        <f t="shared" si="6"/>
        <v>4.2857142857142856</v>
      </c>
      <c r="I16" s="6">
        <f>20/3</f>
        <v>6.666666666666667</v>
      </c>
      <c r="J16" s="6">
        <f t="shared" ref="J16:K16" si="7">20/3</f>
        <v>6.666666666666667</v>
      </c>
      <c r="K16" s="6">
        <f t="shared" si="7"/>
        <v>6.666666666666667</v>
      </c>
      <c r="L16" s="6">
        <v>5</v>
      </c>
      <c r="M16" s="6">
        <v>5</v>
      </c>
      <c r="N16" s="6">
        <v>5</v>
      </c>
      <c r="O16" s="6">
        <v>3.5</v>
      </c>
      <c r="P16" s="6">
        <v>5</v>
      </c>
      <c r="Q16" s="6">
        <f>25/4</f>
        <v>6.25</v>
      </c>
      <c r="R16" s="6">
        <f t="shared" ref="R16:T16" si="8">25/4</f>
        <v>6.25</v>
      </c>
      <c r="S16" s="6">
        <f t="shared" si="8"/>
        <v>6.25</v>
      </c>
      <c r="T16" s="6">
        <f t="shared" si="8"/>
        <v>6.25</v>
      </c>
      <c r="U16" s="6">
        <f>SUM(B16:T16)</f>
        <v>96.714285714285708</v>
      </c>
      <c r="V16" s="6">
        <v>12</v>
      </c>
    </row>
    <row r="19" spans="1:22" s="6" customFormat="1">
      <c r="A19" s="6" t="s">
        <v>5</v>
      </c>
      <c r="B19" s="6">
        <f>30/7</f>
        <v>4.2857142857142856</v>
      </c>
      <c r="C19" s="6">
        <v>3</v>
      </c>
      <c r="D19" s="6">
        <v>4</v>
      </c>
      <c r="E19" s="6">
        <f t="shared" ref="E19:H19" si="9">30/7</f>
        <v>4.2857142857142856</v>
      </c>
      <c r="F19" s="6">
        <f t="shared" si="9"/>
        <v>4.2857142857142856</v>
      </c>
      <c r="G19" s="6">
        <f t="shared" si="9"/>
        <v>4.2857142857142856</v>
      </c>
      <c r="H19" s="6">
        <f t="shared" si="9"/>
        <v>4.2857142857142856</v>
      </c>
      <c r="I19" s="6">
        <f>20/3</f>
        <v>6.666666666666667</v>
      </c>
      <c r="J19" s="6">
        <f t="shared" ref="J19" si="10">20/3</f>
        <v>6.666666666666667</v>
      </c>
      <c r="K19" s="6">
        <v>2</v>
      </c>
      <c r="L19" s="6">
        <v>3</v>
      </c>
      <c r="O19" s="6">
        <v>3.5</v>
      </c>
      <c r="P19" s="6">
        <v>5</v>
      </c>
      <c r="Q19" s="6">
        <v>5</v>
      </c>
      <c r="R19" s="6">
        <f t="shared" ref="R19:T19" si="11">25/4</f>
        <v>6.25</v>
      </c>
      <c r="S19" s="6">
        <v>3</v>
      </c>
      <c r="T19" s="6">
        <f t="shared" si="11"/>
        <v>6.25</v>
      </c>
      <c r="U19" s="6">
        <f>SUM(B19:T19)</f>
        <v>75.761904761904759</v>
      </c>
      <c r="V19" s="6">
        <v>7</v>
      </c>
    </row>
    <row r="22" spans="1:22" s="6" customFormat="1">
      <c r="A22" s="6" t="s">
        <v>6</v>
      </c>
      <c r="B22" s="6">
        <f>30/7</f>
        <v>4.2857142857142856</v>
      </c>
      <c r="C22" s="6">
        <f t="shared" ref="C22:F22" si="12">30/7</f>
        <v>4.2857142857142856</v>
      </c>
      <c r="D22" s="6">
        <f t="shared" si="12"/>
        <v>4.2857142857142856</v>
      </c>
      <c r="E22" s="6">
        <f t="shared" si="12"/>
        <v>4.2857142857142856</v>
      </c>
      <c r="F22" s="6">
        <f t="shared" si="12"/>
        <v>4.2857142857142856</v>
      </c>
      <c r="G22" s="6">
        <v>2</v>
      </c>
      <c r="H22" s="6">
        <v>2</v>
      </c>
      <c r="I22" s="6">
        <f>20/3</f>
        <v>6.666666666666667</v>
      </c>
      <c r="J22" s="6">
        <f t="shared" ref="J22:K22" si="13">20/3</f>
        <v>6.666666666666667</v>
      </c>
      <c r="K22" s="6">
        <f t="shared" si="13"/>
        <v>6.666666666666667</v>
      </c>
      <c r="L22" s="6">
        <v>5</v>
      </c>
      <c r="M22" s="6">
        <v>4</v>
      </c>
      <c r="N22" s="6">
        <v>5</v>
      </c>
      <c r="O22" s="6">
        <v>5</v>
      </c>
      <c r="P22" s="6">
        <v>5</v>
      </c>
      <c r="Q22" s="6">
        <f>25/4</f>
        <v>6.25</v>
      </c>
      <c r="R22" s="6">
        <v>3</v>
      </c>
      <c r="S22" s="6">
        <f t="shared" ref="S22:T22" si="14">25/4</f>
        <v>6.25</v>
      </c>
      <c r="T22" s="6">
        <f t="shared" si="14"/>
        <v>6.25</v>
      </c>
      <c r="U22" s="6">
        <f>SUM(B22:T22)</f>
        <v>91.178571428571416</v>
      </c>
      <c r="V22" s="6">
        <v>10</v>
      </c>
    </row>
    <row r="25" spans="1:22" s="6" customFormat="1">
      <c r="A25" s="6" t="s">
        <v>7</v>
      </c>
      <c r="B25" s="6">
        <f>30/7</f>
        <v>4.2857142857142856</v>
      </c>
      <c r="C25" s="6">
        <f t="shared" ref="C25:H25" si="15">30/7</f>
        <v>4.2857142857142856</v>
      </c>
      <c r="D25" s="6">
        <f t="shared" si="15"/>
        <v>4.2857142857142856</v>
      </c>
      <c r="E25" s="6">
        <f t="shared" si="15"/>
        <v>4.2857142857142856</v>
      </c>
      <c r="F25" s="6">
        <f t="shared" si="15"/>
        <v>4.2857142857142856</v>
      </c>
      <c r="G25" s="6">
        <f t="shared" si="15"/>
        <v>4.2857142857142856</v>
      </c>
      <c r="H25" s="6">
        <f t="shared" si="15"/>
        <v>4.2857142857142856</v>
      </c>
      <c r="I25" s="6">
        <v>4</v>
      </c>
      <c r="J25" s="6">
        <v>4</v>
      </c>
      <c r="K25" s="6">
        <f t="shared" ref="K25" si="16">20/3</f>
        <v>6.666666666666667</v>
      </c>
      <c r="L25" s="6">
        <v>3</v>
      </c>
      <c r="M25" s="6">
        <v>5</v>
      </c>
      <c r="N25" s="6">
        <v>5</v>
      </c>
      <c r="O25" s="6">
        <v>3</v>
      </c>
      <c r="Q25" s="6">
        <f>25/4</f>
        <v>6.25</v>
      </c>
      <c r="R25" s="6">
        <v>3</v>
      </c>
      <c r="S25" s="6">
        <f t="shared" ref="S25:T25" si="17">25/4</f>
        <v>6.25</v>
      </c>
      <c r="T25" s="6">
        <f t="shared" si="17"/>
        <v>6.25</v>
      </c>
      <c r="U25" s="6">
        <f>SUM(B25:T25)</f>
        <v>82.416666666666657</v>
      </c>
      <c r="V25" s="6">
        <v>10</v>
      </c>
    </row>
    <row r="28" spans="1:22" s="6" customFormat="1">
      <c r="A28" s="6" t="s">
        <v>8</v>
      </c>
      <c r="B28" s="6">
        <f>30/7</f>
        <v>4.2857142857142856</v>
      </c>
      <c r="C28" s="6">
        <v>2.5</v>
      </c>
      <c r="D28" s="6">
        <v>1</v>
      </c>
      <c r="E28" s="6">
        <v>3</v>
      </c>
      <c r="F28" s="6">
        <v>3</v>
      </c>
      <c r="I28" s="6">
        <v>3</v>
      </c>
      <c r="L28" s="6">
        <v>4</v>
      </c>
      <c r="M28" s="6">
        <v>4</v>
      </c>
      <c r="O28" s="6">
        <v>1</v>
      </c>
      <c r="P28" s="6">
        <v>5</v>
      </c>
      <c r="Q28" s="6">
        <v>2</v>
      </c>
      <c r="R28" s="6">
        <v>3</v>
      </c>
      <c r="U28" s="6">
        <f>SUM(B28:T28)</f>
        <v>35.785714285714285</v>
      </c>
      <c r="V28" s="6">
        <v>2</v>
      </c>
    </row>
    <row r="31" spans="1:22" s="6" customFormat="1">
      <c r="A31" s="6" t="s">
        <v>9</v>
      </c>
      <c r="B31" s="6">
        <f>30/7</f>
        <v>4.2857142857142856</v>
      </c>
      <c r="C31" s="6">
        <f t="shared" ref="C31:G31" si="18">30/7</f>
        <v>4.2857142857142856</v>
      </c>
      <c r="D31" s="6">
        <v>3</v>
      </c>
      <c r="E31" s="6">
        <v>3</v>
      </c>
      <c r="F31" s="6">
        <f t="shared" si="18"/>
        <v>4.2857142857142856</v>
      </c>
      <c r="G31" s="6">
        <f t="shared" si="18"/>
        <v>4.2857142857142856</v>
      </c>
      <c r="H31" s="6">
        <v>4</v>
      </c>
      <c r="I31" s="6">
        <f>20/3</f>
        <v>6.666666666666667</v>
      </c>
      <c r="J31" s="6">
        <f t="shared" ref="J31:K31" si="19">20/3</f>
        <v>6.666666666666667</v>
      </c>
      <c r="K31" s="6">
        <f t="shared" si="19"/>
        <v>6.666666666666667</v>
      </c>
      <c r="L31" s="6">
        <v>3</v>
      </c>
      <c r="M31" s="6">
        <v>5</v>
      </c>
      <c r="N31" s="6">
        <v>3</v>
      </c>
      <c r="O31" s="6">
        <v>5</v>
      </c>
      <c r="P31" s="6">
        <v>2.5</v>
      </c>
      <c r="Q31" s="6">
        <f>25/4</f>
        <v>6.25</v>
      </c>
      <c r="R31" s="6">
        <f t="shared" ref="R31:S31" si="20">25/4</f>
        <v>6.25</v>
      </c>
      <c r="S31" s="6">
        <f t="shared" si="20"/>
        <v>6.25</v>
      </c>
      <c r="T31" s="6">
        <v>5</v>
      </c>
      <c r="U31" s="6">
        <f>SUM(B31:T31)</f>
        <v>89.392857142857139</v>
      </c>
      <c r="V31" s="6">
        <v>10</v>
      </c>
    </row>
    <row r="34" spans="1:22" s="6" customFormat="1">
      <c r="A34" s="6" t="s">
        <v>10</v>
      </c>
      <c r="U34" s="6">
        <f>SUM(B34:T34)</f>
        <v>0</v>
      </c>
      <c r="V34" s="6">
        <v>-3</v>
      </c>
    </row>
    <row r="35" spans="1:22" s="6" customFormat="1"/>
    <row r="36" spans="1:22" s="6" customFormat="1"/>
    <row r="37" spans="1:22" s="6" customFormat="1">
      <c r="A37" s="6" t="s">
        <v>11</v>
      </c>
      <c r="B37" s="6">
        <f>30/7</f>
        <v>4.2857142857142856</v>
      </c>
      <c r="C37" s="6">
        <f t="shared" ref="C37:H37" si="21">30/7</f>
        <v>4.2857142857142856</v>
      </c>
      <c r="D37" s="6">
        <f t="shared" si="21"/>
        <v>4.2857142857142856</v>
      </c>
      <c r="E37" s="6">
        <v>3</v>
      </c>
      <c r="F37" s="6">
        <v>3</v>
      </c>
      <c r="I37" s="6">
        <v>6</v>
      </c>
      <c r="J37" s="6">
        <f t="shared" ref="J37:K37" si="22">20/3</f>
        <v>6.666666666666667</v>
      </c>
      <c r="K37" s="6">
        <f t="shared" si="22"/>
        <v>6.666666666666667</v>
      </c>
      <c r="L37" s="6">
        <v>5</v>
      </c>
      <c r="M37" s="6">
        <v>5</v>
      </c>
      <c r="O37" s="6">
        <v>3</v>
      </c>
      <c r="P37" s="6">
        <v>4</v>
      </c>
      <c r="Q37" s="6">
        <v>3</v>
      </c>
      <c r="R37" s="10">
        <f t="shared" ref="R37:T37" si="23">25/4</f>
        <v>6.25</v>
      </c>
      <c r="U37" s="6">
        <f>SUM(B37:T37)</f>
        <v>64.44047619047619</v>
      </c>
      <c r="V37" s="6">
        <v>4</v>
      </c>
    </row>
    <row r="40" spans="1:22" s="6" customFormat="1">
      <c r="A40" s="6" t="s">
        <v>12</v>
      </c>
      <c r="B40" s="6">
        <f>30/7</f>
        <v>4.2857142857142856</v>
      </c>
      <c r="C40" s="6">
        <f t="shared" ref="C40:H40" si="24">30/7</f>
        <v>4.2857142857142856</v>
      </c>
      <c r="D40" s="6">
        <v>3</v>
      </c>
      <c r="E40" s="6">
        <f t="shared" si="24"/>
        <v>4.2857142857142856</v>
      </c>
      <c r="F40" s="6">
        <v>3</v>
      </c>
      <c r="G40" s="6">
        <f t="shared" si="24"/>
        <v>4.2857142857142856</v>
      </c>
      <c r="H40" s="6">
        <f t="shared" si="24"/>
        <v>4.2857142857142856</v>
      </c>
      <c r="I40" s="6">
        <f>20/3</f>
        <v>6.666666666666667</v>
      </c>
      <c r="J40" s="6">
        <f t="shared" ref="J40:K40" si="25">20/3</f>
        <v>6.666666666666667</v>
      </c>
      <c r="K40" s="6">
        <f t="shared" si="25"/>
        <v>6.666666666666667</v>
      </c>
      <c r="L40" s="6">
        <v>4</v>
      </c>
      <c r="M40" s="6">
        <v>5</v>
      </c>
      <c r="N40" s="6">
        <v>4</v>
      </c>
      <c r="O40" s="6">
        <v>2</v>
      </c>
      <c r="P40" s="6">
        <v>5</v>
      </c>
      <c r="Q40" s="6">
        <f>25/4</f>
        <v>6.25</v>
      </c>
      <c r="R40" s="6">
        <f t="shared" ref="R40:T40" si="26">25/4</f>
        <v>6.25</v>
      </c>
      <c r="S40" s="6">
        <f t="shared" si="26"/>
        <v>6.25</v>
      </c>
      <c r="T40" s="6">
        <f t="shared" si="26"/>
        <v>6.25</v>
      </c>
      <c r="U40" s="6">
        <f>SUM(B40:T40)</f>
        <v>92.428571428571416</v>
      </c>
      <c r="V40" s="6">
        <v>10</v>
      </c>
    </row>
    <row r="43" spans="1:22" s="6" customFormat="1">
      <c r="A43" s="6" t="s">
        <v>13</v>
      </c>
      <c r="B43" s="6">
        <f>30/7</f>
        <v>4.2857142857142856</v>
      </c>
      <c r="C43" s="6">
        <f t="shared" ref="C43:H43" si="27">30/7</f>
        <v>4.2857142857142856</v>
      </c>
      <c r="D43" s="6">
        <f t="shared" si="27"/>
        <v>4.2857142857142856</v>
      </c>
      <c r="E43" s="6">
        <f t="shared" si="27"/>
        <v>4.2857142857142856</v>
      </c>
      <c r="F43" s="6">
        <f t="shared" si="27"/>
        <v>4.2857142857142856</v>
      </c>
      <c r="G43" s="6">
        <f t="shared" si="27"/>
        <v>4.2857142857142856</v>
      </c>
      <c r="H43" s="6">
        <f t="shared" si="27"/>
        <v>4.2857142857142856</v>
      </c>
      <c r="I43" s="6">
        <f>20/3</f>
        <v>6.666666666666667</v>
      </c>
      <c r="J43" s="6">
        <f t="shared" ref="J43:K43" si="28">20/3</f>
        <v>6.666666666666667</v>
      </c>
      <c r="K43" s="6">
        <v>5</v>
      </c>
      <c r="L43" s="6">
        <v>4.5</v>
      </c>
      <c r="M43" s="6">
        <v>5</v>
      </c>
      <c r="N43" s="6">
        <v>5</v>
      </c>
      <c r="O43" s="6">
        <v>2.5</v>
      </c>
      <c r="P43" s="6">
        <v>5</v>
      </c>
      <c r="Q43" s="6">
        <f>25/4</f>
        <v>6.25</v>
      </c>
      <c r="R43" s="6">
        <f t="shared" ref="R43:T43" si="29">25/4</f>
        <v>6.25</v>
      </c>
      <c r="S43" s="6">
        <v>3</v>
      </c>
      <c r="T43" s="6">
        <v>3</v>
      </c>
      <c r="U43" s="6">
        <f>SUM(B43:T43)</f>
        <v>88.833333333333329</v>
      </c>
      <c r="V43" s="6">
        <v>10</v>
      </c>
    </row>
    <row r="46" spans="1:22" s="6" customFormat="1">
      <c r="A46" s="6" t="s">
        <v>14</v>
      </c>
      <c r="B46" s="6">
        <f>30/7</f>
        <v>4.2857142857142856</v>
      </c>
      <c r="C46" s="6">
        <f t="shared" ref="C46:H46" si="30">30/7</f>
        <v>4.2857142857142856</v>
      </c>
      <c r="D46" s="6">
        <f t="shared" si="30"/>
        <v>4.2857142857142856</v>
      </c>
      <c r="E46" s="6">
        <f t="shared" si="30"/>
        <v>4.2857142857142856</v>
      </c>
      <c r="F46" s="6">
        <v>2</v>
      </c>
      <c r="G46" s="6">
        <v>1</v>
      </c>
      <c r="H46" s="6">
        <v>1</v>
      </c>
      <c r="I46" s="6">
        <f>20/3</f>
        <v>6.666666666666667</v>
      </c>
      <c r="J46" s="6">
        <f t="shared" ref="J46:K46" si="31">20/3</f>
        <v>6.666666666666667</v>
      </c>
      <c r="L46" s="6">
        <v>3</v>
      </c>
      <c r="M46" s="6">
        <v>5</v>
      </c>
      <c r="O46" s="6">
        <v>5</v>
      </c>
      <c r="P46" s="6">
        <v>5</v>
      </c>
      <c r="Q46" s="6">
        <f>25/4</f>
        <v>6.25</v>
      </c>
      <c r="R46" s="6">
        <f t="shared" ref="R46:T46" si="32">25/4</f>
        <v>6.25</v>
      </c>
      <c r="S46" s="6">
        <v>5</v>
      </c>
      <c r="T46" s="6">
        <v>3</v>
      </c>
      <c r="U46" s="6">
        <f>SUM(B46:T46)</f>
        <v>72.976190476190482</v>
      </c>
      <c r="V46" s="6">
        <v>7</v>
      </c>
    </row>
    <row r="49" spans="1:22" s="6" customFormat="1">
      <c r="A49" s="6" t="s">
        <v>15</v>
      </c>
      <c r="B49" s="6">
        <f>30/7</f>
        <v>4.2857142857142856</v>
      </c>
      <c r="C49" s="6">
        <f t="shared" ref="C49:H49" si="33">30/7</f>
        <v>4.2857142857142856</v>
      </c>
      <c r="D49" s="6">
        <f t="shared" si="33"/>
        <v>4.2857142857142856</v>
      </c>
      <c r="E49" s="6">
        <f t="shared" si="33"/>
        <v>4.2857142857142856</v>
      </c>
      <c r="F49" s="6">
        <v>3</v>
      </c>
      <c r="G49" s="6">
        <f t="shared" si="33"/>
        <v>4.2857142857142856</v>
      </c>
      <c r="H49" s="6">
        <f t="shared" si="33"/>
        <v>4.2857142857142856</v>
      </c>
      <c r="I49" s="6">
        <f>20/3</f>
        <v>6.666666666666667</v>
      </c>
      <c r="J49" s="6">
        <f t="shared" ref="J49:K49" si="34">20/3</f>
        <v>6.666666666666667</v>
      </c>
      <c r="K49" s="6">
        <f t="shared" si="34"/>
        <v>6.666666666666667</v>
      </c>
      <c r="L49" s="6">
        <v>4</v>
      </c>
      <c r="M49" s="6">
        <v>3</v>
      </c>
      <c r="N49" s="6">
        <v>4</v>
      </c>
      <c r="O49" s="6">
        <v>5</v>
      </c>
      <c r="P49" s="6">
        <v>5</v>
      </c>
      <c r="Q49" s="6">
        <f>25/4</f>
        <v>6.25</v>
      </c>
      <c r="R49" s="6">
        <f t="shared" ref="R49:T49" si="35">25/4</f>
        <v>6.25</v>
      </c>
      <c r="S49" s="6">
        <v>3</v>
      </c>
      <c r="T49" s="6">
        <f t="shared" si="35"/>
        <v>6.25</v>
      </c>
      <c r="U49" s="6">
        <f>SUM(B49:T49)</f>
        <v>91.464285714285708</v>
      </c>
      <c r="V49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2020-01-09T20:21:43Z</dcterms:created>
  <dcterms:modified xsi:type="dcterms:W3CDTF">2020-01-11T11:10:44Z</dcterms:modified>
</cp:coreProperties>
</file>