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0780" yWindow="11340" windowWidth="26060" windowHeight="15320"/>
  </bookViews>
  <sheets>
    <sheet name="Allele frequency by race" sheetId="4" r:id="rId1"/>
    <sheet name="References" sheetId="5" r:id="rId2"/>
    <sheet name="change log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5" l="1"/>
  <c r="G3" i="4"/>
  <c r="L76" i="5"/>
  <c r="E3" i="4"/>
  <c r="L9" i="5"/>
  <c r="C3" i="4"/>
  <c r="L36" i="5"/>
  <c r="L35" i="5"/>
  <c r="L34" i="5"/>
  <c r="H3" i="4"/>
  <c r="L107" i="5"/>
  <c r="L106" i="5"/>
  <c r="L88" i="5"/>
  <c r="L87" i="5"/>
  <c r="L86" i="5"/>
  <c r="I3" i="4"/>
  <c r="L78" i="5"/>
  <c r="L77" i="5"/>
  <c r="L69" i="5"/>
  <c r="L68" i="5"/>
  <c r="L67" i="5"/>
  <c r="D3" i="4"/>
  <c r="L52" i="5"/>
  <c r="L51" i="5"/>
  <c r="L50" i="5"/>
  <c r="F3" i="4"/>
  <c r="L22" i="5"/>
  <c r="L21" i="5"/>
  <c r="L20" i="5"/>
  <c r="B3" i="4"/>
  <c r="L11" i="5"/>
  <c r="L10" i="5"/>
</calcChain>
</file>

<file path=xl/sharedStrings.xml><?xml version="1.0" encoding="utf-8"?>
<sst xmlns="http://schemas.openxmlformats.org/spreadsheetml/2006/main" count="284" uniqueCount="145">
  <si>
    <t>Caucasian (European + North American) Allele Frequency</t>
  </si>
  <si>
    <t>East Asian Allele Frequency</t>
  </si>
  <si>
    <t>Middle Eastern Allele Frequency</t>
  </si>
  <si>
    <t>Oceanian Allele Frequency</t>
  </si>
  <si>
    <t>South/Central Asian Allele Frequency</t>
  </si>
  <si>
    <t>African Allele Frequency</t>
  </si>
  <si>
    <t>African American Allele Frequency</t>
  </si>
  <si>
    <t>Americas Allele Frequency</t>
  </si>
  <si>
    <t>EN</t>
  </si>
  <si>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</si>
  <si>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</si>
  <si>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</si>
  <si>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</si>
  <si>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</si>
  <si>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</si>
  <si>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</si>
  <si>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</si>
  <si>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Africa</t>
  </si>
  <si>
    <t>African-American</t>
  </si>
  <si>
    <t>African American</t>
  </si>
  <si>
    <t xml:space="preserve"> Americans of African Ancestry in SW USA</t>
  </si>
  <si>
    <t>1000 Genomes</t>
  </si>
  <si>
    <t>Average</t>
  </si>
  <si>
    <t>Min</t>
  </si>
  <si>
    <t>Max</t>
  </si>
  <si>
    <t>Americas</t>
  </si>
  <si>
    <t>East Asia</t>
  </si>
  <si>
    <t>Chinese</t>
  </si>
  <si>
    <t>Central/South Asians</t>
  </si>
  <si>
    <t>Europe</t>
  </si>
  <si>
    <t>Caucasian</t>
  </si>
  <si>
    <t>Middle East</t>
  </si>
  <si>
    <t>Oceania</t>
  </si>
  <si>
    <t>Indian</t>
  </si>
  <si>
    <t>Haryana</t>
  </si>
  <si>
    <t>date</t>
  </si>
  <si>
    <t>Change Note</t>
  </si>
  <si>
    <t>For full references see "references" tab.</t>
  </si>
  <si>
    <t>CYP4F2 rs2108622</t>
  </si>
  <si>
    <t>Giri AK</t>
  </si>
  <si>
    <t xml:space="preserve">Punjab </t>
  </si>
  <si>
    <t>Delhi</t>
  </si>
  <si>
    <t>Uttar Pradesh</t>
  </si>
  <si>
    <t>Bihar</t>
  </si>
  <si>
    <t>Yoruba in Ibadan, Nigeria</t>
  </si>
  <si>
    <t>YRI</t>
  </si>
  <si>
    <t xml:space="preserve">1000 Genomes </t>
  </si>
  <si>
    <t>Luhya in Webuye, Kenya</t>
  </si>
  <si>
    <t>LWK</t>
  </si>
  <si>
    <t>Mandinka in the Gambia</t>
  </si>
  <si>
    <t>MAG</t>
  </si>
  <si>
    <t>Mende in Sierra Leone</t>
  </si>
  <si>
    <t>MSL</t>
  </si>
  <si>
    <t>Esan in Nigeria</t>
  </si>
  <si>
    <t>ESN</t>
  </si>
  <si>
    <t>Mexican Ancestry from Los Angeles USA</t>
  </si>
  <si>
    <t>MXL</t>
  </si>
  <si>
    <t>Puerto Ricans from Puerto Rico</t>
  </si>
  <si>
    <t>PUR</t>
  </si>
  <si>
    <t>Colombians from Medellin, Colombia</t>
  </si>
  <si>
    <t>CLM</t>
  </si>
  <si>
    <t>Peruvians from Lima, Peru</t>
  </si>
  <si>
    <t>PEL</t>
  </si>
  <si>
    <t>Han Chinese in Bejing, China</t>
  </si>
  <si>
    <t>CHB</t>
  </si>
  <si>
    <t>Japanese in Tokyo, Japan</t>
  </si>
  <si>
    <t>JPT</t>
  </si>
  <si>
    <t>Southern Han Chinese</t>
  </si>
  <si>
    <t>CHS</t>
  </si>
  <si>
    <t>Chinese Dai in Xishuangbanna, China</t>
  </si>
  <si>
    <t>CDX</t>
  </si>
  <si>
    <t>Kinh in Ho Chi Minh City, Vietnam</t>
  </si>
  <si>
    <t>KHV</t>
  </si>
  <si>
    <t>Utah Residents (CEPH) with Northern and Western Ancestry</t>
  </si>
  <si>
    <t>CEU</t>
  </si>
  <si>
    <t>Toscani in Italia</t>
  </si>
  <si>
    <t>TSI</t>
  </si>
  <si>
    <t>Finnish in Finland</t>
  </si>
  <si>
    <t>FIN</t>
  </si>
  <si>
    <t>British in England and Scotland</t>
  </si>
  <si>
    <t>GBR</t>
  </si>
  <si>
    <t>Iberian Population in Spain</t>
  </si>
  <si>
    <t>IBS</t>
  </si>
  <si>
    <t>Gujarati Indian from Houston, Texas</t>
  </si>
  <si>
    <t>GIH</t>
  </si>
  <si>
    <t>Punjabi from Lahore, Pakistan</t>
  </si>
  <si>
    <t>PJL</t>
  </si>
  <si>
    <t>Bengali from Bangladesh</t>
  </si>
  <si>
    <t>BEB</t>
  </si>
  <si>
    <t>Sri Lankan Tamil from the UK</t>
  </si>
  <si>
    <t>STU</t>
  </si>
  <si>
    <t>Indian Telugu from the UK</t>
  </si>
  <si>
    <t>ITU</t>
  </si>
  <si>
    <t>Pathare AV</t>
  </si>
  <si>
    <t>Omani</t>
  </si>
  <si>
    <t>Rusdiana T</t>
  </si>
  <si>
    <t>Indonesian</t>
  </si>
  <si>
    <t>warfarin treated patients</t>
  </si>
  <si>
    <t>healthy control</t>
  </si>
  <si>
    <t>Singh O</t>
  </si>
  <si>
    <t>Malays</t>
  </si>
  <si>
    <t>Indians</t>
  </si>
  <si>
    <t xml:space="preserve">Chinese   </t>
  </si>
  <si>
    <t>Caucasians</t>
  </si>
  <si>
    <t>Suriapranata IM</t>
  </si>
  <si>
    <t>Fohner A</t>
  </si>
  <si>
    <t>American Indian and Alaska Native</t>
  </si>
  <si>
    <t xml:space="preserve"> Southcentral Foundation cohort (SCF)</t>
  </si>
  <si>
    <t>Center of Alaska Native Health Research cohort (CANHR)</t>
  </si>
  <si>
    <t>Ducouge J</t>
  </si>
  <si>
    <t>Carribean hispanics</t>
  </si>
  <si>
    <t>Pautas</t>
  </si>
  <si>
    <t>warfarin-treated cohort</t>
  </si>
  <si>
    <t>Shendre A</t>
  </si>
  <si>
    <t>European Americans</t>
  </si>
  <si>
    <t>warfarin treated cohort</t>
  </si>
  <si>
    <t>Chen J</t>
  </si>
  <si>
    <t>Caldwell MD</t>
  </si>
  <si>
    <t>Zeng WT</t>
  </si>
  <si>
    <t>Mazzaccara C</t>
  </si>
  <si>
    <t>Italy</t>
  </si>
  <si>
    <t>Krishna Kumar D</t>
  </si>
  <si>
    <t>South Indians</t>
  </si>
  <si>
    <t>Singh RS</t>
  </si>
  <si>
    <t>North Indians</t>
  </si>
  <si>
    <t>Moroccan patients</t>
  </si>
  <si>
    <t>acenocoumarol treated patients</t>
  </si>
  <si>
    <t>Adam B</t>
  </si>
  <si>
    <t xml:space="preserve">Hispanic </t>
  </si>
  <si>
    <t>Li S</t>
  </si>
  <si>
    <t>Cen HJ</t>
  </si>
  <si>
    <t>Cavallari LH</t>
  </si>
  <si>
    <t>Kurnik D</t>
  </si>
  <si>
    <t>Isreali patients</t>
  </si>
  <si>
    <t>Bejarano-Achache I</t>
  </si>
  <si>
    <t>white</t>
  </si>
  <si>
    <t>Alsmadi O</t>
  </si>
  <si>
    <t>Kuwaiti population subgroup of inferred Saudi Arabian tribe ancestry.</t>
  </si>
  <si>
    <t>Smires FZ</t>
  </si>
  <si>
    <t>Li Gong created version 1</t>
  </si>
  <si>
    <t>rs2108622 C&gt;T</t>
  </si>
  <si>
    <r>
      <t>a</t>
    </r>
    <r>
      <rPr>
        <sz val="11"/>
        <color rgb="FF000000"/>
        <rFont val="Calibri"/>
        <scheme val="minor"/>
      </rPr>
      <t xml:space="preserve">Average frequencies are based on the actual number of subjects with each allele as reported in one or multiple studies. </t>
    </r>
  </si>
  <si>
    <r>
      <t>b</t>
    </r>
    <r>
      <rPr>
        <sz val="11"/>
        <color theme="1"/>
        <rFont val="Calibri"/>
        <family val="2"/>
        <scheme val="minor"/>
      </rPr>
      <t>Worldwide race/ethnic designations correspond to the Human Genome Diversity Project- Centre d'Etude du Polymorphisme Humain (HGDP-CEPH) (</t>
    </r>
    <r>
      <rPr>
        <sz val="11"/>
        <rFont val="Calibri"/>
        <scheme val="minor"/>
      </rPr>
      <t>75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rFont val="Calibri"/>
        <scheme val="minor"/>
      </rPr>
      <t>76</t>
    </r>
    <r>
      <rPr>
        <sz val="11"/>
        <color theme="1"/>
        <rFont val="Calibri"/>
        <family val="2"/>
        <scheme val="minor"/>
      </rPr>
      <t>).</t>
    </r>
  </si>
  <si>
    <t>CYP4F2 allele</t>
  </si>
  <si>
    <r>
      <t>Frequencies</t>
    </r>
    <r>
      <rPr>
        <b/>
        <vertAlign val="superscript"/>
        <sz val="11"/>
        <color theme="1"/>
        <rFont val="Calibri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of </t>
    </r>
    <r>
      <rPr>
        <b/>
        <i/>
        <sz val="11"/>
        <color theme="1"/>
        <rFont val="Calibri"/>
        <scheme val="minor"/>
      </rPr>
      <t xml:space="preserve">CYP4F2 </t>
    </r>
    <r>
      <rPr>
        <b/>
        <sz val="11"/>
        <color theme="1"/>
        <rFont val="Calibri"/>
        <family val="2"/>
        <scheme val="minor"/>
      </rPr>
      <t>variant in major race/ethnic groups</t>
    </r>
    <r>
      <rPr>
        <b/>
        <vertAlign val="superscript"/>
        <sz val="11"/>
        <color theme="1"/>
        <rFont val="Calibri"/>
        <scheme val="minor"/>
      </rPr>
      <t xml:space="preserve">b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</si>
</sst>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b/>
      <vertAlign val="superscript"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vertAlign val="superscript"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i/>
      <vertAlign val="superscript"/>
      <sz val="11"/>
      <color theme="1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/>
    <xf numFmtId="0" fontId="0" fillId="0" borderId="10" xfId="0" applyFont="1" applyBorder="1" applyAlignment="1">
      <alignment horizontal="center" wrapText="1"/>
    </xf>
    <xf numFmtId="0" fontId="18" fillId="33" borderId="10" xfId="0" applyNumberFormat="1" applyFont="1" applyFill="1" applyBorder="1" applyAlignment="1">
      <alignment horizontal="left" wrapText="1"/>
    </xf>
    <xf numFmtId="1" fontId="18" fillId="33" borderId="10" xfId="0" applyNumberFormat="1" applyFont="1" applyFill="1" applyBorder="1" applyAlignment="1">
      <alignment horizontal="center" wrapText="1"/>
    </xf>
    <xf numFmtId="0" fontId="18" fillId="33" borderId="10" xfId="0" applyNumberFormat="1" applyFont="1" applyFill="1" applyBorder="1" applyAlignment="1">
      <alignment horizontal="center" wrapText="1"/>
    </xf>
    <xf numFmtId="0" fontId="18" fillId="33" borderId="10" xfId="0" applyNumberFormat="1" applyFont="1" applyFill="1" applyBorder="1" applyAlignment="1">
      <alignment horizontal="center"/>
    </xf>
    <xf numFmtId="0" fontId="18" fillId="34" borderId="10" xfId="0" applyNumberFormat="1" applyFont="1" applyFill="1" applyBorder="1" applyAlignment="1">
      <alignment horizontal="center" wrapText="1"/>
    </xf>
    <xf numFmtId="2" fontId="18" fillId="33" borderId="10" xfId="0" applyNumberFormat="1" applyFont="1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1" fontId="0" fillId="0" borderId="10" xfId="0" applyNumberFormat="1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 wrapText="1"/>
    </xf>
    <xf numFmtId="2" fontId="0" fillId="0" borderId="10" xfId="0" applyNumberFormat="1" applyFont="1" applyFill="1" applyBorder="1" applyAlignment="1" applyProtection="1">
      <alignment horizontal="center" vertical="center"/>
    </xf>
    <xf numFmtId="0" fontId="0" fillId="35" borderId="10" xfId="0" applyFont="1" applyFill="1" applyBorder="1" applyAlignment="1">
      <alignment horizontal="center" vertical="center"/>
    </xf>
    <xf numFmtId="2" fontId="0" fillId="36" borderId="10" xfId="0" applyNumberFormat="1" applyFont="1" applyFill="1" applyBorder="1" applyAlignment="1">
      <alignment horizontal="center" vertical="center"/>
    </xf>
    <xf numFmtId="2" fontId="0" fillId="35" borderId="10" xfId="0" applyNumberFormat="1" applyFont="1" applyFill="1" applyBorder="1" applyAlignment="1">
      <alignment horizontal="center" vertical="center"/>
    </xf>
    <xf numFmtId="2" fontId="0" fillId="37" borderId="10" xfId="0" applyNumberFormat="1" applyFont="1" applyFill="1" applyBorder="1" applyAlignment="1">
      <alignment horizontal="center" vertical="center"/>
    </xf>
    <xf numFmtId="2" fontId="0" fillId="38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4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2" fontId="19" fillId="39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1" fontId="0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21" fillId="39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0" borderId="10" xfId="0" applyFont="1" applyFill="1" applyBorder="1" applyAlignment="1">
      <alignment horizontal="center" vertical="center" wrapText="1"/>
    </xf>
    <xf numFmtId="2" fontId="20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2" fontId="22" fillId="0" borderId="10" xfId="0" applyNumberFormat="1" applyFont="1" applyFill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0" fillId="0" borderId="0" xfId="0" applyFont="1"/>
    <xf numFmtId="0" fontId="16" fillId="0" borderId="0" xfId="0" applyFont="1" applyAlignment="1">
      <alignment vertical="center"/>
    </xf>
    <xf numFmtId="0" fontId="25" fillId="0" borderId="1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 wrapText="1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24" sqref="D24"/>
    </sheetView>
  </sheetViews>
  <sheetFormatPr baseColWidth="10" defaultColWidth="8.83203125" defaultRowHeight="14" x14ac:dyDescent="0"/>
  <cols>
    <col min="1" max="1" width="14.5" style="64" customWidth="1"/>
    <col min="2" max="2" width="13.33203125" style="64" customWidth="1"/>
    <col min="3" max="3" width="13" style="64" customWidth="1"/>
    <col min="4" max="4" width="15.5" style="64" customWidth="1"/>
    <col min="5" max="5" width="15.33203125" style="64" customWidth="1"/>
    <col min="6" max="6" width="13.83203125" style="64" customWidth="1"/>
    <col min="7" max="7" width="15.5" style="64" customWidth="1"/>
    <col min="8" max="8" width="14.5" style="64" customWidth="1"/>
    <col min="9" max="9" width="12.83203125" style="64" customWidth="1"/>
    <col min="10" max="16384" width="8.83203125" style="64"/>
  </cols>
  <sheetData>
    <row r="1" spans="1:9" ht="16">
      <c r="A1" s="65" t="s">
        <v>144</v>
      </c>
    </row>
    <row r="2" spans="1:9" ht="100.5" customHeight="1">
      <c r="A2" s="73" t="s">
        <v>143</v>
      </c>
      <c r="B2" s="66" t="s">
        <v>5</v>
      </c>
      <c r="C2" s="66" t="s">
        <v>6</v>
      </c>
      <c r="D2" s="66" t="s">
        <v>0</v>
      </c>
      <c r="E2" s="66" t="s">
        <v>2</v>
      </c>
      <c r="F2" s="66" t="s">
        <v>1</v>
      </c>
      <c r="G2" s="66" t="s">
        <v>4</v>
      </c>
      <c r="H2" s="66" t="s">
        <v>7</v>
      </c>
      <c r="I2" s="66" t="s">
        <v>3</v>
      </c>
    </row>
    <row r="3" spans="1:9">
      <c r="A3" s="67" t="s">
        <v>140</v>
      </c>
      <c r="B3" s="68">
        <f>+References!L20</f>
        <v>7.68</v>
      </c>
      <c r="C3" s="13">
        <f>+References!L9</f>
        <v>7.7200000000000006</v>
      </c>
      <c r="D3" s="68">
        <f>+References!L67</f>
        <v>29.962499999999995</v>
      </c>
      <c r="E3" s="68">
        <f>+References!L76</f>
        <v>43.066666666666663</v>
      </c>
      <c r="F3" s="68">
        <f>+References!L50</f>
        <v>22.053999999999998</v>
      </c>
      <c r="G3" s="68">
        <f>+References!L105</f>
        <v>40.484615384615381</v>
      </c>
      <c r="H3" s="68">
        <f>+References!L34</f>
        <v>26.712499999999999</v>
      </c>
      <c r="I3" s="69">
        <f>+References!L86</f>
        <v>18.962499999999999</v>
      </c>
    </row>
    <row r="5" spans="1:9">
      <c r="A5" s="64" t="s">
        <v>37</v>
      </c>
    </row>
    <row r="6" spans="1:9" ht="16">
      <c r="A6" s="70" t="s">
        <v>141</v>
      </c>
    </row>
    <row r="7" spans="1:9" ht="16">
      <c r="A7" s="71" t="s">
        <v>142</v>
      </c>
    </row>
    <row r="8" spans="1:9" ht="16">
      <c r="A8" s="7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selection activeCell="J7" sqref="J7"/>
    </sheetView>
  </sheetViews>
  <sheetFormatPr baseColWidth="10" defaultColWidth="8.83203125" defaultRowHeight="14" x14ac:dyDescent="0"/>
  <cols>
    <col min="1" max="1" width="4.5" style="46" customWidth="1"/>
    <col min="2" max="2" width="23.5" style="47" customWidth="1"/>
    <col min="3" max="3" width="10" style="48" customWidth="1"/>
    <col min="4" max="4" width="15.5" style="46" customWidth="1"/>
    <col min="5" max="5" width="18.5" style="46" customWidth="1"/>
    <col min="6" max="6" width="23.6640625" style="46" customWidth="1"/>
    <col min="7" max="7" width="33.5" style="46" customWidth="1"/>
    <col min="8" max="8" width="38" style="46" customWidth="1"/>
    <col min="9" max="9" width="13.83203125" style="46" customWidth="1"/>
    <col min="10" max="10" width="6" style="49" customWidth="1"/>
    <col min="11" max="11" width="5.6640625" style="49" customWidth="1"/>
    <col min="12" max="12" width="28.1640625" style="49" customWidth="1"/>
    <col min="13" max="20" width="46.83203125" style="52" customWidth="1"/>
    <col min="21" max="22" width="8.83203125" style="52"/>
    <col min="23" max="16384" width="8.83203125" style="53"/>
  </cols>
  <sheetData>
    <row r="1" spans="1:22" s="10" customFormat="1" ht="54" customHeight="1">
      <c r="A1" s="2" t="s">
        <v>8</v>
      </c>
      <c r="B1" s="3" t="s">
        <v>9</v>
      </c>
      <c r="C1" s="4" t="s">
        <v>10</v>
      </c>
      <c r="D1" s="5" t="s">
        <v>11</v>
      </c>
      <c r="E1" s="5" t="s">
        <v>12</v>
      </c>
      <c r="F1" s="6" t="s">
        <v>13</v>
      </c>
      <c r="G1" s="6" t="s">
        <v>14</v>
      </c>
      <c r="H1" s="5" t="s">
        <v>15</v>
      </c>
      <c r="I1" s="7" t="s">
        <v>16</v>
      </c>
      <c r="J1" s="8"/>
      <c r="K1" s="8"/>
      <c r="L1" s="8" t="s">
        <v>38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s="11" customFormat="1" ht="15" customHeight="1">
      <c r="E2" s="11" t="s">
        <v>17</v>
      </c>
      <c r="F2" s="12" t="s">
        <v>18</v>
      </c>
      <c r="G2" s="24" t="s">
        <v>20</v>
      </c>
      <c r="H2" s="24" t="s">
        <v>21</v>
      </c>
      <c r="I2" s="11">
        <v>61</v>
      </c>
      <c r="J2" s="13"/>
      <c r="K2" s="13"/>
      <c r="L2" s="14">
        <v>9</v>
      </c>
    </row>
    <row r="3" spans="1:22" s="11" customFormat="1" ht="15" customHeight="1">
      <c r="B3" s="38" t="s">
        <v>99</v>
      </c>
      <c r="C3" s="38">
        <v>2011</v>
      </c>
      <c r="D3" s="38">
        <v>21084764</v>
      </c>
      <c r="E3" s="11" t="s">
        <v>17</v>
      </c>
      <c r="F3" s="12" t="s">
        <v>18</v>
      </c>
      <c r="I3" s="11">
        <v>50</v>
      </c>
      <c r="J3" s="13"/>
      <c r="K3" s="13"/>
      <c r="L3" s="14">
        <v>8</v>
      </c>
    </row>
    <row r="4" spans="1:22" s="11" customFormat="1" ht="15" customHeight="1">
      <c r="B4" s="19" t="s">
        <v>113</v>
      </c>
      <c r="C4" s="19">
        <v>2016</v>
      </c>
      <c r="D4" s="21">
        <v>26877068</v>
      </c>
      <c r="E4" s="11" t="s">
        <v>17</v>
      </c>
      <c r="F4" s="11" t="s">
        <v>19</v>
      </c>
      <c r="H4" s="11" t="s">
        <v>115</v>
      </c>
      <c r="I4" s="11">
        <v>531</v>
      </c>
      <c r="J4" s="13"/>
      <c r="K4" s="13"/>
      <c r="L4" s="14">
        <v>8.4</v>
      </c>
    </row>
    <row r="5" spans="1:22" s="11" customFormat="1" ht="15" customHeight="1">
      <c r="B5" s="11" t="s">
        <v>127</v>
      </c>
      <c r="C5" s="11">
        <v>2012</v>
      </c>
      <c r="D5" s="12">
        <v>23215885</v>
      </c>
      <c r="E5" s="11" t="s">
        <v>17</v>
      </c>
      <c r="F5" s="12" t="s">
        <v>18</v>
      </c>
      <c r="I5" s="11">
        <v>260</v>
      </c>
      <c r="J5" s="13"/>
      <c r="K5" s="13"/>
      <c r="L5" s="14">
        <v>6</v>
      </c>
    </row>
    <row r="6" spans="1:22" s="11" customFormat="1" ht="15" customHeight="1">
      <c r="B6" s="16" t="s">
        <v>131</v>
      </c>
      <c r="C6" s="17">
        <v>2010</v>
      </c>
      <c r="D6" s="16">
        <v>20072124</v>
      </c>
      <c r="E6" s="11" t="s">
        <v>17</v>
      </c>
      <c r="F6" s="12" t="s">
        <v>18</v>
      </c>
      <c r="G6" s="18"/>
      <c r="H6" s="16" t="s">
        <v>115</v>
      </c>
      <c r="I6" s="16">
        <v>220</v>
      </c>
      <c r="J6" s="13"/>
      <c r="K6" s="13"/>
      <c r="L6" s="15">
        <v>7.2</v>
      </c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s="11" customFormat="1" ht="15" customHeight="1">
      <c r="A7" s="19"/>
      <c r="B7" s="19"/>
      <c r="C7" s="20"/>
      <c r="E7" s="11" t="s">
        <v>17</v>
      </c>
      <c r="F7" s="12" t="s">
        <v>18</v>
      </c>
      <c r="G7" s="19"/>
      <c r="H7" s="19"/>
      <c r="I7" s="16"/>
      <c r="J7" s="13"/>
      <c r="K7" s="13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s="11" customFormat="1" ht="15" customHeight="1">
      <c r="B8" s="24"/>
      <c r="C8" s="25"/>
      <c r="D8" s="26"/>
      <c r="E8" s="26"/>
      <c r="F8" s="27"/>
      <c r="G8" s="24"/>
      <c r="H8" s="24"/>
      <c r="I8" s="24"/>
      <c r="J8" s="28"/>
      <c r="K8" s="28"/>
      <c r="L8" s="28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s="35" customFormat="1" ht="15" customHeight="1">
      <c r="A9" s="29"/>
      <c r="B9" s="30" t="s">
        <v>22</v>
      </c>
      <c r="C9" s="31"/>
      <c r="D9" s="31"/>
      <c r="E9" s="31"/>
      <c r="F9" s="31"/>
      <c r="G9" s="31"/>
      <c r="H9" s="31"/>
      <c r="I9" s="31"/>
      <c r="J9" s="32"/>
      <c r="K9" s="33"/>
      <c r="L9" s="33">
        <f>AVERAGE(L2:L7)</f>
        <v>7.7200000000000006</v>
      </c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s="35" customFormat="1" ht="15" customHeight="1">
      <c r="A10" s="29"/>
      <c r="B10" s="30" t="s">
        <v>23</v>
      </c>
      <c r="C10" s="31"/>
      <c r="D10" s="31"/>
      <c r="E10" s="31"/>
      <c r="F10" s="31"/>
      <c r="G10" s="31"/>
      <c r="H10" s="31"/>
      <c r="I10" s="31"/>
      <c r="J10" s="36"/>
      <c r="K10" s="30"/>
      <c r="L10" s="30">
        <f>MIN(L2:L7)</f>
        <v>6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s="35" customFormat="1" ht="15" customHeight="1">
      <c r="A11" s="29"/>
      <c r="B11" s="30" t="s">
        <v>24</v>
      </c>
      <c r="C11" s="31"/>
      <c r="D11" s="31"/>
      <c r="E11" s="31"/>
      <c r="F11" s="31"/>
      <c r="G11" s="31"/>
      <c r="H11" s="31"/>
      <c r="I11" s="31"/>
      <c r="J11" s="30"/>
      <c r="K11" s="30"/>
      <c r="L11" s="30">
        <f>MAX(L2:L7)</f>
        <v>9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 s="34" customFormat="1" ht="15" customHeight="1">
      <c r="A12" s="19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22" s="11" customFormat="1" ht="15" customHeight="1">
      <c r="D13" s="12"/>
      <c r="E13" s="11" t="s">
        <v>17</v>
      </c>
      <c r="F13" s="12" t="s">
        <v>44</v>
      </c>
      <c r="G13" s="11" t="s">
        <v>45</v>
      </c>
      <c r="H13" s="11" t="s">
        <v>46</v>
      </c>
      <c r="I13" s="11">
        <v>108</v>
      </c>
      <c r="J13" s="13"/>
      <c r="K13" s="13"/>
      <c r="L13" s="14">
        <v>5.6</v>
      </c>
    </row>
    <row r="14" spans="1:22" s="11" customFormat="1" ht="15" customHeight="1">
      <c r="E14" s="11" t="s">
        <v>17</v>
      </c>
      <c r="F14" s="12" t="s">
        <v>47</v>
      </c>
      <c r="G14" s="11" t="s">
        <v>48</v>
      </c>
      <c r="H14" s="11" t="s">
        <v>46</v>
      </c>
      <c r="I14" s="11">
        <v>99</v>
      </c>
      <c r="J14" s="13"/>
      <c r="K14" s="13"/>
      <c r="L14" s="14">
        <v>11.1</v>
      </c>
    </row>
    <row r="15" spans="1:22" s="11" customFormat="1" ht="15" customHeight="1">
      <c r="E15" s="11" t="s">
        <v>17</v>
      </c>
      <c r="F15" s="12" t="s">
        <v>49</v>
      </c>
      <c r="G15" s="11" t="s">
        <v>50</v>
      </c>
      <c r="H15" s="11" t="s">
        <v>46</v>
      </c>
      <c r="I15" s="11">
        <v>113</v>
      </c>
      <c r="J15" s="13"/>
      <c r="K15" s="13"/>
      <c r="L15" s="14">
        <v>6.6</v>
      </c>
    </row>
    <row r="16" spans="1:22" s="11" customFormat="1" ht="15" customHeight="1">
      <c r="D16" s="12"/>
      <c r="E16" s="11" t="s">
        <v>17</v>
      </c>
      <c r="F16" s="39" t="s">
        <v>51</v>
      </c>
      <c r="G16" s="39" t="s">
        <v>52</v>
      </c>
      <c r="H16" s="11" t="s">
        <v>46</v>
      </c>
      <c r="I16" s="39">
        <v>85</v>
      </c>
      <c r="J16" s="13"/>
      <c r="K16" s="13"/>
      <c r="L16" s="14">
        <v>10.6</v>
      </c>
    </row>
    <row r="17" spans="1:22" s="11" customFormat="1" ht="15" customHeight="1">
      <c r="D17" s="12"/>
      <c r="E17" s="11" t="s">
        <v>17</v>
      </c>
      <c r="F17" s="39" t="s">
        <v>53</v>
      </c>
      <c r="G17" s="39" t="s">
        <v>54</v>
      </c>
      <c r="H17" s="11" t="s">
        <v>46</v>
      </c>
      <c r="I17" s="39">
        <v>99</v>
      </c>
      <c r="J17" s="13"/>
      <c r="K17" s="13"/>
      <c r="L17" s="14">
        <v>4.5</v>
      </c>
    </row>
    <row r="18" spans="1:22" s="11" customFormat="1" ht="15" customHeight="1">
      <c r="D18" s="12"/>
      <c r="E18" s="11" t="s">
        <v>17</v>
      </c>
      <c r="F18" s="12"/>
      <c r="J18" s="13"/>
      <c r="K18" s="13"/>
      <c r="L18" s="14"/>
    </row>
    <row r="19" spans="1:22" s="38" customFormat="1" ht="15" customHeight="1">
      <c r="B19" s="39"/>
      <c r="C19" s="40"/>
      <c r="F19" s="39"/>
      <c r="G19" s="39"/>
      <c r="H19" s="39"/>
      <c r="I19" s="39"/>
      <c r="J19" s="41"/>
      <c r="K19" s="41"/>
      <c r="L19" s="41"/>
    </row>
    <row r="20" spans="1:22" s="35" customFormat="1" ht="15" customHeight="1">
      <c r="A20" s="29"/>
      <c r="B20" s="30" t="s">
        <v>22</v>
      </c>
      <c r="C20" s="31"/>
      <c r="D20" s="31"/>
      <c r="E20" s="31"/>
      <c r="F20" s="31"/>
      <c r="G20" s="31"/>
      <c r="H20" s="31"/>
      <c r="I20" s="31"/>
      <c r="J20" s="32"/>
      <c r="K20" s="33"/>
      <c r="L20" s="33">
        <f>AVERAGE(L13:L18)</f>
        <v>7.68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s="35" customFormat="1" ht="15" customHeight="1">
      <c r="A21" s="29"/>
      <c r="B21" s="30" t="s">
        <v>23</v>
      </c>
      <c r="C21" s="31"/>
      <c r="D21" s="31"/>
      <c r="E21" s="31"/>
      <c r="F21" s="31"/>
      <c r="G21" s="31"/>
      <c r="H21" s="31"/>
      <c r="I21" s="31"/>
      <c r="J21" s="36"/>
      <c r="K21" s="30"/>
      <c r="L21" s="30">
        <f>MIN(L13:L18)</f>
        <v>4.5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s="35" customFormat="1" ht="15" customHeight="1">
      <c r="A22" s="29"/>
      <c r="B22" s="30" t="s">
        <v>24</v>
      </c>
      <c r="C22" s="31"/>
      <c r="D22" s="31"/>
      <c r="E22" s="31"/>
      <c r="F22" s="31"/>
      <c r="G22" s="31"/>
      <c r="H22" s="31"/>
      <c r="I22" s="31"/>
      <c r="J22" s="30"/>
      <c r="K22" s="30"/>
      <c r="L22" s="30">
        <f>MAX(L13:L18)</f>
        <v>11.1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s="34" customFormat="1" ht="15" customHeight="1">
      <c r="A23" s="19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22" s="11" customFormat="1" ht="15" customHeight="1">
      <c r="D24" s="12"/>
      <c r="E24" s="11" t="s">
        <v>25</v>
      </c>
      <c r="F24" s="11" t="s">
        <v>55</v>
      </c>
      <c r="G24" s="12" t="s">
        <v>56</v>
      </c>
      <c r="H24" s="11" t="s">
        <v>21</v>
      </c>
      <c r="I24" s="11">
        <v>64</v>
      </c>
      <c r="J24" s="13"/>
      <c r="K24" s="13"/>
      <c r="L24" s="15">
        <v>25</v>
      </c>
      <c r="M24" s="12"/>
      <c r="N24" s="12"/>
      <c r="O24" s="12"/>
    </row>
    <row r="25" spans="1:22" s="11" customFormat="1" ht="15" customHeight="1">
      <c r="D25" s="12"/>
      <c r="E25" s="11" t="s">
        <v>25</v>
      </c>
      <c r="F25" s="11" t="s">
        <v>57</v>
      </c>
      <c r="G25" s="12" t="s">
        <v>58</v>
      </c>
      <c r="H25" s="11" t="s">
        <v>21</v>
      </c>
      <c r="I25" s="11">
        <v>104</v>
      </c>
      <c r="J25" s="13"/>
      <c r="K25" s="13"/>
      <c r="L25" s="15">
        <v>28.8</v>
      </c>
    </row>
    <row r="26" spans="1:22" s="11" customFormat="1" ht="15" customHeight="1">
      <c r="E26" s="11" t="s">
        <v>25</v>
      </c>
      <c r="F26" s="11" t="s">
        <v>59</v>
      </c>
      <c r="G26" s="12" t="s">
        <v>60</v>
      </c>
      <c r="H26" s="11" t="s">
        <v>21</v>
      </c>
      <c r="I26" s="11">
        <v>94</v>
      </c>
      <c r="J26" s="13"/>
      <c r="K26" s="13"/>
      <c r="L26" s="15">
        <v>28.2</v>
      </c>
    </row>
    <row r="27" spans="1:22" s="42" customFormat="1" ht="15" customHeight="1">
      <c r="A27" s="11"/>
      <c r="B27" s="11"/>
      <c r="C27" s="11"/>
      <c r="D27" s="12"/>
      <c r="E27" s="11" t="s">
        <v>25</v>
      </c>
      <c r="F27" s="11" t="s">
        <v>61</v>
      </c>
      <c r="G27" s="12" t="s">
        <v>62</v>
      </c>
      <c r="H27" s="11" t="s">
        <v>21</v>
      </c>
      <c r="I27" s="11">
        <v>85</v>
      </c>
      <c r="J27" s="13"/>
      <c r="K27" s="13"/>
      <c r="L27" s="15">
        <v>11.8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s="11" customFormat="1" ht="15" customHeight="1">
      <c r="A28" s="19"/>
      <c r="B28" s="11" t="s">
        <v>105</v>
      </c>
      <c r="C28" s="11">
        <v>2015</v>
      </c>
      <c r="D28" s="12">
        <v>25946405</v>
      </c>
      <c r="E28" s="11" t="s">
        <v>25</v>
      </c>
      <c r="F28" s="12" t="s">
        <v>106</v>
      </c>
      <c r="G28" s="11" t="s">
        <v>107</v>
      </c>
      <c r="I28" s="11">
        <v>359</v>
      </c>
      <c r="J28" s="13"/>
      <c r="K28" s="13"/>
      <c r="L28" s="14">
        <v>31.5</v>
      </c>
    </row>
    <row r="29" spans="1:22" s="11" customFormat="1" ht="15" customHeight="1">
      <c r="B29" s="11" t="s">
        <v>105</v>
      </c>
      <c r="C29" s="11">
        <v>2015</v>
      </c>
      <c r="D29" s="12">
        <v>25946405</v>
      </c>
      <c r="E29" s="11" t="s">
        <v>25</v>
      </c>
      <c r="F29" s="12" t="s">
        <v>106</v>
      </c>
      <c r="G29" s="11" t="s">
        <v>108</v>
      </c>
      <c r="I29" s="11">
        <v>350</v>
      </c>
      <c r="J29" s="13"/>
      <c r="K29" s="13"/>
      <c r="L29" s="14">
        <v>50.9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s="11" customFormat="1" ht="15" customHeight="1">
      <c r="B30" s="11" t="s">
        <v>109</v>
      </c>
      <c r="C30" s="11">
        <v>2016</v>
      </c>
      <c r="D30" s="12">
        <v>26745506</v>
      </c>
      <c r="E30" s="11" t="s">
        <v>25</v>
      </c>
      <c r="F30" s="11" t="s">
        <v>110</v>
      </c>
      <c r="H30" s="11" t="s">
        <v>97</v>
      </c>
      <c r="I30" s="11">
        <v>255</v>
      </c>
      <c r="J30" s="13"/>
      <c r="K30" s="13"/>
      <c r="L30" s="15">
        <v>11.5</v>
      </c>
    </row>
    <row r="31" spans="1:22" s="11" customFormat="1" ht="15" customHeight="1">
      <c r="B31" s="11" t="s">
        <v>127</v>
      </c>
      <c r="C31" s="11">
        <v>2012</v>
      </c>
      <c r="D31" s="12">
        <v>23215885</v>
      </c>
      <c r="E31" s="11" t="s">
        <v>25</v>
      </c>
      <c r="F31" s="12" t="s">
        <v>128</v>
      </c>
      <c r="I31" s="11">
        <v>53</v>
      </c>
      <c r="J31" s="13"/>
      <c r="K31" s="13"/>
      <c r="L31" s="15">
        <v>26</v>
      </c>
    </row>
    <row r="32" spans="1:22" s="11" customFormat="1" ht="15" customHeight="1">
      <c r="D32" s="12"/>
      <c r="E32" s="11" t="s">
        <v>25</v>
      </c>
      <c r="J32" s="13"/>
      <c r="K32" s="13"/>
      <c r="L32" s="15"/>
    </row>
    <row r="33" spans="1:22" s="38" customFormat="1" ht="15" customHeight="1">
      <c r="B33" s="39"/>
      <c r="C33" s="40"/>
      <c r="F33" s="39"/>
      <c r="G33" s="39"/>
      <c r="I33" s="39"/>
      <c r="J33" s="41"/>
      <c r="K33" s="41"/>
      <c r="L33" s="41"/>
    </row>
    <row r="34" spans="1:22" s="35" customFormat="1" ht="15" customHeight="1">
      <c r="A34" s="29"/>
      <c r="B34" s="30" t="s">
        <v>22</v>
      </c>
      <c r="C34" s="31"/>
      <c r="D34" s="31"/>
      <c r="E34" s="31"/>
      <c r="F34" s="31"/>
      <c r="G34" s="31"/>
      <c r="H34" s="31"/>
      <c r="I34" s="31"/>
      <c r="J34" s="32"/>
      <c r="K34" s="33"/>
      <c r="L34" s="33">
        <f>AVERAGE(L24:L31)</f>
        <v>26.712499999999999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s="35" customFormat="1" ht="15" customHeight="1">
      <c r="A35" s="29"/>
      <c r="B35" s="30" t="s">
        <v>23</v>
      </c>
      <c r="C35" s="31"/>
      <c r="D35" s="31"/>
      <c r="E35" s="31"/>
      <c r="F35" s="31"/>
      <c r="G35" s="31"/>
      <c r="H35" s="31"/>
      <c r="I35" s="31"/>
      <c r="J35" s="36"/>
      <c r="K35" s="30"/>
      <c r="L35" s="30">
        <f>MIN(L24:L31)</f>
        <v>11.5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s="35" customFormat="1" ht="15" customHeight="1">
      <c r="A36" s="29"/>
      <c r="B36" s="30" t="s">
        <v>24</v>
      </c>
      <c r="C36" s="31"/>
      <c r="D36" s="31"/>
      <c r="E36" s="31"/>
      <c r="F36" s="31"/>
      <c r="G36" s="31"/>
      <c r="H36" s="31"/>
      <c r="I36" s="31"/>
      <c r="J36" s="36"/>
      <c r="K36" s="36"/>
      <c r="L36" s="30">
        <f>MAX(L24:L31)</f>
        <v>50.9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 s="34" customFormat="1" ht="15" customHeight="1">
      <c r="A37" s="19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22" s="11" customFormat="1" ht="15" customHeight="1">
      <c r="E38" s="11" t="s">
        <v>26</v>
      </c>
      <c r="F38" s="13" t="s">
        <v>63</v>
      </c>
      <c r="G38" s="13" t="s">
        <v>64</v>
      </c>
      <c r="H38" s="13" t="s">
        <v>21</v>
      </c>
      <c r="I38" s="20">
        <v>103</v>
      </c>
      <c r="J38" s="13"/>
      <c r="K38" s="13"/>
      <c r="L38" s="14">
        <v>21.8</v>
      </c>
    </row>
    <row r="39" spans="1:22" s="23" customFormat="1" ht="15" customHeight="1">
      <c r="A39" s="11"/>
      <c r="B39" s="11"/>
      <c r="C39" s="11"/>
      <c r="D39" s="11"/>
      <c r="E39" s="11" t="s">
        <v>26</v>
      </c>
      <c r="F39" s="13" t="s">
        <v>65</v>
      </c>
      <c r="G39" s="13" t="s">
        <v>66</v>
      </c>
      <c r="H39" s="13" t="s">
        <v>21</v>
      </c>
      <c r="I39" s="20">
        <v>104</v>
      </c>
      <c r="J39" s="13"/>
      <c r="K39" s="13"/>
      <c r="L39" s="15">
        <v>23.1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s="11" customFormat="1" ht="15" customHeight="1">
      <c r="E40" s="11" t="s">
        <v>26</v>
      </c>
      <c r="F40" s="13" t="s">
        <v>67</v>
      </c>
      <c r="G40" s="13" t="s">
        <v>68</v>
      </c>
      <c r="H40" s="13" t="s">
        <v>21</v>
      </c>
      <c r="I40" s="20">
        <v>105</v>
      </c>
      <c r="J40" s="13"/>
      <c r="K40" s="13"/>
      <c r="L40" s="15">
        <v>20</v>
      </c>
    </row>
    <row r="41" spans="1:22" s="11" customFormat="1" ht="15" customHeight="1">
      <c r="E41" s="11" t="s">
        <v>26</v>
      </c>
      <c r="F41" s="13" t="s">
        <v>69</v>
      </c>
      <c r="G41" s="13" t="s">
        <v>70</v>
      </c>
      <c r="H41" s="13" t="s">
        <v>21</v>
      </c>
      <c r="I41" s="20">
        <v>93</v>
      </c>
      <c r="J41" s="13"/>
      <c r="K41" s="13"/>
      <c r="L41" s="14">
        <v>19.899999999999999</v>
      </c>
    </row>
    <row r="42" spans="1:22" s="11" customFormat="1" ht="15" customHeight="1">
      <c r="E42" s="11" t="s">
        <v>26</v>
      </c>
      <c r="F42" s="11" t="s">
        <v>71</v>
      </c>
      <c r="G42" s="11" t="s">
        <v>72</v>
      </c>
      <c r="H42" s="13" t="s">
        <v>21</v>
      </c>
      <c r="I42" s="17">
        <v>99</v>
      </c>
      <c r="J42" s="13"/>
      <c r="K42" s="13"/>
      <c r="L42" s="14">
        <v>22.2</v>
      </c>
    </row>
    <row r="43" spans="1:22" s="11" customFormat="1" ht="15" customHeight="1">
      <c r="B43" s="38" t="s">
        <v>99</v>
      </c>
      <c r="C43" s="38">
        <v>2011</v>
      </c>
      <c r="D43" s="38">
        <v>21084764</v>
      </c>
      <c r="E43" s="11" t="s">
        <v>26</v>
      </c>
      <c r="F43" s="12" t="s">
        <v>102</v>
      </c>
      <c r="I43" s="11">
        <v>88</v>
      </c>
      <c r="J43" s="13"/>
      <c r="K43" s="13"/>
      <c r="L43" s="14">
        <v>19</v>
      </c>
    </row>
    <row r="44" spans="1:22" s="11" customFormat="1" ht="15" customHeight="1">
      <c r="B44" s="11" t="s">
        <v>116</v>
      </c>
      <c r="C44" s="11">
        <v>2014</v>
      </c>
      <c r="D44" s="11">
        <v>25126975</v>
      </c>
      <c r="E44" s="11" t="s">
        <v>26</v>
      </c>
      <c r="F44" s="11" t="s">
        <v>27</v>
      </c>
      <c r="I44" s="11">
        <v>551</v>
      </c>
      <c r="J44" s="13"/>
      <c r="K44" s="13"/>
      <c r="L44" s="15">
        <v>28.3</v>
      </c>
    </row>
    <row r="45" spans="1:22" s="11" customFormat="1" ht="15" customHeight="1">
      <c r="B45" s="11" t="s">
        <v>118</v>
      </c>
      <c r="C45" s="11">
        <v>2016</v>
      </c>
      <c r="D45" s="11">
        <v>27488389</v>
      </c>
      <c r="E45" s="11" t="s">
        <v>26</v>
      </c>
      <c r="F45" s="11" t="s">
        <v>27</v>
      </c>
      <c r="I45" s="11">
        <v>408</v>
      </c>
      <c r="J45" s="13"/>
      <c r="K45" s="13"/>
      <c r="L45" s="15">
        <v>18.14</v>
      </c>
    </row>
    <row r="46" spans="1:22" s="11" customFormat="1" ht="15" customHeight="1">
      <c r="B46" s="11" t="s">
        <v>129</v>
      </c>
      <c r="C46" s="11">
        <v>2015</v>
      </c>
      <c r="D46" s="12">
        <v>25594941</v>
      </c>
      <c r="E46" s="11" t="s">
        <v>26</v>
      </c>
      <c r="F46" s="12" t="s">
        <v>27</v>
      </c>
      <c r="I46" s="11">
        <v>220</v>
      </c>
      <c r="J46" s="13"/>
      <c r="K46" s="13"/>
      <c r="L46" s="14">
        <v>21.1</v>
      </c>
    </row>
    <row r="47" spans="1:22" s="11" customFormat="1" ht="15" customHeight="1">
      <c r="B47" s="11" t="s">
        <v>130</v>
      </c>
      <c r="C47" s="11">
        <v>2010</v>
      </c>
      <c r="D47" s="11">
        <v>20653676</v>
      </c>
      <c r="E47" s="11" t="s">
        <v>26</v>
      </c>
      <c r="F47" s="12" t="s">
        <v>102</v>
      </c>
      <c r="I47" s="11">
        <v>222</v>
      </c>
      <c r="J47" s="13"/>
      <c r="K47" s="13"/>
      <c r="L47" s="14">
        <v>27</v>
      </c>
    </row>
    <row r="48" spans="1:22" s="11" customFormat="1" ht="15" customHeight="1">
      <c r="D48" s="12"/>
      <c r="E48" s="11" t="s">
        <v>26</v>
      </c>
      <c r="F48" s="12"/>
      <c r="J48" s="13"/>
      <c r="K48" s="13"/>
      <c r="L48" s="14"/>
    </row>
    <row r="49" spans="1:22" s="38" customFormat="1" ht="15" customHeight="1">
      <c r="C49" s="40"/>
      <c r="H49" s="39"/>
      <c r="J49" s="41"/>
      <c r="K49" s="41"/>
      <c r="L49" s="41"/>
    </row>
    <row r="50" spans="1:22" s="35" customFormat="1" ht="15" customHeight="1">
      <c r="A50" s="29"/>
      <c r="B50" s="30" t="s">
        <v>22</v>
      </c>
      <c r="C50" s="31"/>
      <c r="D50" s="31"/>
      <c r="E50" s="31"/>
      <c r="F50" s="31"/>
      <c r="G50" s="31"/>
      <c r="H50" s="31"/>
      <c r="I50" s="31"/>
      <c r="J50" s="32"/>
      <c r="K50" s="33"/>
      <c r="L50" s="33">
        <f>AVERAGE(L38:L48)</f>
        <v>22.053999999999998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s="35" customFormat="1" ht="15" customHeight="1">
      <c r="A51" s="29"/>
      <c r="B51" s="30" t="s">
        <v>23</v>
      </c>
      <c r="C51" s="31"/>
      <c r="D51" s="31"/>
      <c r="E51" s="31"/>
      <c r="F51" s="31"/>
      <c r="G51" s="31"/>
      <c r="H51" s="31"/>
      <c r="I51" s="31"/>
      <c r="J51" s="36"/>
      <c r="K51" s="30"/>
      <c r="L51" s="30">
        <f>MIN(L38:L48)</f>
        <v>18.14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s="35" customFormat="1" ht="15" customHeight="1">
      <c r="A52" s="29"/>
      <c r="B52" s="30" t="s">
        <v>24</v>
      </c>
      <c r="C52" s="31"/>
      <c r="D52" s="31"/>
      <c r="E52" s="31"/>
      <c r="F52" s="31"/>
      <c r="G52" s="31"/>
      <c r="H52" s="31"/>
      <c r="I52" s="31"/>
      <c r="J52" s="36"/>
      <c r="K52" s="36"/>
      <c r="L52" s="30">
        <f>MAX(L38:L48)</f>
        <v>28.3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s="34" customFormat="1" ht="15" customHeight="1">
      <c r="A53" s="1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22" s="11" customFormat="1" ht="15" customHeight="1">
      <c r="A54" s="19"/>
      <c r="E54" s="19" t="s">
        <v>29</v>
      </c>
      <c r="F54" s="21" t="s">
        <v>73</v>
      </c>
      <c r="G54" s="19" t="s">
        <v>74</v>
      </c>
      <c r="H54" s="13" t="s">
        <v>21</v>
      </c>
      <c r="I54" s="19">
        <v>99</v>
      </c>
      <c r="J54" s="13"/>
      <c r="K54" s="13"/>
      <c r="L54" s="22">
        <v>24.7</v>
      </c>
    </row>
    <row r="55" spans="1:22" s="11" customFormat="1" ht="15" customHeight="1">
      <c r="A55" s="19"/>
      <c r="B55" s="19"/>
      <c r="C55" s="19"/>
      <c r="D55" s="19"/>
      <c r="E55" s="19" t="s">
        <v>29</v>
      </c>
      <c r="F55" s="39" t="s">
        <v>75</v>
      </c>
      <c r="G55" s="38" t="s">
        <v>76</v>
      </c>
      <c r="H55" s="13" t="s">
        <v>21</v>
      </c>
      <c r="I55" s="38">
        <v>107</v>
      </c>
      <c r="J55" s="13"/>
      <c r="K55" s="13"/>
      <c r="L55" s="22">
        <v>33.6</v>
      </c>
    </row>
    <row r="56" spans="1:22" s="11" customFormat="1" ht="15" customHeight="1">
      <c r="E56" s="19" t="s">
        <v>29</v>
      </c>
      <c r="F56" s="39" t="s">
        <v>77</v>
      </c>
      <c r="G56" s="38" t="s">
        <v>78</v>
      </c>
      <c r="H56" s="13" t="s">
        <v>21</v>
      </c>
      <c r="I56" s="38">
        <v>99</v>
      </c>
      <c r="J56" s="13"/>
      <c r="K56" s="13"/>
      <c r="L56" s="14">
        <v>21.7</v>
      </c>
    </row>
    <row r="57" spans="1:22" s="11" customFormat="1" ht="15" customHeight="1">
      <c r="A57" s="19"/>
      <c r="B57" s="19"/>
      <c r="C57" s="19"/>
      <c r="D57" s="19"/>
      <c r="E57" s="19" t="s">
        <v>29</v>
      </c>
      <c r="F57" s="39" t="s">
        <v>79</v>
      </c>
      <c r="G57" s="38" t="s">
        <v>80</v>
      </c>
      <c r="H57" s="13" t="s">
        <v>21</v>
      </c>
      <c r="I57" s="38">
        <v>91</v>
      </c>
      <c r="J57" s="13"/>
      <c r="K57" s="13"/>
      <c r="L57" s="22">
        <v>28.6</v>
      </c>
    </row>
    <row r="58" spans="1:22" s="11" customFormat="1" ht="15" customHeight="1">
      <c r="E58" s="19" t="s">
        <v>29</v>
      </c>
      <c r="F58" s="39" t="s">
        <v>81</v>
      </c>
      <c r="G58" s="38" t="s">
        <v>82</v>
      </c>
      <c r="H58" s="13" t="s">
        <v>21</v>
      </c>
      <c r="I58" s="38">
        <v>107</v>
      </c>
      <c r="J58" s="13"/>
      <c r="K58" s="13"/>
      <c r="L58" s="14">
        <v>35.299999999999997</v>
      </c>
    </row>
    <row r="59" spans="1:22" s="11" customFormat="1" ht="15" customHeight="1">
      <c r="B59" s="38" t="s">
        <v>99</v>
      </c>
      <c r="C59" s="38">
        <v>2011</v>
      </c>
      <c r="D59" s="38">
        <v>21084764</v>
      </c>
      <c r="E59" s="19" t="s">
        <v>29</v>
      </c>
      <c r="F59" s="12" t="s">
        <v>103</v>
      </c>
      <c r="I59" s="11">
        <v>141</v>
      </c>
      <c r="J59" s="13"/>
      <c r="K59" s="13"/>
      <c r="L59" s="14">
        <v>32</v>
      </c>
    </row>
    <row r="60" spans="1:22" s="11" customFormat="1" ht="15" customHeight="1">
      <c r="B60" s="19" t="s">
        <v>111</v>
      </c>
      <c r="C60" s="19">
        <v>2010</v>
      </c>
      <c r="D60" s="19">
        <v>19794411</v>
      </c>
      <c r="E60" s="19" t="s">
        <v>29</v>
      </c>
      <c r="F60" s="21" t="s">
        <v>30</v>
      </c>
      <c r="G60" s="19"/>
      <c r="H60" s="19" t="s">
        <v>112</v>
      </c>
      <c r="I60" s="19">
        <v>283</v>
      </c>
      <c r="J60" s="13"/>
      <c r="K60" s="13"/>
      <c r="L60" s="14">
        <v>29.4</v>
      </c>
    </row>
    <row r="61" spans="1:22" s="11" customFormat="1" ht="15" customHeight="1">
      <c r="A61" s="19"/>
      <c r="B61" s="19" t="s">
        <v>113</v>
      </c>
      <c r="C61" s="19">
        <v>2016</v>
      </c>
      <c r="D61" s="21">
        <v>26877068</v>
      </c>
      <c r="E61" s="19" t="s">
        <v>29</v>
      </c>
      <c r="F61" s="21" t="s">
        <v>114</v>
      </c>
      <c r="G61" s="19"/>
      <c r="H61" s="19" t="s">
        <v>112</v>
      </c>
      <c r="I61" s="19">
        <v>707</v>
      </c>
      <c r="J61" s="13"/>
      <c r="K61" s="13"/>
      <c r="L61" s="22">
        <v>30.4</v>
      </c>
    </row>
    <row r="62" spans="1:22" s="11" customFormat="1" ht="15" customHeight="1">
      <c r="A62" s="19"/>
      <c r="B62" s="19" t="s">
        <v>117</v>
      </c>
      <c r="C62" s="19">
        <v>2008</v>
      </c>
      <c r="D62" s="21">
        <v>18250228</v>
      </c>
      <c r="E62" s="19" t="s">
        <v>29</v>
      </c>
      <c r="F62" s="21" t="s">
        <v>103</v>
      </c>
      <c r="G62" s="19"/>
      <c r="H62" s="19" t="s">
        <v>112</v>
      </c>
      <c r="I62" s="19">
        <v>429</v>
      </c>
      <c r="J62" s="13"/>
      <c r="K62" s="13"/>
      <c r="L62" s="22">
        <v>29.1</v>
      </c>
    </row>
    <row r="63" spans="1:22" s="19" customFormat="1" ht="15" customHeight="1">
      <c r="B63" s="11" t="s">
        <v>119</v>
      </c>
      <c r="C63" s="17">
        <v>2013</v>
      </c>
      <c r="D63" s="11">
        <v>23990957</v>
      </c>
      <c r="E63" s="11" t="s">
        <v>29</v>
      </c>
      <c r="F63" s="11" t="s">
        <v>120</v>
      </c>
      <c r="G63" s="11"/>
      <c r="H63" s="19" t="s">
        <v>112</v>
      </c>
      <c r="I63" s="11">
        <v>266</v>
      </c>
      <c r="J63" s="13"/>
      <c r="K63" s="13"/>
      <c r="L63" s="22">
        <v>30.9</v>
      </c>
    </row>
    <row r="64" spans="1:22" s="63" customFormat="1" ht="15" customHeight="1">
      <c r="A64" s="59"/>
      <c r="B64" s="59" t="s">
        <v>132</v>
      </c>
      <c r="C64" s="59">
        <v>2012</v>
      </c>
      <c r="D64" s="59">
        <v>22871975</v>
      </c>
      <c r="E64" s="59" t="s">
        <v>29</v>
      </c>
      <c r="F64" s="60" t="s">
        <v>133</v>
      </c>
      <c r="G64" s="59"/>
      <c r="H64" s="19" t="s">
        <v>112</v>
      </c>
      <c r="I64" s="59">
        <v>191</v>
      </c>
      <c r="J64" s="61"/>
      <c r="K64" s="61"/>
      <c r="L64" s="62">
        <v>31.9</v>
      </c>
    </row>
    <row r="65" spans="1:22" s="11" customFormat="1" ht="15" customHeight="1">
      <c r="A65" s="19"/>
      <c r="B65" s="11" t="s">
        <v>134</v>
      </c>
      <c r="C65" s="17">
        <v>2012</v>
      </c>
      <c r="D65" s="11">
        <v>22417713</v>
      </c>
      <c r="E65" s="19" t="s">
        <v>29</v>
      </c>
      <c r="F65" s="11" t="s">
        <v>135</v>
      </c>
      <c r="H65" s="19" t="s">
        <v>112</v>
      </c>
      <c r="I65" s="11">
        <v>241</v>
      </c>
      <c r="J65" s="13"/>
      <c r="K65" s="13"/>
      <c r="L65" s="14">
        <v>31.95</v>
      </c>
    </row>
    <row r="66" spans="1:22" s="11" customFormat="1" ht="15" customHeight="1">
      <c r="A66" s="19"/>
      <c r="B66" s="19"/>
      <c r="C66" s="19"/>
      <c r="D66" s="21"/>
      <c r="E66" s="19" t="s">
        <v>29</v>
      </c>
      <c r="F66" s="21"/>
      <c r="G66" s="19"/>
      <c r="H66" s="19"/>
      <c r="I66" s="19"/>
      <c r="J66" s="13"/>
      <c r="K66" s="13"/>
      <c r="L66" s="22"/>
    </row>
    <row r="67" spans="1:22" s="35" customFormat="1" ht="15" customHeight="1">
      <c r="A67" s="29"/>
      <c r="B67" s="30" t="s">
        <v>22</v>
      </c>
      <c r="C67" s="31"/>
      <c r="D67" s="31"/>
      <c r="E67" s="31"/>
      <c r="F67" s="31"/>
      <c r="G67" s="31"/>
      <c r="H67" s="31"/>
      <c r="I67" s="31"/>
      <c r="J67" s="32"/>
      <c r="K67" s="33"/>
      <c r="L67" s="33">
        <f>AVERAGE(L54:L66)</f>
        <v>29.962499999999995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spans="1:22" s="35" customFormat="1" ht="15" customHeight="1">
      <c r="A68" s="29"/>
      <c r="B68" s="30" t="s">
        <v>23</v>
      </c>
      <c r="C68" s="31"/>
      <c r="D68" s="31"/>
      <c r="E68" s="31"/>
      <c r="F68" s="31"/>
      <c r="G68" s="31"/>
      <c r="H68" s="31"/>
      <c r="I68" s="31"/>
      <c r="J68" s="36"/>
      <c r="K68" s="30"/>
      <c r="L68" s="30">
        <f>MIN(L54:L66)</f>
        <v>21.7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1:22" s="35" customFormat="1" ht="15" customHeight="1">
      <c r="A69" s="29"/>
      <c r="B69" s="30" t="s">
        <v>24</v>
      </c>
      <c r="C69" s="31"/>
      <c r="D69" s="31"/>
      <c r="E69" s="31"/>
      <c r="F69" s="31"/>
      <c r="G69" s="31"/>
      <c r="H69" s="31"/>
      <c r="I69" s="31"/>
      <c r="J69" s="36"/>
      <c r="K69" s="36"/>
      <c r="L69" s="30">
        <f>MAX(L54:L66)</f>
        <v>35.299999999999997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spans="1:22" s="34" customFormat="1" ht="15" customHeight="1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22" s="19" customFormat="1" ht="15" customHeight="1">
      <c r="A71" s="11"/>
      <c r="B71" s="19" t="s">
        <v>93</v>
      </c>
      <c r="C71" s="19">
        <v>2012</v>
      </c>
      <c r="D71" s="19">
        <v>22452429</v>
      </c>
      <c r="E71" s="19" t="s">
        <v>31</v>
      </c>
      <c r="F71" s="19" t="s">
        <v>94</v>
      </c>
      <c r="I71" s="19">
        <v>192</v>
      </c>
      <c r="J71" s="13"/>
      <c r="K71" s="13"/>
      <c r="L71" s="15">
        <v>35</v>
      </c>
    </row>
    <row r="72" spans="1:22" s="11" customFormat="1" ht="15" customHeight="1">
      <c r="B72" s="11" t="s">
        <v>138</v>
      </c>
      <c r="C72" s="11">
        <v>2012</v>
      </c>
      <c r="D72" s="11">
        <v>22486182</v>
      </c>
      <c r="E72" s="11" t="s">
        <v>31</v>
      </c>
      <c r="F72" s="11" t="s">
        <v>125</v>
      </c>
      <c r="H72" s="11" t="s">
        <v>126</v>
      </c>
      <c r="I72" s="11">
        <v>114</v>
      </c>
      <c r="J72" s="13"/>
      <c r="K72" s="13"/>
      <c r="L72" s="15">
        <v>41</v>
      </c>
    </row>
    <row r="73" spans="1:22" s="19" customFormat="1" ht="15" customHeight="1">
      <c r="B73" s="19" t="s">
        <v>136</v>
      </c>
      <c r="C73" s="19">
        <v>2014</v>
      </c>
      <c r="D73" s="19">
        <v>24896259</v>
      </c>
      <c r="E73" s="19" t="s">
        <v>31</v>
      </c>
      <c r="F73" s="19" t="s">
        <v>137</v>
      </c>
      <c r="I73" s="19">
        <v>63</v>
      </c>
      <c r="J73" s="13"/>
      <c r="K73" s="13"/>
      <c r="L73" s="13">
        <v>53.2</v>
      </c>
    </row>
    <row r="74" spans="1:22" s="11" customFormat="1" ht="15" customHeight="1">
      <c r="E74" s="11" t="s">
        <v>31</v>
      </c>
      <c r="J74" s="13"/>
      <c r="K74" s="13"/>
      <c r="L74" s="15"/>
    </row>
    <row r="75" spans="1:22" s="23" customFormat="1" ht="15" customHeight="1">
      <c r="A75" s="11"/>
      <c r="B75" s="16"/>
      <c r="C75" s="17"/>
      <c r="D75" s="11"/>
      <c r="E75" s="11"/>
      <c r="F75" s="16"/>
      <c r="G75" s="16"/>
      <c r="H75" s="16"/>
      <c r="I75" s="16"/>
      <c r="J75" s="13"/>
      <c r="K75" s="13"/>
      <c r="L75" s="15"/>
      <c r="M75" s="37"/>
      <c r="N75" s="37"/>
      <c r="O75" s="37"/>
      <c r="P75" s="37"/>
      <c r="Q75" s="37"/>
      <c r="R75" s="37"/>
      <c r="S75" s="37"/>
      <c r="T75" s="37"/>
      <c r="U75" s="37"/>
      <c r="V75" s="37"/>
    </row>
    <row r="76" spans="1:22" s="35" customFormat="1" ht="15" customHeight="1">
      <c r="A76" s="29"/>
      <c r="B76" s="30" t="s">
        <v>22</v>
      </c>
      <c r="C76" s="31"/>
      <c r="D76" s="31"/>
      <c r="E76" s="31"/>
      <c r="F76" s="31"/>
      <c r="G76" s="31"/>
      <c r="H76" s="31"/>
      <c r="I76" s="31"/>
      <c r="J76" s="32"/>
      <c r="K76" s="33"/>
      <c r="L76" s="33">
        <f>AVERAGE(L71:L75)</f>
        <v>43.066666666666663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spans="1:22" s="35" customFormat="1" ht="15" customHeight="1">
      <c r="A77" s="29"/>
      <c r="B77" s="30" t="s">
        <v>23</v>
      </c>
      <c r="C77" s="31"/>
      <c r="D77" s="31"/>
      <c r="E77" s="31"/>
      <c r="F77" s="31"/>
      <c r="G77" s="31"/>
      <c r="H77" s="31"/>
      <c r="I77" s="31"/>
      <c r="J77" s="36"/>
      <c r="K77" s="30"/>
      <c r="L77" s="30">
        <f>MIN(L71:L75)</f>
        <v>35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spans="1:22" s="35" customFormat="1" ht="15" customHeight="1">
      <c r="A78" s="29"/>
      <c r="B78" s="30" t="s">
        <v>24</v>
      </c>
      <c r="C78" s="31"/>
      <c r="D78" s="31"/>
      <c r="E78" s="31"/>
      <c r="F78" s="31"/>
      <c r="G78" s="31"/>
      <c r="H78" s="31"/>
      <c r="I78" s="31"/>
      <c r="J78" s="36"/>
      <c r="K78" s="36"/>
      <c r="L78" s="30">
        <f>MAX(L71:L75)</f>
        <v>53.2</v>
      </c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spans="1:22" s="34" customFormat="1" ht="15" customHeight="1">
      <c r="A79" s="1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22" s="11" customFormat="1" ht="15" customHeight="1">
      <c r="B80" s="11" t="s">
        <v>95</v>
      </c>
      <c r="C80" s="11">
        <v>2013</v>
      </c>
      <c r="D80" s="11">
        <v>22855348</v>
      </c>
      <c r="E80" s="11" t="s">
        <v>32</v>
      </c>
      <c r="F80" s="12" t="s">
        <v>96</v>
      </c>
      <c r="H80" s="11" t="s">
        <v>97</v>
      </c>
      <c r="I80" s="11">
        <v>103</v>
      </c>
      <c r="J80" s="13"/>
      <c r="K80" s="13"/>
      <c r="L80" s="14">
        <v>17</v>
      </c>
    </row>
    <row r="81" spans="1:22" s="11" customFormat="1" ht="15" customHeight="1">
      <c r="B81" s="11" t="s">
        <v>95</v>
      </c>
      <c r="C81" s="11">
        <v>2013</v>
      </c>
      <c r="D81" s="11">
        <v>22855348</v>
      </c>
      <c r="E81" s="11" t="s">
        <v>32</v>
      </c>
      <c r="F81" s="12" t="s">
        <v>96</v>
      </c>
      <c r="H81" s="11" t="s">
        <v>98</v>
      </c>
      <c r="I81" s="11">
        <v>103</v>
      </c>
      <c r="J81" s="13"/>
      <c r="K81" s="13"/>
      <c r="L81" s="14">
        <v>21</v>
      </c>
    </row>
    <row r="82" spans="1:22" s="38" customFormat="1" ht="15" customHeight="1">
      <c r="B82" s="38" t="s">
        <v>99</v>
      </c>
      <c r="C82" s="38">
        <v>2011</v>
      </c>
      <c r="D82" s="38">
        <v>21084764</v>
      </c>
      <c r="E82" s="38" t="s">
        <v>32</v>
      </c>
      <c r="F82" s="57" t="s">
        <v>100</v>
      </c>
      <c r="I82" s="38">
        <v>88</v>
      </c>
      <c r="J82" s="41"/>
      <c r="K82" s="41"/>
      <c r="L82" s="58">
        <v>19</v>
      </c>
    </row>
    <row r="83" spans="1:22" s="19" customFormat="1" ht="15" customHeight="1">
      <c r="B83" s="19" t="s">
        <v>104</v>
      </c>
      <c r="C83" s="19">
        <v>2011</v>
      </c>
      <c r="D83" s="19">
        <v>21639946</v>
      </c>
      <c r="E83" s="19" t="s">
        <v>32</v>
      </c>
      <c r="F83" s="21" t="s">
        <v>96</v>
      </c>
      <c r="I83" s="19">
        <v>135</v>
      </c>
      <c r="J83" s="13"/>
      <c r="K83" s="13"/>
      <c r="L83" s="22">
        <v>18.850000000000001</v>
      </c>
    </row>
    <row r="84" spans="1:22" s="19" customFormat="1" ht="15" customHeight="1">
      <c r="E84" s="19" t="s">
        <v>32</v>
      </c>
      <c r="F84" s="21"/>
      <c r="J84" s="13"/>
      <c r="K84" s="13"/>
      <c r="L84" s="22"/>
    </row>
    <row r="85" spans="1:22" s="23" customFormat="1" ht="15" customHeight="1">
      <c r="A85" s="11"/>
      <c r="B85" s="16"/>
      <c r="C85" s="17"/>
      <c r="D85" s="11"/>
      <c r="E85" s="11"/>
      <c r="F85" s="16"/>
      <c r="G85" s="16"/>
      <c r="H85" s="16"/>
      <c r="I85" s="16"/>
      <c r="J85" s="13"/>
      <c r="K85" s="13"/>
      <c r="L85" s="15"/>
      <c r="M85" s="37"/>
      <c r="N85" s="37"/>
      <c r="O85" s="37"/>
      <c r="P85" s="37"/>
      <c r="Q85" s="37"/>
      <c r="R85" s="37"/>
      <c r="S85" s="37"/>
      <c r="T85" s="37"/>
      <c r="U85" s="37"/>
      <c r="V85" s="37"/>
    </row>
    <row r="86" spans="1:22" s="44" customFormat="1" ht="15" customHeight="1">
      <c r="A86" s="29"/>
      <c r="B86" s="30" t="s">
        <v>22</v>
      </c>
      <c r="C86" s="31"/>
      <c r="D86" s="31"/>
      <c r="E86" s="31"/>
      <c r="F86" s="31"/>
      <c r="G86" s="31"/>
      <c r="H86" s="31"/>
      <c r="I86" s="31"/>
      <c r="J86" s="32"/>
      <c r="K86" s="33"/>
      <c r="L86" s="33">
        <f>AVERAGE(L80:L84)</f>
        <v>18.962499999999999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</row>
    <row r="87" spans="1:22" s="44" customFormat="1" ht="15" customHeight="1">
      <c r="A87" s="29"/>
      <c r="B87" s="30" t="s">
        <v>23</v>
      </c>
      <c r="C87" s="31"/>
      <c r="D87" s="31"/>
      <c r="E87" s="31"/>
      <c r="F87" s="31"/>
      <c r="G87" s="31"/>
      <c r="H87" s="31"/>
      <c r="I87" s="31"/>
      <c r="J87" s="36"/>
      <c r="K87" s="30"/>
      <c r="L87" s="30">
        <f>MIN(L80:L84)</f>
        <v>17</v>
      </c>
      <c r="M87" s="37"/>
      <c r="N87" s="37"/>
      <c r="O87" s="37"/>
      <c r="P87" s="37"/>
      <c r="Q87" s="37"/>
      <c r="R87" s="37"/>
      <c r="S87" s="37"/>
      <c r="T87" s="37"/>
      <c r="U87" s="37"/>
      <c r="V87" s="37"/>
    </row>
    <row r="88" spans="1:22" s="44" customFormat="1" ht="15" customHeight="1">
      <c r="A88" s="29"/>
      <c r="B88" s="30" t="s">
        <v>24</v>
      </c>
      <c r="C88" s="31"/>
      <c r="D88" s="31"/>
      <c r="E88" s="31"/>
      <c r="F88" s="31"/>
      <c r="G88" s="31"/>
      <c r="H88" s="31"/>
      <c r="I88" s="31"/>
      <c r="J88" s="36"/>
      <c r="K88" s="36"/>
      <c r="L88" s="30">
        <f>MAX(L80:L84)</f>
        <v>21</v>
      </c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 spans="1:22" s="37" customFormat="1" ht="15" customHeight="1">
      <c r="A89" s="1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22" s="11" customFormat="1" ht="15" customHeight="1">
      <c r="B90" s="11" t="s">
        <v>39</v>
      </c>
      <c r="C90" s="11">
        <v>2014</v>
      </c>
      <c r="D90" s="12">
        <v>25155935</v>
      </c>
      <c r="E90" s="16" t="s">
        <v>28</v>
      </c>
      <c r="F90" s="12" t="s">
        <v>33</v>
      </c>
      <c r="G90" s="11" t="s">
        <v>40</v>
      </c>
      <c r="I90" s="11">
        <v>226</v>
      </c>
      <c r="J90" s="13"/>
      <c r="K90" s="13"/>
      <c r="L90" s="14">
        <v>30</v>
      </c>
    </row>
    <row r="91" spans="1:22" s="11" customFormat="1" ht="15" customHeight="1">
      <c r="B91" s="11" t="s">
        <v>39</v>
      </c>
      <c r="C91" s="11">
        <v>2014</v>
      </c>
      <c r="D91" s="12">
        <v>25155935</v>
      </c>
      <c r="E91" s="16" t="s">
        <v>28</v>
      </c>
      <c r="F91" s="12" t="s">
        <v>33</v>
      </c>
      <c r="G91" s="11" t="s">
        <v>34</v>
      </c>
      <c r="I91" s="11">
        <v>108</v>
      </c>
      <c r="J91" s="13"/>
      <c r="K91" s="13"/>
      <c r="L91" s="14">
        <v>44</v>
      </c>
    </row>
    <row r="92" spans="1:22" s="19" customFormat="1" ht="15" customHeight="1">
      <c r="A92" s="11"/>
      <c r="B92" s="11" t="s">
        <v>39</v>
      </c>
      <c r="C92" s="11">
        <v>2014</v>
      </c>
      <c r="D92" s="12">
        <v>25155935</v>
      </c>
      <c r="E92" s="16" t="s">
        <v>28</v>
      </c>
      <c r="F92" s="12" t="s">
        <v>33</v>
      </c>
      <c r="G92" s="11" t="s">
        <v>41</v>
      </c>
      <c r="H92" s="11"/>
      <c r="I92" s="11">
        <v>213</v>
      </c>
      <c r="J92" s="13"/>
      <c r="K92" s="13"/>
      <c r="L92" s="14">
        <v>40</v>
      </c>
    </row>
    <row r="93" spans="1:22" s="19" customFormat="1" ht="15" customHeight="1">
      <c r="A93" s="11"/>
      <c r="B93" s="11" t="s">
        <v>39</v>
      </c>
      <c r="C93" s="11">
        <v>2014</v>
      </c>
      <c r="D93" s="12">
        <v>25155935</v>
      </c>
      <c r="E93" s="16" t="s">
        <v>28</v>
      </c>
      <c r="F93" s="12" t="s">
        <v>33</v>
      </c>
      <c r="G93" s="11" t="s">
        <v>42</v>
      </c>
      <c r="H93" s="11"/>
      <c r="I93" s="11">
        <v>1101</v>
      </c>
      <c r="J93" s="13"/>
      <c r="K93" s="13"/>
      <c r="L93" s="14">
        <v>41</v>
      </c>
    </row>
    <row r="94" spans="1:22" s="11" customFormat="1" ht="15" customHeight="1">
      <c r="B94" s="11" t="s">
        <v>39</v>
      </c>
      <c r="C94" s="11">
        <v>2014</v>
      </c>
      <c r="D94" s="12">
        <v>25155935</v>
      </c>
      <c r="E94" s="16" t="s">
        <v>28</v>
      </c>
      <c r="F94" s="12" t="s">
        <v>33</v>
      </c>
      <c r="G94" s="11" t="s">
        <v>43</v>
      </c>
      <c r="I94" s="11">
        <v>267</v>
      </c>
      <c r="J94" s="13"/>
      <c r="K94" s="13"/>
      <c r="L94" s="14">
        <v>43</v>
      </c>
    </row>
    <row r="95" spans="1:22" s="11" customFormat="1" ht="15" customHeight="1">
      <c r="D95" s="12"/>
      <c r="E95" s="16" t="s">
        <v>28</v>
      </c>
      <c r="F95" s="13" t="s">
        <v>83</v>
      </c>
      <c r="G95" s="13" t="s">
        <v>84</v>
      </c>
      <c r="H95" s="13" t="s">
        <v>21</v>
      </c>
      <c r="I95" s="20">
        <v>103</v>
      </c>
      <c r="J95" s="13"/>
      <c r="K95" s="13"/>
      <c r="L95" s="14">
        <v>43.7</v>
      </c>
    </row>
    <row r="96" spans="1:22" s="11" customFormat="1" ht="15" customHeight="1">
      <c r="D96" s="12"/>
      <c r="E96" s="16" t="s">
        <v>28</v>
      </c>
      <c r="F96" s="13" t="s">
        <v>85</v>
      </c>
      <c r="G96" s="13" t="s">
        <v>86</v>
      </c>
      <c r="H96" s="13" t="s">
        <v>21</v>
      </c>
      <c r="I96" s="20">
        <v>96</v>
      </c>
      <c r="J96" s="13"/>
      <c r="K96" s="13"/>
      <c r="L96" s="14">
        <v>39.1</v>
      </c>
    </row>
    <row r="97" spans="1:22" s="11" customFormat="1" ht="15" customHeight="1">
      <c r="A97" s="19"/>
      <c r="B97" s="19"/>
      <c r="C97" s="19"/>
      <c r="D97" s="21"/>
      <c r="E97" s="18" t="s">
        <v>28</v>
      </c>
      <c r="F97" s="13" t="s">
        <v>87</v>
      </c>
      <c r="G97" s="13" t="s">
        <v>88</v>
      </c>
      <c r="H97" s="13" t="s">
        <v>21</v>
      </c>
      <c r="I97" s="20">
        <v>86</v>
      </c>
      <c r="J97" s="13"/>
      <c r="K97" s="13"/>
      <c r="L97" s="22">
        <v>41.3</v>
      </c>
    </row>
    <row r="98" spans="1:22" s="11" customFormat="1" ht="15" customHeight="1">
      <c r="D98" s="12"/>
      <c r="E98" s="16" t="s">
        <v>28</v>
      </c>
      <c r="F98" s="13" t="s">
        <v>89</v>
      </c>
      <c r="G98" s="13" t="s">
        <v>90</v>
      </c>
      <c r="H98" s="13" t="s">
        <v>21</v>
      </c>
      <c r="I98" s="20">
        <v>102</v>
      </c>
      <c r="J98" s="13"/>
      <c r="K98" s="13"/>
      <c r="L98" s="14">
        <v>42.2</v>
      </c>
    </row>
    <row r="99" spans="1:22" s="19" customFormat="1" ht="15" customHeight="1">
      <c r="D99" s="21"/>
      <c r="E99" s="18" t="s">
        <v>28</v>
      </c>
      <c r="F99" s="12" t="s">
        <v>91</v>
      </c>
      <c r="G99" s="11" t="s">
        <v>92</v>
      </c>
      <c r="H99" s="13" t="s">
        <v>21</v>
      </c>
      <c r="I99" s="11">
        <v>102</v>
      </c>
      <c r="J99" s="13"/>
      <c r="K99" s="13"/>
      <c r="L99" s="22">
        <v>40.200000000000003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s="19" customFormat="1" ht="15" customHeight="1">
      <c r="B100" s="38" t="s">
        <v>99</v>
      </c>
      <c r="C100" s="38">
        <v>2011</v>
      </c>
      <c r="D100" s="38">
        <v>21084764</v>
      </c>
      <c r="E100" s="18" t="s">
        <v>28</v>
      </c>
      <c r="F100" s="57" t="s">
        <v>101</v>
      </c>
      <c r="G100" s="38"/>
      <c r="H100" s="38"/>
      <c r="I100" s="19">
        <v>88</v>
      </c>
      <c r="J100" s="13"/>
      <c r="K100" s="13"/>
      <c r="L100" s="22">
        <v>44</v>
      </c>
    </row>
    <row r="101" spans="1:22" s="11" customFormat="1" ht="15" customHeight="1">
      <c r="B101" s="19" t="s">
        <v>121</v>
      </c>
      <c r="C101" s="19">
        <v>2014</v>
      </c>
      <c r="D101" s="21">
        <v>24019055</v>
      </c>
      <c r="E101" s="18" t="s">
        <v>28</v>
      </c>
      <c r="F101" s="21" t="s">
        <v>122</v>
      </c>
      <c r="G101" s="19"/>
      <c r="H101" s="19"/>
      <c r="I101" s="19">
        <v>240</v>
      </c>
      <c r="J101" s="13"/>
      <c r="K101" s="13"/>
      <c r="L101" s="14">
        <v>34.200000000000003</v>
      </c>
    </row>
    <row r="102" spans="1:22" s="11" customFormat="1" ht="15" customHeight="1">
      <c r="A102" s="19"/>
      <c r="B102" s="11" t="s">
        <v>123</v>
      </c>
      <c r="C102" s="11">
        <v>2012</v>
      </c>
      <c r="D102" s="11">
        <v>22629463</v>
      </c>
      <c r="E102" s="16" t="s">
        <v>28</v>
      </c>
      <c r="F102" s="11" t="s">
        <v>124</v>
      </c>
      <c r="I102" s="11">
        <v>225</v>
      </c>
      <c r="J102" s="13"/>
      <c r="K102" s="13"/>
      <c r="L102" s="22">
        <v>43.6</v>
      </c>
    </row>
    <row r="103" spans="1:22" s="11" customFormat="1" ht="15" customHeight="1">
      <c r="E103" s="16" t="s">
        <v>28</v>
      </c>
      <c r="J103" s="13"/>
      <c r="K103" s="13"/>
      <c r="L103" s="14"/>
    </row>
    <row r="104" spans="1:22" s="23" customFormat="1" ht="15" customHeight="1">
      <c r="A104" s="11"/>
      <c r="B104" s="16"/>
      <c r="C104" s="17"/>
      <c r="D104" s="11"/>
      <c r="E104" s="16"/>
      <c r="F104" s="16"/>
      <c r="G104" s="16"/>
      <c r="H104" s="16"/>
      <c r="I104" s="16"/>
      <c r="J104" s="13"/>
      <c r="K104" s="13"/>
      <c r="L104" s="15"/>
      <c r="M104" s="37"/>
      <c r="N104" s="37"/>
      <c r="O104" s="37"/>
      <c r="P104" s="37"/>
      <c r="Q104" s="37"/>
      <c r="R104" s="37"/>
      <c r="S104" s="37"/>
      <c r="T104" s="37"/>
      <c r="U104" s="37"/>
      <c r="V104" s="37"/>
    </row>
    <row r="105" spans="1:22" s="45" customFormat="1" ht="15" customHeight="1">
      <c r="A105" s="31"/>
      <c r="B105" s="30" t="s">
        <v>22</v>
      </c>
      <c r="C105" s="31"/>
      <c r="D105" s="31"/>
      <c r="E105" s="31"/>
      <c r="F105" s="31"/>
      <c r="G105" s="31"/>
      <c r="H105" s="31"/>
      <c r="I105" s="31"/>
      <c r="J105" s="32"/>
      <c r="K105" s="33"/>
      <c r="L105" s="33">
        <f>AVERAGE(L90:L104)</f>
        <v>40.484615384615381</v>
      </c>
      <c r="M105" s="43"/>
      <c r="N105" s="43"/>
      <c r="O105" s="43"/>
      <c r="P105" s="43"/>
      <c r="Q105" s="43"/>
      <c r="R105" s="43"/>
      <c r="S105" s="43"/>
      <c r="T105" s="43"/>
      <c r="U105" s="43"/>
      <c r="V105" s="43"/>
    </row>
    <row r="106" spans="1:22" s="35" customFormat="1" ht="15" customHeight="1">
      <c r="A106" s="29"/>
      <c r="B106" s="30" t="s">
        <v>23</v>
      </c>
      <c r="C106" s="31"/>
      <c r="D106" s="31"/>
      <c r="E106" s="31"/>
      <c r="F106" s="31"/>
      <c r="G106" s="31"/>
      <c r="H106" s="31"/>
      <c r="I106" s="31"/>
      <c r="J106" s="36"/>
      <c r="K106" s="30"/>
      <c r="L106" s="30">
        <f>MIN(L90:L103)</f>
        <v>30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 s="35" customFormat="1" ht="15" customHeight="1">
      <c r="A107" s="29"/>
      <c r="B107" s="30" t="s">
        <v>24</v>
      </c>
      <c r="C107" s="31"/>
      <c r="D107" s="31"/>
      <c r="E107" s="31"/>
      <c r="F107" s="31"/>
      <c r="G107" s="31"/>
      <c r="H107" s="31"/>
      <c r="I107" s="31"/>
      <c r="J107" s="36"/>
      <c r="K107" s="36"/>
      <c r="L107" s="30">
        <f>MAX(L90:L103)</f>
        <v>44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 s="34" customFormat="1" ht="15" customHeight="1">
      <c r="A108" s="19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22" s="42" customFormat="1">
      <c r="A109" s="11"/>
      <c r="B109" s="11"/>
      <c r="C109" s="17"/>
      <c r="D109" s="11"/>
      <c r="E109" s="11"/>
      <c r="F109" s="11"/>
      <c r="G109" s="11"/>
      <c r="H109" s="11"/>
      <c r="I109" s="11"/>
      <c r="J109" s="15"/>
      <c r="K109" s="15"/>
      <c r="L109" s="15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 s="42" customFormat="1" ht="15" customHeight="1">
      <c r="A110" s="11"/>
      <c r="B110" s="11"/>
      <c r="C110" s="17"/>
      <c r="D110" s="11"/>
      <c r="E110" s="11"/>
      <c r="F110" s="11"/>
      <c r="G110" s="11"/>
      <c r="H110" s="11"/>
      <c r="I110" s="11"/>
      <c r="J110" s="15"/>
      <c r="K110" s="15"/>
      <c r="L110" s="15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 s="42" customFormat="1" ht="15" customHeight="1">
      <c r="A111" s="11"/>
      <c r="B111" s="11"/>
      <c r="C111" s="17"/>
      <c r="D111" s="11"/>
      <c r="E111" s="11"/>
      <c r="F111" s="11"/>
      <c r="G111" s="11"/>
      <c r="H111" s="11"/>
      <c r="I111" s="11"/>
      <c r="J111" s="15"/>
      <c r="K111" s="15"/>
      <c r="L111" s="15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 s="42" customFormat="1" ht="15" customHeight="1">
      <c r="A112" s="11"/>
      <c r="B112" s="11"/>
      <c r="C112" s="17"/>
      <c r="D112" s="11"/>
      <c r="E112" s="11"/>
      <c r="F112" s="11"/>
      <c r="G112" s="11"/>
      <c r="H112" s="11"/>
      <c r="I112" s="11"/>
      <c r="J112" s="15"/>
      <c r="K112" s="15"/>
      <c r="L112" s="15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2" s="42" customFormat="1" ht="15" customHeight="1">
      <c r="A113" s="11"/>
      <c r="B113" s="11"/>
      <c r="C113" s="17"/>
      <c r="D113" s="11"/>
      <c r="E113" s="11"/>
      <c r="F113" s="11"/>
      <c r="G113" s="11"/>
      <c r="H113" s="11"/>
      <c r="I113" s="11"/>
      <c r="J113" s="15"/>
      <c r="K113" s="15"/>
      <c r="L113" s="15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2" s="42" customFormat="1" ht="15" customHeight="1">
      <c r="A114" s="11"/>
      <c r="B114" s="11"/>
      <c r="C114" s="17"/>
      <c r="D114" s="11"/>
      <c r="E114" s="11"/>
      <c r="F114" s="11"/>
      <c r="G114" s="11"/>
      <c r="H114" s="11"/>
      <c r="I114" s="11"/>
      <c r="J114" s="15"/>
      <c r="K114" s="15"/>
      <c r="L114" s="15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2" s="42" customFormat="1" ht="15" customHeight="1">
      <c r="A115" s="11"/>
      <c r="B115" s="11"/>
      <c r="C115" s="17"/>
      <c r="D115" s="11"/>
      <c r="E115" s="11"/>
      <c r="F115" s="11"/>
      <c r="G115" s="11"/>
      <c r="H115" s="11"/>
      <c r="I115" s="11"/>
      <c r="J115" s="15"/>
      <c r="K115" s="15"/>
      <c r="L115" s="15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2" s="42" customFormat="1" ht="15" customHeight="1">
      <c r="A116" s="11"/>
      <c r="B116" s="11"/>
      <c r="C116" s="17"/>
      <c r="D116" s="11"/>
      <c r="E116" s="11"/>
      <c r="F116" s="11"/>
      <c r="G116" s="11"/>
      <c r="H116" s="11"/>
      <c r="I116" s="11"/>
      <c r="J116" s="15"/>
      <c r="K116" s="15"/>
      <c r="L116" s="15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spans="1:22" s="42" customFormat="1" ht="15" customHeight="1">
      <c r="A117" s="11"/>
      <c r="B117" s="11"/>
      <c r="C117" s="17"/>
      <c r="D117" s="11"/>
      <c r="E117" s="11"/>
      <c r="F117" s="11"/>
      <c r="G117" s="11"/>
      <c r="H117" s="11"/>
      <c r="I117" s="11"/>
      <c r="J117" s="15"/>
      <c r="K117" s="15"/>
      <c r="L117" s="15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spans="1:22" s="42" customFormat="1" ht="15" customHeight="1">
      <c r="A118" s="11"/>
      <c r="B118" s="11"/>
      <c r="C118" s="17"/>
      <c r="D118" s="11"/>
      <c r="E118" s="11"/>
      <c r="F118" s="11"/>
      <c r="G118" s="11"/>
      <c r="H118" s="11"/>
      <c r="I118" s="11"/>
      <c r="J118" s="15"/>
      <c r="K118" s="15"/>
      <c r="L118" s="15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spans="1:22" s="42" customFormat="1" ht="15" customHeight="1">
      <c r="A119" s="11"/>
      <c r="B119" s="11"/>
      <c r="C119" s="17"/>
      <c r="D119" s="11"/>
      <c r="E119" s="11"/>
      <c r="F119" s="11"/>
      <c r="G119" s="11"/>
      <c r="H119" s="11"/>
      <c r="I119" s="11"/>
      <c r="J119" s="15"/>
      <c r="K119" s="15"/>
      <c r="L119" s="15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spans="1:22" s="42" customFormat="1" ht="15" customHeight="1">
      <c r="A120" s="11"/>
      <c r="B120" s="11"/>
      <c r="C120" s="17"/>
      <c r="D120" s="11"/>
      <c r="E120" s="11"/>
      <c r="F120" s="11"/>
      <c r="G120" s="11"/>
      <c r="H120" s="11"/>
      <c r="I120" s="11"/>
      <c r="J120" s="15"/>
      <c r="K120" s="15"/>
      <c r="L120" s="15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spans="1:22" s="42" customFormat="1" ht="15" customHeight="1">
      <c r="A121" s="11"/>
      <c r="B121" s="11"/>
      <c r="C121" s="17"/>
      <c r="D121" s="11"/>
      <c r="E121" s="11"/>
      <c r="F121" s="11"/>
      <c r="G121" s="11"/>
      <c r="H121" s="11"/>
      <c r="I121" s="11"/>
      <c r="J121" s="15"/>
      <c r="K121" s="15"/>
      <c r="L121" s="15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spans="1:22" s="42" customFormat="1" ht="15" customHeight="1">
      <c r="A122" s="11"/>
      <c r="B122" s="11"/>
      <c r="C122" s="17"/>
      <c r="D122" s="11"/>
      <c r="E122" s="11"/>
      <c r="F122" s="11"/>
      <c r="G122" s="11"/>
      <c r="H122" s="11"/>
      <c r="I122" s="11"/>
      <c r="J122" s="15"/>
      <c r="K122" s="15"/>
      <c r="L122" s="15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spans="1:22" s="42" customFormat="1" ht="15" customHeight="1">
      <c r="A123" s="11"/>
      <c r="B123" s="11"/>
      <c r="C123" s="17"/>
      <c r="D123" s="11"/>
      <c r="E123" s="11"/>
      <c r="F123" s="11"/>
      <c r="G123" s="11"/>
      <c r="H123" s="11"/>
      <c r="I123" s="11"/>
      <c r="J123" s="15"/>
      <c r="K123" s="15"/>
      <c r="L123" s="15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spans="1:22" s="42" customFormat="1" ht="15" customHeight="1">
      <c r="A124" s="11"/>
      <c r="B124" s="11"/>
      <c r="C124" s="17"/>
      <c r="D124" s="11"/>
      <c r="E124" s="11"/>
      <c r="F124" s="11"/>
      <c r="G124" s="11"/>
      <c r="H124" s="11"/>
      <c r="I124" s="11"/>
      <c r="J124" s="15"/>
      <c r="K124" s="15"/>
      <c r="L124" s="15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spans="1:22" s="42" customFormat="1" ht="15" customHeight="1">
      <c r="A125" s="11"/>
      <c r="B125" s="11"/>
      <c r="C125" s="17"/>
      <c r="D125" s="11"/>
      <c r="E125" s="11"/>
      <c r="F125" s="11"/>
      <c r="G125" s="11"/>
      <c r="H125" s="11"/>
      <c r="I125" s="11"/>
      <c r="J125" s="15"/>
      <c r="K125" s="15"/>
      <c r="L125" s="15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spans="1:22" s="42" customFormat="1" ht="15" customHeight="1">
      <c r="A126" s="11"/>
      <c r="B126" s="11"/>
      <c r="C126" s="17"/>
      <c r="D126" s="11"/>
      <c r="E126" s="11"/>
      <c r="F126" s="11"/>
      <c r="G126" s="11"/>
      <c r="H126" s="11"/>
      <c r="I126" s="11"/>
      <c r="J126" s="15"/>
      <c r="K126" s="15"/>
      <c r="L126" s="15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spans="1:22" s="42" customFormat="1" ht="15" customHeight="1">
      <c r="A127" s="11"/>
      <c r="B127" s="11"/>
      <c r="C127" s="17"/>
      <c r="D127" s="11"/>
      <c r="E127" s="11"/>
      <c r="F127" s="11"/>
      <c r="G127" s="11"/>
      <c r="H127" s="11"/>
      <c r="I127" s="11"/>
      <c r="J127" s="15"/>
      <c r="K127" s="15"/>
      <c r="L127" s="15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spans="1:22" s="42" customFormat="1" ht="15" customHeight="1">
      <c r="A128" s="11"/>
      <c r="B128" s="11"/>
      <c r="C128" s="17"/>
      <c r="D128" s="11"/>
      <c r="E128" s="11"/>
      <c r="F128" s="11"/>
      <c r="G128" s="11"/>
      <c r="H128" s="11"/>
      <c r="I128" s="11"/>
      <c r="J128" s="15"/>
      <c r="K128" s="15"/>
      <c r="L128" s="15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spans="1:22" s="42" customFormat="1" ht="15" customHeight="1">
      <c r="A129" s="11"/>
      <c r="B129" s="11"/>
      <c r="C129" s="17"/>
      <c r="D129" s="11"/>
      <c r="E129" s="11"/>
      <c r="F129" s="11"/>
      <c r="G129" s="11"/>
      <c r="H129" s="11"/>
      <c r="I129" s="11"/>
      <c r="J129" s="15"/>
      <c r="K129" s="15"/>
      <c r="L129" s="15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1:22" s="42" customFormat="1" ht="15" customHeight="1">
      <c r="A130" s="11"/>
      <c r="B130" s="11"/>
      <c r="C130" s="17"/>
      <c r="D130" s="11"/>
      <c r="E130" s="11"/>
      <c r="F130" s="11"/>
      <c r="G130" s="11"/>
      <c r="H130" s="11"/>
      <c r="I130" s="11"/>
      <c r="J130" s="15"/>
      <c r="K130" s="15"/>
      <c r="L130" s="15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4" spans="1:22" s="51" customFormat="1">
      <c r="A134" s="46"/>
      <c r="B134" s="47"/>
      <c r="C134" s="48"/>
      <c r="D134" s="46"/>
      <c r="E134" s="46"/>
      <c r="F134" s="46"/>
      <c r="G134" s="46"/>
      <c r="H134" s="46"/>
      <c r="I134" s="46"/>
      <c r="J134" s="49"/>
      <c r="K134" s="49"/>
      <c r="L134" s="49"/>
      <c r="M134" s="50"/>
      <c r="N134" s="50"/>
      <c r="O134" s="50"/>
      <c r="P134" s="50"/>
      <c r="Q134" s="50"/>
      <c r="R134" s="50"/>
      <c r="S134" s="50"/>
      <c r="T134" s="50"/>
      <c r="U134" s="50"/>
      <c r="V134" s="50"/>
    </row>
    <row r="135" spans="1:22" s="51" customFormat="1">
      <c r="A135" s="46"/>
      <c r="B135" s="47"/>
      <c r="C135" s="48"/>
      <c r="D135" s="46"/>
      <c r="E135" s="46"/>
      <c r="F135" s="46"/>
      <c r="G135" s="46"/>
      <c r="H135" s="46"/>
      <c r="I135" s="46"/>
      <c r="J135" s="49"/>
      <c r="K135" s="49"/>
      <c r="L135" s="49"/>
      <c r="M135" s="50"/>
      <c r="N135" s="50"/>
      <c r="O135" s="50"/>
      <c r="P135" s="50"/>
      <c r="Q135" s="50"/>
      <c r="R135" s="50"/>
      <c r="S135" s="50"/>
      <c r="T135" s="50"/>
      <c r="U135" s="50"/>
      <c r="V135" s="50"/>
    </row>
    <row r="136" spans="1:22" s="51" customFormat="1">
      <c r="A136" s="46"/>
      <c r="B136" s="47"/>
      <c r="C136" s="48"/>
      <c r="D136" s="46"/>
      <c r="E136" s="46"/>
      <c r="F136" s="46"/>
      <c r="G136" s="46"/>
      <c r="H136" s="46"/>
      <c r="I136" s="46"/>
      <c r="J136" s="49"/>
      <c r="K136" s="49"/>
      <c r="L136" s="49"/>
      <c r="M136" s="50"/>
      <c r="N136" s="50"/>
      <c r="O136" s="50"/>
      <c r="P136" s="50"/>
      <c r="Q136" s="50"/>
      <c r="R136" s="50"/>
      <c r="S136" s="50"/>
      <c r="T136" s="50"/>
      <c r="U136" s="50"/>
      <c r="V136" s="50"/>
    </row>
    <row r="138" spans="1:22" s="51" customFormat="1">
      <c r="A138" s="46"/>
      <c r="B138" s="47"/>
      <c r="C138" s="48"/>
      <c r="D138" s="46"/>
      <c r="E138" s="46"/>
      <c r="F138" s="46"/>
      <c r="G138" s="46"/>
      <c r="H138" s="46"/>
      <c r="I138" s="46"/>
      <c r="J138" s="49"/>
      <c r="K138" s="49"/>
      <c r="L138" s="49"/>
      <c r="M138" s="50"/>
      <c r="N138" s="50"/>
      <c r="O138" s="50"/>
      <c r="P138" s="50"/>
      <c r="Q138" s="50"/>
      <c r="R138" s="50"/>
      <c r="S138" s="50"/>
      <c r="T138" s="50"/>
      <c r="U138" s="50"/>
      <c r="V138" s="50"/>
    </row>
    <row r="139" spans="1:22" s="51" customFormat="1">
      <c r="A139" s="46"/>
      <c r="B139" s="47"/>
      <c r="C139" s="48"/>
      <c r="D139" s="46"/>
      <c r="E139" s="46"/>
      <c r="F139" s="46"/>
      <c r="G139" s="46"/>
      <c r="H139" s="46"/>
      <c r="I139" s="46"/>
      <c r="J139" s="49"/>
      <c r="K139" s="49"/>
      <c r="L139" s="49"/>
      <c r="M139" s="50"/>
      <c r="N139" s="50"/>
      <c r="O139" s="50"/>
      <c r="P139" s="50"/>
      <c r="Q139" s="50"/>
      <c r="R139" s="50"/>
      <c r="S139" s="50"/>
      <c r="T139" s="50"/>
      <c r="U139" s="50"/>
      <c r="V139" s="50"/>
    </row>
    <row r="140" spans="1:22" s="51" customFormat="1">
      <c r="A140" s="46"/>
      <c r="B140" s="47"/>
      <c r="C140" s="48"/>
      <c r="D140" s="46"/>
      <c r="E140" s="46"/>
      <c r="F140" s="46"/>
      <c r="G140" s="46"/>
      <c r="H140" s="46"/>
      <c r="I140" s="46"/>
      <c r="J140" s="49"/>
      <c r="K140" s="49"/>
      <c r="L140" s="49"/>
      <c r="M140" s="50"/>
      <c r="N140" s="50"/>
      <c r="O140" s="50"/>
      <c r="P140" s="50"/>
      <c r="Q140" s="50"/>
      <c r="R140" s="50"/>
      <c r="S140" s="50"/>
      <c r="T140" s="50"/>
      <c r="U140" s="50"/>
      <c r="V140" s="50"/>
    </row>
    <row r="141" spans="1:22" s="51" customFormat="1">
      <c r="A141" s="46"/>
      <c r="B141" s="47"/>
      <c r="C141" s="48"/>
      <c r="D141" s="46"/>
      <c r="E141" s="46"/>
      <c r="F141" s="46"/>
      <c r="G141" s="46"/>
      <c r="H141" s="46"/>
      <c r="I141" s="46"/>
      <c r="J141" s="49"/>
      <c r="K141" s="49"/>
      <c r="L141" s="49"/>
      <c r="M141" s="50"/>
      <c r="N141" s="50"/>
      <c r="O141" s="50"/>
      <c r="P141" s="50"/>
      <c r="Q141" s="50"/>
      <c r="R141" s="50"/>
      <c r="S141" s="50"/>
      <c r="T141" s="50"/>
      <c r="U141" s="50"/>
      <c r="V141" s="50"/>
    </row>
    <row r="142" spans="1:22" s="51" customFormat="1">
      <c r="A142" s="46"/>
      <c r="B142" s="47"/>
      <c r="C142" s="48"/>
      <c r="D142" s="46"/>
      <c r="E142" s="46"/>
      <c r="F142" s="46"/>
      <c r="G142" s="46"/>
      <c r="H142" s="46"/>
      <c r="I142" s="46"/>
      <c r="J142" s="49"/>
      <c r="K142" s="49"/>
      <c r="L142" s="49"/>
      <c r="M142" s="50"/>
      <c r="N142" s="50"/>
      <c r="O142" s="50"/>
      <c r="P142" s="50"/>
      <c r="Q142" s="50"/>
      <c r="R142" s="50"/>
      <c r="S142" s="50"/>
      <c r="T142" s="50"/>
      <c r="U142" s="50"/>
      <c r="V142" s="50"/>
    </row>
    <row r="143" spans="1:22" s="51" customFormat="1">
      <c r="A143" s="46"/>
      <c r="B143" s="47"/>
      <c r="C143" s="48"/>
      <c r="D143" s="46"/>
      <c r="E143" s="46"/>
      <c r="F143" s="46"/>
      <c r="G143" s="46"/>
      <c r="H143" s="46"/>
      <c r="I143" s="46"/>
      <c r="J143" s="49"/>
      <c r="K143" s="49"/>
      <c r="L143" s="49"/>
      <c r="M143" s="50"/>
      <c r="N143" s="50"/>
      <c r="O143" s="50"/>
      <c r="P143" s="50"/>
      <c r="Q143" s="50"/>
      <c r="R143" s="50"/>
      <c r="S143" s="50"/>
      <c r="T143" s="50"/>
      <c r="U143" s="50"/>
      <c r="V143" s="50"/>
    </row>
    <row r="144" spans="1:22" s="51" customFormat="1">
      <c r="A144" s="46"/>
      <c r="B144" s="47"/>
      <c r="C144" s="48"/>
      <c r="D144" s="46"/>
      <c r="E144" s="46"/>
      <c r="F144" s="46"/>
      <c r="G144" s="46"/>
      <c r="H144" s="46"/>
      <c r="I144" s="46"/>
      <c r="J144" s="49"/>
      <c r="K144" s="49"/>
      <c r="L144" s="49"/>
      <c r="M144" s="50"/>
      <c r="N144" s="50"/>
      <c r="O144" s="50"/>
      <c r="P144" s="50"/>
      <c r="Q144" s="50"/>
      <c r="R144" s="50"/>
      <c r="S144" s="50"/>
      <c r="T144" s="50"/>
      <c r="U144" s="50"/>
      <c r="V144" s="50"/>
    </row>
    <row r="145" spans="1:22" s="51" customFormat="1">
      <c r="A145" s="46"/>
      <c r="B145" s="47"/>
      <c r="C145" s="48"/>
      <c r="D145" s="46"/>
      <c r="E145" s="46"/>
      <c r="F145" s="46"/>
      <c r="G145" s="46"/>
      <c r="H145" s="46"/>
      <c r="I145" s="46"/>
      <c r="J145" s="49"/>
      <c r="K145" s="49"/>
      <c r="L145" s="49"/>
      <c r="M145" s="50"/>
      <c r="N145" s="50"/>
      <c r="O145" s="50"/>
      <c r="P145" s="50"/>
      <c r="Q145" s="50"/>
      <c r="R145" s="50"/>
      <c r="S145" s="50"/>
      <c r="T145" s="50"/>
      <c r="U145" s="50"/>
      <c r="V145" s="50"/>
    </row>
    <row r="146" spans="1:22" s="51" customFormat="1">
      <c r="A146" s="46"/>
      <c r="B146" s="47"/>
      <c r="C146" s="48"/>
      <c r="D146" s="46"/>
      <c r="E146" s="46"/>
      <c r="F146" s="46"/>
      <c r="G146" s="46"/>
      <c r="H146" s="46"/>
      <c r="I146" s="46"/>
      <c r="J146" s="49"/>
      <c r="K146" s="49"/>
      <c r="L146" s="49"/>
      <c r="M146" s="50"/>
      <c r="N146" s="50"/>
      <c r="O146" s="50"/>
      <c r="P146" s="50"/>
      <c r="Q146" s="50"/>
      <c r="R146" s="50"/>
      <c r="S146" s="50"/>
      <c r="T146" s="50"/>
      <c r="U146" s="50"/>
      <c r="V146" s="50"/>
    </row>
    <row r="147" spans="1:22" s="51" customFormat="1">
      <c r="A147" s="46"/>
      <c r="B147" s="47"/>
      <c r="C147" s="48"/>
      <c r="D147" s="46"/>
      <c r="E147" s="46"/>
      <c r="F147" s="46"/>
      <c r="G147" s="46"/>
      <c r="H147" s="46"/>
      <c r="I147" s="46"/>
      <c r="J147" s="49"/>
      <c r="K147" s="49"/>
      <c r="L147" s="49"/>
      <c r="M147" s="50"/>
      <c r="N147" s="50"/>
      <c r="O147" s="50"/>
      <c r="P147" s="50"/>
      <c r="Q147" s="50"/>
      <c r="R147" s="50"/>
      <c r="S147" s="50"/>
      <c r="T147" s="50"/>
      <c r="U147" s="50"/>
      <c r="V147" s="50"/>
    </row>
    <row r="148" spans="1:22" s="51" customFormat="1">
      <c r="A148" s="46"/>
      <c r="B148" s="47"/>
      <c r="C148" s="48"/>
      <c r="D148" s="46"/>
      <c r="E148" s="46"/>
      <c r="F148" s="46"/>
      <c r="G148" s="46"/>
      <c r="H148" s="46"/>
      <c r="I148" s="46"/>
      <c r="J148" s="49"/>
      <c r="K148" s="49"/>
      <c r="L148" s="49"/>
      <c r="M148" s="50"/>
      <c r="N148" s="50"/>
      <c r="O148" s="50"/>
      <c r="P148" s="50"/>
      <c r="Q148" s="50"/>
      <c r="R148" s="50"/>
      <c r="S148" s="50"/>
      <c r="T148" s="50"/>
      <c r="U148" s="50"/>
      <c r="V148" s="50"/>
    </row>
    <row r="149" spans="1:22" s="51" customFormat="1">
      <c r="A149" s="46"/>
      <c r="B149" s="47"/>
      <c r="C149" s="48"/>
      <c r="D149" s="46"/>
      <c r="E149" s="46"/>
      <c r="F149" s="46"/>
      <c r="G149" s="46"/>
      <c r="H149" s="46"/>
      <c r="I149" s="46"/>
      <c r="J149" s="49"/>
      <c r="K149" s="49"/>
      <c r="L149" s="49"/>
      <c r="M149" s="50"/>
      <c r="N149" s="50"/>
      <c r="O149" s="50"/>
      <c r="P149" s="50"/>
      <c r="Q149" s="50"/>
      <c r="R149" s="50"/>
      <c r="S149" s="50"/>
      <c r="T149" s="50"/>
      <c r="U149" s="50"/>
      <c r="V149" s="50"/>
    </row>
    <row r="150" spans="1:22" s="51" customFormat="1">
      <c r="A150" s="46"/>
      <c r="B150" s="47"/>
      <c r="C150" s="48"/>
      <c r="D150" s="46"/>
      <c r="E150" s="46"/>
      <c r="F150" s="46"/>
      <c r="G150" s="46"/>
      <c r="H150" s="46"/>
      <c r="I150" s="46"/>
      <c r="J150" s="49"/>
      <c r="K150" s="49"/>
      <c r="L150" s="49"/>
      <c r="M150" s="50"/>
      <c r="N150" s="50"/>
      <c r="O150" s="50"/>
      <c r="P150" s="50"/>
      <c r="Q150" s="50"/>
      <c r="R150" s="50"/>
      <c r="S150" s="50"/>
      <c r="T150" s="50"/>
      <c r="U150" s="50"/>
      <c r="V150" s="50"/>
    </row>
    <row r="151" spans="1:22" s="51" customFormat="1">
      <c r="A151" s="46"/>
      <c r="B151" s="47"/>
      <c r="C151" s="48"/>
      <c r="D151" s="46"/>
      <c r="E151" s="46"/>
      <c r="F151" s="46"/>
      <c r="G151" s="46"/>
      <c r="H151" s="46"/>
      <c r="I151" s="46"/>
      <c r="J151" s="49"/>
      <c r="K151" s="49"/>
      <c r="L151" s="49"/>
      <c r="M151" s="50"/>
      <c r="N151" s="50"/>
      <c r="O151" s="50"/>
      <c r="P151" s="50"/>
      <c r="Q151" s="50"/>
      <c r="R151" s="50"/>
      <c r="S151" s="50"/>
      <c r="T151" s="50"/>
      <c r="U151" s="50"/>
      <c r="V151" s="50"/>
    </row>
    <row r="152" spans="1:22" s="51" customFormat="1">
      <c r="A152" s="46"/>
      <c r="B152" s="47"/>
      <c r="C152" s="48"/>
      <c r="D152" s="46"/>
      <c r="E152" s="46"/>
      <c r="F152" s="46"/>
      <c r="G152" s="46"/>
      <c r="H152" s="46"/>
      <c r="I152" s="46"/>
      <c r="J152" s="49"/>
      <c r="K152" s="49"/>
      <c r="L152" s="49"/>
      <c r="M152" s="50"/>
      <c r="N152" s="50"/>
      <c r="O152" s="50"/>
      <c r="P152" s="50"/>
      <c r="Q152" s="50"/>
      <c r="R152" s="50"/>
      <c r="S152" s="50"/>
      <c r="T152" s="50"/>
      <c r="U152" s="50"/>
      <c r="V152" s="50"/>
    </row>
    <row r="153" spans="1:22" s="51" customFormat="1">
      <c r="A153" s="46"/>
      <c r="B153" s="47"/>
      <c r="C153" s="48"/>
      <c r="D153" s="46"/>
      <c r="E153" s="46"/>
      <c r="F153" s="46"/>
      <c r="G153" s="46"/>
      <c r="H153" s="46"/>
      <c r="I153" s="46"/>
      <c r="J153" s="49"/>
      <c r="K153" s="49"/>
      <c r="L153" s="49"/>
      <c r="M153" s="50"/>
      <c r="N153" s="50"/>
      <c r="O153" s="50"/>
      <c r="P153" s="50"/>
      <c r="Q153" s="50"/>
      <c r="R153" s="50"/>
      <c r="S153" s="50"/>
      <c r="T153" s="50"/>
      <c r="U153" s="50"/>
      <c r="V153" s="50"/>
    </row>
    <row r="154" spans="1:22" s="51" customFormat="1">
      <c r="A154" s="46"/>
      <c r="B154" s="47"/>
      <c r="C154" s="48"/>
      <c r="D154" s="46"/>
      <c r="E154" s="46"/>
      <c r="F154" s="46"/>
      <c r="G154" s="46"/>
      <c r="H154" s="46"/>
      <c r="I154" s="46"/>
      <c r="J154" s="49"/>
      <c r="K154" s="49"/>
      <c r="L154" s="49"/>
      <c r="M154" s="50"/>
      <c r="N154" s="50"/>
      <c r="O154" s="50"/>
      <c r="P154" s="50"/>
      <c r="Q154" s="50"/>
      <c r="R154" s="50"/>
      <c r="S154" s="50"/>
      <c r="T154" s="50"/>
      <c r="U154" s="50"/>
      <c r="V154" s="50"/>
    </row>
    <row r="155" spans="1:22" s="51" customFormat="1">
      <c r="A155" s="46"/>
      <c r="B155" s="47"/>
      <c r="C155" s="48"/>
      <c r="D155" s="46"/>
      <c r="E155" s="46"/>
      <c r="F155" s="46"/>
      <c r="G155" s="46"/>
      <c r="H155" s="46"/>
      <c r="I155" s="46"/>
      <c r="J155" s="49"/>
      <c r="K155" s="49"/>
      <c r="L155" s="49"/>
      <c r="M155" s="50"/>
      <c r="N155" s="50"/>
      <c r="O155" s="50"/>
      <c r="P155" s="50"/>
      <c r="Q155" s="50"/>
      <c r="R155" s="50"/>
      <c r="S155" s="50"/>
      <c r="T155" s="50"/>
      <c r="U155" s="50"/>
      <c r="V155" s="50"/>
    </row>
    <row r="156" spans="1:22" s="51" customFormat="1">
      <c r="A156" s="46"/>
      <c r="B156" s="47"/>
      <c r="C156" s="48"/>
      <c r="D156" s="46"/>
      <c r="E156" s="46"/>
      <c r="F156" s="46"/>
      <c r="G156" s="46"/>
      <c r="H156" s="46"/>
      <c r="I156" s="46"/>
      <c r="J156" s="49"/>
      <c r="K156" s="49"/>
      <c r="L156" s="49"/>
      <c r="M156" s="50"/>
      <c r="N156" s="50"/>
      <c r="O156" s="50"/>
      <c r="P156" s="50"/>
      <c r="Q156" s="50"/>
      <c r="R156" s="50"/>
      <c r="S156" s="50"/>
      <c r="T156" s="50"/>
      <c r="U156" s="50"/>
      <c r="V156" s="50"/>
    </row>
    <row r="157" spans="1:22" s="51" customFormat="1">
      <c r="A157" s="46"/>
      <c r="B157" s="47"/>
      <c r="C157" s="48"/>
      <c r="D157" s="46"/>
      <c r="E157" s="46"/>
      <c r="F157" s="46"/>
      <c r="G157" s="46"/>
      <c r="H157" s="46"/>
      <c r="I157" s="46"/>
      <c r="J157" s="49"/>
      <c r="K157" s="49"/>
      <c r="L157" s="49"/>
      <c r="M157" s="50"/>
      <c r="N157" s="50"/>
      <c r="O157" s="50"/>
      <c r="P157" s="50"/>
      <c r="Q157" s="50"/>
      <c r="R157" s="50"/>
      <c r="S157" s="50"/>
      <c r="T157" s="50"/>
      <c r="U157" s="50"/>
      <c r="V157" s="5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2.5" style="56" customWidth="1"/>
    <col min="2" max="2" width="13.83203125" style="56" customWidth="1"/>
    <col min="3" max="3" width="88.5" style="56" customWidth="1"/>
    <col min="4" max="16384" width="8.83203125" style="1"/>
  </cols>
  <sheetData>
    <row r="1" spans="1:3">
      <c r="A1" s="54" t="s">
        <v>35</v>
      </c>
      <c r="B1" s="54"/>
      <c r="C1" s="54" t="s">
        <v>36</v>
      </c>
    </row>
    <row r="2" spans="1:3">
      <c r="A2" s="55">
        <v>42621</v>
      </c>
      <c r="C2" s="56" t="s">
        <v>139</v>
      </c>
    </row>
    <row r="3" spans="1:3">
      <c r="A3" s="55"/>
    </row>
    <row r="4" spans="1:3">
      <c r="A4" s="55"/>
    </row>
    <row r="5" spans="1:3">
      <c r="A5" s="55"/>
    </row>
    <row r="6" spans="1:3">
      <c r="A6" s="55"/>
    </row>
    <row r="7" spans="1:3">
      <c r="A7" s="55"/>
    </row>
    <row r="8" spans="1:3">
      <c r="A8" s="55"/>
    </row>
    <row r="10" spans="1:3">
      <c r="A10" s="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Allele frequency by race</vt:lpstr>
      <vt:lpstr>References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Wenjian</dc:creator>
  <cp:lastModifiedBy>PharmGKB PharmGKB</cp:lastModifiedBy>
  <dcterms:created xsi:type="dcterms:W3CDTF">2016-05-26T21:15:34Z</dcterms:created>
  <dcterms:modified xsi:type="dcterms:W3CDTF">2016-11-08T21:37:04Z</dcterms:modified>
</cp:coreProperties>
</file>