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n chen\OneDrive\MBC638\Week 10 - Confidence Interval\"/>
    </mc:Choice>
  </mc:AlternateContent>
  <xr:revisionPtr revIDLastSave="61" documentId="60F0B6DC3E3ED8172B911FDB4ECD1628105DCE5F" xr6:coauthVersionLast="24" xr6:coauthVersionMax="24" xr10:uidLastSave="{751C079D-05A4-458E-9747-EB363D063899}"/>
  <bookViews>
    <workbookView xWindow="0" yWindow="0" windowWidth="19200" windowHeight="8220" activeTab="2" xr2:uid="{00000000-000D-0000-FFFF-FFFF00000000}"/>
  </bookViews>
  <sheets>
    <sheet name="Question 1 (z-score)" sheetId="5" r:id="rId1"/>
    <sheet name="Question 2 - Interpret CI" sheetId="6" r:id="rId2"/>
    <sheet name="Question 3 - Wendys (t-score)" sheetId="2" r:id="rId3"/>
    <sheet name="Question 4 iphone" sheetId="4" r:id="rId4"/>
  </sheets>
  <definedNames>
    <definedName name="STWBD_StatToolsConfidenceInterval_AnalysisType" hidden="1">" 0"</definedName>
    <definedName name="STWBD_StatToolsConfidenceInterval_CalculateMeanInterval" hidden="1">"TRUE"</definedName>
    <definedName name="STWBD_StatToolsConfidenceInterval_CalculateStdDevInterval" hidden="1">"FALSE"</definedName>
    <definedName name="STWBD_StatToolsConfidenceInterval_DefaultDataFormat" hidden="1">" 0"</definedName>
    <definedName name="STWBD_StatToolsConfidenceInterval_HasDefaultInfo" hidden="1">"TRUE"</definedName>
    <definedName name="STWBD_StatToolsConfidenceInterval_MeanConfidenceLevel" hidden="1">" .95"</definedName>
    <definedName name="STWBD_StatToolsConfidenceInterval_StdDevConfidenceLevel" hidden="1">" .95"</definedName>
    <definedName name="STWBD_StatToolsConfidenceInterval_VariableList" hidden="1">1</definedName>
    <definedName name="STWBD_StatToolsConfidenceInterval_VariableList_1" hidden="1">"U_x0001_VG1768C0DC16DDFF0D_x0001_"</definedName>
    <definedName name="STWBD_StatToolsConfidenceInterval_VarSelectorDefaultDataSet" hidden="1">"DGF05FD0A"</definedName>
  </definedNames>
  <calcPr calcId="171027"/>
</workbook>
</file>

<file path=xl/calcChain.xml><?xml version="1.0" encoding="utf-8"?>
<calcChain xmlns="http://schemas.openxmlformats.org/spreadsheetml/2006/main">
  <c r="E4" i="4" l="1"/>
  <c r="B7" i="5"/>
  <c r="B8" i="5" s="1"/>
  <c r="E5" i="4" l="1"/>
  <c r="E3" i="4"/>
  <c r="E2" i="4"/>
  <c r="F7" i="2"/>
  <c r="F6" i="2"/>
  <c r="F5" i="2"/>
  <c r="F4" i="2"/>
  <c r="F3" i="2"/>
  <c r="F2" i="2"/>
  <c r="E7" i="4" l="1"/>
  <c r="E6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J. Zappe, Ph.D.</author>
  </authors>
  <commentList>
    <comment ref="B1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Measured in seconds
</t>
        </r>
      </text>
    </comment>
  </commentList>
</comments>
</file>

<file path=xl/sharedStrings.xml><?xml version="1.0" encoding="utf-8"?>
<sst xmlns="http://schemas.openxmlformats.org/spreadsheetml/2006/main" count="38" uniqueCount="31">
  <si>
    <t>Time</t>
  </si>
  <si>
    <t>Customer</t>
  </si>
  <si>
    <t>xbar</t>
  </si>
  <si>
    <t>s</t>
  </si>
  <si>
    <t>t</t>
  </si>
  <si>
    <t>me</t>
  </si>
  <si>
    <t>L</t>
  </si>
  <si>
    <t>r</t>
  </si>
  <si>
    <t>price</t>
  </si>
  <si>
    <t>mu</t>
  </si>
  <si>
    <t>n</t>
  </si>
  <si>
    <t>R</t>
  </si>
  <si>
    <t>sigma</t>
  </si>
  <si>
    <t>z-score</t>
  </si>
  <si>
    <t>n&lt;30!!! Use z score</t>
  </si>
  <si>
    <t>Question</t>
  </si>
  <si>
    <t>Correct Match</t>
  </si>
  <si>
    <t>The width of the interval =</t>
  </si>
  <si>
    <t> I. </t>
  </si>
  <si>
    <t>The margin of error =</t>
  </si>
  <si>
    <t> J. </t>
  </si>
  <si>
    <t>Approximately, how many homes were used for the analysis?</t>
  </si>
  <si>
    <t> A. </t>
  </si>
  <si>
    <t>The current margin of error is rather high. If the desired margin of error is 5,000, then how many homes need to be surveyed?</t>
  </si>
  <si>
    <t> L. </t>
  </si>
  <si>
    <t>The current margin of error is rather high. To bring the margin of error down to 1/3 of its current size, how many homes need to be surveyed?</t>
  </si>
  <si>
    <t> D.</t>
  </si>
  <si>
    <t>9 times more than the current sample size</t>
  </si>
  <si>
    <r>
      <t>Interpret the confidence interval </t>
    </r>
    <r>
      <rPr>
        <sz val="12"/>
        <color theme="1"/>
        <rFont val="Inherit"/>
      </rPr>
      <t>[95,700 ; 112,700]</t>
    </r>
    <r>
      <rPr>
        <sz val="5"/>
        <color theme="1"/>
        <rFont val="Inherit"/>
      </rPr>
      <t> .</t>
    </r>
  </si>
  <si>
    <t> G.</t>
  </si>
  <si>
    <t>We are 95% certain that the average home price in all of Upstate New York is between $95,700 and $112,700.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</si>
</sst>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  <font>
      <b/>
      <sz val="11"/>
      <name val="Calibri"/>
      <family val="2"/>
    </font>
    <font>
      <sz val="5"/>
      <color theme="1"/>
      <name val="Inherit"/>
    </font>
    <font>
      <sz val="12"/>
      <color theme="1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3">
    <xf numFmtId="0" fontId="0" fillId="0" borderId="0" xfId="0"/>
    <xf numFmtId="0" fontId="3" fillId="0" borderId="0" xfId="1" applyFont="1"/>
    <xf numFmtId="0" fontId="3" fillId="0" borderId="0" xfId="1" applyFont="1" applyAlignment="1">
      <alignment horizont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0" fontId="4" fillId="0" borderId="0" xfId="1" applyFont="1" applyAlignment="1">
      <alignment horizontal="center"/>
    </xf>
    <xf numFmtId="0" fontId="0" fillId="3" borderId="0" xfId="0" applyFill="1"/>
    <xf numFmtId="2" fontId="3" fillId="2" borderId="0" xfId="1" applyNumberFormat="1" applyFont="1" applyFill="1"/>
    <xf numFmtId="0" fontId="0" fillId="4" borderId="0" xfId="0" applyFill="1"/>
    <xf numFmtId="0" fontId="5" fillId="4" borderId="0" xfId="0" applyFont="1" applyFill="1" applyAlignment="1">
      <alignment horizontal="left" vertical="center" wrapText="1"/>
    </xf>
    <xf numFmtId="3" fontId="5" fillId="4" borderId="0" xfId="0" applyNumberFormat="1" applyFont="1" applyFill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164" fontId="3" fillId="2" borderId="0" xfId="1" applyNumberFormat="1" applyFont="1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385763</xdr:colOff>
      <xdr:row>0</xdr:row>
      <xdr:rowOff>157163</xdr:rowOff>
    </xdr:from>
    <xdr:to>
      <xdr:col>15</xdr:col>
      <xdr:colOff>347663</xdr:colOff>
      <xdr:row>15</xdr:row>
      <xdr:rowOff>109538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E2676A-B006-47EA-8ED9-41B1262863F6}"/>
            </a:ext>
          </a:extLst>
        </xdr:cNvPr>
        <xdr:cNvSpPr txBox="1"/>
      </xdr:nvSpPr>
      <xdr:spPr>
        <a:xfrm>
          <a:off x="4919663" y="157163"/>
          <a:ext cx="5143500" cy="2667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National Retail Foundation has reported that in 2016 US households spent an average of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$641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during the December holiday season. You would like to know if holiday spending would be similar this year (2017). You carry out a survey of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22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households and record their average as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$623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In the past, the standard deviation of spending amounts has been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$178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have to look up the table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want to estimate this year's average holiday spending in the country. With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95% confidence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what is the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 of error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?(Perform your calculations in Excel; round your answer to </a:t>
          </a:r>
          <a:r>
            <a:rPr lang="en-US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 decimal places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 of error = z * </a:t>
          </a:r>
          <a:r>
            <a:rPr lang="el-GR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/sqrt(n) or t * </a:t>
          </a:r>
          <a:r>
            <a:rPr lang="el-GR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/sqrt(n) [Depending on the size of z]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280988</xdr:colOff>
      <xdr:row>0</xdr:row>
      <xdr:rowOff>119063</xdr:rowOff>
    </xdr:from>
    <xdr:to>
      <xdr:col>11</xdr:col>
      <xdr:colOff>528638</xdr:colOff>
      <xdr:row>9</xdr:row>
      <xdr:rowOff>33338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0BF74E6-BEB8-4C17-9FA4-8E3F04251380}"/>
            </a:ext>
          </a:extLst>
        </xdr:cNvPr>
        <xdr:cNvSpPr txBox="1"/>
      </xdr:nvSpPr>
      <xdr:spPr>
        <a:xfrm>
          <a:off x="280988" y="119063"/>
          <a:ext cx="7372350" cy="154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 want to estimate the average house price in Upstate New York. Given time and budget constraints, we collect a limited sample of homes in the Syracuse area. The 95% confidence interval is: [95,700 ; 112,700]. This interval uses historic data for the standard deviation of all Upstate New York homes, estimated to be 30,500.</a:t>
          </a:r>
        </a:p>
        <a:p>
          <a:endParaRPr lang="en-US" sz="1100"/>
        </a:p>
      </xdr:txBody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133350</xdr:colOff>
      <xdr:row>11</xdr:row>
      <xdr:rowOff>133350</xdr:rowOff>
    </xdr:to>
    <xdr:pic>
      <xdr:nvPicPr>
        <xdr:cNvPr id="3" name="Picture 2" descr="Correct">
          <a:extLst>
            <a:ext uri="{FF2B5EF4-FFF2-40B4-BE49-F238E27FC236}">
              <a16:creationId xmlns:a16="http://schemas.microsoft.com/office/drawing/2014/main" id="{7F87B193-3E0A-4E16-B5D9-6147F1042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907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133350</xdr:colOff>
      <xdr:row>11</xdr:row>
      <xdr:rowOff>133350</xdr:rowOff>
    </xdr:to>
    <xdr:pic>
      <xdr:nvPicPr>
        <xdr:cNvPr id="4" name="Picture 3" descr="Correct">
          <a:extLst>
            <a:ext uri="{FF2B5EF4-FFF2-40B4-BE49-F238E27FC236}">
              <a16:creationId xmlns:a16="http://schemas.microsoft.com/office/drawing/2014/main" id="{85AB458A-B974-449B-AC71-92DA44B11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9907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133350</xdr:colOff>
      <xdr:row>13</xdr:row>
      <xdr:rowOff>133350</xdr:rowOff>
    </xdr:to>
    <xdr:pic>
      <xdr:nvPicPr>
        <xdr:cNvPr id="5" name="Picture 4" descr="Correct">
          <a:extLst>
            <a:ext uri="{FF2B5EF4-FFF2-40B4-BE49-F238E27FC236}">
              <a16:creationId xmlns:a16="http://schemas.microsoft.com/office/drawing/2014/main" id="{CAD72201-9A48-4D24-BB41-35FD96418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3526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133350</xdr:colOff>
      <xdr:row>13</xdr:row>
      <xdr:rowOff>133350</xdr:rowOff>
    </xdr:to>
    <xdr:pic>
      <xdr:nvPicPr>
        <xdr:cNvPr id="6" name="Picture 5" descr="Correct">
          <a:extLst>
            <a:ext uri="{FF2B5EF4-FFF2-40B4-BE49-F238E27FC236}">
              <a16:creationId xmlns:a16="http://schemas.microsoft.com/office/drawing/2014/main" id="{7F9C84F5-14F1-4623-80D5-695FB0200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3526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133350</xdr:colOff>
      <xdr:row>15</xdr:row>
      <xdr:rowOff>133350</xdr:rowOff>
    </xdr:to>
    <xdr:pic>
      <xdr:nvPicPr>
        <xdr:cNvPr id="7" name="Picture 6" descr="Correct">
          <a:extLst>
            <a:ext uri="{FF2B5EF4-FFF2-40B4-BE49-F238E27FC236}">
              <a16:creationId xmlns:a16="http://schemas.microsoft.com/office/drawing/2014/main" id="{44DB5175-8D40-4D32-ADAE-E00C73C98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714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133350</xdr:colOff>
      <xdr:row>15</xdr:row>
      <xdr:rowOff>133350</xdr:rowOff>
    </xdr:to>
    <xdr:pic>
      <xdr:nvPicPr>
        <xdr:cNvPr id="8" name="Picture 7" descr="Correct">
          <a:extLst>
            <a:ext uri="{FF2B5EF4-FFF2-40B4-BE49-F238E27FC236}">
              <a16:creationId xmlns:a16="http://schemas.microsoft.com/office/drawing/2014/main" id="{AA091B58-FC1F-4425-8EAC-DE45E2EB8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2714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133350</xdr:colOff>
      <xdr:row>17</xdr:row>
      <xdr:rowOff>133350</xdr:rowOff>
    </xdr:to>
    <xdr:pic>
      <xdr:nvPicPr>
        <xdr:cNvPr id="9" name="Picture 8" descr="Correct">
          <a:extLst>
            <a:ext uri="{FF2B5EF4-FFF2-40B4-BE49-F238E27FC236}">
              <a16:creationId xmlns:a16="http://schemas.microsoft.com/office/drawing/2014/main" id="{9C2680D8-66C1-47EF-BA8C-CE24CA6DC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0765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133350</xdr:colOff>
      <xdr:row>17</xdr:row>
      <xdr:rowOff>133350</xdr:rowOff>
    </xdr:to>
    <xdr:pic>
      <xdr:nvPicPr>
        <xdr:cNvPr id="10" name="Picture 9" descr="Correct">
          <a:extLst>
            <a:ext uri="{FF2B5EF4-FFF2-40B4-BE49-F238E27FC236}">
              <a16:creationId xmlns:a16="http://schemas.microsoft.com/office/drawing/2014/main" id="{112D4114-BEE1-4BAB-9F79-A362B2444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30765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133350</xdr:colOff>
      <xdr:row>19</xdr:row>
      <xdr:rowOff>133350</xdr:rowOff>
    </xdr:to>
    <xdr:pic>
      <xdr:nvPicPr>
        <xdr:cNvPr id="11" name="Picture 10" descr="Correct">
          <a:extLst>
            <a:ext uri="{FF2B5EF4-FFF2-40B4-BE49-F238E27FC236}">
              <a16:creationId xmlns:a16="http://schemas.microsoft.com/office/drawing/2014/main" id="{E5CCAC87-3AE5-41B6-A3DC-6FF5EDAD3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562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133350</xdr:colOff>
      <xdr:row>19</xdr:row>
      <xdr:rowOff>133350</xdr:rowOff>
    </xdr:to>
    <xdr:pic>
      <xdr:nvPicPr>
        <xdr:cNvPr id="12" name="Picture 11" descr="Correct">
          <a:extLst>
            <a:ext uri="{FF2B5EF4-FFF2-40B4-BE49-F238E27FC236}">
              <a16:creationId xmlns:a16="http://schemas.microsoft.com/office/drawing/2014/main" id="{9FDE167D-5BF3-4747-964E-9F2C3545F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3562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133350</xdr:colOff>
      <xdr:row>21</xdr:row>
      <xdr:rowOff>133350</xdr:rowOff>
    </xdr:to>
    <xdr:pic>
      <xdr:nvPicPr>
        <xdr:cNvPr id="13" name="Picture 12" descr="Correct">
          <a:extLst>
            <a:ext uri="{FF2B5EF4-FFF2-40B4-BE49-F238E27FC236}">
              <a16:creationId xmlns:a16="http://schemas.microsoft.com/office/drawing/2014/main" id="{91D2E88F-4260-4ADF-8B5C-0A767C288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129088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1</xdr:row>
      <xdr:rowOff>104775</xdr:rowOff>
    </xdr:from>
    <xdr:to>
      <xdr:col>15</xdr:col>
      <xdr:colOff>500063</xdr:colOff>
      <xdr:row>13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F1129D2-6BEB-4986-B7ED-641C698F72D1}"/>
            </a:ext>
          </a:extLst>
        </xdr:cNvPr>
        <xdr:cNvSpPr txBox="1"/>
      </xdr:nvSpPr>
      <xdr:spPr>
        <a:xfrm>
          <a:off x="4914900" y="285750"/>
          <a:ext cx="5405438" cy="2228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Based on these data, the manager then concludes that, with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90% confidence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mean service time of all customers arriving during the busiest hour of the day at this Wendy's location is between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xxx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and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xxx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seconds. (Perform your calculations in Excel; round your answers to the closest whole number.)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manager's goal is that the average service time does not exceed 100 seconds.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Based on his analysis, should he be concerned? (YES=1, NO=2)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1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42863</xdr:colOff>
      <xdr:row>1</xdr:row>
      <xdr:rowOff>47625</xdr:rowOff>
    </xdr:from>
    <xdr:to>
      <xdr:col>14</xdr:col>
      <xdr:colOff>414338</xdr:colOff>
      <xdr:row>10</xdr:row>
      <xdr:rowOff>23813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A754AF4-A416-42C0-A20E-12C9CF84A748}"/>
            </a:ext>
          </a:extLst>
        </xdr:cNvPr>
        <xdr:cNvSpPr txBox="1"/>
      </xdr:nvSpPr>
      <xdr:spPr>
        <a:xfrm>
          <a:off x="3929063" y="228600"/>
          <a:ext cx="5553075" cy="16049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want to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estimate the average price of all battery backup cases on Amazon.com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You'd like to be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99%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certain that your estimation is correct. You construct an interval estimate of the average price. The margin of error is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XXX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With 99% certainty, the price of all battery backup cases on Amazon averages between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xxx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$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xxx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32AF-5886-495D-8566-655EEBABB031}">
  <dimension ref="A1:D12"/>
  <sheetViews>
    <sheetView workbookViewId="0">
      <selection activeCell="D5" sqref="D5"/>
    </sheetView>
  </sheetViews>
  <sheetFormatPr defaultRowHeight="14.25"/>
  <sheetData>
    <row r="1" spans="1:4">
      <c r="A1" t="s">
        <v>9</v>
      </c>
      <c r="B1">
        <v>641</v>
      </c>
    </row>
    <row r="2" spans="1:4">
      <c r="A2" t="s">
        <v>12</v>
      </c>
      <c r="B2">
        <v>178</v>
      </c>
    </row>
    <row r="3" spans="1:4">
      <c r="A3" t="s">
        <v>2</v>
      </c>
      <c r="B3">
        <v>623</v>
      </c>
    </row>
    <row r="4" spans="1:4">
      <c r="A4" t="s">
        <v>10</v>
      </c>
      <c r="B4">
        <v>22</v>
      </c>
      <c r="D4" t="s">
        <v>14</v>
      </c>
    </row>
    <row r="7" spans="1:4">
      <c r="A7" s="6" t="s">
        <v>13</v>
      </c>
      <c r="B7" s="6">
        <f>_xlfn.NORM.INV(0.975,0,1)</f>
        <v>1.9599639845400536</v>
      </c>
    </row>
    <row r="8" spans="1:4">
      <c r="A8" s="6" t="s">
        <v>5</v>
      </c>
      <c r="B8" s="6">
        <f>B7*B2/SQRT(B4)</f>
        <v>74.380099145254206</v>
      </c>
    </row>
    <row r="9" spans="1:4">
      <c r="A9" s="6"/>
      <c r="B9" s="6"/>
    </row>
    <row r="10" spans="1:4">
      <c r="A10" s="6"/>
      <c r="B10" s="6"/>
    </row>
    <row r="11" spans="1:4">
      <c r="A11" s="6"/>
      <c r="B11" s="6"/>
    </row>
    <row r="12" spans="1:4">
      <c r="A12" s="6"/>
      <c r="B12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9367-4C92-4CD8-9783-CCD972BBD07B}">
  <dimension ref="A11:C23"/>
  <sheetViews>
    <sheetView topLeftCell="A7" workbookViewId="0">
      <selection activeCell="F17" sqref="F17"/>
    </sheetView>
  </sheetViews>
  <sheetFormatPr defaultRowHeight="14.25"/>
  <sheetData>
    <row r="11" spans="1:3">
      <c r="A11" s="9" t="s">
        <v>15</v>
      </c>
      <c r="B11" s="9" t="s">
        <v>16</v>
      </c>
      <c r="C11" s="9"/>
    </row>
    <row r="12" spans="1:3">
      <c r="A12" s="11" t="s">
        <v>17</v>
      </c>
      <c r="B12" s="9" t="s">
        <v>18</v>
      </c>
      <c r="C12" s="9"/>
    </row>
    <row r="13" spans="1:3">
      <c r="A13" s="11"/>
      <c r="B13" s="10">
        <v>17000</v>
      </c>
      <c r="C13" s="10"/>
    </row>
    <row r="14" spans="1:3">
      <c r="A14" s="11" t="s">
        <v>19</v>
      </c>
      <c r="B14" s="9" t="s">
        <v>20</v>
      </c>
      <c r="C14" s="9"/>
    </row>
    <row r="15" spans="1:3">
      <c r="A15" s="11"/>
      <c r="B15" s="9">
        <v>8500</v>
      </c>
      <c r="C15" s="9"/>
    </row>
    <row r="16" spans="1:3">
      <c r="A16" s="11" t="s">
        <v>21</v>
      </c>
      <c r="B16" s="9" t="s">
        <v>22</v>
      </c>
      <c r="C16" s="9"/>
    </row>
    <row r="17" spans="1:3">
      <c r="A17" s="11"/>
      <c r="B17" s="9">
        <v>50</v>
      </c>
      <c r="C17" s="9"/>
    </row>
    <row r="18" spans="1:3" ht="24" customHeight="1">
      <c r="A18" s="11" t="s">
        <v>23</v>
      </c>
      <c r="B18" s="9" t="s">
        <v>24</v>
      </c>
      <c r="C18" s="9"/>
    </row>
    <row r="19" spans="1:3">
      <c r="A19" s="11"/>
      <c r="B19" s="9">
        <v>143</v>
      </c>
      <c r="C19" s="9"/>
    </row>
    <row r="20" spans="1:3" ht="30.4" customHeight="1">
      <c r="A20" s="11" t="s">
        <v>25</v>
      </c>
      <c r="B20" s="9" t="s">
        <v>26</v>
      </c>
      <c r="C20" s="9"/>
    </row>
    <row r="21" spans="1:3">
      <c r="A21" s="11"/>
      <c r="B21" s="9" t="s">
        <v>27</v>
      </c>
      <c r="C21" s="9"/>
    </row>
    <row r="22" spans="1:3" ht="25.9" customHeight="1">
      <c r="A22" s="11" t="s">
        <v>28</v>
      </c>
      <c r="B22" s="9" t="s">
        <v>29</v>
      </c>
      <c r="C22" s="8"/>
    </row>
    <row r="23" spans="1:3" ht="38.25">
      <c r="A23" s="11"/>
      <c r="B23" s="9" t="s">
        <v>30</v>
      </c>
      <c r="C23" s="8"/>
    </row>
  </sheetData>
  <mergeCells count="6">
    <mergeCell ref="A12:A13"/>
    <mergeCell ref="A14:A15"/>
    <mergeCell ref="A16:A17"/>
    <mergeCell ref="A18:A19"/>
    <mergeCell ref="A20:A21"/>
    <mergeCell ref="A22:A2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01"/>
  <sheetViews>
    <sheetView tabSelected="1" workbookViewId="0">
      <selection activeCell="F4" sqref="F4"/>
    </sheetView>
  </sheetViews>
  <sheetFormatPr defaultColWidth="9.1328125" defaultRowHeight="14.25"/>
  <cols>
    <col min="1" max="1" width="9.59765625" style="2" bestFit="1" customWidth="1"/>
    <col min="2" max="2" width="9.1328125" style="4"/>
    <col min="3" max="16384" width="9.1328125" style="1"/>
  </cols>
  <sheetData>
    <row r="1" spans="1:6">
      <c r="A1" s="2" t="s">
        <v>1</v>
      </c>
      <c r="B1" s="3" t="s">
        <v>0</v>
      </c>
    </row>
    <row r="2" spans="1:6">
      <c r="A2" s="5">
        <v>1</v>
      </c>
      <c r="B2" s="4">
        <v>138.6</v>
      </c>
      <c r="E2" s="1" t="s">
        <v>2</v>
      </c>
      <c r="F2" s="4">
        <f>AVERAGE(B2:B201)</f>
        <v>97.187000000000012</v>
      </c>
    </row>
    <row r="3" spans="1:6">
      <c r="A3" s="2">
        <v>2</v>
      </c>
      <c r="B3" s="4">
        <v>43.3</v>
      </c>
      <c r="E3" s="1" t="s">
        <v>3</v>
      </c>
      <c r="F3" s="1">
        <f>_xlfn.STDEV.S(B2:B201)</f>
        <v>67.341092541802595</v>
      </c>
    </row>
    <row r="4" spans="1:6">
      <c r="A4" s="2">
        <v>3</v>
      </c>
      <c r="B4" s="4">
        <v>57.5</v>
      </c>
      <c r="E4" s="1" t="s">
        <v>4</v>
      </c>
      <c r="F4" s="1">
        <f>_xlfn.T.INV(0.95,199)</f>
        <v>1.6525467461665586</v>
      </c>
    </row>
    <row r="5" spans="1:6">
      <c r="A5" s="2">
        <v>4</v>
      </c>
      <c r="B5" s="4">
        <v>84.2</v>
      </c>
      <c r="E5" s="1" t="s">
        <v>5</v>
      </c>
      <c r="F5" s="1">
        <f>F4*F3/SQRT(200)</f>
        <v>7.8689885547779923</v>
      </c>
    </row>
    <row r="6" spans="1:6">
      <c r="A6" s="2">
        <v>5</v>
      </c>
      <c r="B6" s="4">
        <v>44.7</v>
      </c>
      <c r="E6" s="1" t="s">
        <v>6</v>
      </c>
      <c r="F6" s="12">
        <f>F2-F5</f>
        <v>89.318011445222027</v>
      </c>
    </row>
    <row r="7" spans="1:6">
      <c r="A7" s="2">
        <v>6</v>
      </c>
      <c r="B7" s="4">
        <v>30.4</v>
      </c>
      <c r="E7" s="1" t="s">
        <v>7</v>
      </c>
      <c r="F7" s="12">
        <f>F2+F5</f>
        <v>105.055988554778</v>
      </c>
    </row>
    <row r="8" spans="1:6">
      <c r="A8" s="2">
        <v>7</v>
      </c>
      <c r="B8" s="4">
        <v>317.60000000000002</v>
      </c>
    </row>
    <row r="9" spans="1:6">
      <c r="A9" s="2">
        <v>8</v>
      </c>
      <c r="B9" s="4">
        <v>82.4</v>
      </c>
    </row>
    <row r="10" spans="1:6">
      <c r="A10" s="2">
        <v>9</v>
      </c>
      <c r="B10" s="4">
        <v>67</v>
      </c>
    </row>
    <row r="11" spans="1:6">
      <c r="A11" s="2">
        <v>10</v>
      </c>
      <c r="B11" s="4">
        <v>84.6</v>
      </c>
    </row>
    <row r="12" spans="1:6">
      <c r="A12" s="2">
        <v>11</v>
      </c>
      <c r="B12" s="4">
        <v>71</v>
      </c>
    </row>
    <row r="13" spans="1:6">
      <c r="A13" s="2">
        <v>12</v>
      </c>
      <c r="B13" s="4">
        <v>39.200000000000003</v>
      </c>
    </row>
    <row r="14" spans="1:6">
      <c r="A14" s="2">
        <v>13</v>
      </c>
      <c r="B14" s="4">
        <v>68.7</v>
      </c>
    </row>
    <row r="15" spans="1:6">
      <c r="A15" s="2">
        <v>14</v>
      </c>
      <c r="B15" s="4">
        <v>40.200000000000003</v>
      </c>
    </row>
    <row r="16" spans="1:6">
      <c r="A16" s="2">
        <v>15</v>
      </c>
      <c r="B16" s="4">
        <v>44.2</v>
      </c>
    </row>
    <row r="17" spans="1:2">
      <c r="A17" s="2">
        <v>16</v>
      </c>
      <c r="B17" s="4">
        <v>73</v>
      </c>
    </row>
    <row r="18" spans="1:2">
      <c r="A18" s="2">
        <v>17</v>
      </c>
      <c r="B18" s="4">
        <v>37.700000000000003</v>
      </c>
    </row>
    <row r="19" spans="1:2">
      <c r="A19" s="2">
        <v>18</v>
      </c>
      <c r="B19" s="4">
        <v>54.4</v>
      </c>
    </row>
    <row r="20" spans="1:2">
      <c r="A20" s="2">
        <v>19</v>
      </c>
      <c r="B20" s="4">
        <v>94.4</v>
      </c>
    </row>
    <row r="21" spans="1:2">
      <c r="A21" s="2">
        <v>20</v>
      </c>
      <c r="B21" s="4">
        <v>38.799999999999997</v>
      </c>
    </row>
    <row r="22" spans="1:2">
      <c r="A22" s="2">
        <v>21</v>
      </c>
      <c r="B22" s="4">
        <v>129.5</v>
      </c>
    </row>
    <row r="23" spans="1:2">
      <c r="A23" s="2">
        <v>22</v>
      </c>
      <c r="B23" s="4">
        <v>51.1</v>
      </c>
    </row>
    <row r="24" spans="1:2">
      <c r="A24" s="2">
        <v>23</v>
      </c>
      <c r="B24" s="4">
        <v>45.6</v>
      </c>
    </row>
    <row r="25" spans="1:2">
      <c r="A25" s="2">
        <v>24</v>
      </c>
      <c r="B25" s="4">
        <v>114.5</v>
      </c>
    </row>
    <row r="26" spans="1:2">
      <c r="A26" s="2">
        <v>25</v>
      </c>
      <c r="B26" s="4">
        <v>91.3</v>
      </c>
    </row>
    <row r="27" spans="1:2">
      <c r="A27" s="2">
        <v>26</v>
      </c>
      <c r="B27" s="4">
        <v>94.8</v>
      </c>
    </row>
    <row r="28" spans="1:2">
      <c r="A28" s="2">
        <v>27</v>
      </c>
      <c r="B28" s="4">
        <v>94.7</v>
      </c>
    </row>
    <row r="29" spans="1:2">
      <c r="A29" s="2">
        <v>28</v>
      </c>
      <c r="B29" s="4">
        <v>102.3</v>
      </c>
    </row>
    <row r="30" spans="1:2">
      <c r="A30" s="2">
        <v>29</v>
      </c>
      <c r="B30" s="4">
        <v>31.1</v>
      </c>
    </row>
    <row r="31" spans="1:2">
      <c r="A31" s="2">
        <v>30</v>
      </c>
      <c r="B31" s="4">
        <v>40</v>
      </c>
    </row>
    <row r="32" spans="1:2">
      <c r="A32" s="2">
        <v>31</v>
      </c>
      <c r="B32" s="4">
        <v>38.799999999999997</v>
      </c>
    </row>
    <row r="33" spans="1:2">
      <c r="A33" s="2">
        <v>32</v>
      </c>
      <c r="B33" s="4">
        <v>90.9</v>
      </c>
    </row>
    <row r="34" spans="1:2">
      <c r="A34" s="2">
        <v>33</v>
      </c>
      <c r="B34" s="4">
        <v>32.1</v>
      </c>
    </row>
    <row r="35" spans="1:2">
      <c r="A35" s="2">
        <v>34</v>
      </c>
      <c r="B35" s="4">
        <v>35.6</v>
      </c>
    </row>
    <row r="36" spans="1:2">
      <c r="A36" s="2">
        <v>35</v>
      </c>
      <c r="B36" s="4">
        <v>198.5</v>
      </c>
    </row>
    <row r="37" spans="1:2">
      <c r="A37" s="2">
        <v>36</v>
      </c>
      <c r="B37" s="4">
        <v>96.6</v>
      </c>
    </row>
    <row r="38" spans="1:2">
      <c r="A38" s="2">
        <v>37</v>
      </c>
      <c r="B38" s="4">
        <v>115.2</v>
      </c>
    </row>
    <row r="39" spans="1:2">
      <c r="A39" s="2">
        <v>38</v>
      </c>
      <c r="B39" s="4">
        <v>110.7</v>
      </c>
    </row>
    <row r="40" spans="1:2">
      <c r="A40" s="2">
        <v>39</v>
      </c>
      <c r="B40" s="4">
        <v>181.6</v>
      </c>
    </row>
    <row r="41" spans="1:2">
      <c r="A41" s="2">
        <v>40</v>
      </c>
      <c r="B41" s="4">
        <v>60.6</v>
      </c>
    </row>
    <row r="42" spans="1:2">
      <c r="A42" s="2">
        <v>41</v>
      </c>
      <c r="B42" s="4">
        <v>143.5</v>
      </c>
    </row>
    <row r="43" spans="1:2">
      <c r="A43" s="2">
        <v>42</v>
      </c>
      <c r="B43" s="4">
        <v>50.3</v>
      </c>
    </row>
    <row r="44" spans="1:2">
      <c r="A44" s="2">
        <v>43</v>
      </c>
      <c r="B44" s="4">
        <v>111.9</v>
      </c>
    </row>
    <row r="45" spans="1:2">
      <c r="A45" s="2">
        <v>44</v>
      </c>
      <c r="B45" s="4">
        <v>79.099999999999994</v>
      </c>
    </row>
    <row r="46" spans="1:2">
      <c r="A46" s="2">
        <v>45</v>
      </c>
      <c r="B46" s="4">
        <v>65.900000000000006</v>
      </c>
    </row>
    <row r="47" spans="1:2">
      <c r="A47" s="2">
        <v>46</v>
      </c>
      <c r="B47" s="4">
        <v>178.1</v>
      </c>
    </row>
    <row r="48" spans="1:2">
      <c r="A48" s="2">
        <v>47</v>
      </c>
      <c r="B48" s="4">
        <v>96.2</v>
      </c>
    </row>
    <row r="49" spans="1:2">
      <c r="A49" s="2">
        <v>48</v>
      </c>
      <c r="B49" s="4">
        <v>38.4</v>
      </c>
    </row>
    <row r="50" spans="1:2">
      <c r="A50" s="2">
        <v>49</v>
      </c>
      <c r="B50" s="4">
        <v>141</v>
      </c>
    </row>
    <row r="51" spans="1:2">
      <c r="A51" s="2">
        <v>50</v>
      </c>
      <c r="B51" s="4">
        <v>63</v>
      </c>
    </row>
    <row r="52" spans="1:2">
      <c r="A52" s="2">
        <v>51</v>
      </c>
      <c r="B52" s="4">
        <v>47.2</v>
      </c>
    </row>
    <row r="53" spans="1:2">
      <c r="A53" s="2">
        <v>52</v>
      </c>
      <c r="B53" s="4">
        <v>44.5</v>
      </c>
    </row>
    <row r="54" spans="1:2">
      <c r="A54" s="2">
        <v>53</v>
      </c>
      <c r="B54" s="4">
        <v>248.8</v>
      </c>
    </row>
    <row r="55" spans="1:2">
      <c r="A55" s="2">
        <v>54</v>
      </c>
      <c r="B55" s="4">
        <v>34.5</v>
      </c>
    </row>
    <row r="56" spans="1:2">
      <c r="A56" s="2">
        <v>55</v>
      </c>
      <c r="B56" s="4">
        <v>44.8</v>
      </c>
    </row>
    <row r="57" spans="1:2">
      <c r="A57" s="2">
        <v>56</v>
      </c>
      <c r="B57" s="4">
        <v>30.9</v>
      </c>
    </row>
    <row r="58" spans="1:2">
      <c r="A58" s="2">
        <v>57</v>
      </c>
      <c r="B58" s="4">
        <v>133.4</v>
      </c>
    </row>
    <row r="59" spans="1:2">
      <c r="A59" s="2">
        <v>58</v>
      </c>
      <c r="B59" s="4">
        <v>41.2</v>
      </c>
    </row>
    <row r="60" spans="1:2">
      <c r="A60" s="2">
        <v>59</v>
      </c>
      <c r="B60" s="4">
        <v>34.799999999999997</v>
      </c>
    </row>
    <row r="61" spans="1:2">
      <c r="A61" s="2">
        <v>60</v>
      </c>
      <c r="B61" s="4">
        <v>30.7</v>
      </c>
    </row>
    <row r="62" spans="1:2">
      <c r="A62" s="2">
        <v>61</v>
      </c>
      <c r="B62" s="4">
        <v>269.5</v>
      </c>
    </row>
    <row r="63" spans="1:2">
      <c r="A63" s="2">
        <v>62</v>
      </c>
      <c r="B63" s="4">
        <v>64.3</v>
      </c>
    </row>
    <row r="64" spans="1:2">
      <c r="A64" s="2">
        <v>63</v>
      </c>
      <c r="B64" s="4">
        <v>171.8</v>
      </c>
    </row>
    <row r="65" spans="1:2">
      <c r="A65" s="2">
        <v>64</v>
      </c>
      <c r="B65" s="4">
        <v>51.2</v>
      </c>
    </row>
    <row r="66" spans="1:2">
      <c r="A66" s="2">
        <v>65</v>
      </c>
      <c r="B66" s="4">
        <v>117.5</v>
      </c>
    </row>
    <row r="67" spans="1:2">
      <c r="A67" s="2">
        <v>66</v>
      </c>
      <c r="B67" s="4">
        <v>41.6</v>
      </c>
    </row>
    <row r="68" spans="1:2">
      <c r="A68" s="2">
        <v>67</v>
      </c>
      <c r="B68" s="4">
        <v>96.7</v>
      </c>
    </row>
    <row r="69" spans="1:2">
      <c r="A69" s="2">
        <v>68</v>
      </c>
      <c r="B69" s="4">
        <v>58.6</v>
      </c>
    </row>
    <row r="70" spans="1:2">
      <c r="A70" s="2">
        <v>69</v>
      </c>
      <c r="B70" s="4">
        <v>49.1</v>
      </c>
    </row>
    <row r="71" spans="1:2">
      <c r="A71" s="2">
        <v>70</v>
      </c>
      <c r="B71" s="4">
        <v>58.2</v>
      </c>
    </row>
    <row r="72" spans="1:2">
      <c r="A72" s="2">
        <v>71</v>
      </c>
      <c r="B72" s="4">
        <v>43.1</v>
      </c>
    </row>
    <row r="73" spans="1:2">
      <c r="A73" s="2">
        <v>72</v>
      </c>
      <c r="B73" s="4">
        <v>134.1</v>
      </c>
    </row>
    <row r="74" spans="1:2">
      <c r="A74" s="2">
        <v>73</v>
      </c>
      <c r="B74" s="4">
        <v>149.80000000000001</v>
      </c>
    </row>
    <row r="75" spans="1:2">
      <c r="A75" s="2">
        <v>74</v>
      </c>
      <c r="B75" s="4">
        <v>120.5</v>
      </c>
    </row>
    <row r="76" spans="1:2">
      <c r="A76" s="2">
        <v>75</v>
      </c>
      <c r="B76" s="4">
        <v>32.200000000000003</v>
      </c>
    </row>
    <row r="77" spans="1:2">
      <c r="A77" s="2">
        <v>76</v>
      </c>
      <c r="B77" s="4">
        <v>128.30000000000001</v>
      </c>
    </row>
    <row r="78" spans="1:2">
      <c r="A78" s="2">
        <v>77</v>
      </c>
      <c r="B78" s="4">
        <v>113.7</v>
      </c>
    </row>
    <row r="79" spans="1:2">
      <c r="A79" s="2">
        <v>78</v>
      </c>
      <c r="B79" s="4">
        <v>154.9</v>
      </c>
    </row>
    <row r="80" spans="1:2">
      <c r="A80" s="2">
        <v>79</v>
      </c>
      <c r="B80" s="4">
        <v>68</v>
      </c>
    </row>
    <row r="81" spans="1:2">
      <c r="A81" s="2">
        <v>80</v>
      </c>
      <c r="B81" s="4">
        <v>52.5</v>
      </c>
    </row>
    <row r="82" spans="1:2">
      <c r="A82" s="2">
        <v>81</v>
      </c>
      <c r="B82" s="4">
        <v>63.5</v>
      </c>
    </row>
    <row r="83" spans="1:2">
      <c r="A83" s="2">
        <v>82</v>
      </c>
      <c r="B83" s="4">
        <v>40.700000000000003</v>
      </c>
    </row>
    <row r="84" spans="1:2">
      <c r="A84" s="2">
        <v>83</v>
      </c>
      <c r="B84" s="4">
        <v>164.9</v>
      </c>
    </row>
    <row r="85" spans="1:2">
      <c r="A85" s="2">
        <v>84</v>
      </c>
      <c r="B85" s="4">
        <v>211.1</v>
      </c>
    </row>
    <row r="86" spans="1:2">
      <c r="A86" s="2">
        <v>85</v>
      </c>
      <c r="B86" s="4">
        <v>225.8</v>
      </c>
    </row>
    <row r="87" spans="1:2">
      <c r="A87" s="2">
        <v>86</v>
      </c>
      <c r="B87" s="4">
        <v>162</v>
      </c>
    </row>
    <row r="88" spans="1:2">
      <c r="A88" s="2">
        <v>87</v>
      </c>
      <c r="B88" s="4">
        <v>163.5</v>
      </c>
    </row>
    <row r="89" spans="1:2">
      <c r="A89" s="2">
        <v>88</v>
      </c>
      <c r="B89" s="4">
        <v>79.3</v>
      </c>
    </row>
    <row r="90" spans="1:2">
      <c r="A90" s="2">
        <v>89</v>
      </c>
      <c r="B90" s="4">
        <v>52.5</v>
      </c>
    </row>
    <row r="91" spans="1:2">
      <c r="A91" s="2">
        <v>90</v>
      </c>
      <c r="B91" s="4">
        <v>84.6</v>
      </c>
    </row>
    <row r="92" spans="1:2">
      <c r="A92" s="2">
        <v>91</v>
      </c>
      <c r="B92" s="4">
        <v>72.2</v>
      </c>
    </row>
    <row r="93" spans="1:2">
      <c r="A93" s="2">
        <v>92</v>
      </c>
      <c r="B93" s="4">
        <v>69.8</v>
      </c>
    </row>
    <row r="94" spans="1:2">
      <c r="A94" s="2">
        <v>93</v>
      </c>
      <c r="B94" s="4">
        <v>89.3</v>
      </c>
    </row>
    <row r="95" spans="1:2">
      <c r="A95" s="2">
        <v>94</v>
      </c>
      <c r="B95" s="4">
        <v>365.4</v>
      </c>
    </row>
    <row r="96" spans="1:2">
      <c r="A96" s="2">
        <v>95</v>
      </c>
      <c r="B96" s="4">
        <v>35.9</v>
      </c>
    </row>
    <row r="97" spans="1:2">
      <c r="A97" s="2">
        <v>96</v>
      </c>
      <c r="B97" s="4">
        <v>96.9</v>
      </c>
    </row>
    <row r="98" spans="1:2">
      <c r="A98" s="2">
        <v>97</v>
      </c>
      <c r="B98" s="4">
        <v>62.4</v>
      </c>
    </row>
    <row r="99" spans="1:2">
      <c r="A99" s="2">
        <v>98</v>
      </c>
      <c r="B99" s="4">
        <v>79.5</v>
      </c>
    </row>
    <row r="100" spans="1:2">
      <c r="A100" s="2">
        <v>99</v>
      </c>
      <c r="B100" s="4">
        <v>152</v>
      </c>
    </row>
    <row r="101" spans="1:2">
      <c r="A101" s="2">
        <v>100</v>
      </c>
      <c r="B101" s="4">
        <v>212.1</v>
      </c>
    </row>
    <row r="102" spans="1:2">
      <c r="A102" s="2">
        <v>101</v>
      </c>
      <c r="B102" s="4">
        <v>152.80000000000001</v>
      </c>
    </row>
    <row r="103" spans="1:2">
      <c r="A103" s="2">
        <v>102</v>
      </c>
      <c r="B103" s="4">
        <v>87.6</v>
      </c>
    </row>
    <row r="104" spans="1:2">
      <c r="A104" s="2">
        <v>103</v>
      </c>
      <c r="B104" s="4">
        <v>188.4</v>
      </c>
    </row>
    <row r="105" spans="1:2">
      <c r="A105" s="2">
        <v>104</v>
      </c>
      <c r="B105" s="4">
        <v>67</v>
      </c>
    </row>
    <row r="106" spans="1:2">
      <c r="A106" s="2">
        <v>105</v>
      </c>
      <c r="B106" s="4">
        <v>122.8</v>
      </c>
    </row>
    <row r="107" spans="1:2">
      <c r="A107" s="2">
        <v>106</v>
      </c>
      <c r="B107" s="4">
        <v>158.1</v>
      </c>
    </row>
    <row r="108" spans="1:2">
      <c r="A108" s="2">
        <v>107</v>
      </c>
      <c r="B108" s="4">
        <v>138.9</v>
      </c>
    </row>
    <row r="109" spans="1:2">
      <c r="A109" s="2">
        <v>108</v>
      </c>
      <c r="B109" s="4">
        <v>155</v>
      </c>
    </row>
    <row r="110" spans="1:2">
      <c r="A110" s="2">
        <v>109</v>
      </c>
      <c r="B110" s="4">
        <v>91.6</v>
      </c>
    </row>
    <row r="111" spans="1:2">
      <c r="A111" s="2">
        <v>110</v>
      </c>
      <c r="B111" s="4">
        <v>194.2</v>
      </c>
    </row>
    <row r="112" spans="1:2">
      <c r="A112" s="2">
        <v>111</v>
      </c>
      <c r="B112" s="4">
        <v>74.8</v>
      </c>
    </row>
    <row r="113" spans="1:2">
      <c r="A113" s="2">
        <v>112</v>
      </c>
      <c r="B113" s="4">
        <v>269.39999999999998</v>
      </c>
    </row>
    <row r="114" spans="1:2">
      <c r="A114" s="2">
        <v>113</v>
      </c>
      <c r="B114" s="4">
        <v>30.4</v>
      </c>
    </row>
    <row r="115" spans="1:2">
      <c r="A115" s="2">
        <v>114</v>
      </c>
      <c r="B115" s="4">
        <v>112</v>
      </c>
    </row>
    <row r="116" spans="1:2">
      <c r="A116" s="2">
        <v>115</v>
      </c>
      <c r="B116" s="4">
        <v>67.3</v>
      </c>
    </row>
    <row r="117" spans="1:2">
      <c r="A117" s="2">
        <v>116</v>
      </c>
      <c r="B117" s="4">
        <v>210.2</v>
      </c>
    </row>
    <row r="118" spans="1:2">
      <c r="A118" s="2">
        <v>117</v>
      </c>
      <c r="B118" s="4">
        <v>97.6</v>
      </c>
    </row>
    <row r="119" spans="1:2">
      <c r="A119" s="2">
        <v>118</v>
      </c>
      <c r="B119" s="4">
        <v>71.5</v>
      </c>
    </row>
    <row r="120" spans="1:2">
      <c r="A120" s="2">
        <v>119</v>
      </c>
      <c r="B120" s="4">
        <v>39.299999999999997</v>
      </c>
    </row>
    <row r="121" spans="1:2">
      <c r="A121" s="2">
        <v>120</v>
      </c>
      <c r="B121" s="4">
        <v>30.7</v>
      </c>
    </row>
    <row r="122" spans="1:2">
      <c r="A122" s="2">
        <v>121</v>
      </c>
      <c r="B122" s="4">
        <v>68.5</v>
      </c>
    </row>
    <row r="123" spans="1:2">
      <c r="A123" s="2">
        <v>122</v>
      </c>
      <c r="B123" s="4">
        <v>45</v>
      </c>
    </row>
    <row r="124" spans="1:2">
      <c r="A124" s="2">
        <v>123</v>
      </c>
      <c r="B124" s="4">
        <v>132.6</v>
      </c>
    </row>
    <row r="125" spans="1:2">
      <c r="A125" s="2">
        <v>124</v>
      </c>
      <c r="B125" s="4">
        <v>91.2</v>
      </c>
    </row>
    <row r="126" spans="1:2">
      <c r="A126" s="2">
        <v>125</v>
      </c>
      <c r="B126" s="4">
        <v>60.1</v>
      </c>
    </row>
    <row r="127" spans="1:2">
      <c r="A127" s="2">
        <v>126</v>
      </c>
      <c r="B127" s="4">
        <v>90.6</v>
      </c>
    </row>
    <row r="128" spans="1:2">
      <c r="A128" s="2">
        <v>127</v>
      </c>
      <c r="B128" s="4">
        <v>81.2</v>
      </c>
    </row>
    <row r="129" spans="1:2">
      <c r="A129" s="2">
        <v>128</v>
      </c>
      <c r="B129" s="4">
        <v>58.2</v>
      </c>
    </row>
    <row r="130" spans="1:2">
      <c r="A130" s="2">
        <v>129</v>
      </c>
      <c r="B130" s="4">
        <v>40.9</v>
      </c>
    </row>
    <row r="131" spans="1:2">
      <c r="A131" s="2">
        <v>130</v>
      </c>
      <c r="B131" s="4">
        <v>46.8</v>
      </c>
    </row>
    <row r="132" spans="1:2">
      <c r="A132" s="2">
        <v>131</v>
      </c>
      <c r="B132" s="4">
        <v>45.5</v>
      </c>
    </row>
    <row r="133" spans="1:2">
      <c r="A133" s="2">
        <v>132</v>
      </c>
      <c r="B133" s="4">
        <v>88.6</v>
      </c>
    </row>
    <row r="134" spans="1:2">
      <c r="A134" s="2">
        <v>133</v>
      </c>
      <c r="B134" s="4">
        <v>40</v>
      </c>
    </row>
    <row r="135" spans="1:2">
      <c r="A135" s="2">
        <v>134</v>
      </c>
      <c r="B135" s="4">
        <v>165.7</v>
      </c>
    </row>
    <row r="136" spans="1:2">
      <c r="A136" s="2">
        <v>135</v>
      </c>
      <c r="B136" s="4">
        <v>56.7</v>
      </c>
    </row>
    <row r="137" spans="1:2">
      <c r="A137" s="2">
        <v>136</v>
      </c>
      <c r="B137" s="4">
        <v>49.8</v>
      </c>
    </row>
    <row r="138" spans="1:2">
      <c r="A138" s="2">
        <v>137</v>
      </c>
      <c r="B138" s="4">
        <v>230.4</v>
      </c>
    </row>
    <row r="139" spans="1:2">
      <c r="A139" s="2">
        <v>138</v>
      </c>
      <c r="B139" s="4">
        <v>41.5</v>
      </c>
    </row>
    <row r="140" spans="1:2">
      <c r="A140" s="2">
        <v>139</v>
      </c>
      <c r="B140" s="4">
        <v>70.599999999999994</v>
      </c>
    </row>
    <row r="141" spans="1:2">
      <c r="A141" s="2">
        <v>140</v>
      </c>
      <c r="B141" s="4">
        <v>37.200000000000003</v>
      </c>
    </row>
    <row r="142" spans="1:2">
      <c r="A142" s="2">
        <v>141</v>
      </c>
      <c r="B142" s="4">
        <v>107.1</v>
      </c>
    </row>
    <row r="143" spans="1:2">
      <c r="A143" s="2">
        <v>142</v>
      </c>
      <c r="B143" s="4">
        <v>75.2</v>
      </c>
    </row>
    <row r="144" spans="1:2">
      <c r="A144" s="2">
        <v>143</v>
      </c>
      <c r="B144" s="4">
        <v>197.8</v>
      </c>
    </row>
    <row r="145" spans="1:2">
      <c r="A145" s="2">
        <v>144</v>
      </c>
      <c r="B145" s="4">
        <v>50.2</v>
      </c>
    </row>
    <row r="146" spans="1:2">
      <c r="A146" s="2">
        <v>145</v>
      </c>
      <c r="B146" s="4">
        <v>77.099999999999994</v>
      </c>
    </row>
    <row r="147" spans="1:2">
      <c r="A147" s="2">
        <v>146</v>
      </c>
      <c r="B147" s="4">
        <v>85.6</v>
      </c>
    </row>
    <row r="148" spans="1:2">
      <c r="A148" s="2">
        <v>147</v>
      </c>
      <c r="B148" s="4">
        <v>167.9</v>
      </c>
    </row>
    <row r="149" spans="1:2">
      <c r="A149" s="2">
        <v>148</v>
      </c>
      <c r="B149" s="4">
        <v>86.5</v>
      </c>
    </row>
    <row r="150" spans="1:2">
      <c r="A150" s="2">
        <v>149</v>
      </c>
      <c r="B150" s="4">
        <v>40.5</v>
      </c>
    </row>
    <row r="151" spans="1:2">
      <c r="A151" s="2">
        <v>150</v>
      </c>
      <c r="B151" s="4">
        <v>66</v>
      </c>
    </row>
    <row r="152" spans="1:2">
      <c r="A152" s="2">
        <v>151</v>
      </c>
      <c r="B152" s="4">
        <v>46.7</v>
      </c>
    </row>
    <row r="153" spans="1:2">
      <c r="A153" s="2">
        <v>152</v>
      </c>
      <c r="B153" s="4">
        <v>49.9</v>
      </c>
    </row>
    <row r="154" spans="1:2">
      <c r="A154" s="2">
        <v>153</v>
      </c>
      <c r="B154" s="4">
        <v>175.1</v>
      </c>
    </row>
    <row r="155" spans="1:2">
      <c r="A155" s="2">
        <v>154</v>
      </c>
      <c r="B155" s="4">
        <v>193.7</v>
      </c>
    </row>
    <row r="156" spans="1:2">
      <c r="A156" s="2">
        <v>155</v>
      </c>
      <c r="B156" s="4">
        <v>34.1</v>
      </c>
    </row>
    <row r="157" spans="1:2">
      <c r="A157" s="2">
        <v>156</v>
      </c>
      <c r="B157" s="4">
        <v>119.5</v>
      </c>
    </row>
    <row r="158" spans="1:2">
      <c r="A158" s="2">
        <v>157</v>
      </c>
      <c r="B158" s="4">
        <v>72.3</v>
      </c>
    </row>
    <row r="159" spans="1:2">
      <c r="A159" s="2">
        <v>158</v>
      </c>
      <c r="B159" s="4">
        <v>183.8</v>
      </c>
    </row>
    <row r="160" spans="1:2">
      <c r="A160" s="2">
        <v>159</v>
      </c>
      <c r="B160" s="4">
        <v>31.1</v>
      </c>
    </row>
    <row r="161" spans="1:2">
      <c r="A161" s="2">
        <v>160</v>
      </c>
      <c r="B161" s="4">
        <v>166.9</v>
      </c>
    </row>
    <row r="162" spans="1:2">
      <c r="A162" s="2">
        <v>161</v>
      </c>
      <c r="B162" s="4">
        <v>126.9</v>
      </c>
    </row>
    <row r="163" spans="1:2">
      <c r="A163" s="2">
        <v>162</v>
      </c>
      <c r="B163" s="4">
        <v>190.1</v>
      </c>
    </row>
    <row r="164" spans="1:2">
      <c r="A164" s="2">
        <v>163</v>
      </c>
      <c r="B164" s="4">
        <v>120</v>
      </c>
    </row>
    <row r="165" spans="1:2">
      <c r="A165" s="2">
        <v>164</v>
      </c>
      <c r="B165" s="4">
        <v>38.299999999999997</v>
      </c>
    </row>
    <row r="166" spans="1:2">
      <c r="A166" s="2">
        <v>165</v>
      </c>
      <c r="B166" s="4">
        <v>35.200000000000003</v>
      </c>
    </row>
    <row r="167" spans="1:2">
      <c r="A167" s="2">
        <v>166</v>
      </c>
      <c r="B167" s="4">
        <v>100.4</v>
      </c>
    </row>
    <row r="168" spans="1:2">
      <c r="A168" s="2">
        <v>167</v>
      </c>
      <c r="B168" s="4">
        <v>70.8</v>
      </c>
    </row>
    <row r="169" spans="1:2">
      <c r="A169" s="2">
        <v>168</v>
      </c>
      <c r="B169" s="4">
        <v>102.3</v>
      </c>
    </row>
    <row r="170" spans="1:2">
      <c r="A170" s="2">
        <v>169</v>
      </c>
      <c r="B170" s="4">
        <v>101.7</v>
      </c>
    </row>
    <row r="171" spans="1:2">
      <c r="A171" s="2">
        <v>170</v>
      </c>
      <c r="B171" s="4">
        <v>54.9</v>
      </c>
    </row>
    <row r="172" spans="1:2">
      <c r="A172" s="2">
        <v>171</v>
      </c>
      <c r="B172" s="4">
        <v>123.5</v>
      </c>
    </row>
    <row r="173" spans="1:2">
      <c r="A173" s="2">
        <v>172</v>
      </c>
      <c r="B173" s="4">
        <v>43.8</v>
      </c>
    </row>
    <row r="174" spans="1:2">
      <c r="A174" s="2">
        <v>173</v>
      </c>
      <c r="B174" s="4">
        <v>66.400000000000006</v>
      </c>
    </row>
    <row r="175" spans="1:2">
      <c r="A175" s="2">
        <v>174</v>
      </c>
      <c r="B175" s="4">
        <v>38</v>
      </c>
    </row>
    <row r="176" spans="1:2">
      <c r="A176" s="2">
        <v>175</v>
      </c>
      <c r="B176" s="4">
        <v>144.4</v>
      </c>
    </row>
    <row r="177" spans="1:2">
      <c r="A177" s="2">
        <v>176</v>
      </c>
      <c r="B177" s="4">
        <v>37.6</v>
      </c>
    </row>
    <row r="178" spans="1:2">
      <c r="A178" s="2">
        <v>177</v>
      </c>
      <c r="B178" s="4">
        <v>68.3</v>
      </c>
    </row>
    <row r="179" spans="1:2">
      <c r="A179" s="2">
        <v>178</v>
      </c>
      <c r="B179" s="4">
        <v>88.8</v>
      </c>
    </row>
    <row r="180" spans="1:2">
      <c r="A180" s="2">
        <v>179</v>
      </c>
      <c r="B180" s="4">
        <v>132.30000000000001</v>
      </c>
    </row>
    <row r="181" spans="1:2">
      <c r="A181" s="2">
        <v>180</v>
      </c>
      <c r="B181" s="4">
        <v>112.4</v>
      </c>
    </row>
    <row r="182" spans="1:2">
      <c r="A182" s="2">
        <v>181</v>
      </c>
      <c r="B182" s="4">
        <v>52.5</v>
      </c>
    </row>
    <row r="183" spans="1:2">
      <c r="A183" s="2">
        <v>182</v>
      </c>
      <c r="B183" s="4">
        <v>42.7</v>
      </c>
    </row>
    <row r="184" spans="1:2">
      <c r="A184" s="2">
        <v>183</v>
      </c>
      <c r="B184" s="4">
        <v>85</v>
      </c>
    </row>
    <row r="185" spans="1:2">
      <c r="A185" s="2">
        <v>184</v>
      </c>
      <c r="B185" s="4">
        <v>92.7</v>
      </c>
    </row>
    <row r="186" spans="1:2">
      <c r="A186" s="2">
        <v>185</v>
      </c>
      <c r="B186" s="4">
        <v>90.8</v>
      </c>
    </row>
    <row r="187" spans="1:2">
      <c r="A187" s="2">
        <v>186</v>
      </c>
      <c r="B187" s="4">
        <v>256</v>
      </c>
    </row>
    <row r="188" spans="1:2">
      <c r="A188" s="2">
        <v>187</v>
      </c>
      <c r="B188" s="4">
        <v>50</v>
      </c>
    </row>
    <row r="189" spans="1:2">
      <c r="A189" s="2">
        <v>188</v>
      </c>
      <c r="B189" s="4">
        <v>226.1</v>
      </c>
    </row>
    <row r="190" spans="1:2">
      <c r="A190" s="2">
        <v>189</v>
      </c>
      <c r="B190" s="4">
        <v>113.8</v>
      </c>
    </row>
    <row r="191" spans="1:2">
      <c r="A191" s="2">
        <v>190</v>
      </c>
      <c r="B191" s="4">
        <v>41.1</v>
      </c>
    </row>
    <row r="192" spans="1:2">
      <c r="A192" s="2">
        <v>191</v>
      </c>
      <c r="B192" s="4">
        <v>77.099999999999994</v>
      </c>
    </row>
    <row r="193" spans="1:2">
      <c r="A193" s="2">
        <v>192</v>
      </c>
      <c r="B193" s="4">
        <v>517.70000000000005</v>
      </c>
    </row>
    <row r="194" spans="1:2">
      <c r="A194" s="2">
        <v>193</v>
      </c>
      <c r="B194" s="4">
        <v>112</v>
      </c>
    </row>
    <row r="195" spans="1:2">
      <c r="A195" s="2">
        <v>194</v>
      </c>
      <c r="B195" s="4">
        <v>76.3</v>
      </c>
    </row>
    <row r="196" spans="1:2">
      <c r="A196" s="2">
        <v>195</v>
      </c>
      <c r="B196" s="4">
        <v>73.2</v>
      </c>
    </row>
    <row r="197" spans="1:2">
      <c r="A197" s="2">
        <v>196</v>
      </c>
      <c r="B197" s="4">
        <v>88.4</v>
      </c>
    </row>
    <row r="198" spans="1:2">
      <c r="A198" s="2">
        <v>197</v>
      </c>
      <c r="B198" s="4">
        <v>198.4</v>
      </c>
    </row>
    <row r="199" spans="1:2">
      <c r="A199" s="2">
        <v>198</v>
      </c>
      <c r="B199" s="4">
        <v>36.9</v>
      </c>
    </row>
    <row r="200" spans="1:2">
      <c r="A200" s="2">
        <v>199</v>
      </c>
      <c r="B200" s="4">
        <v>47.6</v>
      </c>
    </row>
    <row r="201" spans="1:2">
      <c r="A201" s="2">
        <v>200</v>
      </c>
      <c r="B201" s="4">
        <v>50.7</v>
      </c>
    </row>
  </sheetData>
  <sortState ref="A2:B201">
    <sortCondition ref="A1"/>
  </sortState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249B4-D0B5-4DE8-8EDB-D51EF32DDA78}">
  <dimension ref="B1:E17"/>
  <sheetViews>
    <sheetView workbookViewId="0">
      <selection activeCell="B25" sqref="B25"/>
    </sheetView>
  </sheetViews>
  <sheetFormatPr defaultRowHeight="14.25"/>
  <sheetData>
    <row r="1" spans="2:5">
      <c r="B1" t="s">
        <v>8</v>
      </c>
    </row>
    <row r="2" spans="2:5">
      <c r="B2">
        <v>25.68</v>
      </c>
      <c r="D2" s="1" t="s">
        <v>2</v>
      </c>
      <c r="E2" s="4">
        <f>AVERAGE(B2:B17)</f>
        <v>27.518750000000004</v>
      </c>
    </row>
    <row r="3" spans="2:5">
      <c r="B3">
        <v>23.99</v>
      </c>
      <c r="D3" s="1" t="s">
        <v>3</v>
      </c>
      <c r="E3" s="1">
        <f>_xlfn.STDEV.S(B2:B17)</f>
        <v>9.6323779514717831</v>
      </c>
    </row>
    <row r="4" spans="2:5">
      <c r="B4">
        <v>18.989999999999998</v>
      </c>
      <c r="D4" s="1" t="s">
        <v>4</v>
      </c>
      <c r="E4" s="1">
        <f>_xlfn.T.INV(0.995,COUNT(B2:B17)-1)</f>
        <v>2.9467128834752367</v>
      </c>
    </row>
    <row r="5" spans="2:5">
      <c r="B5">
        <v>20.99</v>
      </c>
      <c r="D5" s="1" t="s">
        <v>5</v>
      </c>
      <c r="E5" s="1">
        <f>E4*E3/SQRT(16)</f>
        <v>7.0959630520261783</v>
      </c>
    </row>
    <row r="6" spans="2:5">
      <c r="B6">
        <v>21.99</v>
      </c>
      <c r="D6" s="1" t="s">
        <v>6</v>
      </c>
      <c r="E6" s="7">
        <f>E2-E5</f>
        <v>20.422786947973826</v>
      </c>
    </row>
    <row r="7" spans="2:5">
      <c r="B7">
        <v>21.99</v>
      </c>
      <c r="D7" s="1" t="s">
        <v>11</v>
      </c>
      <c r="E7" s="7">
        <f>E2+E5</f>
        <v>34.614713052026183</v>
      </c>
    </row>
    <row r="8" spans="2:5">
      <c r="B8">
        <v>23.99</v>
      </c>
      <c r="D8" s="1"/>
      <c r="E8" s="1"/>
    </row>
    <row r="9" spans="2:5">
      <c r="B9">
        <v>22.99</v>
      </c>
      <c r="D9" s="1"/>
      <c r="E9" s="1"/>
    </row>
    <row r="10" spans="2:5">
      <c r="B10">
        <v>22.99</v>
      </c>
      <c r="D10" s="1"/>
      <c r="E10" s="1"/>
    </row>
    <row r="11" spans="2:5">
      <c r="B11">
        <v>23.99</v>
      </c>
      <c r="D11" s="1"/>
      <c r="E11" s="1"/>
    </row>
    <row r="12" spans="2:5">
      <c r="B12">
        <v>25.95</v>
      </c>
    </row>
    <row r="13" spans="2:5">
      <c r="B13">
        <v>55.99</v>
      </c>
    </row>
    <row r="14" spans="2:5">
      <c r="B14">
        <v>25.8</v>
      </c>
    </row>
    <row r="15" spans="2:5">
      <c r="B15">
        <v>24.99</v>
      </c>
    </row>
    <row r="16" spans="2:5">
      <c r="B16">
        <v>39.99</v>
      </c>
    </row>
    <row r="17" spans="2:2">
      <c r="B17">
        <v>39.99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 1 (z-score)</vt:lpstr>
      <vt:lpstr>Question 2 - Interpret CI</vt:lpstr>
      <vt:lpstr>Question 3 - Wendys (t-score)</vt:lpstr>
      <vt:lpstr>Question 4 iphone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pan chen</cp:lastModifiedBy>
  <dcterms:created xsi:type="dcterms:W3CDTF">2007-05-15T19:01:50Z</dcterms:created>
  <dcterms:modified xsi:type="dcterms:W3CDTF">2017-12-11T17:42:38Z</dcterms:modified>
</cp:coreProperties>
</file>