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pan chen\OneDrive\MBC638\Week 12 - Time Series\"/>
    </mc:Choice>
  </mc:AlternateContent>
  <xr:revisionPtr revIDLastSave="85" documentId="901698C646F585F7924EABD3A2D960220090F4B1" xr6:coauthVersionLast="24" xr6:coauthVersionMax="24" xr10:uidLastSave="{8B8A92AA-DB86-4A98-9EDD-8736E313C67F}"/>
  <bookViews>
    <workbookView xWindow="0" yWindow="0" windowWidth="19200" windowHeight="7785" xr2:uid="{00000000-000D-0000-FFFF-FFFF00000000}"/>
  </bookViews>
  <sheets>
    <sheet name="Gasoline prices data" sheetId="1" r:id="rId1"/>
    <sheet name="Data source" sheetId="2" r:id="rId2"/>
  </sheets>
  <calcPr calcId="171027"/>
</workbook>
</file>

<file path=xl/calcChain.xml><?xml version="1.0" encoding="utf-8"?>
<calcChain xmlns="http://schemas.openxmlformats.org/spreadsheetml/2006/main">
  <c r="M295" i="1" l="1"/>
  <c r="K296" i="1"/>
  <c r="K295" i="1"/>
  <c r="M6" i="1" l="1"/>
  <c r="M7" i="1"/>
  <c r="M8" i="1"/>
  <c r="N8" i="1" s="1"/>
  <c r="M9" i="1"/>
  <c r="M5" i="1"/>
  <c r="M4" i="1"/>
  <c r="N4" i="1"/>
  <c r="N5" i="1"/>
  <c r="N6" i="1"/>
  <c r="N7" i="1"/>
  <c r="N3" i="1"/>
  <c r="M3" i="1"/>
  <c r="J29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7" i="1"/>
  <c r="J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7" i="1"/>
  <c r="M10" i="1" l="1"/>
  <c r="N9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5" i="1"/>
  <c r="I29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0" i="1"/>
  <c r="I21" i="1"/>
  <c r="I22" i="1"/>
  <c r="I2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M11" i="1" l="1"/>
  <c r="N10" i="1"/>
  <c r="M12" i="1" l="1"/>
  <c r="N11" i="1"/>
  <c r="M13" i="1" l="1"/>
  <c r="N12" i="1"/>
  <c r="M14" i="1" l="1"/>
  <c r="N13" i="1"/>
  <c r="N14" i="1" l="1"/>
  <c r="M15" i="1"/>
  <c r="M16" i="1" l="1"/>
  <c r="N15" i="1"/>
  <c r="M17" i="1" l="1"/>
  <c r="N16" i="1"/>
  <c r="M18" i="1" l="1"/>
  <c r="N17" i="1"/>
  <c r="M19" i="1" l="1"/>
  <c r="N18" i="1"/>
  <c r="N19" i="1" l="1"/>
  <c r="M20" i="1"/>
  <c r="M21" i="1" l="1"/>
  <c r="N20" i="1"/>
  <c r="M22" i="1" l="1"/>
  <c r="N21" i="1"/>
  <c r="M23" i="1" l="1"/>
  <c r="N22" i="1"/>
  <c r="M24" i="1" l="1"/>
  <c r="N23" i="1"/>
  <c r="N24" i="1" l="1"/>
  <c r="M25" i="1"/>
  <c r="M26" i="1" l="1"/>
  <c r="N25" i="1"/>
  <c r="M27" i="1" l="1"/>
  <c r="N26" i="1"/>
  <c r="M28" i="1" l="1"/>
  <c r="N27" i="1"/>
  <c r="N28" i="1" l="1"/>
  <c r="M29" i="1"/>
  <c r="M30" i="1" l="1"/>
  <c r="N29" i="1"/>
  <c r="N30" i="1" l="1"/>
  <c r="M31" i="1"/>
  <c r="M32" i="1" l="1"/>
  <c r="N31" i="1"/>
  <c r="M33" i="1" l="1"/>
  <c r="N32" i="1"/>
  <c r="M34" i="1" l="1"/>
  <c r="N33" i="1"/>
  <c r="M35" i="1" l="1"/>
  <c r="N34" i="1"/>
  <c r="N35" i="1" l="1"/>
  <c r="M36" i="1"/>
  <c r="M37" i="1" l="1"/>
  <c r="N36" i="1"/>
  <c r="M38" i="1" l="1"/>
  <c r="N37" i="1"/>
  <c r="M39" i="1" l="1"/>
  <c r="N38" i="1"/>
  <c r="M40" i="1" l="1"/>
  <c r="N39" i="1"/>
  <c r="N40" i="1" l="1"/>
  <c r="M41" i="1"/>
  <c r="M42" i="1" l="1"/>
  <c r="N41" i="1"/>
  <c r="M43" i="1" l="1"/>
  <c r="N42" i="1"/>
  <c r="M44" i="1" l="1"/>
  <c r="N43" i="1"/>
  <c r="M45" i="1" l="1"/>
  <c r="N44" i="1"/>
  <c r="M46" i="1" l="1"/>
  <c r="N45" i="1"/>
  <c r="N46" i="1" l="1"/>
  <c r="M47" i="1"/>
  <c r="M48" i="1" l="1"/>
  <c r="N47" i="1"/>
  <c r="M49" i="1" l="1"/>
  <c r="N48" i="1"/>
  <c r="M50" i="1" l="1"/>
  <c r="N49" i="1"/>
  <c r="N50" i="1" l="1"/>
  <c r="M51" i="1"/>
  <c r="N51" i="1" l="1"/>
  <c r="M52" i="1"/>
  <c r="M53" i="1" l="1"/>
  <c r="N52" i="1"/>
  <c r="M54" i="1" l="1"/>
  <c r="N53" i="1"/>
  <c r="M55" i="1" l="1"/>
  <c r="N54" i="1"/>
  <c r="M56" i="1" l="1"/>
  <c r="N55" i="1"/>
  <c r="N56" i="1" l="1"/>
  <c r="M57" i="1"/>
  <c r="M58" i="1" l="1"/>
  <c r="N57" i="1"/>
  <c r="M59" i="1" l="1"/>
  <c r="N58" i="1"/>
  <c r="M60" i="1" l="1"/>
  <c r="N59" i="1"/>
  <c r="M61" i="1" l="1"/>
  <c r="N60" i="1"/>
  <c r="M62" i="1" l="1"/>
  <c r="N61" i="1"/>
  <c r="N62" i="1" l="1"/>
  <c r="M63" i="1"/>
  <c r="M64" i="1" l="1"/>
  <c r="N63" i="1"/>
  <c r="M65" i="1" l="1"/>
  <c r="N64" i="1"/>
  <c r="M66" i="1" l="1"/>
  <c r="N65" i="1"/>
  <c r="N66" i="1" l="1"/>
  <c r="M67" i="1"/>
  <c r="M68" i="1" l="1"/>
  <c r="N67" i="1"/>
  <c r="M69" i="1" l="1"/>
  <c r="N68" i="1"/>
  <c r="M70" i="1" l="1"/>
  <c r="N69" i="1"/>
  <c r="N70" i="1" l="1"/>
  <c r="M71" i="1"/>
  <c r="M72" i="1" l="1"/>
  <c r="N71" i="1"/>
  <c r="M73" i="1" l="1"/>
  <c r="N72" i="1"/>
  <c r="M74" i="1" l="1"/>
  <c r="N73" i="1"/>
  <c r="M75" i="1" l="1"/>
  <c r="N74" i="1"/>
  <c r="M76" i="1" l="1"/>
  <c r="N75" i="1"/>
  <c r="M77" i="1" l="1"/>
  <c r="N76" i="1"/>
  <c r="M78" i="1" l="1"/>
  <c r="N77" i="1"/>
  <c r="N78" i="1" l="1"/>
  <c r="M79" i="1"/>
  <c r="M80" i="1" l="1"/>
  <c r="N79" i="1"/>
  <c r="M81" i="1" l="1"/>
  <c r="N80" i="1"/>
  <c r="M82" i="1" l="1"/>
  <c r="N81" i="1"/>
  <c r="N82" i="1" l="1"/>
  <c r="M83" i="1"/>
  <c r="M84" i="1" l="1"/>
  <c r="N83" i="1"/>
  <c r="M85" i="1" l="1"/>
  <c r="N84" i="1"/>
  <c r="M86" i="1" l="1"/>
  <c r="N85" i="1"/>
  <c r="N86" i="1" l="1"/>
  <c r="M87" i="1"/>
  <c r="M88" i="1" l="1"/>
  <c r="N87" i="1"/>
  <c r="M89" i="1" l="1"/>
  <c r="N88" i="1"/>
  <c r="M90" i="1" l="1"/>
  <c r="N89" i="1"/>
  <c r="M91" i="1" l="1"/>
  <c r="N90" i="1"/>
  <c r="M92" i="1" l="1"/>
  <c r="N91" i="1"/>
  <c r="M93" i="1" l="1"/>
  <c r="N92" i="1"/>
  <c r="M94" i="1" l="1"/>
  <c r="N93" i="1"/>
  <c r="N94" i="1" l="1"/>
  <c r="M95" i="1"/>
  <c r="M96" i="1" l="1"/>
  <c r="N95" i="1"/>
  <c r="M97" i="1" l="1"/>
  <c r="N96" i="1"/>
  <c r="M98" i="1" l="1"/>
  <c r="N97" i="1"/>
  <c r="N98" i="1" l="1"/>
  <c r="M99" i="1"/>
  <c r="M100" i="1" l="1"/>
  <c r="N99" i="1"/>
  <c r="M101" i="1" l="1"/>
  <c r="N100" i="1"/>
  <c r="M102" i="1" l="1"/>
  <c r="N101" i="1"/>
  <c r="N102" i="1" l="1"/>
  <c r="M103" i="1"/>
  <c r="M104" i="1" l="1"/>
  <c r="N103" i="1"/>
  <c r="M105" i="1" l="1"/>
  <c r="N104" i="1"/>
  <c r="M106" i="1" l="1"/>
  <c r="N105" i="1"/>
  <c r="M107" i="1" l="1"/>
  <c r="N106" i="1"/>
  <c r="M108" i="1" l="1"/>
  <c r="N107" i="1"/>
  <c r="M109" i="1" l="1"/>
  <c r="N108" i="1"/>
  <c r="M110" i="1" l="1"/>
  <c r="N109" i="1"/>
  <c r="N110" i="1" l="1"/>
  <c r="M111" i="1"/>
  <c r="M112" i="1" l="1"/>
  <c r="N111" i="1"/>
  <c r="M113" i="1" l="1"/>
  <c r="N112" i="1"/>
  <c r="M114" i="1" l="1"/>
  <c r="N113" i="1"/>
  <c r="N114" i="1" l="1"/>
  <c r="M115" i="1"/>
  <c r="M116" i="1" l="1"/>
  <c r="N115" i="1"/>
  <c r="M117" i="1" l="1"/>
  <c r="N116" i="1"/>
  <c r="M118" i="1" l="1"/>
  <c r="N117" i="1"/>
  <c r="N118" i="1" l="1"/>
  <c r="M119" i="1"/>
  <c r="M120" i="1" l="1"/>
  <c r="N119" i="1"/>
  <c r="M121" i="1" l="1"/>
  <c r="N120" i="1"/>
  <c r="M122" i="1" l="1"/>
  <c r="N121" i="1"/>
  <c r="M123" i="1" l="1"/>
  <c r="N122" i="1"/>
  <c r="M124" i="1" l="1"/>
  <c r="N123" i="1"/>
  <c r="M125" i="1" l="1"/>
  <c r="N124" i="1"/>
  <c r="M126" i="1" l="1"/>
  <c r="N125" i="1"/>
  <c r="N126" i="1" l="1"/>
  <c r="M127" i="1"/>
  <c r="M128" i="1" l="1"/>
  <c r="N127" i="1"/>
  <c r="M129" i="1" l="1"/>
  <c r="N128" i="1"/>
  <c r="M130" i="1" l="1"/>
  <c r="N129" i="1"/>
  <c r="N130" i="1" l="1"/>
  <c r="M131" i="1"/>
  <c r="M132" i="1" l="1"/>
  <c r="N131" i="1"/>
  <c r="M133" i="1" l="1"/>
  <c r="N132" i="1"/>
  <c r="M134" i="1" l="1"/>
  <c r="N133" i="1"/>
  <c r="N134" i="1" l="1"/>
  <c r="M135" i="1"/>
  <c r="M136" i="1" l="1"/>
  <c r="N135" i="1"/>
  <c r="M137" i="1" l="1"/>
  <c r="N136" i="1"/>
  <c r="M138" i="1" l="1"/>
  <c r="N137" i="1"/>
  <c r="M139" i="1" l="1"/>
  <c r="N138" i="1"/>
  <c r="M140" i="1" l="1"/>
  <c r="N139" i="1"/>
  <c r="M141" i="1" l="1"/>
  <c r="N140" i="1"/>
  <c r="M142" i="1" l="1"/>
  <c r="N141" i="1"/>
  <c r="N142" i="1" l="1"/>
  <c r="M143" i="1"/>
  <c r="M144" i="1" l="1"/>
  <c r="N143" i="1"/>
  <c r="M145" i="1" l="1"/>
  <c r="N144" i="1"/>
  <c r="M146" i="1" l="1"/>
  <c r="N145" i="1"/>
  <c r="N146" i="1" l="1"/>
  <c r="M147" i="1"/>
  <c r="M148" i="1" l="1"/>
  <c r="N147" i="1"/>
  <c r="M149" i="1" l="1"/>
  <c r="N148" i="1"/>
  <c r="M150" i="1" l="1"/>
  <c r="N149" i="1"/>
  <c r="N150" i="1" l="1"/>
  <c r="M151" i="1"/>
  <c r="M152" i="1" l="1"/>
  <c r="N151" i="1"/>
  <c r="M153" i="1" l="1"/>
  <c r="N152" i="1"/>
  <c r="M154" i="1" l="1"/>
  <c r="N153" i="1"/>
  <c r="M155" i="1" l="1"/>
  <c r="N154" i="1"/>
  <c r="M156" i="1" l="1"/>
  <c r="N155" i="1"/>
  <c r="M157" i="1" l="1"/>
  <c r="N156" i="1"/>
  <c r="M158" i="1" l="1"/>
  <c r="N157" i="1"/>
  <c r="N158" i="1" l="1"/>
  <c r="M159" i="1"/>
  <c r="M160" i="1" l="1"/>
  <c r="N159" i="1"/>
  <c r="M161" i="1" l="1"/>
  <c r="N160" i="1"/>
  <c r="M162" i="1" l="1"/>
  <c r="N161" i="1"/>
  <c r="N162" i="1" l="1"/>
  <c r="M163" i="1"/>
  <c r="M164" i="1" l="1"/>
  <c r="N163" i="1"/>
  <c r="M165" i="1" l="1"/>
  <c r="N164" i="1"/>
  <c r="M166" i="1" l="1"/>
  <c r="N165" i="1"/>
  <c r="N166" i="1" l="1"/>
  <c r="M167" i="1"/>
  <c r="M168" i="1" l="1"/>
  <c r="N167" i="1"/>
  <c r="M169" i="1" l="1"/>
  <c r="N168" i="1"/>
  <c r="M170" i="1" l="1"/>
  <c r="N169" i="1"/>
  <c r="M171" i="1" l="1"/>
  <c r="N170" i="1"/>
  <c r="M172" i="1" l="1"/>
  <c r="N171" i="1"/>
  <c r="M173" i="1" l="1"/>
  <c r="N172" i="1"/>
  <c r="M174" i="1" l="1"/>
  <c r="N173" i="1"/>
  <c r="N174" i="1" l="1"/>
  <c r="M175" i="1"/>
  <c r="M176" i="1" l="1"/>
  <c r="N175" i="1"/>
  <c r="M177" i="1" l="1"/>
  <c r="N176" i="1"/>
  <c r="M178" i="1" l="1"/>
  <c r="N177" i="1"/>
  <c r="N178" i="1" l="1"/>
  <c r="M179" i="1"/>
  <c r="M180" i="1" l="1"/>
  <c r="N179" i="1"/>
  <c r="M181" i="1" l="1"/>
  <c r="N180" i="1"/>
  <c r="M182" i="1" l="1"/>
  <c r="N181" i="1"/>
  <c r="N182" i="1" l="1"/>
  <c r="M183" i="1"/>
  <c r="M184" i="1" l="1"/>
  <c r="N183" i="1"/>
  <c r="M185" i="1" l="1"/>
  <c r="N184" i="1"/>
  <c r="M186" i="1" l="1"/>
  <c r="N185" i="1"/>
  <c r="M187" i="1" l="1"/>
  <c r="N186" i="1"/>
  <c r="M188" i="1" l="1"/>
  <c r="N187" i="1"/>
  <c r="M189" i="1" l="1"/>
  <c r="N188" i="1"/>
  <c r="M190" i="1" l="1"/>
  <c r="N189" i="1"/>
  <c r="N190" i="1" l="1"/>
  <c r="M191" i="1"/>
  <c r="M192" i="1" l="1"/>
  <c r="N191" i="1"/>
  <c r="M193" i="1" l="1"/>
  <c r="N192" i="1"/>
  <c r="M194" i="1" l="1"/>
  <c r="N193" i="1"/>
  <c r="N194" i="1" l="1"/>
  <c r="M195" i="1"/>
  <c r="M196" i="1" l="1"/>
  <c r="N195" i="1"/>
  <c r="M197" i="1" l="1"/>
  <c r="N196" i="1"/>
  <c r="M198" i="1" l="1"/>
  <c r="N197" i="1"/>
  <c r="N198" i="1" l="1"/>
  <c r="M199" i="1"/>
  <c r="M200" i="1" l="1"/>
  <c r="N199" i="1"/>
  <c r="M201" i="1" l="1"/>
  <c r="N200" i="1"/>
  <c r="M202" i="1" l="1"/>
  <c r="N201" i="1"/>
  <c r="M203" i="1" l="1"/>
  <c r="N202" i="1"/>
  <c r="M204" i="1" l="1"/>
  <c r="N203" i="1"/>
  <c r="M205" i="1" l="1"/>
  <c r="N204" i="1"/>
  <c r="M206" i="1" l="1"/>
  <c r="N205" i="1"/>
  <c r="N206" i="1" l="1"/>
  <c r="M207" i="1"/>
  <c r="M208" i="1" l="1"/>
  <c r="N207" i="1"/>
  <c r="M209" i="1" l="1"/>
  <c r="N208" i="1"/>
  <c r="M210" i="1" l="1"/>
  <c r="N209" i="1"/>
  <c r="N210" i="1" l="1"/>
  <c r="M211" i="1"/>
  <c r="M212" i="1" l="1"/>
  <c r="N211" i="1"/>
  <c r="M213" i="1" l="1"/>
  <c r="N212" i="1"/>
  <c r="M214" i="1" l="1"/>
  <c r="N213" i="1"/>
  <c r="N214" i="1" l="1"/>
  <c r="M215" i="1"/>
  <c r="M216" i="1" l="1"/>
  <c r="N215" i="1"/>
  <c r="M217" i="1" l="1"/>
  <c r="N216" i="1"/>
  <c r="M218" i="1" l="1"/>
  <c r="N217" i="1"/>
  <c r="M219" i="1" l="1"/>
  <c r="N218" i="1"/>
  <c r="M220" i="1" l="1"/>
  <c r="N219" i="1"/>
  <c r="M221" i="1" l="1"/>
  <c r="N220" i="1"/>
  <c r="M222" i="1" l="1"/>
  <c r="N221" i="1"/>
  <c r="N222" i="1" l="1"/>
  <c r="M223" i="1"/>
  <c r="M224" i="1" l="1"/>
  <c r="N223" i="1"/>
  <c r="M225" i="1" l="1"/>
  <c r="N224" i="1"/>
  <c r="M226" i="1" l="1"/>
  <c r="N225" i="1"/>
  <c r="N226" i="1" l="1"/>
  <c r="M227" i="1"/>
  <c r="M228" i="1" l="1"/>
  <c r="N227" i="1"/>
  <c r="M229" i="1" l="1"/>
  <c r="N228" i="1"/>
  <c r="M230" i="1" l="1"/>
  <c r="N229" i="1"/>
  <c r="N230" i="1" l="1"/>
  <c r="M231" i="1"/>
  <c r="M232" i="1" l="1"/>
  <c r="N231" i="1"/>
  <c r="M233" i="1" l="1"/>
  <c r="N232" i="1"/>
  <c r="M234" i="1" l="1"/>
  <c r="N233" i="1"/>
  <c r="M235" i="1" l="1"/>
  <c r="N234" i="1"/>
  <c r="M236" i="1" l="1"/>
  <c r="N235" i="1"/>
  <c r="M237" i="1" l="1"/>
  <c r="N236" i="1"/>
  <c r="M238" i="1" l="1"/>
  <c r="N237" i="1"/>
  <c r="N238" i="1" l="1"/>
  <c r="M239" i="1"/>
  <c r="M240" i="1" l="1"/>
  <c r="N239" i="1"/>
  <c r="M241" i="1" l="1"/>
  <c r="N240" i="1"/>
  <c r="M242" i="1" l="1"/>
  <c r="N241" i="1"/>
  <c r="N242" i="1" l="1"/>
  <c r="M243" i="1"/>
  <c r="M244" i="1" l="1"/>
  <c r="N243" i="1"/>
  <c r="M245" i="1" l="1"/>
  <c r="N244" i="1"/>
  <c r="M246" i="1" l="1"/>
  <c r="N245" i="1"/>
  <c r="N246" i="1" l="1"/>
  <c r="M247" i="1"/>
  <c r="M248" i="1" l="1"/>
  <c r="N247" i="1"/>
  <c r="M249" i="1" l="1"/>
  <c r="N248" i="1"/>
  <c r="M250" i="1" l="1"/>
  <c r="N249" i="1"/>
  <c r="M251" i="1" l="1"/>
  <c r="N250" i="1"/>
  <c r="M252" i="1" l="1"/>
  <c r="N251" i="1"/>
  <c r="M253" i="1" l="1"/>
  <c r="N252" i="1"/>
  <c r="M254" i="1" l="1"/>
  <c r="N253" i="1"/>
  <c r="N254" i="1" l="1"/>
  <c r="M255" i="1"/>
  <c r="M256" i="1" l="1"/>
  <c r="N255" i="1"/>
  <c r="M257" i="1" l="1"/>
  <c r="N256" i="1"/>
  <c r="M258" i="1" l="1"/>
  <c r="N257" i="1"/>
  <c r="N258" i="1" l="1"/>
  <c r="M259" i="1"/>
  <c r="M260" i="1" l="1"/>
  <c r="N259" i="1"/>
  <c r="M261" i="1" l="1"/>
  <c r="N260" i="1"/>
  <c r="M262" i="1" l="1"/>
  <c r="N261" i="1"/>
  <c r="N262" i="1" l="1"/>
  <c r="M263" i="1"/>
  <c r="M264" i="1" l="1"/>
  <c r="N263" i="1"/>
  <c r="M265" i="1" l="1"/>
  <c r="N264" i="1"/>
  <c r="M266" i="1" l="1"/>
  <c r="N265" i="1"/>
  <c r="M267" i="1" l="1"/>
  <c r="N266" i="1"/>
  <c r="M268" i="1" l="1"/>
  <c r="N267" i="1"/>
  <c r="M269" i="1" l="1"/>
  <c r="N268" i="1"/>
  <c r="M270" i="1" l="1"/>
  <c r="N269" i="1"/>
  <c r="N270" i="1" l="1"/>
  <c r="M271" i="1"/>
  <c r="M272" i="1" l="1"/>
  <c r="N271" i="1"/>
  <c r="N272" i="1" l="1"/>
  <c r="M273" i="1"/>
  <c r="M274" i="1" l="1"/>
  <c r="N273" i="1"/>
  <c r="N274" i="1" l="1"/>
  <c r="M275" i="1"/>
  <c r="M276" i="1" l="1"/>
  <c r="N275" i="1"/>
  <c r="M277" i="1" l="1"/>
  <c r="N276" i="1"/>
  <c r="M278" i="1" l="1"/>
  <c r="N277" i="1"/>
  <c r="N278" i="1" l="1"/>
  <c r="M279" i="1"/>
  <c r="M280" i="1" l="1"/>
  <c r="N279" i="1"/>
  <c r="M281" i="1" l="1"/>
  <c r="N280" i="1"/>
  <c r="M282" i="1" l="1"/>
  <c r="N281" i="1"/>
  <c r="M283" i="1" l="1"/>
  <c r="N282" i="1"/>
  <c r="M284" i="1" l="1"/>
  <c r="N283" i="1"/>
  <c r="M285" i="1" l="1"/>
  <c r="N284" i="1"/>
  <c r="M286" i="1" l="1"/>
  <c r="N285" i="1"/>
  <c r="N286" i="1" l="1"/>
  <c r="M287" i="1"/>
  <c r="M288" i="1" l="1"/>
  <c r="N287" i="1"/>
  <c r="N288" i="1" l="1"/>
  <c r="M289" i="1"/>
  <c r="M290" i="1" l="1"/>
  <c r="N290" i="1" s="1"/>
  <c r="M296" i="1" s="1"/>
  <c r="N289" i="1"/>
</calcChain>
</file>

<file path=xl/sharedStrings.xml><?xml version="1.0" encoding="utf-8"?>
<sst xmlns="http://schemas.openxmlformats.org/spreadsheetml/2006/main" count="14" uniqueCount="14">
  <si>
    <t>U.S. All Grades All Formulations Retail Gasoline Prices</t>
  </si>
  <si>
    <t>Source: U.S. Energy Information Administration</t>
  </si>
  <si>
    <t>Month</t>
  </si>
  <si>
    <t>U.S. All Grades All Formulations Retail Gasoline Prices Dollars per Gallon</t>
  </si>
  <si>
    <t>Data downloaded on 4/19/2017</t>
  </si>
  <si>
    <t xml:space="preserve">https://www.eia.gov/dnav/pet/hist/LeafHandler.ashx?n=PET&amp;s=EMM_EPM0_PTE_NUS_DPG&amp;f=M </t>
  </si>
  <si>
    <t>WMA(k=3)</t>
  </si>
  <si>
    <t>MSE</t>
  </si>
  <si>
    <t>WMA(k=5)</t>
  </si>
  <si>
    <t>RMSE</t>
  </si>
  <si>
    <t>ES(alpha=0.5)</t>
  </si>
  <si>
    <t>{=AVERAGE(($B5:$B290-I5:I290)^2)}</t>
  </si>
  <si>
    <t>predict</t>
  </si>
  <si>
    <t>lower RMSE means better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</si>
</sst>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17" fontId="0" fillId="0" borderId="0" xfId="0" applyNumberFormat="1"/>
    <xf numFmtId="0" fontId="18" fillId="0" borderId="0" xfId="42"/>
    <xf numFmtId="0" fontId="16" fillId="0" borderId="0" xfId="0" applyFont="1"/>
    <xf numFmtId="0" fontId="20" fillId="0" borderId="10" xfId="43" applyFont="1" applyBorder="1"/>
    <xf numFmtId="0" fontId="20" fillId="33" borderId="10" xfId="43" applyFont="1" applyFill="1" applyBorder="1"/>
    <xf numFmtId="0" fontId="21" fillId="0" borderId="10" xfId="43" applyFont="1" applyBorder="1"/>
    <xf numFmtId="0" fontId="20" fillId="0" borderId="10" xfId="43" applyFont="1" applyFill="1" applyBorder="1"/>
    <xf numFmtId="0" fontId="22" fillId="0" borderId="0" xfId="43" applyFont="1"/>
    <xf numFmtId="0" fontId="20" fillId="0" borderId="0" xfId="43" applyFont="1"/>
    <xf numFmtId="17" fontId="0" fillId="34" borderId="0" xfId="0" applyNumberFormat="1" applyFill="1"/>
    <xf numFmtId="0" fontId="0" fillId="34" borderId="0" xfId="0" applyFill="1"/>
    <xf numFmtId="0" fontId="20" fillId="34" borderId="10" xfId="43" applyFont="1" applyFill="1" applyBorder="1"/>
    <xf numFmtId="168" fontId="20" fillId="35" borderId="10" xfId="43" applyNumberFormat="1" applyFont="1" applyFill="1" applyBorder="1"/>
    <xf numFmtId="167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3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pet/hist/LeafHandler.ashx?n=PET&amp;s=EMM_EPM0_PTE_NUS_DPG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6"/>
  <sheetViews>
    <sheetView tabSelected="1" workbookViewId="0">
      <pane ySplit="1" topLeftCell="A275" activePane="bottomLeft" state="frozen"/>
      <selection pane="bottomLeft" activeCell="O296" sqref="O296"/>
    </sheetView>
  </sheetViews>
  <sheetFormatPr defaultRowHeight="14.25" x14ac:dyDescent="0.45"/>
  <cols>
    <col min="9" max="9" width="9.33203125" bestFit="1" customWidth="1"/>
    <col min="11" max="11" width="10.19921875" bestFit="1" customWidth="1"/>
    <col min="13" max="13" width="9.19921875" bestFit="1" customWidth="1"/>
  </cols>
  <sheetData>
    <row r="1" spans="1:14" s="3" customFormat="1" x14ac:dyDescent="0.45">
      <c r="A1" s="3" t="s">
        <v>2</v>
      </c>
      <c r="B1" s="3" t="s">
        <v>3</v>
      </c>
      <c r="I1" s="6" t="s">
        <v>6</v>
      </c>
      <c r="K1" s="6" t="s">
        <v>8</v>
      </c>
      <c r="M1" s="8" t="s">
        <v>10</v>
      </c>
    </row>
    <row r="2" spans="1:14" x14ac:dyDescent="0.45">
      <c r="A2" s="1">
        <v>34060</v>
      </c>
      <c r="B2">
        <v>1.0780000000000001</v>
      </c>
      <c r="I2" s="5"/>
    </row>
    <row r="3" spans="1:14" x14ac:dyDescent="0.45">
      <c r="A3" s="1">
        <v>34090</v>
      </c>
      <c r="B3">
        <v>1.1000000000000001</v>
      </c>
      <c r="I3" s="5"/>
      <c r="M3" s="9">
        <f>B2</f>
        <v>1.0780000000000001</v>
      </c>
      <c r="N3">
        <f>($B3-M3)^2</f>
        <v>4.8400000000000087E-4</v>
      </c>
    </row>
    <row r="4" spans="1:14" x14ac:dyDescent="0.45">
      <c r="A4" s="1">
        <v>34121</v>
      </c>
      <c r="B4">
        <v>1.097</v>
      </c>
      <c r="I4" s="5"/>
      <c r="M4">
        <f>0.5*B3+0.5*M3</f>
        <v>1.089</v>
      </c>
      <c r="N4">
        <f t="shared" ref="N4:N67" si="0">($B4-M4)^2</f>
        <v>6.4000000000000119E-5</v>
      </c>
    </row>
    <row r="5" spans="1:14" x14ac:dyDescent="0.45">
      <c r="A5" s="1">
        <v>34151</v>
      </c>
      <c r="B5">
        <v>1.0780000000000001</v>
      </c>
      <c r="I5" s="4">
        <f>0.7*B4+0.2*B3+0.1*B2</f>
        <v>1.0956999999999999</v>
      </c>
      <c r="J5">
        <f>(B5-I5)^2</f>
        <v>3.1328999999999385E-4</v>
      </c>
      <c r="M5">
        <f>0.5*B4+0.5*M4</f>
        <v>1.093</v>
      </c>
      <c r="N5">
        <f t="shared" si="0"/>
        <v>2.2499999999999707E-4</v>
      </c>
    </row>
    <row r="6" spans="1:14" x14ac:dyDescent="0.45">
      <c r="A6" s="1">
        <v>34182</v>
      </c>
      <c r="B6">
        <v>1.0620000000000001</v>
      </c>
      <c r="I6" s="4">
        <f t="shared" ref="I6:I69" si="1">0.7*B5+0.2*B4+0.1*B3</f>
        <v>1.0840000000000001</v>
      </c>
      <c r="J6">
        <f t="shared" ref="J6:J69" si="2">(B6-I6)^2</f>
        <v>4.8400000000000087E-4</v>
      </c>
      <c r="M6">
        <f t="shared" ref="M6:M69" si="3">0.5*B5+0.5*M5</f>
        <v>1.0855000000000001</v>
      </c>
      <c r="N6">
        <f t="shared" si="0"/>
        <v>5.5225000000000358E-4</v>
      </c>
    </row>
    <row r="7" spans="1:14" x14ac:dyDescent="0.45">
      <c r="A7" s="1">
        <v>34213</v>
      </c>
      <c r="B7">
        <v>1.05</v>
      </c>
      <c r="I7" s="4">
        <f t="shared" si="1"/>
        <v>1.0687</v>
      </c>
      <c r="J7">
        <f>($B7-I7)^2</f>
        <v>3.4968999999999772E-4</v>
      </c>
      <c r="K7" s="4">
        <f>0.5*B6+0.2*B5+0.15*B4+0.1*B3+0.05*B2</f>
        <v>1.0750500000000001</v>
      </c>
      <c r="L7">
        <f>($B7-K7)^2</f>
        <v>6.2750250000000087E-4</v>
      </c>
      <c r="M7">
        <f t="shared" si="3"/>
        <v>1.07375</v>
      </c>
      <c r="N7">
        <f t="shared" si="0"/>
        <v>5.6406249999999707E-4</v>
      </c>
    </row>
    <row r="8" spans="1:14" x14ac:dyDescent="0.45">
      <c r="A8" s="1">
        <v>34243</v>
      </c>
      <c r="B8">
        <v>1.0920000000000001</v>
      </c>
      <c r="I8" s="4">
        <f t="shared" si="1"/>
        <v>1.0552000000000001</v>
      </c>
      <c r="J8">
        <f t="shared" si="2"/>
        <v>1.3542399999999959E-3</v>
      </c>
      <c r="K8" s="4">
        <f t="shared" ref="K8:K71" si="4">0.5*B7+0.2*B6+0.15*B5+0.1*B4+0.05*B3</f>
        <v>1.0637999999999999</v>
      </c>
      <c r="L8">
        <f t="shared" ref="L8:L71" si="5">($B8-K8)^2</f>
        <v>7.9524000000001269E-4</v>
      </c>
      <c r="M8">
        <f t="shared" si="3"/>
        <v>1.0618750000000001</v>
      </c>
      <c r="N8">
        <f t="shared" si="0"/>
        <v>9.0751562499999741E-4</v>
      </c>
    </row>
    <row r="9" spans="1:14" x14ac:dyDescent="0.45">
      <c r="A9" s="1">
        <v>34274</v>
      </c>
      <c r="B9">
        <v>1.0660000000000001</v>
      </c>
      <c r="I9" s="4">
        <f t="shared" si="1"/>
        <v>1.0806</v>
      </c>
      <c r="J9">
        <f t="shared" si="2"/>
        <v>2.1315999999999843E-4</v>
      </c>
      <c r="K9" s="4">
        <f t="shared" si="4"/>
        <v>1.07795</v>
      </c>
      <c r="L9">
        <f t="shared" si="5"/>
        <v>1.4280249999999774E-4</v>
      </c>
      <c r="M9">
        <f t="shared" si="3"/>
        <v>1.0769375000000001</v>
      </c>
      <c r="N9">
        <f t="shared" si="0"/>
        <v>1.1962890625000097E-4</v>
      </c>
    </row>
    <row r="10" spans="1:14" x14ac:dyDescent="0.45">
      <c r="A10" s="1">
        <v>34304</v>
      </c>
      <c r="B10">
        <v>1.014</v>
      </c>
      <c r="I10" s="4">
        <f t="shared" si="1"/>
        <v>1.0696000000000001</v>
      </c>
      <c r="J10">
        <f t="shared" si="2"/>
        <v>3.0913600000000104E-3</v>
      </c>
      <c r="K10" s="4">
        <f t="shared" si="4"/>
        <v>1.0690000000000002</v>
      </c>
      <c r="L10">
        <f t="shared" si="5"/>
        <v>3.0250000000000177E-3</v>
      </c>
      <c r="M10">
        <f t="shared" si="3"/>
        <v>1.0714687500000002</v>
      </c>
      <c r="N10">
        <f t="shared" si="0"/>
        <v>3.3026572265625206E-3</v>
      </c>
    </row>
    <row r="11" spans="1:14" x14ac:dyDescent="0.45">
      <c r="A11" s="1">
        <v>34335</v>
      </c>
      <c r="B11">
        <v>0.998</v>
      </c>
      <c r="I11" s="4">
        <f t="shared" si="1"/>
        <v>1.0322</v>
      </c>
      <c r="J11">
        <f t="shared" si="2"/>
        <v>1.1696400000000007E-3</v>
      </c>
      <c r="K11" s="4">
        <f t="shared" si="4"/>
        <v>1.0421</v>
      </c>
      <c r="L11">
        <f t="shared" si="5"/>
        <v>1.9448100000000025E-3</v>
      </c>
      <c r="M11">
        <f t="shared" si="3"/>
        <v>1.0427343750000002</v>
      </c>
      <c r="N11">
        <f t="shared" si="0"/>
        <v>2.001164306640644E-3</v>
      </c>
    </row>
    <row r="12" spans="1:14" x14ac:dyDescent="0.45">
      <c r="A12" s="1">
        <v>34366</v>
      </c>
      <c r="B12">
        <v>1.0089999999999999</v>
      </c>
      <c r="I12" s="4">
        <f t="shared" si="1"/>
        <v>1.008</v>
      </c>
      <c r="J12">
        <f t="shared" si="2"/>
        <v>9.9999999999977973E-7</v>
      </c>
      <c r="K12" s="4">
        <f t="shared" si="4"/>
        <v>1.0234000000000001</v>
      </c>
      <c r="L12">
        <f t="shared" si="5"/>
        <v>2.073600000000055E-4</v>
      </c>
      <c r="M12">
        <f t="shared" si="3"/>
        <v>1.0203671875000002</v>
      </c>
      <c r="N12">
        <f t="shared" si="0"/>
        <v>1.2921295166016351E-4</v>
      </c>
    </row>
    <row r="13" spans="1:14" x14ac:dyDescent="0.45">
      <c r="A13" s="1">
        <v>34394</v>
      </c>
      <c r="B13">
        <v>1.008</v>
      </c>
      <c r="I13" s="4">
        <f t="shared" si="1"/>
        <v>1.0072999999999999</v>
      </c>
      <c r="J13">
        <f t="shared" si="2"/>
        <v>4.9000000000020294E-7</v>
      </c>
      <c r="K13" s="4">
        <f t="shared" si="4"/>
        <v>1.0174000000000001</v>
      </c>
      <c r="L13">
        <f t="shared" si="5"/>
        <v>8.8360000000001411E-5</v>
      </c>
      <c r="M13">
        <f t="shared" si="3"/>
        <v>1.0146835937500001</v>
      </c>
      <c r="N13">
        <f t="shared" si="0"/>
        <v>4.4670425415039727E-5</v>
      </c>
    </row>
    <row r="14" spans="1:14" x14ac:dyDescent="0.45">
      <c r="A14" s="1">
        <v>34425</v>
      </c>
      <c r="B14">
        <v>1.0269999999999999</v>
      </c>
      <c r="I14" s="4">
        <f t="shared" si="1"/>
        <v>1.0072000000000001</v>
      </c>
      <c r="J14">
        <f t="shared" si="2"/>
        <v>3.9203999999999276E-4</v>
      </c>
      <c r="K14" s="4">
        <f t="shared" si="4"/>
        <v>1.0102</v>
      </c>
      <c r="L14">
        <f t="shared" si="5"/>
        <v>2.8223999999999751E-4</v>
      </c>
      <c r="M14">
        <f t="shared" si="3"/>
        <v>1.011341796875</v>
      </c>
      <c r="N14">
        <f t="shared" si="0"/>
        <v>2.4517932510375603E-4</v>
      </c>
    </row>
    <row r="15" spans="1:14" x14ac:dyDescent="0.45">
      <c r="A15" s="1">
        <v>34455</v>
      </c>
      <c r="B15">
        <v>1.0469999999999999</v>
      </c>
      <c r="I15" s="4">
        <f t="shared" si="1"/>
        <v>1.0213999999999999</v>
      </c>
      <c r="J15">
        <f t="shared" si="2"/>
        <v>6.5536000000000348E-4</v>
      </c>
      <c r="K15" s="4">
        <f t="shared" si="4"/>
        <v>1.01695</v>
      </c>
      <c r="L15">
        <f t="shared" si="5"/>
        <v>9.0300249999999461E-4</v>
      </c>
      <c r="M15">
        <f t="shared" si="3"/>
        <v>1.0191708984374999</v>
      </c>
      <c r="N15">
        <f t="shared" si="0"/>
        <v>7.7445889377594378E-4</v>
      </c>
    </row>
    <row r="16" spans="1:14" x14ac:dyDescent="0.45">
      <c r="A16" s="1">
        <v>34486</v>
      </c>
      <c r="B16">
        <v>1.0780000000000001</v>
      </c>
      <c r="I16" s="4">
        <f t="shared" si="1"/>
        <v>1.0390999999999999</v>
      </c>
      <c r="J16">
        <f t="shared" si="2"/>
        <v>1.5132100000000122E-3</v>
      </c>
      <c r="K16" s="4">
        <f t="shared" si="4"/>
        <v>1.0308999999999999</v>
      </c>
      <c r="L16">
        <f t="shared" si="5"/>
        <v>2.2184100000000135E-3</v>
      </c>
      <c r="M16">
        <f t="shared" si="3"/>
        <v>1.03308544921875</v>
      </c>
      <c r="N16">
        <f t="shared" si="0"/>
        <v>2.0173168718814905E-3</v>
      </c>
    </row>
    <row r="17" spans="1:14" x14ac:dyDescent="0.45">
      <c r="A17" s="1">
        <v>34516</v>
      </c>
      <c r="B17">
        <v>1.1060000000000001</v>
      </c>
      <c r="I17" s="4">
        <f t="shared" si="1"/>
        <v>1.0667</v>
      </c>
      <c r="J17">
        <f t="shared" si="2"/>
        <v>1.5444900000000088E-3</v>
      </c>
      <c r="K17" s="4">
        <f t="shared" si="4"/>
        <v>1.0537000000000001</v>
      </c>
      <c r="L17">
        <f t="shared" si="5"/>
        <v>2.7352900000000013E-3</v>
      </c>
      <c r="M17">
        <f t="shared" si="3"/>
        <v>1.0555427246093751</v>
      </c>
      <c r="N17">
        <f t="shared" si="0"/>
        <v>2.5459366398453659E-3</v>
      </c>
    </row>
    <row r="18" spans="1:14" x14ac:dyDescent="0.45">
      <c r="A18" s="1">
        <v>34547</v>
      </c>
      <c r="B18">
        <v>1.155</v>
      </c>
      <c r="I18" s="4">
        <f t="shared" si="1"/>
        <v>1.0945</v>
      </c>
      <c r="J18">
        <f t="shared" si="2"/>
        <v>3.6602499999999999E-3</v>
      </c>
      <c r="K18" s="4">
        <f t="shared" si="4"/>
        <v>1.0787500000000001</v>
      </c>
      <c r="L18">
        <f t="shared" si="5"/>
        <v>5.8140624999999894E-3</v>
      </c>
      <c r="M18">
        <f t="shared" si="3"/>
        <v>1.0807713623046875</v>
      </c>
      <c r="N18">
        <f t="shared" si="0"/>
        <v>5.5098906541019704E-3</v>
      </c>
    </row>
    <row r="19" spans="1:14" x14ac:dyDescent="0.45">
      <c r="A19" s="1">
        <v>34578</v>
      </c>
      <c r="B19">
        <v>1.1439999999999999</v>
      </c>
      <c r="I19" s="4">
        <f t="shared" si="1"/>
        <v>1.1375000000000002</v>
      </c>
      <c r="J19">
        <f t="shared" si="2"/>
        <v>4.2249999999996467E-5</v>
      </c>
      <c r="K19" s="4">
        <f t="shared" si="4"/>
        <v>1.1164500000000002</v>
      </c>
      <c r="L19">
        <f t="shared" si="5"/>
        <v>7.590024999999858E-4</v>
      </c>
      <c r="M19">
        <f t="shared" si="3"/>
        <v>1.1178856811523437</v>
      </c>
      <c r="N19">
        <f t="shared" si="0"/>
        <v>6.8195764887705437E-4</v>
      </c>
    </row>
    <row r="20" spans="1:14" x14ac:dyDescent="0.45">
      <c r="A20" s="1">
        <v>34608</v>
      </c>
      <c r="B20">
        <v>1.1140000000000001</v>
      </c>
      <c r="I20" s="4">
        <f t="shared" si="1"/>
        <v>1.1423999999999999</v>
      </c>
      <c r="J20">
        <f t="shared" si="2"/>
        <v>8.0655999999998634E-4</v>
      </c>
      <c r="K20" s="4">
        <f t="shared" si="4"/>
        <v>1.1290499999999999</v>
      </c>
      <c r="L20">
        <f t="shared" si="5"/>
        <v>2.2650249999999356E-4</v>
      </c>
      <c r="M20">
        <f t="shared" si="3"/>
        <v>1.1309428405761719</v>
      </c>
      <c r="N20">
        <f t="shared" si="0"/>
        <v>2.8705984678957329E-4</v>
      </c>
    </row>
    <row r="21" spans="1:14" x14ac:dyDescent="0.45">
      <c r="A21" s="1">
        <v>34639</v>
      </c>
      <c r="B21">
        <v>1.119</v>
      </c>
      <c r="I21" s="4">
        <f t="shared" si="1"/>
        <v>1.1240999999999999</v>
      </c>
      <c r="J21">
        <f t="shared" si="2"/>
        <v>2.6009999999998801E-5</v>
      </c>
      <c r="K21" s="4">
        <f t="shared" si="4"/>
        <v>1.12355</v>
      </c>
      <c r="L21">
        <f t="shared" si="5"/>
        <v>2.0702500000000492E-5</v>
      </c>
      <c r="M21">
        <f t="shared" si="3"/>
        <v>1.1224714202880861</v>
      </c>
      <c r="N21">
        <f t="shared" si="0"/>
        <v>1.2050758816535875E-5</v>
      </c>
    </row>
    <row r="22" spans="1:14" x14ac:dyDescent="0.45">
      <c r="A22" s="1">
        <v>34669</v>
      </c>
      <c r="B22">
        <v>1.129</v>
      </c>
      <c r="I22" s="4">
        <f t="shared" si="1"/>
        <v>1.1205000000000001</v>
      </c>
      <c r="J22">
        <f t="shared" si="2"/>
        <v>7.2249999999999181E-5</v>
      </c>
      <c r="K22" s="4">
        <f t="shared" si="4"/>
        <v>1.1246999999999998</v>
      </c>
      <c r="L22">
        <f t="shared" si="5"/>
        <v>1.8490000000001658E-5</v>
      </c>
      <c r="M22">
        <f t="shared" si="3"/>
        <v>1.1207357101440429</v>
      </c>
      <c r="N22">
        <f t="shared" si="0"/>
        <v>6.8298486823274823E-5</v>
      </c>
    </row>
    <row r="23" spans="1:14" x14ac:dyDescent="0.45">
      <c r="A23" s="1">
        <v>34700</v>
      </c>
      <c r="B23">
        <v>1.1299999999999999</v>
      </c>
      <c r="I23" s="4">
        <f t="shared" si="1"/>
        <v>1.1254999999999999</v>
      </c>
      <c r="J23">
        <f t="shared" si="2"/>
        <v>2.0249999999999537E-5</v>
      </c>
      <c r="K23" s="4">
        <f t="shared" si="4"/>
        <v>1.1275500000000001</v>
      </c>
      <c r="L23">
        <f t="shared" si="5"/>
        <v>6.0024999999992221E-6</v>
      </c>
      <c r="M23">
        <f t="shared" si="3"/>
        <v>1.1248678550720215</v>
      </c>
      <c r="N23">
        <f t="shared" si="0"/>
        <v>2.6338911561774636E-5</v>
      </c>
    </row>
    <row r="24" spans="1:14" x14ac:dyDescent="0.45">
      <c r="A24" s="1">
        <v>34731</v>
      </c>
      <c r="B24">
        <v>1.1200000000000001</v>
      </c>
      <c r="I24" s="4">
        <f t="shared" si="1"/>
        <v>1.1286999999999998</v>
      </c>
      <c r="J24">
        <f t="shared" si="2"/>
        <v>7.568999999999492E-5</v>
      </c>
      <c r="K24" s="4">
        <f t="shared" si="4"/>
        <v>1.1272499999999999</v>
      </c>
      <c r="L24">
        <f t="shared" si="5"/>
        <v>5.2562499999996473E-5</v>
      </c>
      <c r="M24">
        <f t="shared" si="3"/>
        <v>1.1274339275360106</v>
      </c>
      <c r="N24">
        <f t="shared" si="0"/>
        <v>5.5263278610654624E-5</v>
      </c>
    </row>
    <row r="25" spans="1:14" x14ac:dyDescent="0.45">
      <c r="A25" s="1">
        <v>34759</v>
      </c>
      <c r="B25">
        <v>1.119</v>
      </c>
      <c r="I25" s="4">
        <f t="shared" si="1"/>
        <v>1.1229</v>
      </c>
      <c r="J25">
        <f t="shared" si="2"/>
        <v>1.5210000000000114E-5</v>
      </c>
      <c r="K25" s="4">
        <f t="shared" si="4"/>
        <v>1.1229500000000001</v>
      </c>
      <c r="L25">
        <f t="shared" si="5"/>
        <v>1.5602500000000947E-5</v>
      </c>
      <c r="M25">
        <f t="shared" si="3"/>
        <v>1.1237169637680053</v>
      </c>
      <c r="N25">
        <f t="shared" si="0"/>
        <v>2.2249747188675176E-5</v>
      </c>
    </row>
    <row r="26" spans="1:14" x14ac:dyDescent="0.45">
      <c r="A26" s="1">
        <v>34790</v>
      </c>
      <c r="B26">
        <v>1.157</v>
      </c>
      <c r="I26" s="4">
        <f t="shared" si="1"/>
        <v>1.1203000000000001</v>
      </c>
      <c r="J26">
        <f t="shared" si="2"/>
        <v>1.3468899999999966E-3</v>
      </c>
      <c r="K26" s="4">
        <f t="shared" si="4"/>
        <v>1.12185</v>
      </c>
      <c r="L26">
        <f t="shared" si="5"/>
        <v>1.235522500000001E-3</v>
      </c>
      <c r="M26">
        <f t="shared" si="3"/>
        <v>1.1213584818840028</v>
      </c>
      <c r="N26">
        <f t="shared" si="0"/>
        <v>1.2703178136129602E-3</v>
      </c>
    </row>
    <row r="27" spans="1:14" x14ac:dyDescent="0.45">
      <c r="A27" s="1">
        <v>34820</v>
      </c>
      <c r="B27">
        <v>1.2250000000000001</v>
      </c>
      <c r="I27" s="4">
        <f t="shared" si="1"/>
        <v>1.1457000000000002</v>
      </c>
      <c r="J27">
        <f t="shared" si="2"/>
        <v>6.2884899999999886E-3</v>
      </c>
      <c r="K27" s="4">
        <f t="shared" si="4"/>
        <v>1.1397499999999998</v>
      </c>
      <c r="L27">
        <f t="shared" si="5"/>
        <v>7.2675625000000457E-3</v>
      </c>
      <c r="M27">
        <f t="shared" si="3"/>
        <v>1.1391792409420014</v>
      </c>
      <c r="N27">
        <f t="shared" si="0"/>
        <v>7.3652026852910639E-3</v>
      </c>
    </row>
    <row r="28" spans="1:14" x14ac:dyDescent="0.45">
      <c r="A28" s="1">
        <v>34851</v>
      </c>
      <c r="B28">
        <v>1.2390000000000001</v>
      </c>
      <c r="I28" s="4">
        <f t="shared" si="1"/>
        <v>1.2008000000000001</v>
      </c>
      <c r="J28">
        <f t="shared" si="2"/>
        <v>1.459240000000001E-3</v>
      </c>
      <c r="K28" s="4">
        <f t="shared" si="4"/>
        <v>1.1802500000000002</v>
      </c>
      <c r="L28">
        <f t="shared" si="5"/>
        <v>3.4515624999999833E-3</v>
      </c>
      <c r="M28">
        <f t="shared" si="3"/>
        <v>1.1820896204710007</v>
      </c>
      <c r="N28">
        <f t="shared" si="0"/>
        <v>3.2387912981347491E-3</v>
      </c>
    </row>
    <row r="29" spans="1:14" x14ac:dyDescent="0.45">
      <c r="A29" s="1">
        <v>34881</v>
      </c>
      <c r="B29">
        <v>1.2010000000000001</v>
      </c>
      <c r="I29" s="4">
        <f t="shared" si="1"/>
        <v>1.228</v>
      </c>
      <c r="J29">
        <f t="shared" si="2"/>
        <v>7.2899999999999528E-4</v>
      </c>
      <c r="K29" s="4">
        <f t="shared" si="4"/>
        <v>1.2059500000000001</v>
      </c>
      <c r="L29">
        <f t="shared" si="5"/>
        <v>2.45025000000001E-5</v>
      </c>
      <c r="M29">
        <f t="shared" si="3"/>
        <v>1.2105448102355005</v>
      </c>
      <c r="N29">
        <f t="shared" si="0"/>
        <v>9.1103402431714483E-5</v>
      </c>
    </row>
    <row r="30" spans="1:14" x14ac:dyDescent="0.45">
      <c r="A30" s="1">
        <v>34912</v>
      </c>
      <c r="B30">
        <v>1.17</v>
      </c>
      <c r="I30" s="4">
        <f t="shared" si="1"/>
        <v>1.2110000000000001</v>
      </c>
      <c r="J30">
        <f t="shared" si="2"/>
        <v>1.6810000000000121E-3</v>
      </c>
      <c r="K30" s="4">
        <f t="shared" si="4"/>
        <v>1.2037</v>
      </c>
      <c r="L30">
        <f t="shared" si="5"/>
        <v>1.1356900000000043E-3</v>
      </c>
      <c r="M30">
        <f t="shared" si="3"/>
        <v>1.2057724051177503</v>
      </c>
      <c r="N30">
        <f t="shared" si="0"/>
        <v>1.2796649679084531E-3</v>
      </c>
    </row>
    <row r="31" spans="1:14" x14ac:dyDescent="0.45">
      <c r="A31" s="1">
        <v>34943</v>
      </c>
      <c r="B31">
        <v>1.1579999999999999</v>
      </c>
      <c r="I31" s="4">
        <f t="shared" si="1"/>
        <v>1.1831</v>
      </c>
      <c r="J31">
        <f t="shared" si="2"/>
        <v>6.3001000000000615E-4</v>
      </c>
      <c r="K31" s="4">
        <f t="shared" si="4"/>
        <v>1.1914</v>
      </c>
      <c r="L31">
        <f t="shared" si="5"/>
        <v>1.1155600000000065E-3</v>
      </c>
      <c r="M31">
        <f t="shared" si="3"/>
        <v>1.1878862025588752</v>
      </c>
      <c r="N31">
        <f t="shared" si="0"/>
        <v>8.9318510339012503E-4</v>
      </c>
    </row>
    <row r="32" spans="1:14" x14ac:dyDescent="0.45">
      <c r="A32" s="1">
        <v>34973</v>
      </c>
      <c r="B32">
        <v>1.1339999999999999</v>
      </c>
      <c r="I32" s="4">
        <f t="shared" si="1"/>
        <v>1.1647000000000001</v>
      </c>
      <c r="J32">
        <f t="shared" si="2"/>
        <v>9.4249000000001055E-4</v>
      </c>
      <c r="K32" s="4">
        <f t="shared" si="4"/>
        <v>1.1782999999999999</v>
      </c>
      <c r="L32">
        <f t="shared" si="5"/>
        <v>1.9624900000000003E-3</v>
      </c>
      <c r="M32">
        <f t="shared" si="3"/>
        <v>1.1729431012794376</v>
      </c>
      <c r="N32">
        <f t="shared" si="0"/>
        <v>1.5165651372605403E-3</v>
      </c>
    </row>
    <row r="33" spans="1:14" x14ac:dyDescent="0.45">
      <c r="A33" s="1">
        <v>35004</v>
      </c>
      <c r="B33">
        <v>1.109</v>
      </c>
      <c r="I33" s="4">
        <f t="shared" si="1"/>
        <v>1.1423999999999999</v>
      </c>
      <c r="J33">
        <f t="shared" si="2"/>
        <v>1.1155599999999916E-3</v>
      </c>
      <c r="K33" s="4">
        <f t="shared" si="4"/>
        <v>1.15615</v>
      </c>
      <c r="L33">
        <f t="shared" si="5"/>
        <v>2.2231225000000025E-3</v>
      </c>
      <c r="M33">
        <f t="shared" si="3"/>
        <v>1.1534715506397188</v>
      </c>
      <c r="N33">
        <f t="shared" si="0"/>
        <v>1.9777188163010791E-3</v>
      </c>
    </row>
    <row r="34" spans="1:14" x14ac:dyDescent="0.45">
      <c r="A34" s="1">
        <v>35034</v>
      </c>
      <c r="B34">
        <v>1.1180000000000001</v>
      </c>
      <c r="I34" s="4">
        <f t="shared" si="1"/>
        <v>1.1188999999999998</v>
      </c>
      <c r="J34">
        <f t="shared" si="2"/>
        <v>8.0999999999942187E-7</v>
      </c>
      <c r="K34" s="4">
        <f t="shared" si="4"/>
        <v>1.13205</v>
      </c>
      <c r="L34">
        <f t="shared" si="5"/>
        <v>1.9740249999999709E-4</v>
      </c>
      <c r="M34">
        <f t="shared" si="3"/>
        <v>1.1312357753198594</v>
      </c>
      <c r="N34">
        <f t="shared" si="0"/>
        <v>1.7518574831779684E-4</v>
      </c>
    </row>
    <row r="35" spans="1:14" x14ac:dyDescent="0.45">
      <c r="A35" s="1">
        <v>35065</v>
      </c>
      <c r="B35">
        <v>1.137</v>
      </c>
      <c r="I35" s="4">
        <f t="shared" si="1"/>
        <v>1.1177999999999999</v>
      </c>
      <c r="J35">
        <f t="shared" si="2"/>
        <v>3.6864000000000406E-4</v>
      </c>
      <c r="K35" s="4">
        <f t="shared" si="4"/>
        <v>1.1252</v>
      </c>
      <c r="L35">
        <f t="shared" si="5"/>
        <v>1.3924000000000076E-4</v>
      </c>
      <c r="M35">
        <f t="shared" si="3"/>
        <v>1.1246178876599298</v>
      </c>
      <c r="N35">
        <f t="shared" si="0"/>
        <v>1.5331670600211996E-4</v>
      </c>
    </row>
    <row r="36" spans="1:14" x14ac:dyDescent="0.45">
      <c r="A36" s="1">
        <v>35096</v>
      </c>
      <c r="B36">
        <v>1.1359999999999999</v>
      </c>
      <c r="I36" s="4">
        <f t="shared" si="1"/>
        <v>1.1303999999999998</v>
      </c>
      <c r="J36">
        <f t="shared" si="2"/>
        <v>3.1360000000000554E-5</v>
      </c>
      <c r="K36" s="4">
        <f t="shared" si="4"/>
        <v>1.12975</v>
      </c>
      <c r="L36">
        <f t="shared" si="5"/>
        <v>3.9062499999998334E-5</v>
      </c>
      <c r="M36">
        <f t="shared" si="3"/>
        <v>1.1308089438299649</v>
      </c>
      <c r="N36">
        <f t="shared" si="0"/>
        <v>2.6947064160458581E-5</v>
      </c>
    </row>
    <row r="37" spans="1:14" x14ac:dyDescent="0.45">
      <c r="A37" s="1">
        <v>35125</v>
      </c>
      <c r="B37">
        <v>1.1830000000000001</v>
      </c>
      <c r="I37" s="4">
        <f t="shared" si="1"/>
        <v>1.1343999999999999</v>
      </c>
      <c r="J37">
        <f t="shared" si="2"/>
        <v>2.3619600000000193E-3</v>
      </c>
      <c r="K37" s="4">
        <f t="shared" si="4"/>
        <v>1.1307</v>
      </c>
      <c r="L37">
        <f t="shared" si="5"/>
        <v>2.7352900000000013E-3</v>
      </c>
      <c r="M37">
        <f t="shared" si="3"/>
        <v>1.1334044719149823</v>
      </c>
      <c r="N37">
        <f t="shared" si="0"/>
        <v>2.4597164060317866E-3</v>
      </c>
    </row>
    <row r="38" spans="1:14" x14ac:dyDescent="0.45">
      <c r="A38" s="1">
        <v>35156</v>
      </c>
      <c r="B38">
        <v>1.2749999999999999</v>
      </c>
      <c r="I38" s="4">
        <f t="shared" si="1"/>
        <v>1.1689999999999998</v>
      </c>
      <c r="J38">
        <f t="shared" si="2"/>
        <v>1.123600000000002E-2</v>
      </c>
      <c r="K38" s="4">
        <f t="shared" si="4"/>
        <v>1.1564999999999999</v>
      </c>
      <c r="L38">
        <f t="shared" si="5"/>
        <v>1.4042250000000011E-2</v>
      </c>
      <c r="M38">
        <f t="shared" si="3"/>
        <v>1.1582022359574911</v>
      </c>
      <c r="N38">
        <f t="shared" si="0"/>
        <v>1.3641717685329575E-2</v>
      </c>
    </row>
    <row r="39" spans="1:14" x14ac:dyDescent="0.45">
      <c r="A39" s="1">
        <v>35186</v>
      </c>
      <c r="B39">
        <v>1.3240000000000001</v>
      </c>
      <c r="I39" s="4">
        <f t="shared" si="1"/>
        <v>1.2426999999999997</v>
      </c>
      <c r="J39">
        <f t="shared" si="2"/>
        <v>6.6096900000000604E-3</v>
      </c>
      <c r="K39" s="4">
        <f t="shared" si="4"/>
        <v>1.2141</v>
      </c>
      <c r="L39">
        <f t="shared" si="5"/>
        <v>1.2078010000000024E-2</v>
      </c>
      <c r="M39">
        <f t="shared" si="3"/>
        <v>1.2166011179787455</v>
      </c>
      <c r="N39">
        <f t="shared" si="0"/>
        <v>1.153451985941536E-2</v>
      </c>
    </row>
    <row r="40" spans="1:14" x14ac:dyDescent="0.45">
      <c r="A40" s="1">
        <v>35217</v>
      </c>
      <c r="B40">
        <v>1.3</v>
      </c>
      <c r="I40" s="4">
        <f t="shared" si="1"/>
        <v>1.3001</v>
      </c>
      <c r="J40">
        <f t="shared" si="2"/>
        <v>9.9999999999977966E-9</v>
      </c>
      <c r="K40" s="4">
        <f t="shared" si="4"/>
        <v>1.2649000000000001</v>
      </c>
      <c r="L40">
        <f t="shared" si="5"/>
        <v>1.2320099999999937E-3</v>
      </c>
      <c r="M40">
        <f t="shared" si="3"/>
        <v>1.2703005589893728</v>
      </c>
      <c r="N40">
        <f t="shared" si="0"/>
        <v>8.820567963437289E-4</v>
      </c>
    </row>
    <row r="41" spans="1:14" x14ac:dyDescent="0.45">
      <c r="A41" s="1">
        <v>35247</v>
      </c>
      <c r="B41">
        <v>1.272</v>
      </c>
      <c r="I41" s="4">
        <f t="shared" si="1"/>
        <v>1.3022999999999998</v>
      </c>
      <c r="J41">
        <f t="shared" si="2"/>
        <v>9.1808999999998611E-4</v>
      </c>
      <c r="K41" s="4">
        <f t="shared" si="4"/>
        <v>1.28115</v>
      </c>
      <c r="L41">
        <f t="shared" si="5"/>
        <v>8.3722499999999841E-5</v>
      </c>
      <c r="M41">
        <f t="shared" si="3"/>
        <v>1.2851502794946863</v>
      </c>
      <c r="N41">
        <f t="shared" si="0"/>
        <v>1.729298507883664E-4</v>
      </c>
    </row>
    <row r="42" spans="1:14" x14ac:dyDescent="0.45">
      <c r="A42" s="1">
        <v>35278</v>
      </c>
      <c r="B42">
        <v>1.2509999999999999</v>
      </c>
      <c r="I42" s="4">
        <f t="shared" si="1"/>
        <v>1.2827999999999999</v>
      </c>
      <c r="J42">
        <f t="shared" si="2"/>
        <v>1.0112400000000033E-3</v>
      </c>
      <c r="K42" s="4">
        <f t="shared" si="4"/>
        <v>1.28125</v>
      </c>
      <c r="L42">
        <f t="shared" si="5"/>
        <v>9.1506250000000669E-4</v>
      </c>
      <c r="M42">
        <f t="shared" si="3"/>
        <v>1.278575139747343</v>
      </c>
      <c r="N42">
        <f t="shared" si="0"/>
        <v>7.6038833208550447E-4</v>
      </c>
    </row>
    <row r="43" spans="1:14" x14ac:dyDescent="0.45">
      <c r="A43" s="1">
        <v>35309</v>
      </c>
      <c r="B43">
        <v>1.2470000000000001</v>
      </c>
      <c r="I43" s="4">
        <f t="shared" si="1"/>
        <v>1.2601</v>
      </c>
      <c r="J43">
        <f t="shared" si="2"/>
        <v>1.7160999999999712E-4</v>
      </c>
      <c r="K43" s="4">
        <f t="shared" si="4"/>
        <v>1.27105</v>
      </c>
      <c r="L43">
        <f t="shared" si="5"/>
        <v>5.784024999999954E-4</v>
      </c>
      <c r="M43">
        <f t="shared" si="3"/>
        <v>1.2647875698736715</v>
      </c>
      <c r="N43">
        <f t="shared" si="0"/>
        <v>3.1639764201074096E-4</v>
      </c>
    </row>
    <row r="44" spans="1:14" x14ac:dyDescent="0.45">
      <c r="A44" s="1">
        <v>35339</v>
      </c>
      <c r="B44">
        <v>1.2490000000000001</v>
      </c>
      <c r="I44" s="4">
        <f t="shared" si="1"/>
        <v>1.2503</v>
      </c>
      <c r="J44">
        <f t="shared" si="2"/>
        <v>1.6899999999996276E-6</v>
      </c>
      <c r="K44" s="4">
        <f t="shared" si="4"/>
        <v>1.2607000000000002</v>
      </c>
      <c r="L44">
        <f t="shared" si="5"/>
        <v>1.3689000000000103E-4</v>
      </c>
      <c r="M44">
        <f t="shared" si="3"/>
        <v>1.2558937849368359</v>
      </c>
      <c r="N44">
        <f t="shared" si="0"/>
        <v>4.7524270755344029E-5</v>
      </c>
    </row>
    <row r="45" spans="1:14" x14ac:dyDescent="0.45">
      <c r="A45" s="1">
        <v>35370</v>
      </c>
      <c r="B45">
        <v>1.278</v>
      </c>
      <c r="I45" s="4">
        <f t="shared" si="1"/>
        <v>1.2488000000000001</v>
      </c>
      <c r="J45">
        <f t="shared" si="2"/>
        <v>8.5263999999999371E-4</v>
      </c>
      <c r="K45" s="4">
        <f t="shared" si="4"/>
        <v>1.2537499999999999</v>
      </c>
      <c r="L45">
        <f t="shared" si="5"/>
        <v>5.8806250000000503E-4</v>
      </c>
      <c r="M45">
        <f t="shared" si="3"/>
        <v>1.252446892468418</v>
      </c>
      <c r="N45">
        <f t="shared" si="0"/>
        <v>6.5296130452059372E-4</v>
      </c>
    </row>
    <row r="46" spans="1:14" x14ac:dyDescent="0.45">
      <c r="A46" s="1">
        <v>35400</v>
      </c>
      <c r="B46">
        <v>1.282</v>
      </c>
      <c r="I46" s="4">
        <f t="shared" si="1"/>
        <v>1.2691000000000001</v>
      </c>
      <c r="J46">
        <f t="shared" si="2"/>
        <v>1.6640999999999772E-4</v>
      </c>
      <c r="K46" s="4">
        <f t="shared" si="4"/>
        <v>1.2645500000000001</v>
      </c>
      <c r="L46">
        <f t="shared" si="5"/>
        <v>3.0450249999999882E-4</v>
      </c>
      <c r="M46">
        <f t="shared" si="3"/>
        <v>1.2652234462342089</v>
      </c>
      <c r="N46">
        <f t="shared" si="0"/>
        <v>2.8145275625648036E-4</v>
      </c>
    </row>
    <row r="47" spans="1:14" x14ac:dyDescent="0.45">
      <c r="A47" s="1">
        <v>35431</v>
      </c>
      <c r="B47">
        <v>1.2829999999999999</v>
      </c>
      <c r="I47" s="4">
        <f t="shared" si="1"/>
        <v>1.2779</v>
      </c>
      <c r="J47">
        <f t="shared" si="2"/>
        <v>2.6009999999998801E-5</v>
      </c>
      <c r="K47" s="4">
        <f t="shared" si="4"/>
        <v>1.2712000000000003</v>
      </c>
      <c r="L47">
        <f t="shared" si="5"/>
        <v>1.392399999999903E-4</v>
      </c>
      <c r="M47">
        <f t="shared" si="3"/>
        <v>1.2736117231171045</v>
      </c>
      <c r="N47">
        <f t="shared" si="0"/>
        <v>8.8139742829909147E-5</v>
      </c>
    </row>
    <row r="48" spans="1:14" x14ac:dyDescent="0.45">
      <c r="A48" s="1">
        <v>35462</v>
      </c>
      <c r="B48">
        <v>1.276</v>
      </c>
      <c r="I48" s="4">
        <f t="shared" si="1"/>
        <v>1.2822999999999998</v>
      </c>
      <c r="J48">
        <f t="shared" si="2"/>
        <v>3.968999999999685E-5</v>
      </c>
      <c r="K48" s="4">
        <f t="shared" si="4"/>
        <v>1.2768499999999998</v>
      </c>
      <c r="L48">
        <f t="shared" si="5"/>
        <v>7.2249999999965215E-7</v>
      </c>
      <c r="M48">
        <f t="shared" si="3"/>
        <v>1.2783058615585521</v>
      </c>
      <c r="N48">
        <f t="shared" si="0"/>
        <v>5.3169975272081263E-6</v>
      </c>
    </row>
    <row r="49" spans="1:14" x14ac:dyDescent="0.45">
      <c r="A49" s="1">
        <v>35490</v>
      </c>
      <c r="B49">
        <v>1.2509999999999999</v>
      </c>
      <c r="I49" s="4">
        <f t="shared" si="1"/>
        <v>1.278</v>
      </c>
      <c r="J49">
        <f t="shared" si="2"/>
        <v>7.2900000000000731E-4</v>
      </c>
      <c r="K49" s="4">
        <f t="shared" si="4"/>
        <v>1.2771499999999998</v>
      </c>
      <c r="L49">
        <f t="shared" si="5"/>
        <v>6.8382249999999459E-4</v>
      </c>
      <c r="M49">
        <f t="shared" si="3"/>
        <v>1.2771529307792759</v>
      </c>
      <c r="N49">
        <f t="shared" si="0"/>
        <v>6.8397578834560469E-4</v>
      </c>
    </row>
    <row r="50" spans="1:14" x14ac:dyDescent="0.45">
      <c r="A50" s="1">
        <v>35521</v>
      </c>
      <c r="B50">
        <v>1.244</v>
      </c>
      <c r="I50" s="4">
        <f t="shared" si="1"/>
        <v>1.2591999999999999</v>
      </c>
      <c r="J50">
        <f t="shared" si="2"/>
        <v>2.3103999999999635E-4</v>
      </c>
      <c r="K50" s="4">
        <f t="shared" si="4"/>
        <v>1.2652500000000002</v>
      </c>
      <c r="L50">
        <f t="shared" si="5"/>
        <v>4.5156250000000909E-4</v>
      </c>
      <c r="M50">
        <f t="shared" si="3"/>
        <v>1.2640764653896379</v>
      </c>
      <c r="N50">
        <f t="shared" si="0"/>
        <v>4.0306446254132931E-4</v>
      </c>
    </row>
    <row r="51" spans="1:14" x14ac:dyDescent="0.45">
      <c r="A51" s="1">
        <v>35551</v>
      </c>
      <c r="B51">
        <v>1.2450000000000001</v>
      </c>
      <c r="I51" s="4">
        <f t="shared" si="1"/>
        <v>1.2485999999999999</v>
      </c>
      <c r="J51">
        <f t="shared" si="2"/>
        <v>1.2959999999998744E-5</v>
      </c>
      <c r="K51" s="4">
        <f t="shared" si="4"/>
        <v>1.256</v>
      </c>
      <c r="L51">
        <f t="shared" si="5"/>
        <v>1.2099999999999778E-4</v>
      </c>
      <c r="M51">
        <f t="shared" si="3"/>
        <v>1.254038232694819</v>
      </c>
      <c r="N51">
        <f t="shared" si="0"/>
        <v>8.1689650245692384E-5</v>
      </c>
    </row>
    <row r="52" spans="1:14" x14ac:dyDescent="0.45">
      <c r="A52" s="1">
        <v>35582</v>
      </c>
      <c r="B52">
        <v>1.242</v>
      </c>
      <c r="I52" s="4">
        <f t="shared" si="1"/>
        <v>1.2454000000000001</v>
      </c>
      <c r="J52">
        <f t="shared" si="2"/>
        <v>1.1560000000000474E-5</v>
      </c>
      <c r="K52" s="4">
        <f t="shared" si="4"/>
        <v>1.2506999999999999</v>
      </c>
      <c r="L52">
        <f t="shared" si="5"/>
        <v>7.5689999999998782E-5</v>
      </c>
      <c r="M52">
        <f t="shared" si="3"/>
        <v>1.2495191163474095</v>
      </c>
      <c r="N52">
        <f t="shared" si="0"/>
        <v>5.653711064588135E-5</v>
      </c>
    </row>
    <row r="53" spans="1:14" x14ac:dyDescent="0.45">
      <c r="A53" s="1">
        <v>35612</v>
      </c>
      <c r="B53">
        <v>1.22</v>
      </c>
      <c r="I53" s="4">
        <f t="shared" si="1"/>
        <v>1.2428000000000001</v>
      </c>
      <c r="J53">
        <f t="shared" si="2"/>
        <v>5.1984000000000698E-4</v>
      </c>
      <c r="K53" s="4">
        <f t="shared" si="4"/>
        <v>1.2455000000000001</v>
      </c>
      <c r="L53">
        <f t="shared" si="5"/>
        <v>6.5025000000000401E-4</v>
      </c>
      <c r="M53">
        <f t="shared" si="3"/>
        <v>1.2457595581737047</v>
      </c>
      <c r="N53">
        <f t="shared" si="0"/>
        <v>6.6355483730447544E-4</v>
      </c>
    </row>
    <row r="54" spans="1:14" x14ac:dyDescent="0.45">
      <c r="A54" s="1">
        <v>35643</v>
      </c>
      <c r="B54">
        <v>1.268</v>
      </c>
      <c r="I54" s="4">
        <f t="shared" si="1"/>
        <v>1.2269000000000001</v>
      </c>
      <c r="J54">
        <f t="shared" si="2"/>
        <v>1.6892099999999929E-3</v>
      </c>
      <c r="K54" s="4">
        <f t="shared" si="4"/>
        <v>1.2321</v>
      </c>
      <c r="L54">
        <f t="shared" si="5"/>
        <v>1.2888100000000031E-3</v>
      </c>
      <c r="M54">
        <f t="shared" si="3"/>
        <v>1.2328797790868524</v>
      </c>
      <c r="N54">
        <f t="shared" si="0"/>
        <v>1.2334299169882896E-3</v>
      </c>
    </row>
    <row r="55" spans="1:14" x14ac:dyDescent="0.45">
      <c r="A55" s="1">
        <v>35674</v>
      </c>
      <c r="B55">
        <v>1.276</v>
      </c>
      <c r="I55" s="4">
        <f t="shared" si="1"/>
        <v>1.2558</v>
      </c>
      <c r="J55">
        <f t="shared" si="2"/>
        <v>4.0803999999999981E-4</v>
      </c>
      <c r="K55" s="4">
        <f t="shared" si="4"/>
        <v>1.2510000000000001</v>
      </c>
      <c r="L55">
        <f t="shared" si="5"/>
        <v>6.2499999999999557E-4</v>
      </c>
      <c r="M55">
        <f t="shared" si="3"/>
        <v>1.2504398895434261</v>
      </c>
      <c r="N55">
        <f t="shared" si="0"/>
        <v>6.5331924655225916E-4</v>
      </c>
    </row>
    <row r="56" spans="1:14" x14ac:dyDescent="0.45">
      <c r="A56" s="1">
        <v>35704</v>
      </c>
      <c r="B56">
        <v>1.242</v>
      </c>
      <c r="I56" s="4">
        <f t="shared" si="1"/>
        <v>1.2688000000000001</v>
      </c>
      <c r="J56">
        <f t="shared" si="2"/>
        <v>7.1824000000000844E-4</v>
      </c>
      <c r="K56" s="4">
        <f t="shared" si="4"/>
        <v>1.26105</v>
      </c>
      <c r="L56">
        <f t="shared" si="5"/>
        <v>3.6290250000000046E-4</v>
      </c>
      <c r="M56">
        <f t="shared" si="3"/>
        <v>1.2632199447717132</v>
      </c>
      <c r="N56">
        <f t="shared" si="0"/>
        <v>4.5028605611455771E-4</v>
      </c>
    </row>
    <row r="57" spans="1:14" x14ac:dyDescent="0.45">
      <c r="A57" s="1">
        <v>35735</v>
      </c>
      <c r="B57">
        <v>1.216</v>
      </c>
      <c r="I57" s="4">
        <f t="shared" si="1"/>
        <v>1.2514000000000001</v>
      </c>
      <c r="J57">
        <f t="shared" si="2"/>
        <v>1.2531600000000068E-3</v>
      </c>
      <c r="K57" s="4">
        <f t="shared" si="4"/>
        <v>1.2505000000000002</v>
      </c>
      <c r="L57">
        <f t="shared" si="5"/>
        <v>1.1902500000000136E-3</v>
      </c>
      <c r="M57">
        <f t="shared" si="3"/>
        <v>1.2526099723858566</v>
      </c>
      <c r="N57">
        <f t="shared" si="0"/>
        <v>1.3402900780931839E-3</v>
      </c>
    </row>
    <row r="58" spans="1:14" x14ac:dyDescent="0.45">
      <c r="A58" s="1">
        <v>35765</v>
      </c>
      <c r="B58">
        <v>1.177</v>
      </c>
      <c r="I58" s="4">
        <f t="shared" si="1"/>
        <v>1.2271999999999998</v>
      </c>
      <c r="J58">
        <f t="shared" si="2"/>
        <v>2.5200399999999799E-3</v>
      </c>
      <c r="K58" s="4">
        <f t="shared" si="4"/>
        <v>1.2356</v>
      </c>
      <c r="L58">
        <f t="shared" si="5"/>
        <v>3.4339599999999985E-3</v>
      </c>
      <c r="M58">
        <f t="shared" si="3"/>
        <v>1.2343049861929283</v>
      </c>
      <c r="N58">
        <f t="shared" si="0"/>
        <v>3.2838614425716953E-3</v>
      </c>
    </row>
    <row r="59" spans="1:14" x14ac:dyDescent="0.45">
      <c r="A59" s="1">
        <v>35796</v>
      </c>
      <c r="B59">
        <v>1.1319999999999999</v>
      </c>
      <c r="I59" s="4">
        <f t="shared" si="1"/>
        <v>1.1913</v>
      </c>
      <c r="J59">
        <f t="shared" si="2"/>
        <v>3.5164900000000153E-3</v>
      </c>
      <c r="K59" s="4">
        <f t="shared" si="4"/>
        <v>1.2089999999999999</v>
      </c>
      <c r="L59">
        <f t="shared" si="5"/>
        <v>5.9289999999999933E-3</v>
      </c>
      <c r="M59">
        <f t="shared" si="3"/>
        <v>1.2056524930964643</v>
      </c>
      <c r="N59">
        <f t="shared" si="0"/>
        <v>5.4246897393247324E-3</v>
      </c>
    </row>
    <row r="60" spans="1:14" x14ac:dyDescent="0.45">
      <c r="A60" s="1">
        <v>35827</v>
      </c>
      <c r="B60">
        <v>1.0960000000000001</v>
      </c>
      <c r="I60" s="4">
        <f t="shared" si="1"/>
        <v>1.1493999999999998</v>
      </c>
      <c r="J60">
        <f t="shared" si="2"/>
        <v>2.8515599999999648E-3</v>
      </c>
      <c r="K60" s="4">
        <f t="shared" si="4"/>
        <v>1.1718000000000002</v>
      </c>
      <c r="L60">
        <f t="shared" si="5"/>
        <v>5.7456400000000137E-3</v>
      </c>
      <c r="M60">
        <f t="shared" si="3"/>
        <v>1.1688262465482322</v>
      </c>
      <c r="N60">
        <f t="shared" si="0"/>
        <v>5.3036621863038896E-3</v>
      </c>
    </row>
    <row r="61" spans="1:14" x14ac:dyDescent="0.45">
      <c r="A61" s="1">
        <v>35855</v>
      </c>
      <c r="B61">
        <v>1.0640000000000001</v>
      </c>
      <c r="I61" s="4">
        <f t="shared" si="1"/>
        <v>1.1113</v>
      </c>
      <c r="J61">
        <f t="shared" si="2"/>
        <v>2.2372899999999903E-3</v>
      </c>
      <c r="K61" s="4">
        <f t="shared" si="4"/>
        <v>1.1346499999999999</v>
      </c>
      <c r="L61">
        <f t="shared" si="5"/>
        <v>4.991422499999983E-3</v>
      </c>
      <c r="M61">
        <f t="shared" si="3"/>
        <v>1.1324131232741161</v>
      </c>
      <c r="N61">
        <f t="shared" si="0"/>
        <v>4.6803554361194034E-3</v>
      </c>
    </row>
    <row r="62" spans="1:14" x14ac:dyDescent="0.45">
      <c r="A62" s="1">
        <v>35886</v>
      </c>
      <c r="B62">
        <v>1.077</v>
      </c>
      <c r="I62" s="4">
        <f t="shared" si="1"/>
        <v>1.0772000000000002</v>
      </c>
      <c r="J62">
        <f t="shared" si="2"/>
        <v>4.0000000000080006E-8</v>
      </c>
      <c r="K62" s="4">
        <f t="shared" si="4"/>
        <v>1.0994999999999999</v>
      </c>
      <c r="L62">
        <f t="shared" si="5"/>
        <v>5.0624999999999845E-4</v>
      </c>
      <c r="M62">
        <f t="shared" si="3"/>
        <v>1.098206561637058</v>
      </c>
      <c r="N62">
        <f t="shared" si="0"/>
        <v>4.4971825646634138E-4</v>
      </c>
    </row>
    <row r="63" spans="1:14" x14ac:dyDescent="0.45">
      <c r="A63" s="1">
        <v>35916</v>
      </c>
      <c r="B63">
        <v>1.105</v>
      </c>
      <c r="I63" s="4">
        <f t="shared" si="1"/>
        <v>1.0762999999999998</v>
      </c>
      <c r="J63">
        <f t="shared" si="2"/>
        <v>8.2369000000000973E-4</v>
      </c>
      <c r="K63" s="4">
        <f t="shared" si="4"/>
        <v>1.08775</v>
      </c>
      <c r="L63">
        <f t="shared" si="5"/>
        <v>2.975624999999996E-4</v>
      </c>
      <c r="M63">
        <f t="shared" si="3"/>
        <v>1.087603280818529</v>
      </c>
      <c r="N63">
        <f t="shared" si="0"/>
        <v>3.0264583827896137E-4</v>
      </c>
    </row>
    <row r="64" spans="1:14" x14ac:dyDescent="0.45">
      <c r="A64" s="1">
        <v>35947</v>
      </c>
      <c r="B64">
        <v>1.103</v>
      </c>
      <c r="I64" s="4">
        <f t="shared" si="1"/>
        <v>1.0952999999999999</v>
      </c>
      <c r="J64">
        <f t="shared" si="2"/>
        <v>5.929000000000062E-5</v>
      </c>
      <c r="K64" s="4">
        <f t="shared" si="4"/>
        <v>1.0936999999999999</v>
      </c>
      <c r="L64">
        <f t="shared" si="5"/>
        <v>8.6490000000001593E-5</v>
      </c>
      <c r="M64">
        <f t="shared" si="3"/>
        <v>1.0963016404092645</v>
      </c>
      <c r="N64">
        <f t="shared" si="0"/>
        <v>4.4868021206798299E-5</v>
      </c>
    </row>
    <row r="65" spans="1:14" x14ac:dyDescent="0.45">
      <c r="A65" s="1">
        <v>35977</v>
      </c>
      <c r="B65">
        <v>1.0940000000000001</v>
      </c>
      <c r="I65" s="4">
        <f t="shared" si="1"/>
        <v>1.1007999999999998</v>
      </c>
      <c r="J65">
        <f t="shared" si="2"/>
        <v>4.6239999999995857E-5</v>
      </c>
      <c r="K65" s="4">
        <f t="shared" si="4"/>
        <v>1.0952499999999998</v>
      </c>
      <c r="L65">
        <f t="shared" si="5"/>
        <v>1.5624999999993784E-6</v>
      </c>
      <c r="M65">
        <f t="shared" si="3"/>
        <v>1.0996508202046322</v>
      </c>
      <c r="N65">
        <f t="shared" si="0"/>
        <v>3.1931768985078884E-5</v>
      </c>
    </row>
    <row r="66" spans="1:14" x14ac:dyDescent="0.45">
      <c r="A66" s="1">
        <v>36008</v>
      </c>
      <c r="B66">
        <v>1.0649999999999999</v>
      </c>
      <c r="I66" s="4">
        <f t="shared" si="1"/>
        <v>1.0969</v>
      </c>
      <c r="J66">
        <f t="shared" si="2"/>
        <v>1.0176100000000026E-3</v>
      </c>
      <c r="K66" s="4">
        <f t="shared" si="4"/>
        <v>1.0942499999999999</v>
      </c>
      <c r="L66">
        <f t="shared" si="5"/>
        <v>8.5556249999999988E-4</v>
      </c>
      <c r="M66">
        <f t="shared" si="3"/>
        <v>1.096825410102316</v>
      </c>
      <c r="N66">
        <f t="shared" si="0"/>
        <v>1.0128567281806036E-3</v>
      </c>
    </row>
    <row r="67" spans="1:14" x14ac:dyDescent="0.45">
      <c r="A67" s="1">
        <v>36039</v>
      </c>
      <c r="B67">
        <v>1.0489999999999999</v>
      </c>
      <c r="I67" s="4">
        <f t="shared" si="1"/>
        <v>1.0746</v>
      </c>
      <c r="J67">
        <f t="shared" si="2"/>
        <v>6.5536000000000348E-4</v>
      </c>
      <c r="K67" s="4">
        <f t="shared" si="4"/>
        <v>1.0810999999999999</v>
      </c>
      <c r="L67">
        <f t="shared" si="5"/>
        <v>1.0304100000000011E-3</v>
      </c>
      <c r="M67">
        <f t="shared" si="3"/>
        <v>1.080912705051158</v>
      </c>
      <c r="N67">
        <f t="shared" si="0"/>
        <v>1.0184207436822095E-3</v>
      </c>
    </row>
    <row r="68" spans="1:14" x14ac:dyDescent="0.45">
      <c r="A68" s="1">
        <v>36069</v>
      </c>
      <c r="B68">
        <v>1.0589999999999999</v>
      </c>
      <c r="I68" s="4">
        <f t="shared" si="1"/>
        <v>1.0567</v>
      </c>
      <c r="J68">
        <f t="shared" si="2"/>
        <v>5.2899999999998562E-6</v>
      </c>
      <c r="K68" s="4">
        <f t="shared" si="4"/>
        <v>1.06715</v>
      </c>
      <c r="L68">
        <f t="shared" si="5"/>
        <v>6.6422500000001657E-5</v>
      </c>
      <c r="M68">
        <f t="shared" si="3"/>
        <v>1.064956352525579</v>
      </c>
      <c r="N68">
        <f t="shared" ref="N68:N131" si="6">($B68-M68)^2</f>
        <v>3.5478135408971601E-5</v>
      </c>
    </row>
    <row r="69" spans="1:14" x14ac:dyDescent="0.45">
      <c r="A69" s="1">
        <v>36100</v>
      </c>
      <c r="B69">
        <v>1.036</v>
      </c>
      <c r="I69" s="4">
        <f t="shared" si="1"/>
        <v>1.0575999999999999</v>
      </c>
      <c r="J69">
        <f t="shared" si="2"/>
        <v>4.6655999999999315E-4</v>
      </c>
      <c r="K69" s="4">
        <f t="shared" si="4"/>
        <v>1.0635999999999999</v>
      </c>
      <c r="L69">
        <f t="shared" si="5"/>
        <v>7.6175999999999154E-4</v>
      </c>
      <c r="M69">
        <f t="shared" si="3"/>
        <v>1.0619781762627896</v>
      </c>
      <c r="N69">
        <f t="shared" si="6"/>
        <v>6.7486564194056144E-4</v>
      </c>
    </row>
    <row r="70" spans="1:14" x14ac:dyDescent="0.45">
      <c r="A70" s="1">
        <v>36130</v>
      </c>
      <c r="B70">
        <v>0.98699999999999999</v>
      </c>
      <c r="I70" s="4">
        <f t="shared" ref="I70:I133" si="7">0.7*B69+0.2*B68+0.1*B67</f>
        <v>1.0419</v>
      </c>
      <c r="J70">
        <f t="shared" ref="J70:J133" si="8">(B70-I70)^2</f>
        <v>3.0140100000000066E-3</v>
      </c>
      <c r="K70" s="4">
        <f t="shared" si="4"/>
        <v>1.0483500000000001</v>
      </c>
      <c r="L70">
        <f t="shared" si="5"/>
        <v>3.7638225000000154E-3</v>
      </c>
      <c r="M70">
        <f t="shared" ref="M70:M133" si="9">0.5*B69+0.5*M69</f>
        <v>1.0489890881313948</v>
      </c>
      <c r="N70">
        <f t="shared" si="6"/>
        <v>3.842647047361833E-3</v>
      </c>
    </row>
    <row r="71" spans="1:14" x14ac:dyDescent="0.45">
      <c r="A71" s="1">
        <v>36161</v>
      </c>
      <c r="B71">
        <v>0.98</v>
      </c>
      <c r="I71" s="4">
        <f t="shared" si="7"/>
        <v>1.004</v>
      </c>
      <c r="J71">
        <f t="shared" si="8"/>
        <v>5.7600000000000099E-4</v>
      </c>
      <c r="K71" s="4">
        <f t="shared" si="4"/>
        <v>1.0177</v>
      </c>
      <c r="L71">
        <f t="shared" si="5"/>
        <v>1.421290000000005E-3</v>
      </c>
      <c r="M71">
        <f t="shared" si="9"/>
        <v>1.0179945440656974</v>
      </c>
      <c r="N71">
        <f t="shared" si="6"/>
        <v>1.4435853787602266E-3</v>
      </c>
    </row>
    <row r="72" spans="1:14" x14ac:dyDescent="0.45">
      <c r="A72" s="1">
        <v>36192</v>
      </c>
      <c r="B72">
        <v>0.96199999999999997</v>
      </c>
      <c r="I72" s="4">
        <f t="shared" si="7"/>
        <v>0.98699999999999999</v>
      </c>
      <c r="J72">
        <f t="shared" si="8"/>
        <v>6.250000000000011E-4</v>
      </c>
      <c r="K72" s="4">
        <f t="shared" ref="K72:K135" si="10">0.5*B71+0.2*B70+0.15*B69+0.1*B68+0.05*B67</f>
        <v>1.00115</v>
      </c>
      <c r="L72">
        <f t="shared" ref="L72:L135" si="11">($B72-K72)^2</f>
        <v>1.5327225000000015E-3</v>
      </c>
      <c r="M72">
        <f t="shared" si="9"/>
        <v>0.99899727203284872</v>
      </c>
      <c r="N72">
        <f t="shared" si="6"/>
        <v>1.3687981378726123E-3</v>
      </c>
    </row>
    <row r="73" spans="1:14" x14ac:dyDescent="0.45">
      <c r="A73" s="1">
        <v>36220</v>
      </c>
      <c r="B73">
        <v>1.022</v>
      </c>
      <c r="I73" s="4">
        <f t="shared" si="7"/>
        <v>0.96809999999999996</v>
      </c>
      <c r="J73">
        <f t="shared" si="8"/>
        <v>2.9052100000000062E-3</v>
      </c>
      <c r="K73" s="4">
        <f t="shared" si="10"/>
        <v>0.98160000000000003</v>
      </c>
      <c r="L73">
        <f t="shared" si="11"/>
        <v>1.6321599999999993E-3</v>
      </c>
      <c r="M73">
        <f t="shared" si="9"/>
        <v>0.98049863601642429</v>
      </c>
      <c r="N73">
        <f t="shared" si="6"/>
        <v>1.7223632124972372E-3</v>
      </c>
    </row>
    <row r="74" spans="1:14" x14ac:dyDescent="0.45">
      <c r="A74" s="1">
        <v>36251</v>
      </c>
      <c r="B74">
        <v>1.171</v>
      </c>
      <c r="I74" s="4">
        <f t="shared" si="7"/>
        <v>1.0058</v>
      </c>
      <c r="J74">
        <f t="shared" si="8"/>
        <v>2.7291040000000006E-2</v>
      </c>
      <c r="K74" s="4">
        <f t="shared" si="10"/>
        <v>1.0009000000000001</v>
      </c>
      <c r="L74">
        <f t="shared" si="11"/>
        <v>2.8934009999999972E-2</v>
      </c>
      <c r="M74">
        <f t="shared" si="9"/>
        <v>1.0012493180082123</v>
      </c>
      <c r="N74">
        <f t="shared" si="6"/>
        <v>2.8815294036677062E-2</v>
      </c>
    </row>
    <row r="75" spans="1:14" x14ac:dyDescent="0.45">
      <c r="A75" s="1">
        <v>36281</v>
      </c>
      <c r="B75">
        <v>1.171</v>
      </c>
      <c r="I75" s="4">
        <f t="shared" si="7"/>
        <v>1.1203000000000001</v>
      </c>
      <c r="J75">
        <f t="shared" si="8"/>
        <v>2.5704899999999969E-3</v>
      </c>
      <c r="K75" s="4">
        <f t="shared" si="10"/>
        <v>1.08155</v>
      </c>
      <c r="L75">
        <f t="shared" si="11"/>
        <v>8.001302500000005E-3</v>
      </c>
      <c r="M75">
        <f t="shared" si="9"/>
        <v>1.0861246590041063</v>
      </c>
      <c r="N75">
        <f t="shared" si="6"/>
        <v>7.2038235091692474E-3</v>
      </c>
    </row>
    <row r="76" spans="1:14" x14ac:dyDescent="0.45">
      <c r="A76" s="1">
        <v>36312</v>
      </c>
      <c r="B76">
        <v>1.1539999999999999</v>
      </c>
      <c r="I76" s="4">
        <f t="shared" si="7"/>
        <v>1.1561000000000001</v>
      </c>
      <c r="J76">
        <f t="shared" si="8"/>
        <v>4.4100000000008937E-6</v>
      </c>
      <c r="K76" s="4">
        <f t="shared" si="10"/>
        <v>1.1182000000000001</v>
      </c>
      <c r="L76">
        <f t="shared" si="11"/>
        <v>1.281639999999988E-3</v>
      </c>
      <c r="M76">
        <f t="shared" si="9"/>
        <v>1.1285623295020533</v>
      </c>
      <c r="N76">
        <f t="shared" si="6"/>
        <v>6.4707508036210542E-4</v>
      </c>
    </row>
    <row r="77" spans="1:14" x14ac:dyDescent="0.45">
      <c r="A77" s="1">
        <v>36342</v>
      </c>
      <c r="B77">
        <v>1.1970000000000001</v>
      </c>
      <c r="I77" s="4">
        <f t="shared" si="7"/>
        <v>1.1590999999999998</v>
      </c>
      <c r="J77">
        <f t="shared" si="8"/>
        <v>1.4364100000000203E-3</v>
      </c>
      <c r="K77" s="4">
        <f t="shared" si="10"/>
        <v>1.1371499999999999</v>
      </c>
      <c r="L77">
        <f t="shared" si="11"/>
        <v>3.5820225000000217E-3</v>
      </c>
      <c r="M77">
        <f t="shared" si="9"/>
        <v>1.1412811647510266</v>
      </c>
      <c r="N77">
        <f t="shared" si="6"/>
        <v>3.1045886015022492E-3</v>
      </c>
    </row>
    <row r="78" spans="1:14" x14ac:dyDescent="0.45">
      <c r="A78" s="1">
        <v>36373</v>
      </c>
      <c r="B78">
        <v>1.26</v>
      </c>
      <c r="I78" s="4">
        <f t="shared" si="7"/>
        <v>1.1858</v>
      </c>
      <c r="J78">
        <f t="shared" si="8"/>
        <v>5.5056400000000061E-3</v>
      </c>
      <c r="K78" s="4">
        <f t="shared" si="10"/>
        <v>1.1731499999999999</v>
      </c>
      <c r="L78">
        <f t="shared" si="11"/>
        <v>7.5429225000000159E-3</v>
      </c>
      <c r="M78">
        <f t="shared" si="9"/>
        <v>1.1691405823755132</v>
      </c>
      <c r="N78">
        <f t="shared" si="6"/>
        <v>8.2554337710609021E-3</v>
      </c>
    </row>
    <row r="79" spans="1:14" x14ac:dyDescent="0.45">
      <c r="A79" s="1">
        <v>36404</v>
      </c>
      <c r="B79">
        <v>1.2949999999999999</v>
      </c>
      <c r="I79" s="4">
        <f t="shared" si="7"/>
        <v>1.2367999999999999</v>
      </c>
      <c r="J79">
        <f t="shared" si="8"/>
        <v>3.3872400000000036E-3</v>
      </c>
      <c r="K79" s="4">
        <f t="shared" si="10"/>
        <v>1.2181500000000001</v>
      </c>
      <c r="L79">
        <f t="shared" si="11"/>
        <v>5.905922499999979E-3</v>
      </c>
      <c r="M79">
        <f t="shared" si="9"/>
        <v>1.2145702911877567</v>
      </c>
      <c r="N79">
        <f t="shared" si="6"/>
        <v>6.4689380596222321E-3</v>
      </c>
    </row>
    <row r="80" spans="1:14" x14ac:dyDescent="0.45">
      <c r="A80" s="1">
        <v>36434</v>
      </c>
      <c r="B80">
        <v>1.2849999999999999</v>
      </c>
      <c r="I80" s="4">
        <f t="shared" si="7"/>
        <v>1.2781999999999998</v>
      </c>
      <c r="J80">
        <f t="shared" si="8"/>
        <v>4.6240000000001895E-5</v>
      </c>
      <c r="K80" s="4">
        <f t="shared" si="10"/>
        <v>1.2530000000000001</v>
      </c>
      <c r="L80">
        <f t="shared" si="11"/>
        <v>1.0239999999999876E-3</v>
      </c>
      <c r="M80">
        <f t="shared" si="9"/>
        <v>1.2547851455938783</v>
      </c>
      <c r="N80">
        <f t="shared" si="6"/>
        <v>9.129374267831255E-4</v>
      </c>
    </row>
    <row r="81" spans="1:14" x14ac:dyDescent="0.45">
      <c r="A81" s="1">
        <v>36465</v>
      </c>
      <c r="B81">
        <v>1.292</v>
      </c>
      <c r="I81" s="4">
        <f t="shared" si="7"/>
        <v>1.2845</v>
      </c>
      <c r="J81">
        <f t="shared" si="8"/>
        <v>5.6250000000000934E-5</v>
      </c>
      <c r="K81" s="4">
        <f t="shared" si="10"/>
        <v>1.2679</v>
      </c>
      <c r="L81">
        <f t="shared" si="11"/>
        <v>5.8081000000000051E-4</v>
      </c>
      <c r="M81">
        <f t="shared" si="9"/>
        <v>1.2698925727969392</v>
      </c>
      <c r="N81">
        <f t="shared" si="6"/>
        <v>4.8873833753863285E-4</v>
      </c>
    </row>
    <row r="82" spans="1:14" x14ac:dyDescent="0.45">
      <c r="A82" s="1">
        <v>36495</v>
      </c>
      <c r="B82">
        <v>1.3129999999999999</v>
      </c>
      <c r="I82" s="4">
        <f t="shared" si="7"/>
        <v>1.2908999999999999</v>
      </c>
      <c r="J82">
        <f t="shared" si="8"/>
        <v>4.8841000000000043E-4</v>
      </c>
      <c r="K82" s="4">
        <f t="shared" si="10"/>
        <v>1.2831000000000001</v>
      </c>
      <c r="L82">
        <f t="shared" si="11"/>
        <v>8.9400999999998893E-4</v>
      </c>
      <c r="M82">
        <f t="shared" si="9"/>
        <v>1.2809462863984695</v>
      </c>
      <c r="N82">
        <f t="shared" si="6"/>
        <v>1.0274405556489363E-3</v>
      </c>
    </row>
    <row r="83" spans="1:14" x14ac:dyDescent="0.45">
      <c r="A83" s="1">
        <v>36526</v>
      </c>
      <c r="B83">
        <v>1.329</v>
      </c>
      <c r="I83" s="4">
        <f t="shared" si="7"/>
        <v>1.306</v>
      </c>
      <c r="J83">
        <f t="shared" si="8"/>
        <v>5.2899999999999584E-4</v>
      </c>
      <c r="K83" s="4">
        <f t="shared" si="10"/>
        <v>1.3001499999999999</v>
      </c>
      <c r="L83">
        <f t="shared" si="11"/>
        <v>8.3232250000000248E-4</v>
      </c>
      <c r="M83">
        <f t="shared" si="9"/>
        <v>1.2969731431992346</v>
      </c>
      <c r="N83">
        <f t="shared" si="6"/>
        <v>1.0257195565367288E-3</v>
      </c>
    </row>
    <row r="84" spans="1:14" x14ac:dyDescent="0.45">
      <c r="A84" s="1">
        <v>36557</v>
      </c>
      <c r="B84">
        <v>1.415</v>
      </c>
      <c r="I84" s="4">
        <f t="shared" si="7"/>
        <v>1.3220999999999998</v>
      </c>
      <c r="J84">
        <f t="shared" si="8"/>
        <v>8.630410000000038E-3</v>
      </c>
      <c r="K84" s="4">
        <f t="shared" si="10"/>
        <v>1.3141500000000002</v>
      </c>
      <c r="L84">
        <f t="shared" si="11"/>
        <v>1.0170722499999977E-2</v>
      </c>
      <c r="M84">
        <f t="shared" si="9"/>
        <v>1.3129865715996174</v>
      </c>
      <c r="N84">
        <f t="shared" si="6"/>
        <v>1.0406739573999993E-2</v>
      </c>
    </row>
    <row r="85" spans="1:14" x14ac:dyDescent="0.45">
      <c r="A85" s="1">
        <v>36586</v>
      </c>
      <c r="B85">
        <v>1.556</v>
      </c>
      <c r="I85" s="4">
        <f t="shared" si="7"/>
        <v>1.3875999999999999</v>
      </c>
      <c r="J85">
        <f t="shared" si="8"/>
        <v>2.8358560000000036E-2</v>
      </c>
      <c r="K85" s="4">
        <f t="shared" si="10"/>
        <v>1.3636999999999999</v>
      </c>
      <c r="L85">
        <f t="shared" si="11"/>
        <v>3.6979290000000054E-2</v>
      </c>
      <c r="M85">
        <f t="shared" si="9"/>
        <v>1.3639932857998087</v>
      </c>
      <c r="N85">
        <f t="shared" si="6"/>
        <v>3.6866578297953957E-2</v>
      </c>
    </row>
    <row r="86" spans="1:14" x14ac:dyDescent="0.45">
      <c r="A86" s="1">
        <v>36617</v>
      </c>
      <c r="B86">
        <v>1.506</v>
      </c>
      <c r="I86" s="4">
        <f t="shared" si="7"/>
        <v>1.5050999999999999</v>
      </c>
      <c r="J86">
        <f t="shared" si="8"/>
        <v>8.1000000000022126E-7</v>
      </c>
      <c r="K86" s="4">
        <f t="shared" si="10"/>
        <v>1.4562499999999998</v>
      </c>
      <c r="L86">
        <f t="shared" si="11"/>
        <v>2.475062500000018E-3</v>
      </c>
      <c r="M86">
        <f t="shared" si="9"/>
        <v>1.4599966428999043</v>
      </c>
      <c r="N86">
        <f t="shared" si="6"/>
        <v>2.1163088644789285E-3</v>
      </c>
    </row>
    <row r="87" spans="1:14" x14ac:dyDescent="0.45">
      <c r="A87" s="1">
        <v>36647</v>
      </c>
      <c r="B87">
        <v>1.526</v>
      </c>
      <c r="I87" s="4">
        <f t="shared" si="7"/>
        <v>1.5069000000000001</v>
      </c>
      <c r="J87">
        <f t="shared" si="8"/>
        <v>3.6480999999999596E-4</v>
      </c>
      <c r="K87" s="4">
        <f t="shared" si="10"/>
        <v>1.4750000000000001</v>
      </c>
      <c r="L87">
        <f t="shared" si="11"/>
        <v>2.6009999999999935E-3</v>
      </c>
      <c r="M87">
        <f t="shared" si="9"/>
        <v>1.4829983214499523</v>
      </c>
      <c r="N87">
        <f t="shared" si="6"/>
        <v>1.8491443581216387E-3</v>
      </c>
    </row>
    <row r="88" spans="1:14" x14ac:dyDescent="0.45">
      <c r="A88" s="1">
        <v>36678</v>
      </c>
      <c r="B88">
        <v>1.6659999999999999</v>
      </c>
      <c r="I88" s="4">
        <f t="shared" si="7"/>
        <v>1.5250000000000001</v>
      </c>
      <c r="J88">
        <f t="shared" si="8"/>
        <v>1.988099999999994E-2</v>
      </c>
      <c r="K88" s="4">
        <f t="shared" si="10"/>
        <v>1.5055499999999999</v>
      </c>
      <c r="L88">
        <f t="shared" si="11"/>
        <v>2.5744202499999994E-2</v>
      </c>
      <c r="M88">
        <f t="shared" si="9"/>
        <v>1.504499160724976</v>
      </c>
      <c r="N88">
        <f t="shared" si="6"/>
        <v>2.6082521086537101E-2</v>
      </c>
    </row>
    <row r="89" spans="1:14" x14ac:dyDescent="0.45">
      <c r="A89" s="1">
        <v>36708</v>
      </c>
      <c r="B89">
        <v>1.591</v>
      </c>
      <c r="I89" s="4">
        <f t="shared" si="7"/>
        <v>1.6220000000000001</v>
      </c>
      <c r="J89">
        <f t="shared" si="8"/>
        <v>9.6100000000000861E-4</v>
      </c>
      <c r="K89" s="4">
        <f t="shared" si="10"/>
        <v>1.5904499999999999</v>
      </c>
      <c r="L89">
        <f t="shared" si="11"/>
        <v>3.025000000000555E-7</v>
      </c>
      <c r="M89">
        <f t="shared" si="9"/>
        <v>1.585249580362488</v>
      </c>
      <c r="N89">
        <f t="shared" si="6"/>
        <v>3.3067326007483576E-5</v>
      </c>
    </row>
    <row r="90" spans="1:14" x14ac:dyDescent="0.45">
      <c r="A90" s="1">
        <v>36739</v>
      </c>
      <c r="B90">
        <v>1.506</v>
      </c>
      <c r="I90" s="4">
        <f t="shared" si="7"/>
        <v>1.5994999999999999</v>
      </c>
      <c r="J90">
        <f t="shared" si="8"/>
        <v>8.7422499999999844E-3</v>
      </c>
      <c r="K90" s="4">
        <f t="shared" si="10"/>
        <v>1.5860000000000003</v>
      </c>
      <c r="L90">
        <f t="shared" si="11"/>
        <v>6.4000000000000471E-3</v>
      </c>
      <c r="M90">
        <f t="shared" si="9"/>
        <v>1.5881247901812441</v>
      </c>
      <c r="N90">
        <f t="shared" si="6"/>
        <v>6.7444811623133634E-3</v>
      </c>
    </row>
    <row r="91" spans="1:14" x14ac:dyDescent="0.45">
      <c r="A91" s="1">
        <v>36770</v>
      </c>
      <c r="B91">
        <v>1.5880000000000001</v>
      </c>
      <c r="I91" s="4">
        <f t="shared" si="7"/>
        <v>1.5390000000000001</v>
      </c>
      <c r="J91">
        <f t="shared" si="8"/>
        <v>2.4009999999999934E-3</v>
      </c>
      <c r="K91" s="4">
        <f t="shared" si="10"/>
        <v>1.5490000000000002</v>
      </c>
      <c r="L91">
        <f t="shared" si="11"/>
        <v>1.5209999999999941E-3</v>
      </c>
      <c r="M91">
        <f t="shared" si="9"/>
        <v>1.5470623950906219</v>
      </c>
      <c r="N91">
        <f t="shared" si="6"/>
        <v>1.6758874957163415E-3</v>
      </c>
    </row>
    <row r="92" spans="1:14" x14ac:dyDescent="0.45">
      <c r="A92" s="1">
        <v>36800</v>
      </c>
      <c r="B92">
        <v>1.571</v>
      </c>
      <c r="I92" s="4">
        <f t="shared" si="7"/>
        <v>1.5718999999999999</v>
      </c>
      <c r="J92">
        <f t="shared" si="8"/>
        <v>8.0999999999982157E-7</v>
      </c>
      <c r="K92" s="4">
        <f t="shared" si="10"/>
        <v>1.5767500000000003</v>
      </c>
      <c r="L92">
        <f t="shared" si="11"/>
        <v>3.3062500000004205E-5</v>
      </c>
      <c r="M92">
        <f t="shared" si="9"/>
        <v>1.567531197545311</v>
      </c>
      <c r="N92">
        <f t="shared" si="6"/>
        <v>1.2032590469656059E-5</v>
      </c>
    </row>
    <row r="93" spans="1:14" x14ac:dyDescent="0.45">
      <c r="A93" s="1">
        <v>36831</v>
      </c>
      <c r="B93">
        <v>1.5569999999999999</v>
      </c>
      <c r="I93" s="4">
        <f t="shared" si="7"/>
        <v>1.5679000000000001</v>
      </c>
      <c r="J93">
        <f t="shared" si="8"/>
        <v>1.1881000000000287E-4</v>
      </c>
      <c r="K93" s="4">
        <f t="shared" si="10"/>
        <v>1.5713999999999999</v>
      </c>
      <c r="L93">
        <f t="shared" si="11"/>
        <v>2.073599999999991E-4</v>
      </c>
      <c r="M93">
        <f t="shared" si="9"/>
        <v>1.5692655987726556</v>
      </c>
      <c r="N93">
        <f t="shared" si="6"/>
        <v>1.504449132517718E-4</v>
      </c>
    </row>
    <row r="94" spans="1:14" x14ac:dyDescent="0.45">
      <c r="A94" s="1">
        <v>36861</v>
      </c>
      <c r="B94">
        <v>1.4830000000000001</v>
      </c>
      <c r="I94" s="4">
        <f t="shared" si="7"/>
        <v>1.5629</v>
      </c>
      <c r="J94">
        <f t="shared" si="8"/>
        <v>6.3840099999999773E-3</v>
      </c>
      <c r="K94" s="4">
        <f t="shared" si="10"/>
        <v>1.56105</v>
      </c>
      <c r="L94">
        <f t="shared" si="11"/>
        <v>6.0918024999999923E-3</v>
      </c>
      <c r="M94">
        <f t="shared" si="9"/>
        <v>1.5631327993863278</v>
      </c>
      <c r="N94">
        <f t="shared" si="6"/>
        <v>6.4212655374894364E-3</v>
      </c>
    </row>
    <row r="95" spans="1:14" x14ac:dyDescent="0.45">
      <c r="A95" s="1">
        <v>36892</v>
      </c>
      <c r="B95">
        <v>1.4870000000000001</v>
      </c>
      <c r="I95" s="4">
        <f t="shared" si="7"/>
        <v>1.5065999999999999</v>
      </c>
      <c r="J95">
        <f t="shared" si="8"/>
        <v>3.8415999999999369E-4</v>
      </c>
      <c r="K95" s="4">
        <f t="shared" si="10"/>
        <v>1.5226500000000001</v>
      </c>
      <c r="L95">
        <f t="shared" si="11"/>
        <v>1.2709224999999972E-3</v>
      </c>
      <c r="M95">
        <f t="shared" si="9"/>
        <v>1.5230663996931639</v>
      </c>
      <c r="N95">
        <f t="shared" si="6"/>
        <v>1.300785186827048E-3</v>
      </c>
    </row>
    <row r="96" spans="1:14" x14ac:dyDescent="0.45">
      <c r="A96" s="1">
        <v>36923</v>
      </c>
      <c r="B96">
        <v>1.49</v>
      </c>
      <c r="I96" s="4">
        <f t="shared" si="7"/>
        <v>1.4931999999999999</v>
      </c>
      <c r="J96">
        <f t="shared" si="8"/>
        <v>1.0239999999999165E-5</v>
      </c>
      <c r="K96" s="4">
        <f t="shared" si="10"/>
        <v>1.5101499999999999</v>
      </c>
      <c r="L96">
        <f t="shared" si="11"/>
        <v>4.0602249999999559E-4</v>
      </c>
      <c r="M96">
        <f t="shared" si="9"/>
        <v>1.505033199846582</v>
      </c>
      <c r="N96">
        <f t="shared" si="6"/>
        <v>2.2599709762727378E-4</v>
      </c>
    </row>
    <row r="97" spans="1:14" x14ac:dyDescent="0.45">
      <c r="A97" s="1">
        <v>36951</v>
      </c>
      <c r="B97">
        <v>1.45</v>
      </c>
      <c r="I97" s="4">
        <f t="shared" si="7"/>
        <v>1.4887000000000001</v>
      </c>
      <c r="J97">
        <f t="shared" si="8"/>
        <v>1.4976900000000137E-3</v>
      </c>
      <c r="K97" s="4">
        <f t="shared" si="10"/>
        <v>1.4990999999999999</v>
      </c>
      <c r="L97">
        <f t="shared" si="11"/>
        <v>2.4108099999999924E-3</v>
      </c>
      <c r="M97">
        <f t="shared" si="9"/>
        <v>1.4975165999232911</v>
      </c>
      <c r="N97">
        <f t="shared" si="6"/>
        <v>2.2578272682701132E-3</v>
      </c>
    </row>
    <row r="98" spans="1:14" x14ac:dyDescent="0.45">
      <c r="A98" s="1">
        <v>36982</v>
      </c>
      <c r="B98">
        <v>1.591</v>
      </c>
      <c r="I98" s="4">
        <f t="shared" si="7"/>
        <v>1.4617</v>
      </c>
      <c r="J98">
        <f t="shared" si="8"/>
        <v>1.6718489999999992E-2</v>
      </c>
      <c r="K98" s="4">
        <f t="shared" si="10"/>
        <v>1.4722</v>
      </c>
      <c r="L98">
        <f t="shared" si="11"/>
        <v>1.4113440000000003E-2</v>
      </c>
      <c r="M98">
        <f t="shared" si="9"/>
        <v>1.4737582999616454</v>
      </c>
      <c r="N98">
        <f t="shared" si="6"/>
        <v>1.3745616227883504E-2</v>
      </c>
    </row>
    <row r="99" spans="1:14" x14ac:dyDescent="0.45">
      <c r="A99" s="1">
        <v>37012</v>
      </c>
      <c r="B99">
        <v>1.738</v>
      </c>
      <c r="I99" s="4">
        <f t="shared" si="7"/>
        <v>1.5527</v>
      </c>
      <c r="J99">
        <f t="shared" si="8"/>
        <v>3.4336090000000007E-2</v>
      </c>
      <c r="K99" s="4">
        <f t="shared" si="10"/>
        <v>1.5318499999999999</v>
      </c>
      <c r="L99">
        <f t="shared" si="11"/>
        <v>4.2497822500000025E-2</v>
      </c>
      <c r="M99">
        <f t="shared" si="9"/>
        <v>1.5323791499808226</v>
      </c>
      <c r="N99">
        <f t="shared" si="6"/>
        <v>4.2279933962609047E-2</v>
      </c>
    </row>
    <row r="100" spans="1:14" x14ac:dyDescent="0.45">
      <c r="A100" s="1">
        <v>37043</v>
      </c>
      <c r="B100">
        <v>1.6579999999999999</v>
      </c>
      <c r="I100" s="4">
        <f t="shared" si="7"/>
        <v>1.6798</v>
      </c>
      <c r="J100">
        <f t="shared" si="8"/>
        <v>4.7524000000000183E-4</v>
      </c>
      <c r="K100" s="4">
        <f t="shared" si="10"/>
        <v>1.62805</v>
      </c>
      <c r="L100">
        <f t="shared" si="11"/>
        <v>8.9700249999999523E-4</v>
      </c>
      <c r="M100">
        <f t="shared" si="9"/>
        <v>1.6351895749904113</v>
      </c>
      <c r="N100">
        <f t="shared" si="6"/>
        <v>5.2031548911806651E-4</v>
      </c>
    </row>
    <row r="101" spans="1:14" x14ac:dyDescent="0.45">
      <c r="A101" s="1">
        <v>37073</v>
      </c>
      <c r="B101">
        <v>1.466</v>
      </c>
      <c r="I101" s="4">
        <f t="shared" si="7"/>
        <v>1.6673</v>
      </c>
      <c r="J101">
        <f t="shared" si="8"/>
        <v>4.0521690000000013E-2</v>
      </c>
      <c r="K101" s="4">
        <f t="shared" si="10"/>
        <v>1.6347500000000001</v>
      </c>
      <c r="L101">
        <f t="shared" si="11"/>
        <v>2.8476562500000059E-2</v>
      </c>
      <c r="M101">
        <f t="shared" si="9"/>
        <v>1.6465947874952056</v>
      </c>
      <c r="N101">
        <f t="shared" si="6"/>
        <v>3.261447727043848E-2</v>
      </c>
    </row>
    <row r="102" spans="1:14" x14ac:dyDescent="0.45">
      <c r="A102" s="1">
        <v>37104</v>
      </c>
      <c r="B102">
        <v>1.4610000000000001</v>
      </c>
      <c r="I102" s="4">
        <f t="shared" si="7"/>
        <v>1.5316000000000001</v>
      </c>
      <c r="J102">
        <f t="shared" si="8"/>
        <v>4.9843599999999993E-3</v>
      </c>
      <c r="K102" s="4">
        <f t="shared" si="10"/>
        <v>1.5569</v>
      </c>
      <c r="L102">
        <f t="shared" si="11"/>
        <v>9.1968099999999754E-3</v>
      </c>
      <c r="M102">
        <f t="shared" si="9"/>
        <v>1.5562973937476028</v>
      </c>
      <c r="N102">
        <f t="shared" si="6"/>
        <v>9.0815932550856286E-3</v>
      </c>
    </row>
    <row r="103" spans="1:14" x14ac:dyDescent="0.45">
      <c r="A103" s="1">
        <v>37135</v>
      </c>
      <c r="B103">
        <v>1.5569999999999999</v>
      </c>
      <c r="I103" s="4">
        <f t="shared" si="7"/>
        <v>1.4817</v>
      </c>
      <c r="J103">
        <f t="shared" si="8"/>
        <v>5.6700899999999888E-3</v>
      </c>
      <c r="K103" s="4">
        <f t="shared" si="10"/>
        <v>1.5257499999999999</v>
      </c>
      <c r="L103">
        <f t="shared" si="11"/>
        <v>9.765625E-4</v>
      </c>
      <c r="M103">
        <f t="shared" si="9"/>
        <v>1.5086486968738013</v>
      </c>
      <c r="N103">
        <f t="shared" si="6"/>
        <v>2.3378485140015445E-3</v>
      </c>
    </row>
    <row r="104" spans="1:14" x14ac:dyDescent="0.45">
      <c r="A104" s="1">
        <v>37165</v>
      </c>
      <c r="B104">
        <v>1.357</v>
      </c>
      <c r="I104" s="4">
        <f t="shared" si="7"/>
        <v>1.5286999999999999</v>
      </c>
      <c r="J104">
        <f t="shared" si="8"/>
        <v>2.9480889999999989E-2</v>
      </c>
      <c r="K104" s="4">
        <f t="shared" si="10"/>
        <v>1.5432999999999999</v>
      </c>
      <c r="L104">
        <f t="shared" si="11"/>
        <v>3.4707689999999965E-2</v>
      </c>
      <c r="M104">
        <f t="shared" si="9"/>
        <v>1.5328243484369006</v>
      </c>
      <c r="N104">
        <f t="shared" si="6"/>
        <v>3.0914201503260647E-2</v>
      </c>
    </row>
    <row r="105" spans="1:14" x14ac:dyDescent="0.45">
      <c r="A105" s="1">
        <v>37196</v>
      </c>
      <c r="B105">
        <v>1.212</v>
      </c>
      <c r="I105" s="4">
        <f t="shared" si="7"/>
        <v>1.4074</v>
      </c>
      <c r="J105">
        <f t="shared" si="8"/>
        <v>3.8181160000000006E-2</v>
      </c>
      <c r="K105" s="4">
        <f t="shared" si="10"/>
        <v>1.43855</v>
      </c>
      <c r="L105">
        <f t="shared" si="11"/>
        <v>5.1324902500000012E-2</v>
      </c>
      <c r="M105">
        <f t="shared" si="9"/>
        <v>1.4449121742184503</v>
      </c>
      <c r="N105">
        <f t="shared" si="6"/>
        <v>5.4248080899165767E-2</v>
      </c>
    </row>
    <row r="106" spans="1:14" x14ac:dyDescent="0.45">
      <c r="A106" s="1">
        <v>37226</v>
      </c>
      <c r="B106">
        <v>1.127</v>
      </c>
      <c r="I106" s="4">
        <f t="shared" si="7"/>
        <v>1.2754999999999999</v>
      </c>
      <c r="J106">
        <f t="shared" si="8"/>
        <v>2.2052249999999957E-2</v>
      </c>
      <c r="K106" s="4">
        <f t="shared" si="10"/>
        <v>1.3303499999999999</v>
      </c>
      <c r="L106">
        <f t="shared" si="11"/>
        <v>4.1351222499999965E-2</v>
      </c>
      <c r="M106">
        <f t="shared" si="9"/>
        <v>1.3284560871092252</v>
      </c>
      <c r="N106">
        <f t="shared" si="6"/>
        <v>4.0584555033359747E-2</v>
      </c>
    </row>
    <row r="107" spans="1:14" x14ac:dyDescent="0.45">
      <c r="A107" s="1">
        <v>37257</v>
      </c>
      <c r="B107">
        <v>1.1479999999999999</v>
      </c>
      <c r="I107" s="4">
        <f t="shared" si="7"/>
        <v>1.1669999999999998</v>
      </c>
      <c r="J107">
        <f t="shared" si="8"/>
        <v>3.6099999999999641E-4</v>
      </c>
      <c r="K107" s="4">
        <f t="shared" si="10"/>
        <v>1.2382</v>
      </c>
      <c r="L107">
        <f t="shared" si="11"/>
        <v>8.136040000000011E-3</v>
      </c>
      <c r="M107">
        <f t="shared" si="9"/>
        <v>1.2277280435546127</v>
      </c>
      <c r="N107">
        <f t="shared" si="6"/>
        <v>6.3565609290462399E-3</v>
      </c>
    </row>
    <row r="108" spans="1:14" x14ac:dyDescent="0.45">
      <c r="A108" s="1">
        <v>37288</v>
      </c>
      <c r="B108">
        <v>1.155</v>
      </c>
      <c r="I108" s="4">
        <f t="shared" si="7"/>
        <v>1.1501999999999999</v>
      </c>
      <c r="J108">
        <f t="shared" si="8"/>
        <v>2.3040000000001321E-5</v>
      </c>
      <c r="K108" s="4">
        <f t="shared" si="10"/>
        <v>1.19475</v>
      </c>
      <c r="L108">
        <f t="shared" si="11"/>
        <v>1.5800624999999962E-3</v>
      </c>
      <c r="M108">
        <f t="shared" si="9"/>
        <v>1.1878640217773064</v>
      </c>
      <c r="N108">
        <f t="shared" si="6"/>
        <v>1.0800439273792697E-3</v>
      </c>
    </row>
    <row r="109" spans="1:14" x14ac:dyDescent="0.45">
      <c r="A109" s="1">
        <v>37316</v>
      </c>
      <c r="B109">
        <v>1.2889999999999999</v>
      </c>
      <c r="I109" s="4">
        <f t="shared" si="7"/>
        <v>1.1508</v>
      </c>
      <c r="J109">
        <f t="shared" si="8"/>
        <v>1.9099239999999965E-2</v>
      </c>
      <c r="K109" s="4">
        <f t="shared" si="10"/>
        <v>1.1652</v>
      </c>
      <c r="L109">
        <f t="shared" si="11"/>
        <v>1.5326439999999978E-2</v>
      </c>
      <c r="M109">
        <f t="shared" si="9"/>
        <v>1.1714320108886533</v>
      </c>
      <c r="N109">
        <f t="shared" si="6"/>
        <v>1.3822232063685708E-2</v>
      </c>
    </row>
    <row r="110" spans="1:14" x14ac:dyDescent="0.45">
      <c r="A110" s="1">
        <v>37347</v>
      </c>
      <c r="B110">
        <v>1.4390000000000001</v>
      </c>
      <c r="I110" s="4">
        <f t="shared" si="7"/>
        <v>1.2481</v>
      </c>
      <c r="J110">
        <f t="shared" si="8"/>
        <v>3.6442810000000027E-2</v>
      </c>
      <c r="K110" s="4">
        <f t="shared" si="10"/>
        <v>1.2209999999999999</v>
      </c>
      <c r="L110">
        <f t="shared" si="11"/>
        <v>4.7524000000000087E-2</v>
      </c>
      <c r="M110">
        <f t="shared" si="9"/>
        <v>1.2302160054443267</v>
      </c>
      <c r="N110">
        <f t="shared" si="6"/>
        <v>4.359075638262342E-2</v>
      </c>
    </row>
    <row r="111" spans="1:14" x14ac:dyDescent="0.45">
      <c r="A111" s="1">
        <v>37377</v>
      </c>
      <c r="B111">
        <v>1.4339999999999999</v>
      </c>
      <c r="I111" s="4">
        <f t="shared" si="7"/>
        <v>1.3806</v>
      </c>
      <c r="J111">
        <f t="shared" si="8"/>
        <v>2.8515599999999887E-3</v>
      </c>
      <c r="K111" s="4">
        <f t="shared" si="10"/>
        <v>1.3216999999999999</v>
      </c>
      <c r="L111">
        <f t="shared" si="11"/>
        <v>1.2611290000000015E-2</v>
      </c>
      <c r="M111">
        <f t="shared" si="9"/>
        <v>1.3346080027221634</v>
      </c>
      <c r="N111">
        <f t="shared" si="6"/>
        <v>9.8787691228774659E-3</v>
      </c>
    </row>
    <row r="112" spans="1:14" x14ac:dyDescent="0.45">
      <c r="A112" s="1">
        <v>37408</v>
      </c>
      <c r="B112">
        <v>1.4239999999999999</v>
      </c>
      <c r="I112" s="4">
        <f t="shared" si="7"/>
        <v>1.4204999999999999</v>
      </c>
      <c r="J112">
        <f t="shared" si="8"/>
        <v>1.225000000000041E-5</v>
      </c>
      <c r="K112" s="4">
        <f t="shared" si="10"/>
        <v>1.3710499999999997</v>
      </c>
      <c r="L112">
        <f t="shared" si="11"/>
        <v>2.8037025000000292E-3</v>
      </c>
      <c r="M112">
        <f t="shared" si="9"/>
        <v>1.3843040013610817</v>
      </c>
      <c r="N112">
        <f t="shared" si="6"/>
        <v>1.5757723079410004E-3</v>
      </c>
    </row>
    <row r="113" spans="1:14" x14ac:dyDescent="0.45">
      <c r="A113" s="1">
        <v>37438</v>
      </c>
      <c r="B113">
        <v>1.4379999999999999</v>
      </c>
      <c r="I113" s="4">
        <f t="shared" si="7"/>
        <v>1.4274999999999998</v>
      </c>
      <c r="J113">
        <f t="shared" si="8"/>
        <v>1.102500000000037E-4</v>
      </c>
      <c r="K113" s="4">
        <f t="shared" si="10"/>
        <v>1.4013</v>
      </c>
      <c r="L113">
        <f t="shared" si="11"/>
        <v>1.3468899999999966E-3</v>
      </c>
      <c r="M113">
        <f t="shared" si="9"/>
        <v>1.4041520006805408</v>
      </c>
      <c r="N113">
        <f t="shared" si="6"/>
        <v>1.1456870579301067E-3</v>
      </c>
    </row>
    <row r="114" spans="1:14" x14ac:dyDescent="0.45">
      <c r="A114" s="1">
        <v>37469</v>
      </c>
      <c r="B114">
        <v>1.4379999999999999</v>
      </c>
      <c r="I114" s="4">
        <f t="shared" si="7"/>
        <v>1.4347999999999999</v>
      </c>
      <c r="J114">
        <f t="shared" si="8"/>
        <v>1.0240000000000586E-5</v>
      </c>
      <c r="K114" s="4">
        <f t="shared" si="10"/>
        <v>1.4272499999999999</v>
      </c>
      <c r="L114">
        <f t="shared" si="11"/>
        <v>1.155625000000008E-4</v>
      </c>
      <c r="M114">
        <f t="shared" si="9"/>
        <v>1.4210760003402703</v>
      </c>
      <c r="N114">
        <f t="shared" si="6"/>
        <v>2.8642176448253042E-4</v>
      </c>
    </row>
    <row r="115" spans="1:14" x14ac:dyDescent="0.45">
      <c r="A115" s="1">
        <v>37500</v>
      </c>
      <c r="B115">
        <v>1.4410000000000001</v>
      </c>
      <c r="I115" s="4">
        <f t="shared" si="7"/>
        <v>1.4366000000000001</v>
      </c>
      <c r="J115">
        <f t="shared" si="8"/>
        <v>1.9359999999999645E-5</v>
      </c>
      <c r="K115" s="4">
        <f t="shared" si="10"/>
        <v>1.4355499999999999</v>
      </c>
      <c r="L115">
        <f t="shared" si="11"/>
        <v>2.9702500000001927E-5</v>
      </c>
      <c r="M115">
        <f t="shared" si="9"/>
        <v>1.429538000170135</v>
      </c>
      <c r="N115">
        <f t="shared" si="6"/>
        <v>1.3137744009982679E-4</v>
      </c>
    </row>
    <row r="116" spans="1:14" x14ac:dyDescent="0.45">
      <c r="A116" s="1">
        <v>37530</v>
      </c>
      <c r="B116">
        <v>1.486</v>
      </c>
      <c r="I116" s="4">
        <f t="shared" si="7"/>
        <v>1.4400999999999999</v>
      </c>
      <c r="J116">
        <f t="shared" si="8"/>
        <v>2.106810000000005E-3</v>
      </c>
      <c r="K116" s="4">
        <f t="shared" si="10"/>
        <v>1.4379000000000002</v>
      </c>
      <c r="L116">
        <f t="shared" si="11"/>
        <v>2.3136099999999816E-3</v>
      </c>
      <c r="M116">
        <f t="shared" si="9"/>
        <v>1.4352690000850674</v>
      </c>
      <c r="N116">
        <f t="shared" si="6"/>
        <v>2.5736343523688888E-3</v>
      </c>
    </row>
    <row r="117" spans="1:14" x14ac:dyDescent="0.45">
      <c r="A117" s="1">
        <v>37561</v>
      </c>
      <c r="B117">
        <v>1.4610000000000001</v>
      </c>
      <c r="I117" s="4">
        <f t="shared" si="7"/>
        <v>1.4722</v>
      </c>
      <c r="J117">
        <f t="shared" si="8"/>
        <v>1.2543999999999723E-4</v>
      </c>
      <c r="K117" s="4">
        <f t="shared" si="10"/>
        <v>1.4619</v>
      </c>
      <c r="L117">
        <f t="shared" si="11"/>
        <v>8.0999999999982157E-7</v>
      </c>
      <c r="M117">
        <f t="shared" si="9"/>
        <v>1.4606345000425338</v>
      </c>
      <c r="N117">
        <f t="shared" si="6"/>
        <v>1.3359021890784101E-7</v>
      </c>
    </row>
    <row r="118" spans="1:14" x14ac:dyDescent="0.45">
      <c r="A118" s="1">
        <v>37591</v>
      </c>
      <c r="B118">
        <v>1.429</v>
      </c>
      <c r="I118" s="4">
        <f t="shared" si="7"/>
        <v>1.464</v>
      </c>
      <c r="J118">
        <f t="shared" si="8"/>
        <v>1.2249999999999943E-3</v>
      </c>
      <c r="K118" s="4">
        <f t="shared" si="10"/>
        <v>1.4595500000000001</v>
      </c>
      <c r="L118">
        <f t="shared" si="11"/>
        <v>9.3330250000000473E-4</v>
      </c>
      <c r="M118">
        <f t="shared" si="9"/>
        <v>1.4608172500212668</v>
      </c>
      <c r="N118">
        <f t="shared" si="6"/>
        <v>1.0123373989158013E-3</v>
      </c>
    </row>
    <row r="119" spans="1:14" x14ac:dyDescent="0.45">
      <c r="A119" s="1">
        <v>37622</v>
      </c>
      <c r="B119">
        <v>1.5</v>
      </c>
      <c r="I119" s="4">
        <f t="shared" si="7"/>
        <v>1.4411</v>
      </c>
      <c r="J119">
        <f t="shared" si="8"/>
        <v>3.4692099999999943E-3</v>
      </c>
      <c r="K119" s="4">
        <f t="shared" si="10"/>
        <v>1.4456</v>
      </c>
      <c r="L119">
        <f t="shared" si="11"/>
        <v>2.9593600000000003E-3</v>
      </c>
      <c r="M119">
        <f t="shared" si="9"/>
        <v>1.4449086250106333</v>
      </c>
      <c r="N119">
        <f t="shared" si="6"/>
        <v>3.0350595982190157E-3</v>
      </c>
    </row>
    <row r="120" spans="1:14" x14ac:dyDescent="0.45">
      <c r="A120" s="1">
        <v>37653</v>
      </c>
      <c r="B120">
        <v>1.655</v>
      </c>
      <c r="I120" s="4">
        <f t="shared" si="7"/>
        <v>1.4819</v>
      </c>
      <c r="J120">
        <f t="shared" si="8"/>
        <v>2.9963610000000012E-2</v>
      </c>
      <c r="K120" s="4">
        <f t="shared" si="10"/>
        <v>1.4756</v>
      </c>
      <c r="L120">
        <f t="shared" si="11"/>
        <v>3.2184360000000002E-2</v>
      </c>
      <c r="M120">
        <f t="shared" si="9"/>
        <v>1.4724543125053167</v>
      </c>
      <c r="N120">
        <f t="shared" si="6"/>
        <v>3.3322928022906595E-2</v>
      </c>
    </row>
    <row r="121" spans="1:14" x14ac:dyDescent="0.45">
      <c r="A121" s="1">
        <v>37681</v>
      </c>
      <c r="B121">
        <v>1.734</v>
      </c>
      <c r="I121" s="4">
        <f t="shared" si="7"/>
        <v>1.6013999999999999</v>
      </c>
      <c r="J121">
        <f t="shared" si="8"/>
        <v>1.7582760000000013E-2</v>
      </c>
      <c r="K121" s="4">
        <f t="shared" si="10"/>
        <v>1.5622500000000001</v>
      </c>
      <c r="L121">
        <f t="shared" si="11"/>
        <v>2.9498062499999946E-2</v>
      </c>
      <c r="M121">
        <f t="shared" si="9"/>
        <v>1.5637271562526585</v>
      </c>
      <c r="N121">
        <f t="shared" si="6"/>
        <v>2.8992841317806585E-2</v>
      </c>
    </row>
    <row r="122" spans="1:14" x14ac:dyDescent="0.45">
      <c r="A122" s="1">
        <v>37712</v>
      </c>
      <c r="B122">
        <v>1.633</v>
      </c>
      <c r="I122" s="4">
        <f t="shared" si="7"/>
        <v>1.6947999999999999</v>
      </c>
      <c r="J122">
        <f t="shared" si="8"/>
        <v>3.819239999999982E-3</v>
      </c>
      <c r="K122" s="4">
        <f t="shared" si="10"/>
        <v>1.6389500000000001</v>
      </c>
      <c r="L122">
        <f t="shared" si="11"/>
        <v>3.5402500000001449E-5</v>
      </c>
      <c r="M122">
        <f t="shared" si="9"/>
        <v>1.6488635781263292</v>
      </c>
      <c r="N122">
        <f t="shared" si="6"/>
        <v>2.5165311097015072E-4</v>
      </c>
    </row>
    <row r="123" spans="1:14" x14ac:dyDescent="0.45">
      <c r="A123" s="1">
        <v>37742</v>
      </c>
      <c r="B123">
        <v>1.5389999999999999</v>
      </c>
      <c r="I123" s="4">
        <f t="shared" si="7"/>
        <v>1.6554</v>
      </c>
      <c r="J123">
        <f t="shared" si="8"/>
        <v>1.3548960000000014E-2</v>
      </c>
      <c r="K123" s="4">
        <f t="shared" si="10"/>
        <v>1.633</v>
      </c>
      <c r="L123">
        <f t="shared" si="11"/>
        <v>8.8360000000000157E-3</v>
      </c>
      <c r="M123">
        <f t="shared" si="9"/>
        <v>1.6409317890631647</v>
      </c>
      <c r="N123">
        <f t="shared" si="6"/>
        <v>1.0390089621617523E-2</v>
      </c>
    </row>
    <row r="124" spans="1:14" x14ac:dyDescent="0.45">
      <c r="A124" s="1">
        <v>37773</v>
      </c>
      <c r="B124">
        <v>1.5329999999999999</v>
      </c>
      <c r="I124" s="4">
        <f t="shared" si="7"/>
        <v>1.5772999999999999</v>
      </c>
      <c r="J124">
        <f t="shared" si="8"/>
        <v>1.9624900000000003E-3</v>
      </c>
      <c r="K124" s="4">
        <f t="shared" si="10"/>
        <v>1.5966999999999998</v>
      </c>
      <c r="L124">
        <f t="shared" si="11"/>
        <v>4.0576899999999827E-3</v>
      </c>
      <c r="M124">
        <f t="shared" si="9"/>
        <v>1.5899658945315824</v>
      </c>
      <c r="N124">
        <f t="shared" si="6"/>
        <v>3.2451131397833828E-3</v>
      </c>
    </row>
    <row r="125" spans="1:14" x14ac:dyDescent="0.45">
      <c r="A125" s="1">
        <v>37803</v>
      </c>
      <c r="B125">
        <v>1.554</v>
      </c>
      <c r="I125" s="4">
        <f t="shared" si="7"/>
        <v>1.5442</v>
      </c>
      <c r="J125">
        <f t="shared" si="8"/>
        <v>9.6040000000000605E-5</v>
      </c>
      <c r="K125" s="4">
        <f t="shared" si="10"/>
        <v>1.5754000000000001</v>
      </c>
      <c r="L125">
        <f t="shared" si="11"/>
        <v>4.5796000000000367E-4</v>
      </c>
      <c r="M125">
        <f t="shared" si="9"/>
        <v>1.5614829472657912</v>
      </c>
      <c r="N125">
        <f t="shared" si="6"/>
        <v>5.5994499782610933E-5</v>
      </c>
    </row>
    <row r="126" spans="1:14" x14ac:dyDescent="0.45">
      <c r="A126" s="1">
        <v>37834</v>
      </c>
      <c r="B126">
        <v>1.661</v>
      </c>
      <c r="I126" s="4">
        <f t="shared" si="7"/>
        <v>1.5482999999999998</v>
      </c>
      <c r="J126">
        <f t="shared" si="8"/>
        <v>1.2701290000000054E-2</v>
      </c>
      <c r="K126" s="4">
        <f t="shared" si="10"/>
        <v>1.5644500000000001</v>
      </c>
      <c r="L126">
        <f t="shared" si="11"/>
        <v>9.3219024999999841E-3</v>
      </c>
      <c r="M126">
        <f t="shared" si="9"/>
        <v>1.5577414736328956</v>
      </c>
      <c r="N126">
        <f t="shared" si="6"/>
        <v>1.0662323267505998E-2</v>
      </c>
    </row>
    <row r="127" spans="1:14" x14ac:dyDescent="0.45">
      <c r="A127" s="1">
        <v>37865</v>
      </c>
      <c r="B127">
        <v>1.7210000000000001</v>
      </c>
      <c r="I127" s="4">
        <f t="shared" si="7"/>
        <v>1.6267999999999998</v>
      </c>
      <c r="J127">
        <f t="shared" si="8"/>
        <v>8.8736400000000541E-3</v>
      </c>
      <c r="K127" s="4">
        <f t="shared" si="10"/>
        <v>1.6067999999999998</v>
      </c>
      <c r="L127">
        <f t="shared" si="11"/>
        <v>1.304164000000007E-2</v>
      </c>
      <c r="M127">
        <f t="shared" si="9"/>
        <v>1.6093707368164478</v>
      </c>
      <c r="N127">
        <f t="shared" si="6"/>
        <v>1.2461092398902777E-2</v>
      </c>
    </row>
    <row r="128" spans="1:14" x14ac:dyDescent="0.45">
      <c r="A128" s="1">
        <v>37895</v>
      </c>
      <c r="B128">
        <v>1.6060000000000001</v>
      </c>
      <c r="I128" s="4">
        <f t="shared" si="7"/>
        <v>1.6922999999999999</v>
      </c>
      <c r="J128">
        <f t="shared" si="8"/>
        <v>7.4476899999999695E-3</v>
      </c>
      <c r="K128" s="4">
        <f t="shared" si="10"/>
        <v>1.6560500000000002</v>
      </c>
      <c r="L128">
        <f t="shared" si="11"/>
        <v>2.505002500000015E-3</v>
      </c>
      <c r="M128">
        <f t="shared" si="9"/>
        <v>1.6651853684082241</v>
      </c>
      <c r="N128">
        <f t="shared" si="6"/>
        <v>3.5029078336171961E-3</v>
      </c>
    </row>
    <row r="129" spans="1:14" x14ac:dyDescent="0.45">
      <c r="A129" s="1">
        <v>37926</v>
      </c>
      <c r="B129">
        <v>1.5549999999999999</v>
      </c>
      <c r="I129" s="4">
        <f t="shared" si="7"/>
        <v>1.6345000000000001</v>
      </c>
      <c r="J129">
        <f t="shared" si="8"/>
        <v>6.3202500000000203E-3</v>
      </c>
      <c r="K129" s="4">
        <f t="shared" si="10"/>
        <v>1.6284000000000001</v>
      </c>
      <c r="L129">
        <f t="shared" si="11"/>
        <v>5.3875600000000195E-3</v>
      </c>
      <c r="M129">
        <f t="shared" si="9"/>
        <v>1.635592684204112</v>
      </c>
      <c r="N129">
        <f t="shared" si="6"/>
        <v>6.4951807472237288E-3</v>
      </c>
    </row>
    <row r="130" spans="1:14" x14ac:dyDescent="0.45">
      <c r="A130" s="1">
        <v>37956</v>
      </c>
      <c r="B130">
        <v>1.522</v>
      </c>
      <c r="I130" s="4">
        <f t="shared" si="7"/>
        <v>1.5817999999999999</v>
      </c>
      <c r="J130">
        <f t="shared" si="8"/>
        <v>3.5760399999999826E-3</v>
      </c>
      <c r="K130" s="4">
        <f t="shared" si="10"/>
        <v>1.6006500000000004</v>
      </c>
      <c r="L130">
        <f t="shared" si="11"/>
        <v>6.1858225000000523E-3</v>
      </c>
      <c r="M130">
        <f t="shared" si="9"/>
        <v>1.5952963421020558</v>
      </c>
      <c r="N130">
        <f t="shared" si="6"/>
        <v>5.3723537655416013E-3</v>
      </c>
    </row>
    <row r="131" spans="1:14" x14ac:dyDescent="0.45">
      <c r="A131" s="1">
        <v>37987</v>
      </c>
      <c r="B131">
        <v>1.6140000000000001</v>
      </c>
      <c r="I131" s="4">
        <f t="shared" si="7"/>
        <v>1.5369999999999999</v>
      </c>
      <c r="J131">
        <f t="shared" si="8"/>
        <v>5.929000000000028E-3</v>
      </c>
      <c r="K131" s="4">
        <f t="shared" si="10"/>
        <v>1.5680499999999999</v>
      </c>
      <c r="L131">
        <f t="shared" si="11"/>
        <v>2.1114025000000146E-3</v>
      </c>
      <c r="M131">
        <f t="shared" si="9"/>
        <v>1.5586481710510278</v>
      </c>
      <c r="N131">
        <f t="shared" si="6"/>
        <v>3.0638249679962857E-3</v>
      </c>
    </row>
    <row r="132" spans="1:14" x14ac:dyDescent="0.45">
      <c r="A132" s="1">
        <v>38018</v>
      </c>
      <c r="B132">
        <v>1.69</v>
      </c>
      <c r="I132" s="4">
        <f t="shared" si="7"/>
        <v>1.5896999999999999</v>
      </c>
      <c r="J132">
        <f t="shared" si="8"/>
        <v>1.0060090000000011E-2</v>
      </c>
      <c r="K132" s="4">
        <f t="shared" si="10"/>
        <v>1.5913000000000002</v>
      </c>
      <c r="L132">
        <f t="shared" si="11"/>
        <v>9.7416899999999574E-3</v>
      </c>
      <c r="M132">
        <f t="shared" si="9"/>
        <v>1.5863240855255141</v>
      </c>
      <c r="N132">
        <f t="shared" ref="N132:N195" si="12">($B132-M132)^2</f>
        <v>1.0748695242120909E-2</v>
      </c>
    </row>
    <row r="133" spans="1:14" x14ac:dyDescent="0.45">
      <c r="A133" s="1">
        <v>38047</v>
      </c>
      <c r="B133">
        <v>1.778</v>
      </c>
      <c r="I133" s="4">
        <f t="shared" si="7"/>
        <v>1.6579999999999999</v>
      </c>
      <c r="J133">
        <f t="shared" si="8"/>
        <v>1.4400000000000026E-2</v>
      </c>
      <c r="K133" s="4">
        <f t="shared" si="10"/>
        <v>1.6318999999999999</v>
      </c>
      <c r="L133">
        <f t="shared" si="11"/>
        <v>2.1345210000000035E-2</v>
      </c>
      <c r="M133">
        <f t="shared" si="9"/>
        <v>1.638162042762757</v>
      </c>
      <c r="N133">
        <f t="shared" si="12"/>
        <v>1.9554654284285006E-2</v>
      </c>
    </row>
    <row r="134" spans="1:14" x14ac:dyDescent="0.45">
      <c r="A134" s="1">
        <v>38078</v>
      </c>
      <c r="B134">
        <v>1.839</v>
      </c>
      <c r="I134" s="4">
        <f t="shared" ref="I134:I197" si="13">0.7*B133+0.2*B132+0.1*B131</f>
        <v>1.744</v>
      </c>
      <c r="J134">
        <f t="shared" ref="J134:J197" si="14">(B134-I134)^2</f>
        <v>9.0249999999999948E-3</v>
      </c>
      <c r="K134" s="4">
        <f t="shared" si="10"/>
        <v>1.6990500000000002</v>
      </c>
      <c r="L134">
        <f t="shared" si="11"/>
        <v>1.9586002499999942E-2</v>
      </c>
      <c r="M134">
        <f t="shared" ref="M134:M197" si="15">0.5*B133+0.5*M133</f>
        <v>1.7080810213813784</v>
      </c>
      <c r="N134">
        <f t="shared" si="12"/>
        <v>1.7139778962543088E-2</v>
      </c>
    </row>
    <row r="135" spans="1:14" x14ac:dyDescent="0.45">
      <c r="A135" s="1">
        <v>38108</v>
      </c>
      <c r="B135">
        <v>2.0230000000000001</v>
      </c>
      <c r="I135" s="4">
        <f t="shared" si="13"/>
        <v>1.8119000000000001</v>
      </c>
      <c r="J135">
        <f t="shared" si="14"/>
        <v>4.4563210000000027E-2</v>
      </c>
      <c r="K135" s="4">
        <f t="shared" si="10"/>
        <v>1.7661000000000002</v>
      </c>
      <c r="L135">
        <f t="shared" si="11"/>
        <v>6.5997609999999957E-2</v>
      </c>
      <c r="M135">
        <f t="shared" si="15"/>
        <v>1.7735405106906892</v>
      </c>
      <c r="N135">
        <f t="shared" si="12"/>
        <v>6.2230036806462219E-2</v>
      </c>
    </row>
    <row r="136" spans="1:14" x14ac:dyDescent="0.45">
      <c r="A136" s="1">
        <v>38139</v>
      </c>
      <c r="B136">
        <v>2.0129999999999999</v>
      </c>
      <c r="I136" s="4">
        <f t="shared" si="13"/>
        <v>1.9617</v>
      </c>
      <c r="J136">
        <f t="shared" si="14"/>
        <v>2.6316899999999899E-3</v>
      </c>
      <c r="K136" s="4">
        <f t="shared" ref="K136:K199" si="16">0.5*B135+0.2*B134+0.15*B133+0.1*B132+0.05*B131</f>
        <v>1.8957000000000002</v>
      </c>
      <c r="L136">
        <f t="shared" ref="L136:L199" si="17">($B136-K136)^2</f>
        <v>1.3759289999999938E-2</v>
      </c>
      <c r="M136">
        <f t="shared" si="15"/>
        <v>1.8982702553453445</v>
      </c>
      <c r="N136">
        <f t="shared" si="12"/>
        <v>1.3162914308522419E-2</v>
      </c>
    </row>
    <row r="137" spans="1:14" x14ac:dyDescent="0.45">
      <c r="A137" s="1">
        <v>38169</v>
      </c>
      <c r="B137">
        <v>1.954</v>
      </c>
      <c r="I137" s="4">
        <f t="shared" si="13"/>
        <v>1.9975999999999998</v>
      </c>
      <c r="J137">
        <f t="shared" si="14"/>
        <v>1.9009599999999878E-3</v>
      </c>
      <c r="K137" s="4">
        <f t="shared" si="16"/>
        <v>1.9492499999999999</v>
      </c>
      <c r="L137">
        <f t="shared" si="17"/>
        <v>2.2562500000000304E-5</v>
      </c>
      <c r="M137">
        <f t="shared" si="15"/>
        <v>1.9556351276726722</v>
      </c>
      <c r="N137">
        <f t="shared" si="12"/>
        <v>2.6736425059386184E-6</v>
      </c>
    </row>
    <row r="138" spans="1:14" x14ac:dyDescent="0.45">
      <c r="A138" s="1">
        <v>38200</v>
      </c>
      <c r="B138">
        <v>1.92</v>
      </c>
      <c r="I138" s="4">
        <f t="shared" si="13"/>
        <v>1.9727000000000001</v>
      </c>
      <c r="J138">
        <f t="shared" si="14"/>
        <v>2.7772900000000204E-3</v>
      </c>
      <c r="K138" s="4">
        <f t="shared" si="16"/>
        <v>1.9558499999999999</v>
      </c>
      <c r="L138">
        <f t="shared" si="17"/>
        <v>1.2852224999999955E-3</v>
      </c>
      <c r="M138">
        <f t="shared" si="15"/>
        <v>1.9548175638363361</v>
      </c>
      <c r="N138">
        <f t="shared" si="12"/>
        <v>1.2122627514973437E-3</v>
      </c>
    </row>
    <row r="139" spans="1:14" x14ac:dyDescent="0.45">
      <c r="A139" s="1">
        <v>38231</v>
      </c>
      <c r="B139">
        <v>1.9119999999999999</v>
      </c>
      <c r="I139" s="4">
        <f t="shared" si="13"/>
        <v>1.9360999999999999</v>
      </c>
      <c r="J139">
        <f t="shared" si="14"/>
        <v>5.8081000000000051E-4</v>
      </c>
      <c r="K139" s="4">
        <f t="shared" si="16"/>
        <v>1.9469999999999998</v>
      </c>
      <c r="L139">
        <f t="shared" si="17"/>
        <v>1.2249999999999943E-3</v>
      </c>
      <c r="M139">
        <f t="shared" si="15"/>
        <v>1.937408781918168</v>
      </c>
      <c r="N139">
        <f t="shared" si="12"/>
        <v>6.456061985650256E-4</v>
      </c>
    </row>
    <row r="140" spans="1:14" x14ac:dyDescent="0.45">
      <c r="A140" s="1">
        <v>38261</v>
      </c>
      <c r="B140">
        <v>2.0419999999999998</v>
      </c>
      <c r="I140" s="4">
        <f t="shared" si="13"/>
        <v>1.9177999999999999</v>
      </c>
      <c r="J140">
        <f t="shared" si="14"/>
        <v>1.5425639999999966E-2</v>
      </c>
      <c r="K140" s="4">
        <f t="shared" si="16"/>
        <v>1.9355499999999999</v>
      </c>
      <c r="L140">
        <f t="shared" si="17"/>
        <v>1.1331602499999986E-2</v>
      </c>
      <c r="M140">
        <f t="shared" si="15"/>
        <v>1.924704390959084</v>
      </c>
      <c r="N140">
        <f t="shared" si="12"/>
        <v>1.3758259900279381E-2</v>
      </c>
    </row>
    <row r="141" spans="1:14" x14ac:dyDescent="0.45">
      <c r="A141" s="1">
        <v>38292</v>
      </c>
      <c r="B141">
        <v>2.0230000000000001</v>
      </c>
      <c r="I141" s="4">
        <f t="shared" si="13"/>
        <v>2.0038</v>
      </c>
      <c r="J141">
        <f t="shared" si="14"/>
        <v>3.6864000000000406E-4</v>
      </c>
      <c r="K141" s="4">
        <f t="shared" si="16"/>
        <v>1.9874499999999999</v>
      </c>
      <c r="L141">
        <f t="shared" si="17"/>
        <v>1.2638025000000137E-3</v>
      </c>
      <c r="M141">
        <f t="shared" si="15"/>
        <v>1.9833521954795419</v>
      </c>
      <c r="N141">
        <f t="shared" si="12"/>
        <v>1.571948403292469E-3</v>
      </c>
    </row>
    <row r="142" spans="1:14" x14ac:dyDescent="0.45">
      <c r="A142" s="1">
        <v>38322</v>
      </c>
      <c r="B142">
        <v>1.887</v>
      </c>
      <c r="I142" s="4">
        <f t="shared" si="13"/>
        <v>2.0156999999999998</v>
      </c>
      <c r="J142">
        <f t="shared" si="14"/>
        <v>1.6563689999999954E-2</v>
      </c>
      <c r="K142" s="4">
        <f t="shared" si="16"/>
        <v>1.9964</v>
      </c>
      <c r="L142">
        <f t="shared" si="17"/>
        <v>1.1968359999999987E-2</v>
      </c>
      <c r="M142">
        <f t="shared" si="15"/>
        <v>2.0031760977397708</v>
      </c>
      <c r="N142">
        <f t="shared" si="12"/>
        <v>1.3496885686040773E-2</v>
      </c>
    </row>
    <row r="143" spans="1:14" x14ac:dyDescent="0.45">
      <c r="A143" s="1">
        <v>38353</v>
      </c>
      <c r="B143">
        <v>1.875</v>
      </c>
      <c r="I143" s="4">
        <f t="shared" si="13"/>
        <v>1.9297</v>
      </c>
      <c r="J143">
        <f t="shared" si="14"/>
        <v>2.9920899999999967E-3</v>
      </c>
      <c r="K143" s="4">
        <f t="shared" si="16"/>
        <v>1.9416000000000002</v>
      </c>
      <c r="L143">
        <f t="shared" si="17"/>
        <v>4.4355600000000285E-3</v>
      </c>
      <c r="M143">
        <f t="shared" si="15"/>
        <v>1.9450880488698854</v>
      </c>
      <c r="N143">
        <f t="shared" si="12"/>
        <v>4.9123345943874437E-3</v>
      </c>
    </row>
    <row r="144" spans="1:14" x14ac:dyDescent="0.45">
      <c r="A144" s="1">
        <v>38384</v>
      </c>
      <c r="B144">
        <v>1.9530000000000001</v>
      </c>
      <c r="I144" s="4">
        <f t="shared" si="13"/>
        <v>1.8921999999999999</v>
      </c>
      <c r="J144">
        <f t="shared" si="14"/>
        <v>3.6966400000000227E-3</v>
      </c>
      <c r="K144" s="4">
        <f t="shared" si="16"/>
        <v>1.9181499999999998</v>
      </c>
      <c r="L144">
        <f t="shared" si="17"/>
        <v>1.2145225000000188E-3</v>
      </c>
      <c r="M144">
        <f t="shared" si="15"/>
        <v>1.9100440244349426</v>
      </c>
      <c r="N144">
        <f t="shared" si="12"/>
        <v>1.8452158367458153E-3</v>
      </c>
    </row>
    <row r="145" spans="1:14" x14ac:dyDescent="0.45">
      <c r="A145" s="1">
        <v>38412</v>
      </c>
      <c r="B145">
        <v>2.12</v>
      </c>
      <c r="I145" s="4">
        <f t="shared" si="13"/>
        <v>1.9308000000000001</v>
      </c>
      <c r="J145">
        <f t="shared" si="14"/>
        <v>3.5796640000000012E-2</v>
      </c>
      <c r="K145" s="4">
        <f t="shared" si="16"/>
        <v>1.9389500000000002</v>
      </c>
      <c r="L145">
        <f t="shared" si="17"/>
        <v>3.2779102499999976E-2</v>
      </c>
      <c r="M145">
        <f t="shared" si="15"/>
        <v>1.9315220122174712</v>
      </c>
      <c r="N145">
        <f t="shared" si="12"/>
        <v>3.5523951878551112E-2</v>
      </c>
    </row>
    <row r="146" spans="1:14" x14ac:dyDescent="0.45">
      <c r="A146" s="1">
        <v>38443</v>
      </c>
      <c r="B146">
        <v>2.2850000000000001</v>
      </c>
      <c r="I146" s="4">
        <f t="shared" si="13"/>
        <v>2.0621</v>
      </c>
      <c r="J146">
        <f t="shared" si="14"/>
        <v>4.9684410000000047E-2</v>
      </c>
      <c r="K146" s="4">
        <f t="shared" si="16"/>
        <v>2.0217000000000001</v>
      </c>
      <c r="L146">
        <f t="shared" si="17"/>
        <v>6.9326890000000044E-2</v>
      </c>
      <c r="M146">
        <f t="shared" si="15"/>
        <v>2.0257610061087359</v>
      </c>
      <c r="N146">
        <f t="shared" si="12"/>
        <v>6.7204855953754944E-2</v>
      </c>
    </row>
    <row r="147" spans="1:14" x14ac:dyDescent="0.45">
      <c r="A147" s="1">
        <v>38473</v>
      </c>
      <c r="B147">
        <v>2.2050000000000001</v>
      </c>
      <c r="I147" s="4">
        <f t="shared" si="13"/>
        <v>2.2187999999999999</v>
      </c>
      <c r="J147">
        <f t="shared" si="14"/>
        <v>1.9043999999999482E-4</v>
      </c>
      <c r="K147" s="4">
        <f t="shared" si="16"/>
        <v>2.1412999999999998</v>
      </c>
      <c r="L147">
        <f t="shared" si="17"/>
        <v>4.05769000000004E-3</v>
      </c>
      <c r="M147">
        <f t="shared" si="15"/>
        <v>2.155380503054368</v>
      </c>
      <c r="N147">
        <f t="shared" si="12"/>
        <v>2.4620944771375892E-3</v>
      </c>
    </row>
    <row r="148" spans="1:14" x14ac:dyDescent="0.45">
      <c r="A148" s="1">
        <v>38504</v>
      </c>
      <c r="B148">
        <v>2.198</v>
      </c>
      <c r="I148" s="4">
        <f t="shared" si="13"/>
        <v>2.2124999999999999</v>
      </c>
      <c r="J148">
        <f t="shared" si="14"/>
        <v>2.1024999999999877E-4</v>
      </c>
      <c r="K148" s="4">
        <f t="shared" si="16"/>
        <v>2.16655</v>
      </c>
      <c r="L148">
        <f t="shared" si="17"/>
        <v>9.891024999999986E-4</v>
      </c>
      <c r="M148">
        <f t="shared" si="15"/>
        <v>2.180190251527184</v>
      </c>
      <c r="N148">
        <f t="shared" si="12"/>
        <v>3.1718714066496868E-4</v>
      </c>
    </row>
    <row r="149" spans="1:14" x14ac:dyDescent="0.45">
      <c r="A149" s="1">
        <v>38534</v>
      </c>
      <c r="B149">
        <v>2.3330000000000002</v>
      </c>
      <c r="I149" s="4">
        <f t="shared" si="13"/>
        <v>2.2081</v>
      </c>
      <c r="J149">
        <f t="shared" si="14"/>
        <v>1.5600010000000058E-2</v>
      </c>
      <c r="K149" s="4">
        <f t="shared" si="16"/>
        <v>2.1924000000000001</v>
      </c>
      <c r="L149">
        <f t="shared" si="17"/>
        <v>1.9768360000000016E-2</v>
      </c>
      <c r="M149">
        <f t="shared" si="15"/>
        <v>2.189095125763592</v>
      </c>
      <c r="N149">
        <f t="shared" si="12"/>
        <v>2.0708612828996456E-2</v>
      </c>
    </row>
    <row r="150" spans="1:14" x14ac:dyDescent="0.45">
      <c r="A150" s="1">
        <v>38565</v>
      </c>
      <c r="B150">
        <v>2.5289999999999999</v>
      </c>
      <c r="I150" s="4">
        <f t="shared" si="13"/>
        <v>2.2932000000000001</v>
      </c>
      <c r="J150">
        <f t="shared" si="14"/>
        <v>5.5601639999999897E-2</v>
      </c>
      <c r="K150" s="4">
        <f t="shared" si="16"/>
        <v>2.27135</v>
      </c>
      <c r="L150">
        <f t="shared" si="17"/>
        <v>6.6383522499999972E-2</v>
      </c>
      <c r="M150">
        <f t="shared" si="15"/>
        <v>2.2610475628817959</v>
      </c>
      <c r="N150">
        <f t="shared" si="12"/>
        <v>7.1798508557585086E-2</v>
      </c>
    </row>
    <row r="151" spans="1:14" x14ac:dyDescent="0.45">
      <c r="A151" s="1">
        <v>38596</v>
      </c>
      <c r="B151">
        <v>2.9510000000000001</v>
      </c>
      <c r="I151" s="4">
        <f t="shared" si="13"/>
        <v>2.4566999999999997</v>
      </c>
      <c r="J151">
        <f t="shared" si="14"/>
        <v>0.2443324900000004</v>
      </c>
      <c r="K151" s="4">
        <f t="shared" si="16"/>
        <v>2.3955500000000001</v>
      </c>
      <c r="L151">
        <f t="shared" si="17"/>
        <v>0.30852470250000003</v>
      </c>
      <c r="M151">
        <f t="shared" si="15"/>
        <v>2.3950237814408979</v>
      </c>
      <c r="N151">
        <f t="shared" si="12"/>
        <v>0.30910955560327857</v>
      </c>
    </row>
    <row r="152" spans="1:14" x14ac:dyDescent="0.45">
      <c r="A152" s="1">
        <v>38626</v>
      </c>
      <c r="B152">
        <v>2.7650000000000001</v>
      </c>
      <c r="I152" s="4">
        <f t="shared" si="13"/>
        <v>2.8048000000000002</v>
      </c>
      <c r="J152">
        <f t="shared" si="14"/>
        <v>1.5840400000000047E-3</v>
      </c>
      <c r="K152" s="4">
        <f t="shared" si="16"/>
        <v>2.6613000000000002</v>
      </c>
      <c r="L152">
        <f t="shared" si="17"/>
        <v>1.0753689999999981E-2</v>
      </c>
      <c r="M152">
        <f t="shared" si="15"/>
        <v>2.6730118907204492</v>
      </c>
      <c r="N152">
        <f t="shared" si="12"/>
        <v>8.4618122488266025E-3</v>
      </c>
    </row>
    <row r="153" spans="1:14" x14ac:dyDescent="0.45">
      <c r="A153" s="1">
        <v>38657</v>
      </c>
      <c r="B153">
        <v>2.3029999999999999</v>
      </c>
      <c r="I153" s="4">
        <f t="shared" si="13"/>
        <v>2.7786</v>
      </c>
      <c r="J153">
        <f t="shared" si="14"/>
        <v>0.22619536000000001</v>
      </c>
      <c r="K153" s="4">
        <f t="shared" si="16"/>
        <v>2.6952500000000001</v>
      </c>
      <c r="L153">
        <f t="shared" si="17"/>
        <v>0.15386006250000017</v>
      </c>
      <c r="M153">
        <f t="shared" si="15"/>
        <v>2.7190059453602249</v>
      </c>
      <c r="N153">
        <f t="shared" si="12"/>
        <v>0.17306094657505447</v>
      </c>
    </row>
    <row r="154" spans="1:14" x14ac:dyDescent="0.45">
      <c r="A154" s="1">
        <v>38687</v>
      </c>
      <c r="B154">
        <v>2.2290000000000001</v>
      </c>
      <c r="I154" s="4">
        <f t="shared" si="13"/>
        <v>2.4601999999999999</v>
      </c>
      <c r="J154">
        <f t="shared" si="14"/>
        <v>5.3453439999999929E-2</v>
      </c>
      <c r="K154" s="4">
        <f t="shared" si="16"/>
        <v>2.5166999999999997</v>
      </c>
      <c r="L154">
        <f t="shared" si="17"/>
        <v>8.2771289999999789E-2</v>
      </c>
      <c r="M154">
        <f t="shared" si="15"/>
        <v>2.5110029726801124</v>
      </c>
      <c r="N154">
        <f t="shared" si="12"/>
        <v>7.9525676600420175E-2</v>
      </c>
    </row>
    <row r="155" spans="1:14" x14ac:dyDescent="0.45">
      <c r="A155" s="1">
        <v>38718</v>
      </c>
      <c r="B155">
        <v>2.36</v>
      </c>
      <c r="I155" s="4">
        <f t="shared" si="13"/>
        <v>2.2974000000000001</v>
      </c>
      <c r="J155">
        <f t="shared" si="14"/>
        <v>3.9187599999999708E-3</v>
      </c>
      <c r="K155" s="4">
        <f t="shared" si="16"/>
        <v>2.4114</v>
      </c>
      <c r="L155">
        <f t="shared" si="17"/>
        <v>2.6419600000000113E-3</v>
      </c>
      <c r="M155">
        <f t="shared" si="15"/>
        <v>2.3700014863400565</v>
      </c>
      <c r="N155">
        <f t="shared" si="12"/>
        <v>1.0002972901033872E-4</v>
      </c>
    </row>
    <row r="156" spans="1:14" x14ac:dyDescent="0.45">
      <c r="A156" s="1">
        <v>38749</v>
      </c>
      <c r="B156">
        <v>2.3260000000000001</v>
      </c>
      <c r="I156" s="4">
        <f t="shared" si="13"/>
        <v>2.3281000000000001</v>
      </c>
      <c r="J156">
        <f t="shared" si="14"/>
        <v>4.4099999999999612E-6</v>
      </c>
      <c r="K156" s="4">
        <f t="shared" si="16"/>
        <v>2.3952999999999998</v>
      </c>
      <c r="L156">
        <f t="shared" si="17"/>
        <v>4.8024899999999579E-3</v>
      </c>
      <c r="M156">
        <f t="shared" si="15"/>
        <v>2.365000743170028</v>
      </c>
      <c r="N156">
        <f t="shared" si="12"/>
        <v>1.5210579678144767E-3</v>
      </c>
    </row>
    <row r="157" spans="1:14" x14ac:dyDescent="0.45">
      <c r="A157" s="1">
        <v>38777</v>
      </c>
      <c r="B157">
        <v>2.468</v>
      </c>
      <c r="I157" s="4">
        <f t="shared" si="13"/>
        <v>2.3231000000000002</v>
      </c>
      <c r="J157">
        <f t="shared" si="14"/>
        <v>2.0996009999999943E-2</v>
      </c>
      <c r="K157" s="4">
        <f t="shared" si="16"/>
        <v>2.3379000000000003</v>
      </c>
      <c r="L157">
        <f t="shared" si="17"/>
        <v>1.6926009999999912E-2</v>
      </c>
      <c r="M157">
        <f t="shared" si="15"/>
        <v>2.3455003715850138</v>
      </c>
      <c r="N157">
        <f t="shared" si="12"/>
        <v>1.5006158961809691E-2</v>
      </c>
    </row>
    <row r="158" spans="1:14" x14ac:dyDescent="0.45">
      <c r="A158" s="1">
        <v>38808</v>
      </c>
      <c r="B158">
        <v>2.7869999999999999</v>
      </c>
      <c r="I158" s="4">
        <f t="shared" si="13"/>
        <v>2.4287999999999998</v>
      </c>
      <c r="J158">
        <f t="shared" si="14"/>
        <v>0.12830724000000004</v>
      </c>
      <c r="K158" s="4">
        <f t="shared" si="16"/>
        <v>2.3912499999999999</v>
      </c>
      <c r="L158">
        <f t="shared" si="17"/>
        <v>0.15661806250000004</v>
      </c>
      <c r="M158">
        <f t="shared" si="15"/>
        <v>2.4067501857925069</v>
      </c>
      <c r="N158">
        <f t="shared" si="12"/>
        <v>0.14458992120483297</v>
      </c>
    </row>
    <row r="159" spans="1:14" x14ac:dyDescent="0.45">
      <c r="A159" s="1">
        <v>38838</v>
      </c>
      <c r="B159">
        <v>2.9529999999999998</v>
      </c>
      <c r="I159" s="4">
        <f t="shared" si="13"/>
        <v>2.6770999999999998</v>
      </c>
      <c r="J159">
        <f t="shared" si="14"/>
        <v>7.6120810000000025E-2</v>
      </c>
      <c r="K159" s="4">
        <f t="shared" si="16"/>
        <v>2.5834499999999996</v>
      </c>
      <c r="L159">
        <f t="shared" si="17"/>
        <v>0.13656720250000021</v>
      </c>
      <c r="M159">
        <f t="shared" si="15"/>
        <v>2.5968750928962532</v>
      </c>
      <c r="N159">
        <f t="shared" si="12"/>
        <v>0.1268249494596522</v>
      </c>
    </row>
    <row r="160" spans="1:14" x14ac:dyDescent="0.45">
      <c r="A160" s="1">
        <v>38869</v>
      </c>
      <c r="B160">
        <v>2.93</v>
      </c>
      <c r="I160" s="4">
        <f t="shared" si="13"/>
        <v>2.8712999999999997</v>
      </c>
      <c r="J160">
        <f t="shared" si="14"/>
        <v>3.445690000000049E-3</v>
      </c>
      <c r="K160" s="4">
        <f t="shared" si="16"/>
        <v>2.7547000000000001</v>
      </c>
      <c r="L160">
        <f t="shared" si="17"/>
        <v>3.0730090000000005E-2</v>
      </c>
      <c r="M160">
        <f t="shared" si="15"/>
        <v>2.7749375464481263</v>
      </c>
      <c r="N160">
        <f t="shared" si="12"/>
        <v>2.4044364501527041E-2</v>
      </c>
    </row>
    <row r="161" spans="1:14" x14ac:dyDescent="0.45">
      <c r="A161" s="1">
        <v>38899</v>
      </c>
      <c r="B161">
        <v>3.0249999999999999</v>
      </c>
      <c r="I161" s="4">
        <f t="shared" si="13"/>
        <v>2.9203000000000006</v>
      </c>
      <c r="J161">
        <f t="shared" si="14"/>
        <v>1.0962089999999864E-2</v>
      </c>
      <c r="K161" s="4">
        <f t="shared" si="16"/>
        <v>2.8367499999999999</v>
      </c>
      <c r="L161">
        <f t="shared" si="17"/>
        <v>3.5438062500000013E-2</v>
      </c>
      <c r="M161">
        <f t="shared" si="15"/>
        <v>2.8524687732240634</v>
      </c>
      <c r="N161">
        <f t="shared" si="12"/>
        <v>2.9767024212809617E-2</v>
      </c>
    </row>
    <row r="162" spans="1:14" x14ac:dyDescent="0.45">
      <c r="A162" s="1">
        <v>38930</v>
      </c>
      <c r="B162">
        <v>2.9990000000000001</v>
      </c>
      <c r="I162" s="4">
        <f t="shared" si="13"/>
        <v>2.9988000000000001</v>
      </c>
      <c r="J162">
        <f t="shared" si="14"/>
        <v>3.9999999999991186E-8</v>
      </c>
      <c r="K162" s="4">
        <f t="shared" si="16"/>
        <v>2.9435500000000006</v>
      </c>
      <c r="L162">
        <f t="shared" si="17"/>
        <v>3.0747024999999506E-3</v>
      </c>
      <c r="M162">
        <f t="shared" si="15"/>
        <v>2.9387343866120315</v>
      </c>
      <c r="N162">
        <f t="shared" si="12"/>
        <v>3.6319441570281065E-3</v>
      </c>
    </row>
    <row r="163" spans="1:14" x14ac:dyDescent="0.45">
      <c r="A163" s="1">
        <v>38961</v>
      </c>
      <c r="B163">
        <v>2.6059999999999999</v>
      </c>
      <c r="I163" s="4">
        <f t="shared" si="13"/>
        <v>2.9973000000000001</v>
      </c>
      <c r="J163">
        <f t="shared" si="14"/>
        <v>0.15311569000000017</v>
      </c>
      <c r="K163" s="4">
        <f t="shared" si="16"/>
        <v>2.9786499999999996</v>
      </c>
      <c r="L163">
        <f t="shared" si="17"/>
        <v>0.13886802249999977</v>
      </c>
      <c r="M163">
        <f t="shared" si="15"/>
        <v>2.968867193306016</v>
      </c>
      <c r="N163">
        <f t="shared" si="12"/>
        <v>0.13167259997778569</v>
      </c>
    </row>
    <row r="164" spans="1:14" x14ac:dyDescent="0.45">
      <c r="A164" s="1">
        <v>38991</v>
      </c>
      <c r="B164">
        <v>2.2930000000000001</v>
      </c>
      <c r="I164" s="4">
        <f t="shared" si="13"/>
        <v>2.7264999999999997</v>
      </c>
      <c r="J164">
        <f t="shared" si="14"/>
        <v>0.18792224999999962</v>
      </c>
      <c r="K164" s="4">
        <f t="shared" si="16"/>
        <v>2.7972000000000001</v>
      </c>
      <c r="L164">
        <f t="shared" si="17"/>
        <v>0.25421763999999997</v>
      </c>
      <c r="M164">
        <f t="shared" si="15"/>
        <v>2.7874335966530079</v>
      </c>
      <c r="N164">
        <f t="shared" si="12"/>
        <v>0.2444645814992292</v>
      </c>
    </row>
    <row r="165" spans="1:14" x14ac:dyDescent="0.45">
      <c r="A165" s="1">
        <v>39022</v>
      </c>
      <c r="B165">
        <v>2.2749999999999999</v>
      </c>
      <c r="I165" s="4">
        <f t="shared" si="13"/>
        <v>2.4262000000000001</v>
      </c>
      <c r="J165">
        <f t="shared" si="14"/>
        <v>2.2861440000000066E-2</v>
      </c>
      <c r="K165" s="4">
        <f t="shared" si="16"/>
        <v>2.5665499999999999</v>
      </c>
      <c r="L165">
        <f t="shared" si="17"/>
        <v>8.500140249999999E-2</v>
      </c>
      <c r="M165">
        <f t="shared" si="15"/>
        <v>2.540216798326504</v>
      </c>
      <c r="N165">
        <f t="shared" si="12"/>
        <v>7.0339950114561567E-2</v>
      </c>
    </row>
    <row r="166" spans="1:14" x14ac:dyDescent="0.45">
      <c r="A166" s="1">
        <v>39052</v>
      </c>
      <c r="B166">
        <v>2.359</v>
      </c>
      <c r="I166" s="4">
        <f t="shared" si="13"/>
        <v>2.3117000000000001</v>
      </c>
      <c r="J166">
        <f t="shared" si="14"/>
        <v>2.2372899999999903E-3</v>
      </c>
      <c r="K166" s="4">
        <f t="shared" si="16"/>
        <v>2.4381500000000003</v>
      </c>
      <c r="L166">
        <f t="shared" si="17"/>
        <v>6.2647225000000435E-3</v>
      </c>
      <c r="M166">
        <f t="shared" si="15"/>
        <v>2.407608399163252</v>
      </c>
      <c r="N166">
        <f t="shared" si="12"/>
        <v>2.362776469214037E-3</v>
      </c>
    </row>
    <row r="167" spans="1:14" x14ac:dyDescent="0.45">
      <c r="A167" s="1">
        <v>39083</v>
      </c>
      <c r="B167">
        <v>2.2890000000000001</v>
      </c>
      <c r="I167" s="4">
        <f t="shared" si="13"/>
        <v>2.3355999999999999</v>
      </c>
      <c r="J167">
        <f t="shared" si="14"/>
        <v>2.1715599999999769E-3</v>
      </c>
      <c r="K167" s="4">
        <f t="shared" si="16"/>
        <v>2.3890000000000002</v>
      </c>
      <c r="L167">
        <f t="shared" si="17"/>
        <v>1.0000000000000018E-2</v>
      </c>
      <c r="M167">
        <f t="shared" si="15"/>
        <v>2.3833041995816258</v>
      </c>
      <c r="N167">
        <f t="shared" si="12"/>
        <v>8.8932820587310762E-3</v>
      </c>
    </row>
    <row r="168" spans="1:14" x14ac:dyDescent="0.45">
      <c r="A168" s="1">
        <v>39114</v>
      </c>
      <c r="B168">
        <v>2.323</v>
      </c>
      <c r="I168" s="4">
        <f t="shared" si="13"/>
        <v>2.3016000000000001</v>
      </c>
      <c r="J168">
        <f t="shared" si="14"/>
        <v>4.5795999999999419E-4</v>
      </c>
      <c r="K168" s="4">
        <f t="shared" si="16"/>
        <v>2.3171500000000003</v>
      </c>
      <c r="L168">
        <f t="shared" si="17"/>
        <v>3.4222499999996361E-5</v>
      </c>
      <c r="M168">
        <f t="shared" si="15"/>
        <v>2.3361520997908132</v>
      </c>
      <c r="N168">
        <f t="shared" si="12"/>
        <v>1.7297772890750916E-4</v>
      </c>
    </row>
    <row r="169" spans="1:14" x14ac:dyDescent="0.45">
      <c r="A169" s="1">
        <v>39142</v>
      </c>
      <c r="B169">
        <v>2.609</v>
      </c>
      <c r="I169" s="4">
        <f t="shared" si="13"/>
        <v>2.3197999999999999</v>
      </c>
      <c r="J169">
        <f t="shared" si="14"/>
        <v>8.3636640000000068E-2</v>
      </c>
      <c r="K169" s="4">
        <f t="shared" si="16"/>
        <v>2.3153000000000001</v>
      </c>
      <c r="L169">
        <f t="shared" si="17"/>
        <v>8.6259689999999917E-2</v>
      </c>
      <c r="M169">
        <f t="shared" si="15"/>
        <v>2.3295760498954063</v>
      </c>
      <c r="N169">
        <f t="shared" si="12"/>
        <v>7.8077743892054435E-2</v>
      </c>
    </row>
    <row r="170" spans="1:14" x14ac:dyDescent="0.45">
      <c r="A170" s="1">
        <v>39173</v>
      </c>
      <c r="B170">
        <v>2.891</v>
      </c>
      <c r="I170" s="4">
        <f t="shared" si="13"/>
        <v>2.5197999999999996</v>
      </c>
      <c r="J170">
        <f t="shared" si="14"/>
        <v>0.13778944000000032</v>
      </c>
      <c r="K170" s="4">
        <f t="shared" si="16"/>
        <v>2.4621</v>
      </c>
      <c r="L170">
        <f t="shared" si="17"/>
        <v>0.18395521000000006</v>
      </c>
      <c r="M170">
        <f t="shared" si="15"/>
        <v>2.4692880249477032</v>
      </c>
      <c r="N170">
        <f t="shared" si="12"/>
        <v>0.17784098990250904</v>
      </c>
    </row>
    <row r="171" spans="1:14" x14ac:dyDescent="0.45">
      <c r="A171" s="1">
        <v>39203</v>
      </c>
      <c r="B171">
        <v>3.1869999999999998</v>
      </c>
      <c r="I171" s="4">
        <f t="shared" si="13"/>
        <v>2.7777999999999996</v>
      </c>
      <c r="J171">
        <f t="shared" si="14"/>
        <v>0.1674446400000002</v>
      </c>
      <c r="K171" s="4">
        <f t="shared" si="16"/>
        <v>2.6625999999999999</v>
      </c>
      <c r="L171">
        <f t="shared" si="17"/>
        <v>0.27499535999999997</v>
      </c>
      <c r="M171">
        <f t="shared" si="15"/>
        <v>2.6801440124738516</v>
      </c>
      <c r="N171">
        <f t="shared" si="12"/>
        <v>0.25690299209110695</v>
      </c>
    </row>
    <row r="172" spans="1:14" x14ac:dyDescent="0.45">
      <c r="A172" s="1">
        <v>39234</v>
      </c>
      <c r="B172">
        <v>3.1019999999999999</v>
      </c>
      <c r="I172" s="4">
        <f t="shared" si="13"/>
        <v>3.07</v>
      </c>
      <c r="J172">
        <f t="shared" si="14"/>
        <v>1.0240000000000019E-3</v>
      </c>
      <c r="K172" s="4">
        <f t="shared" si="16"/>
        <v>2.9098000000000002</v>
      </c>
      <c r="L172">
        <f t="shared" si="17"/>
        <v>3.6940839999999885E-2</v>
      </c>
      <c r="M172">
        <f t="shared" si="15"/>
        <v>2.9335720062369255</v>
      </c>
      <c r="N172">
        <f t="shared" si="12"/>
        <v>2.8367989083054223E-2</v>
      </c>
    </row>
    <row r="173" spans="1:14" x14ac:dyDescent="0.45">
      <c r="A173" s="1">
        <v>39264</v>
      </c>
      <c r="B173">
        <v>3.0110000000000001</v>
      </c>
      <c r="I173" s="4">
        <f t="shared" si="13"/>
        <v>3.0978999999999997</v>
      </c>
      <c r="J173">
        <f t="shared" si="14"/>
        <v>7.5516099999999187E-3</v>
      </c>
      <c r="K173" s="4">
        <f t="shared" si="16"/>
        <v>2.9990999999999999</v>
      </c>
      <c r="L173">
        <f t="shared" si="17"/>
        <v>1.4161000000000579E-4</v>
      </c>
      <c r="M173">
        <f t="shared" si="15"/>
        <v>3.0177860031184629</v>
      </c>
      <c r="N173">
        <f t="shared" si="12"/>
        <v>4.6049838323786575E-5</v>
      </c>
    </row>
    <row r="174" spans="1:14" x14ac:dyDescent="0.45">
      <c r="A174" s="1">
        <v>39295</v>
      </c>
      <c r="B174">
        <v>2.8340000000000001</v>
      </c>
      <c r="I174" s="4">
        <f t="shared" si="13"/>
        <v>3.0468000000000002</v>
      </c>
      <c r="J174">
        <f t="shared" si="14"/>
        <v>4.528384000000004E-2</v>
      </c>
      <c r="K174" s="4">
        <f t="shared" si="16"/>
        <v>3.0235000000000003</v>
      </c>
      <c r="L174">
        <f t="shared" si="17"/>
        <v>3.5910250000000088E-2</v>
      </c>
      <c r="M174">
        <f t="shared" si="15"/>
        <v>3.0143930015592315</v>
      </c>
      <c r="N174">
        <f t="shared" si="12"/>
        <v>3.2541635011548872E-2</v>
      </c>
    </row>
    <row r="175" spans="1:14" x14ac:dyDescent="0.45">
      <c r="A175" s="1">
        <v>39326</v>
      </c>
      <c r="B175">
        <v>2.8490000000000002</v>
      </c>
      <c r="I175" s="4">
        <f t="shared" si="13"/>
        <v>2.8962000000000003</v>
      </c>
      <c r="J175">
        <f t="shared" si="14"/>
        <v>2.2278400000000122E-3</v>
      </c>
      <c r="K175" s="4">
        <f t="shared" si="16"/>
        <v>2.9477500000000005</v>
      </c>
      <c r="L175">
        <f t="shared" si="17"/>
        <v>9.7515625000000675E-3</v>
      </c>
      <c r="M175">
        <f t="shared" si="15"/>
        <v>2.9241965007796158</v>
      </c>
      <c r="N175">
        <f t="shared" si="12"/>
        <v>5.6545137294987287E-3</v>
      </c>
    </row>
    <row r="176" spans="1:14" x14ac:dyDescent="0.45">
      <c r="A176" s="1">
        <v>39356</v>
      </c>
      <c r="B176">
        <v>2.8530000000000002</v>
      </c>
      <c r="I176" s="4">
        <f t="shared" si="13"/>
        <v>2.8622000000000001</v>
      </c>
      <c r="J176">
        <f t="shared" si="14"/>
        <v>8.4639999999997699E-5</v>
      </c>
      <c r="K176" s="4">
        <f t="shared" si="16"/>
        <v>2.9125000000000001</v>
      </c>
      <c r="L176">
        <f t="shared" si="17"/>
        <v>3.5402499999999866E-3</v>
      </c>
      <c r="M176">
        <f t="shared" si="15"/>
        <v>2.8865982503898078</v>
      </c>
      <c r="N176">
        <f t="shared" si="12"/>
        <v>1.1288424292562047E-3</v>
      </c>
    </row>
    <row r="177" spans="1:14" x14ac:dyDescent="0.45">
      <c r="A177" s="1">
        <v>39387</v>
      </c>
      <c r="B177">
        <v>3.1280000000000001</v>
      </c>
      <c r="I177" s="4">
        <f t="shared" si="13"/>
        <v>2.8503000000000003</v>
      </c>
      <c r="J177">
        <f t="shared" si="14"/>
        <v>7.7117289999999908E-2</v>
      </c>
      <c r="K177" s="4">
        <f t="shared" si="16"/>
        <v>2.8776000000000002</v>
      </c>
      <c r="L177">
        <f t="shared" si="17"/>
        <v>6.2700159999999977E-2</v>
      </c>
      <c r="M177">
        <f t="shared" si="15"/>
        <v>2.8697991251949038</v>
      </c>
      <c r="N177">
        <f t="shared" si="12"/>
        <v>6.6667691750117039E-2</v>
      </c>
    </row>
    <row r="178" spans="1:14" x14ac:dyDescent="0.45">
      <c r="A178" s="1">
        <v>39417</v>
      </c>
      <c r="B178">
        <v>3.07</v>
      </c>
      <c r="I178" s="4">
        <f t="shared" si="13"/>
        <v>3.0451000000000001</v>
      </c>
      <c r="J178">
        <f t="shared" si="14"/>
        <v>6.2000999999998509E-4</v>
      </c>
      <c r="K178" s="4">
        <f t="shared" si="16"/>
        <v>2.9959000000000002</v>
      </c>
      <c r="L178">
        <f t="shared" si="17"/>
        <v>5.4908099999999424E-3</v>
      </c>
      <c r="M178">
        <f t="shared" si="15"/>
        <v>2.9988995625974519</v>
      </c>
      <c r="N178">
        <f t="shared" si="12"/>
        <v>5.0552721988336323E-3</v>
      </c>
    </row>
    <row r="179" spans="1:14" x14ac:dyDescent="0.45">
      <c r="A179" s="1">
        <v>39448</v>
      </c>
      <c r="B179">
        <v>3.0950000000000002</v>
      </c>
      <c r="I179" s="4">
        <f t="shared" si="13"/>
        <v>3.0598999999999994</v>
      </c>
      <c r="J179">
        <f t="shared" si="14"/>
        <v>1.2320100000000559E-3</v>
      </c>
      <c r="K179" s="4">
        <f t="shared" si="16"/>
        <v>3.0151500000000002</v>
      </c>
      <c r="L179">
        <f t="shared" si="17"/>
        <v>6.3760224999999966E-3</v>
      </c>
      <c r="M179">
        <f t="shared" si="15"/>
        <v>3.0344497812987257</v>
      </c>
      <c r="N179">
        <f t="shared" si="12"/>
        <v>3.6663289847721756E-3</v>
      </c>
    </row>
    <row r="180" spans="1:14" x14ac:dyDescent="0.45">
      <c r="A180" s="1">
        <v>39479</v>
      </c>
      <c r="B180">
        <v>3.0779999999999998</v>
      </c>
      <c r="I180" s="4">
        <f t="shared" si="13"/>
        <v>3.0933000000000002</v>
      </c>
      <c r="J180">
        <f t="shared" si="14"/>
        <v>2.340900000000096E-4</v>
      </c>
      <c r="K180" s="4">
        <f t="shared" si="16"/>
        <v>3.0584500000000001</v>
      </c>
      <c r="L180">
        <f t="shared" si="17"/>
        <v>3.822024999999896E-4</v>
      </c>
      <c r="M180">
        <f t="shared" si="15"/>
        <v>3.0647248906493632</v>
      </c>
      <c r="N180">
        <f t="shared" si="12"/>
        <v>1.7622852827136178E-4</v>
      </c>
    </row>
    <row r="181" spans="1:14" x14ac:dyDescent="0.45">
      <c r="A181" s="1">
        <v>39508</v>
      </c>
      <c r="B181">
        <v>3.2930000000000001</v>
      </c>
      <c r="I181" s="4">
        <f t="shared" si="13"/>
        <v>3.0806</v>
      </c>
      <c r="J181">
        <f t="shared" si="14"/>
        <v>4.5113760000000058E-2</v>
      </c>
      <c r="K181" s="4">
        <f t="shared" si="16"/>
        <v>3.0739500000000004</v>
      </c>
      <c r="L181">
        <f t="shared" si="17"/>
        <v>4.798290249999989E-2</v>
      </c>
      <c r="M181">
        <f t="shared" si="15"/>
        <v>3.0713624453246817</v>
      </c>
      <c r="N181">
        <f t="shared" si="12"/>
        <v>4.9123205642454766E-2</v>
      </c>
    </row>
    <row r="182" spans="1:14" x14ac:dyDescent="0.45">
      <c r="A182" s="1">
        <v>39539</v>
      </c>
      <c r="B182">
        <v>3.5070000000000001</v>
      </c>
      <c r="I182" s="4">
        <f t="shared" si="13"/>
        <v>3.2302</v>
      </c>
      <c r="J182">
        <f t="shared" si="14"/>
        <v>7.6618240000000087E-2</v>
      </c>
      <c r="K182" s="4">
        <f t="shared" si="16"/>
        <v>3.1897500000000001</v>
      </c>
      <c r="L182">
        <f t="shared" si="17"/>
        <v>0.10064756250000002</v>
      </c>
      <c r="M182">
        <f t="shared" si="15"/>
        <v>3.1821812226623409</v>
      </c>
      <c r="N182">
        <f t="shared" si="12"/>
        <v>0.10550723811113182</v>
      </c>
    </row>
    <row r="183" spans="1:14" x14ac:dyDescent="0.45">
      <c r="A183" s="1">
        <v>39569</v>
      </c>
      <c r="B183">
        <v>3.8149999999999999</v>
      </c>
      <c r="I183" s="4">
        <f t="shared" si="13"/>
        <v>3.4213</v>
      </c>
      <c r="J183">
        <f t="shared" si="14"/>
        <v>0.15499968999999994</v>
      </c>
      <c r="K183" s="4">
        <f t="shared" si="16"/>
        <v>3.3368000000000002</v>
      </c>
      <c r="L183">
        <f t="shared" si="17"/>
        <v>0.22867523999999975</v>
      </c>
      <c r="M183">
        <f t="shared" si="15"/>
        <v>3.3445906113311707</v>
      </c>
      <c r="N183">
        <f t="shared" si="12"/>
        <v>0.22128499294778162</v>
      </c>
    </row>
    <row r="184" spans="1:14" x14ac:dyDescent="0.45">
      <c r="A184" s="1">
        <v>39600</v>
      </c>
      <c r="B184">
        <v>4.1050000000000004</v>
      </c>
      <c r="I184" s="4">
        <f t="shared" si="13"/>
        <v>3.7011999999999996</v>
      </c>
      <c r="J184">
        <f t="shared" si="14"/>
        <v>0.16305444000000066</v>
      </c>
      <c r="K184" s="4">
        <f t="shared" si="16"/>
        <v>3.5653999999999999</v>
      </c>
      <c r="L184">
        <f t="shared" si="17"/>
        <v>0.29116816000000056</v>
      </c>
      <c r="M184">
        <f t="shared" si="15"/>
        <v>3.5797953056655851</v>
      </c>
      <c r="N184">
        <f t="shared" si="12"/>
        <v>0.27583997095090662</v>
      </c>
    </row>
    <row r="185" spans="1:14" x14ac:dyDescent="0.45">
      <c r="A185" s="1">
        <v>39630</v>
      </c>
      <c r="B185">
        <v>4.1139999999999999</v>
      </c>
      <c r="I185" s="4">
        <f t="shared" si="13"/>
        <v>3.9871999999999996</v>
      </c>
      <c r="J185">
        <f t="shared" si="14"/>
        <v>1.6078240000000063E-2</v>
      </c>
      <c r="K185" s="4">
        <f t="shared" si="16"/>
        <v>3.8247500000000003</v>
      </c>
      <c r="L185">
        <f t="shared" si="17"/>
        <v>8.3665562499999749E-2</v>
      </c>
      <c r="M185">
        <f t="shared" si="15"/>
        <v>3.8423976528327928</v>
      </c>
      <c r="N185">
        <f t="shared" si="12"/>
        <v>7.3767834986736086E-2</v>
      </c>
    </row>
    <row r="186" spans="1:14" x14ac:dyDescent="0.45">
      <c r="A186" s="1">
        <v>39661</v>
      </c>
      <c r="B186">
        <v>3.8330000000000002</v>
      </c>
      <c r="I186" s="4">
        <f t="shared" si="13"/>
        <v>4.0823</v>
      </c>
      <c r="J186">
        <f t="shared" si="14"/>
        <v>6.2150489999999926E-2</v>
      </c>
      <c r="K186" s="4">
        <f t="shared" si="16"/>
        <v>3.9656000000000002</v>
      </c>
      <c r="L186">
        <f t="shared" si="17"/>
        <v>1.7582760000000013E-2</v>
      </c>
      <c r="M186">
        <f t="shared" si="15"/>
        <v>3.9781988264163965</v>
      </c>
      <c r="N186">
        <f t="shared" si="12"/>
        <v>2.1082699192698801E-2</v>
      </c>
    </row>
    <row r="187" spans="1:14" x14ac:dyDescent="0.45">
      <c r="A187" s="1">
        <v>39692</v>
      </c>
      <c r="B187">
        <v>3.7559999999999998</v>
      </c>
      <c r="I187" s="4">
        <f t="shared" si="13"/>
        <v>3.9164000000000003</v>
      </c>
      <c r="J187">
        <f t="shared" si="14"/>
        <v>2.5728160000000173E-2</v>
      </c>
      <c r="K187" s="4">
        <f t="shared" si="16"/>
        <v>3.9119000000000002</v>
      </c>
      <c r="L187">
        <f t="shared" si="17"/>
        <v>2.4304810000000118E-2</v>
      </c>
      <c r="M187">
        <f t="shared" si="15"/>
        <v>3.9055994132081984</v>
      </c>
      <c r="N187">
        <f t="shared" si="12"/>
        <v>2.2379984432237342E-2</v>
      </c>
    </row>
    <row r="188" spans="1:14" x14ac:dyDescent="0.45">
      <c r="A188" s="1">
        <v>39722</v>
      </c>
      <c r="B188">
        <v>3.1120000000000001</v>
      </c>
      <c r="I188" s="4">
        <f t="shared" si="13"/>
        <v>3.8071999999999995</v>
      </c>
      <c r="J188">
        <f t="shared" si="14"/>
        <v>0.48330303999999913</v>
      </c>
      <c r="K188" s="4">
        <f t="shared" si="16"/>
        <v>3.8629500000000001</v>
      </c>
      <c r="L188">
        <f t="shared" si="17"/>
        <v>0.56392590249999996</v>
      </c>
      <c r="M188">
        <f t="shared" si="15"/>
        <v>3.8307997066040991</v>
      </c>
      <c r="N188">
        <f t="shared" si="12"/>
        <v>0.5166730182141388</v>
      </c>
    </row>
    <row r="189" spans="1:14" x14ac:dyDescent="0.45">
      <c r="A189" s="1">
        <v>39753</v>
      </c>
      <c r="B189">
        <v>2.2080000000000002</v>
      </c>
      <c r="I189" s="4">
        <f t="shared" si="13"/>
        <v>3.3129</v>
      </c>
      <c r="J189">
        <f t="shared" si="14"/>
        <v>1.2208040099999995</v>
      </c>
      <c r="K189" s="4">
        <f t="shared" si="16"/>
        <v>3.4987999999999997</v>
      </c>
      <c r="L189">
        <f t="shared" si="17"/>
        <v>1.6661646399999988</v>
      </c>
      <c r="M189">
        <f t="shared" si="15"/>
        <v>3.4713998533020494</v>
      </c>
      <c r="N189">
        <f t="shared" si="12"/>
        <v>1.5961791893236394</v>
      </c>
    </row>
    <row r="190" spans="1:14" x14ac:dyDescent="0.45">
      <c r="A190" s="1">
        <v>39783</v>
      </c>
      <c r="B190">
        <v>1.7450000000000001</v>
      </c>
      <c r="I190" s="4">
        <f t="shared" si="13"/>
        <v>2.5436000000000001</v>
      </c>
      <c r="J190">
        <f t="shared" si="14"/>
        <v>0.63776195999999996</v>
      </c>
      <c r="K190" s="4">
        <f t="shared" si="16"/>
        <v>2.8788</v>
      </c>
      <c r="L190">
        <f t="shared" si="17"/>
        <v>1.2855024399999999</v>
      </c>
      <c r="M190">
        <f t="shared" si="15"/>
        <v>2.8396999266510248</v>
      </c>
      <c r="N190">
        <f t="shared" si="12"/>
        <v>1.1983679294097589</v>
      </c>
    </row>
    <row r="191" spans="1:14" x14ac:dyDescent="0.45">
      <c r="A191" s="1">
        <v>39814</v>
      </c>
      <c r="B191">
        <v>1.84</v>
      </c>
      <c r="I191" s="4">
        <f t="shared" si="13"/>
        <v>1.9742999999999999</v>
      </c>
      <c r="J191">
        <f t="shared" si="14"/>
        <v>1.8036489999999964E-2</v>
      </c>
      <c r="K191" s="4">
        <f t="shared" si="16"/>
        <v>2.34815</v>
      </c>
      <c r="L191">
        <f t="shared" si="17"/>
        <v>0.25821642249999988</v>
      </c>
      <c r="M191">
        <f t="shared" si="15"/>
        <v>2.2923499633255124</v>
      </c>
      <c r="N191">
        <f t="shared" si="12"/>
        <v>0.20462048932059237</v>
      </c>
    </row>
    <row r="192" spans="1:14" x14ac:dyDescent="0.45">
      <c r="A192" s="1">
        <v>39845</v>
      </c>
      <c r="B192">
        <v>1.9750000000000001</v>
      </c>
      <c r="I192" s="4">
        <f t="shared" si="13"/>
        <v>1.8578000000000001</v>
      </c>
      <c r="J192">
        <f t="shared" si="14"/>
        <v>1.3735839999999994E-2</v>
      </c>
      <c r="K192" s="4">
        <f t="shared" si="16"/>
        <v>2.0992000000000002</v>
      </c>
      <c r="L192">
        <f t="shared" si="17"/>
        <v>1.5425640000000022E-2</v>
      </c>
      <c r="M192">
        <f t="shared" si="15"/>
        <v>2.0661749816627561</v>
      </c>
      <c r="N192">
        <f t="shared" si="12"/>
        <v>8.3128772812039037E-3</v>
      </c>
    </row>
    <row r="193" spans="1:14" x14ac:dyDescent="0.45">
      <c r="A193" s="1">
        <v>39873</v>
      </c>
      <c r="B193">
        <v>2.0110000000000001</v>
      </c>
      <c r="I193" s="4">
        <f t="shared" si="13"/>
        <v>1.9250000000000003</v>
      </c>
      <c r="J193">
        <f t="shared" si="14"/>
        <v>7.3959999999999746E-3</v>
      </c>
      <c r="K193" s="4">
        <f t="shared" si="16"/>
        <v>1.9936500000000001</v>
      </c>
      <c r="L193">
        <f t="shared" si="17"/>
        <v>3.0102249999999916E-4</v>
      </c>
      <c r="M193">
        <f t="shared" si="15"/>
        <v>2.0205874908313781</v>
      </c>
      <c r="N193">
        <f t="shared" si="12"/>
        <v>9.1919980441757185E-5</v>
      </c>
    </row>
    <row r="194" spans="1:14" x14ac:dyDescent="0.45">
      <c r="A194" s="1">
        <v>39904</v>
      </c>
      <c r="B194">
        <v>2.1019999999999999</v>
      </c>
      <c r="I194" s="4">
        <f t="shared" si="13"/>
        <v>1.9866999999999999</v>
      </c>
      <c r="J194">
        <f t="shared" si="14"/>
        <v>1.3294089999999991E-2</v>
      </c>
      <c r="K194" s="4">
        <f t="shared" si="16"/>
        <v>1.9614000000000003</v>
      </c>
      <c r="L194">
        <f t="shared" si="17"/>
        <v>1.9768359999999891E-2</v>
      </c>
      <c r="M194">
        <f t="shared" si="15"/>
        <v>2.0157937454156891</v>
      </c>
      <c r="N194">
        <f t="shared" si="12"/>
        <v>7.4315183294549978E-3</v>
      </c>
    </row>
    <row r="195" spans="1:14" x14ac:dyDescent="0.45">
      <c r="A195" s="1">
        <v>39934</v>
      </c>
      <c r="B195">
        <v>2.3159999999999998</v>
      </c>
      <c r="I195" s="4">
        <f t="shared" si="13"/>
        <v>2.0710999999999999</v>
      </c>
      <c r="J195">
        <f t="shared" si="14"/>
        <v>5.9976009999999948E-2</v>
      </c>
      <c r="K195" s="4">
        <f t="shared" si="16"/>
        <v>2.0206999999999997</v>
      </c>
      <c r="L195">
        <f t="shared" si="17"/>
        <v>8.7202090000000065E-2</v>
      </c>
      <c r="M195">
        <f t="shared" si="15"/>
        <v>2.0588968727078445</v>
      </c>
      <c r="N195">
        <f t="shared" si="12"/>
        <v>6.6102018063406237E-2</v>
      </c>
    </row>
    <row r="196" spans="1:14" x14ac:dyDescent="0.45">
      <c r="A196" s="1">
        <v>39965</v>
      </c>
      <c r="B196">
        <v>2.681</v>
      </c>
      <c r="I196" s="4">
        <f t="shared" si="13"/>
        <v>2.2426999999999997</v>
      </c>
      <c r="J196">
        <f t="shared" si="14"/>
        <v>0.19210689000000031</v>
      </c>
      <c r="K196" s="4">
        <f t="shared" si="16"/>
        <v>2.1695499999999996</v>
      </c>
      <c r="L196">
        <f t="shared" si="17"/>
        <v>0.26158110250000044</v>
      </c>
      <c r="M196">
        <f t="shared" si="15"/>
        <v>2.1874484363539222</v>
      </c>
      <c r="N196">
        <f t="shared" ref="N196:N259" si="18">($B196-M196)^2</f>
        <v>0.24359314597748846</v>
      </c>
    </row>
    <row r="197" spans="1:14" x14ac:dyDescent="0.45">
      <c r="A197" s="1">
        <v>39995</v>
      </c>
      <c r="B197">
        <v>2.5819999999999999</v>
      </c>
      <c r="I197" s="4">
        <f t="shared" si="13"/>
        <v>2.5500999999999996</v>
      </c>
      <c r="J197">
        <f t="shared" si="14"/>
        <v>1.0176100000000167E-3</v>
      </c>
      <c r="K197" s="4">
        <f t="shared" si="16"/>
        <v>2.4188499999999999</v>
      </c>
      <c r="L197">
        <f t="shared" si="17"/>
        <v>2.6617922499999971E-2</v>
      </c>
      <c r="M197">
        <f t="shared" si="15"/>
        <v>2.4342242181769613</v>
      </c>
      <c r="N197">
        <f t="shared" si="18"/>
        <v>2.1837681693410282E-2</v>
      </c>
    </row>
    <row r="198" spans="1:14" x14ac:dyDescent="0.45">
      <c r="A198" s="1">
        <v>40026</v>
      </c>
      <c r="B198">
        <v>2.67</v>
      </c>
      <c r="I198" s="4">
        <f t="shared" ref="I198:I261" si="19">0.7*B197+0.2*B196+0.1*B195</f>
        <v>2.5751999999999993</v>
      </c>
      <c r="J198">
        <f t="shared" ref="J198:J261" si="20">(B198-I198)^2</f>
        <v>8.9870400000001249E-3</v>
      </c>
      <c r="K198" s="4">
        <f t="shared" si="16"/>
        <v>2.4853499999999999</v>
      </c>
      <c r="L198">
        <f t="shared" si="17"/>
        <v>3.4095622499999992E-2</v>
      </c>
      <c r="M198">
        <f t="shared" ref="M198:M261" si="21">0.5*B197+0.5*M197</f>
        <v>2.5081121090884806</v>
      </c>
      <c r="N198">
        <f t="shared" si="18"/>
        <v>2.6207689223779987E-2</v>
      </c>
    </row>
    <row r="199" spans="1:14" x14ac:dyDescent="0.45">
      <c r="A199" s="1">
        <v>40057</v>
      </c>
      <c r="B199">
        <v>2.609</v>
      </c>
      <c r="I199" s="4">
        <f t="shared" si="19"/>
        <v>2.6534999999999997</v>
      </c>
      <c r="J199">
        <f t="shared" si="20"/>
        <v>1.980249999999979E-3</v>
      </c>
      <c r="K199" s="4">
        <f t="shared" si="16"/>
        <v>2.5902499999999997</v>
      </c>
      <c r="L199">
        <f t="shared" si="17"/>
        <v>3.5156250000001002E-4</v>
      </c>
      <c r="M199">
        <f t="shared" si="21"/>
        <v>2.5890560545442405</v>
      </c>
      <c r="N199">
        <f t="shared" si="18"/>
        <v>3.9776096034231016E-4</v>
      </c>
    </row>
    <row r="200" spans="1:14" x14ac:dyDescent="0.45">
      <c r="A200" s="1">
        <v>40087</v>
      </c>
      <c r="B200">
        <v>2.605</v>
      </c>
      <c r="I200" s="4">
        <f t="shared" si="19"/>
        <v>2.6184999999999996</v>
      </c>
      <c r="J200">
        <f t="shared" si="20"/>
        <v>1.8224999999998982E-4</v>
      </c>
      <c r="K200" s="4">
        <f t="shared" ref="K200:K263" si="22">0.5*B199+0.2*B198+0.15*B197+0.1*B196+0.05*B195</f>
        <v>2.6097000000000001</v>
      </c>
      <c r="L200">
        <f t="shared" ref="L200:L263" si="23">($B200-K200)^2</f>
        <v>2.2090000000001396E-5</v>
      </c>
      <c r="M200">
        <f t="shared" si="21"/>
        <v>2.5990280272721202</v>
      </c>
      <c r="N200">
        <f t="shared" si="18"/>
        <v>3.5664458262539484E-5</v>
      </c>
    </row>
    <row r="201" spans="1:14" x14ac:dyDescent="0.45">
      <c r="A201" s="1">
        <v>40118</v>
      </c>
      <c r="B201">
        <v>2.706</v>
      </c>
      <c r="I201" s="4">
        <f t="shared" si="19"/>
        <v>2.6122999999999998</v>
      </c>
      <c r="J201">
        <f t="shared" si="20"/>
        <v>8.7796900000000223E-3</v>
      </c>
      <c r="K201" s="4">
        <f t="shared" si="22"/>
        <v>2.6170499999999999</v>
      </c>
      <c r="L201">
        <f t="shared" si="23"/>
        <v>7.9121025000000143E-3</v>
      </c>
      <c r="M201">
        <f t="shared" si="21"/>
        <v>2.6020140136360599</v>
      </c>
      <c r="N201">
        <f t="shared" si="18"/>
        <v>1.0813085360081531E-2</v>
      </c>
    </row>
    <row r="202" spans="1:14" x14ac:dyDescent="0.45">
      <c r="A202" s="1">
        <v>40148</v>
      </c>
      <c r="B202">
        <v>2.6629999999999998</v>
      </c>
      <c r="I202" s="4">
        <f t="shared" si="19"/>
        <v>2.6760999999999999</v>
      </c>
      <c r="J202">
        <f t="shared" si="20"/>
        <v>1.7161000000000292E-4</v>
      </c>
      <c r="K202" s="4">
        <f t="shared" si="22"/>
        <v>2.6614500000000003</v>
      </c>
      <c r="L202">
        <f t="shared" si="23"/>
        <v>2.4024999999984384E-6</v>
      </c>
      <c r="M202">
        <f t="shared" si="21"/>
        <v>2.6540070068180297</v>
      </c>
      <c r="N202">
        <f t="shared" si="18"/>
        <v>8.0873926370960894E-5</v>
      </c>
    </row>
    <row r="203" spans="1:14" x14ac:dyDescent="0.45">
      <c r="A203" s="1">
        <v>40179</v>
      </c>
      <c r="B203">
        <v>2.7690000000000001</v>
      </c>
      <c r="I203" s="4">
        <f t="shared" si="19"/>
        <v>2.6657999999999995</v>
      </c>
      <c r="J203">
        <f t="shared" si="20"/>
        <v>1.0650240000000128E-2</v>
      </c>
      <c r="K203" s="4">
        <f t="shared" si="22"/>
        <v>2.6578500000000003</v>
      </c>
      <c r="L203">
        <f t="shared" si="23"/>
        <v>1.2354322499999969E-2</v>
      </c>
      <c r="M203">
        <f t="shared" si="21"/>
        <v>2.6585035034090145</v>
      </c>
      <c r="N203">
        <f t="shared" si="18"/>
        <v>1.2209475758881691E-2</v>
      </c>
    </row>
    <row r="204" spans="1:14" x14ac:dyDescent="0.45">
      <c r="A204" s="1">
        <v>40210</v>
      </c>
      <c r="B204">
        <v>2.6989999999999998</v>
      </c>
      <c r="I204" s="4">
        <f t="shared" si="19"/>
        <v>2.7414999999999998</v>
      </c>
      <c r="J204">
        <f t="shared" si="20"/>
        <v>1.8062499999999984E-3</v>
      </c>
      <c r="K204" s="4">
        <f t="shared" si="22"/>
        <v>2.7139500000000001</v>
      </c>
      <c r="L204">
        <f t="shared" si="23"/>
        <v>2.2350250000000721E-4</v>
      </c>
      <c r="M204">
        <f t="shared" si="21"/>
        <v>2.7137517517045073</v>
      </c>
      <c r="N204">
        <f t="shared" si="18"/>
        <v>2.1761417835143955E-4</v>
      </c>
    </row>
    <row r="205" spans="1:14" x14ac:dyDescent="0.45">
      <c r="A205" s="1">
        <v>40238</v>
      </c>
      <c r="B205">
        <v>2.8239999999999998</v>
      </c>
      <c r="I205" s="4">
        <f t="shared" si="19"/>
        <v>2.7093999999999996</v>
      </c>
      <c r="J205">
        <f t="shared" si="20"/>
        <v>1.3133160000000059E-2</v>
      </c>
      <c r="K205" s="4">
        <f t="shared" si="22"/>
        <v>2.7036000000000002</v>
      </c>
      <c r="L205">
        <f t="shared" si="23"/>
        <v>1.4496159999999907E-2</v>
      </c>
      <c r="M205">
        <f t="shared" si="21"/>
        <v>2.7063758758522534</v>
      </c>
      <c r="N205">
        <f t="shared" si="18"/>
        <v>1.3835434581524477E-2</v>
      </c>
    </row>
    <row r="206" spans="1:14" x14ac:dyDescent="0.45">
      <c r="A206" s="1">
        <v>40269</v>
      </c>
      <c r="B206">
        <v>2.9</v>
      </c>
      <c r="I206" s="4">
        <f t="shared" si="19"/>
        <v>2.7934999999999994</v>
      </c>
      <c r="J206">
        <f t="shared" si="20"/>
        <v>1.1342250000000102E-2</v>
      </c>
      <c r="K206" s="4">
        <f t="shared" si="22"/>
        <v>2.7687499999999998</v>
      </c>
      <c r="L206">
        <f t="shared" si="23"/>
        <v>1.7226562500000025E-2</v>
      </c>
      <c r="M206">
        <f t="shared" si="21"/>
        <v>2.7651879379261266</v>
      </c>
      <c r="N206">
        <f t="shared" si="18"/>
        <v>1.8174292080609871E-2</v>
      </c>
    </row>
    <row r="207" spans="1:14" x14ac:dyDescent="0.45">
      <c r="A207" s="1">
        <v>40299</v>
      </c>
      <c r="B207">
        <v>2.89</v>
      </c>
      <c r="I207" s="4">
        <f t="shared" si="19"/>
        <v>2.8646999999999996</v>
      </c>
      <c r="J207">
        <f t="shared" si="20"/>
        <v>6.4009000000002749E-4</v>
      </c>
      <c r="K207" s="4">
        <f t="shared" si="22"/>
        <v>2.8297000000000003</v>
      </c>
      <c r="L207">
        <f t="shared" si="23"/>
        <v>3.6360899999999755E-3</v>
      </c>
      <c r="M207">
        <f t="shared" si="21"/>
        <v>2.8325939689630633</v>
      </c>
      <c r="N207">
        <f t="shared" si="18"/>
        <v>3.2954523994137589E-3</v>
      </c>
    </row>
    <row r="208" spans="1:14" x14ac:dyDescent="0.45">
      <c r="A208" s="1">
        <v>40330</v>
      </c>
      <c r="B208">
        <v>2.7850000000000001</v>
      </c>
      <c r="I208" s="4">
        <f t="shared" si="19"/>
        <v>2.8854000000000002</v>
      </c>
      <c r="J208">
        <f t="shared" si="20"/>
        <v>1.0080160000000008E-2</v>
      </c>
      <c r="K208" s="4">
        <f t="shared" si="22"/>
        <v>2.8569499999999999</v>
      </c>
      <c r="L208">
        <f t="shared" si="23"/>
        <v>5.1768024999999619E-3</v>
      </c>
      <c r="M208">
        <f t="shared" si="21"/>
        <v>2.8612969844815317</v>
      </c>
      <c r="N208">
        <f t="shared" si="18"/>
        <v>5.8212298409750663E-3</v>
      </c>
    </row>
    <row r="209" spans="1:14" x14ac:dyDescent="0.45">
      <c r="A209" s="1">
        <v>40360</v>
      </c>
      <c r="B209">
        <v>2.782</v>
      </c>
      <c r="I209" s="4">
        <f t="shared" si="19"/>
        <v>2.8174999999999999</v>
      </c>
      <c r="J209">
        <f t="shared" si="20"/>
        <v>1.2602499999999903E-3</v>
      </c>
      <c r="K209" s="4">
        <f t="shared" si="22"/>
        <v>2.8228499999999999</v>
      </c>
      <c r="L209">
        <f t="shared" si="23"/>
        <v>1.6687224999999862E-3</v>
      </c>
      <c r="M209">
        <f t="shared" si="21"/>
        <v>2.8231484922407661</v>
      </c>
      <c r="N209">
        <f t="shared" si="18"/>
        <v>1.6931984136883888E-3</v>
      </c>
    </row>
    <row r="210" spans="1:14" x14ac:dyDescent="0.45">
      <c r="A210" s="1">
        <v>40391</v>
      </c>
      <c r="B210">
        <v>2.7829999999999999</v>
      </c>
      <c r="I210" s="4">
        <f t="shared" si="19"/>
        <v>2.7934000000000001</v>
      </c>
      <c r="J210">
        <f t="shared" si="20"/>
        <v>1.0816000000000388E-4</v>
      </c>
      <c r="K210" s="4">
        <f t="shared" si="22"/>
        <v>2.8127</v>
      </c>
      <c r="L210">
        <f t="shared" si="23"/>
        <v>8.8209000000000356E-4</v>
      </c>
      <c r="M210">
        <f t="shared" si="21"/>
        <v>2.8025742461203831</v>
      </c>
      <c r="N210">
        <f t="shared" si="18"/>
        <v>3.8315111118133538E-4</v>
      </c>
    </row>
    <row r="211" spans="1:14" x14ac:dyDescent="0.45">
      <c r="A211" s="1">
        <v>40422</v>
      </c>
      <c r="B211">
        <v>2.7570000000000001</v>
      </c>
      <c r="I211" s="4">
        <f t="shared" si="19"/>
        <v>2.7829999999999999</v>
      </c>
      <c r="J211">
        <f t="shared" si="20"/>
        <v>6.7599999999998965E-4</v>
      </c>
      <c r="K211" s="4">
        <f t="shared" si="22"/>
        <v>2.7996500000000002</v>
      </c>
      <c r="L211">
        <f t="shared" si="23"/>
        <v>1.8190225000000065E-3</v>
      </c>
      <c r="M211">
        <f t="shared" si="21"/>
        <v>2.7927871230601915</v>
      </c>
      <c r="N211">
        <f t="shared" si="18"/>
        <v>1.2807181769252819E-3</v>
      </c>
    </row>
    <row r="212" spans="1:14" x14ac:dyDescent="0.45">
      <c r="A212" s="1">
        <v>40452</v>
      </c>
      <c r="B212">
        <v>2.8530000000000002</v>
      </c>
      <c r="I212" s="4">
        <f t="shared" si="19"/>
        <v>2.7646999999999999</v>
      </c>
      <c r="J212">
        <f t="shared" si="20"/>
        <v>7.7968900000000476E-3</v>
      </c>
      <c r="K212" s="4">
        <f t="shared" si="22"/>
        <v>2.7754000000000003</v>
      </c>
      <c r="L212">
        <f t="shared" si="23"/>
        <v>6.0217599999999828E-3</v>
      </c>
      <c r="M212">
        <f t="shared" si="21"/>
        <v>2.7748935615300958</v>
      </c>
      <c r="N212">
        <f t="shared" si="18"/>
        <v>6.1006157304529613E-3</v>
      </c>
    </row>
    <row r="213" spans="1:14" x14ac:dyDescent="0.45">
      <c r="A213" s="1">
        <v>40483</v>
      </c>
      <c r="B213">
        <v>2.9129999999999998</v>
      </c>
      <c r="I213" s="4">
        <f t="shared" si="19"/>
        <v>2.8268000000000004</v>
      </c>
      <c r="J213">
        <f t="shared" si="20"/>
        <v>7.4304399999998941E-3</v>
      </c>
      <c r="K213" s="4">
        <f t="shared" si="22"/>
        <v>2.8128000000000002</v>
      </c>
      <c r="L213">
        <f t="shared" si="23"/>
        <v>1.0040039999999924E-2</v>
      </c>
      <c r="M213">
        <f t="shared" si="21"/>
        <v>2.8139467807650478</v>
      </c>
      <c r="N213">
        <f t="shared" si="18"/>
        <v>9.81154024080747E-3</v>
      </c>
    </row>
    <row r="214" spans="1:14" x14ac:dyDescent="0.45">
      <c r="A214" s="1">
        <v>40513</v>
      </c>
      <c r="B214">
        <v>3.048</v>
      </c>
      <c r="I214" s="4">
        <f t="shared" si="19"/>
        <v>2.8854000000000002</v>
      </c>
      <c r="J214">
        <f t="shared" si="20"/>
        <v>2.6438759999999954E-2</v>
      </c>
      <c r="K214" s="4">
        <f t="shared" si="22"/>
        <v>2.8580499999999995</v>
      </c>
      <c r="L214">
        <f t="shared" si="23"/>
        <v>3.6081002500000195E-2</v>
      </c>
      <c r="M214">
        <f t="shared" si="21"/>
        <v>2.8634733903825236</v>
      </c>
      <c r="N214">
        <f t="shared" si="18"/>
        <v>3.4050069656920562E-2</v>
      </c>
    </row>
    <row r="215" spans="1:14" x14ac:dyDescent="0.45">
      <c r="A215" s="1">
        <v>40544</v>
      </c>
      <c r="B215">
        <v>3.1480000000000001</v>
      </c>
      <c r="I215" s="4">
        <f t="shared" si="19"/>
        <v>3.0014999999999996</v>
      </c>
      <c r="J215">
        <f t="shared" si="20"/>
        <v>2.1462250000000151E-2</v>
      </c>
      <c r="K215" s="4">
        <f t="shared" si="22"/>
        <v>2.9494000000000002</v>
      </c>
      <c r="L215">
        <f t="shared" si="23"/>
        <v>3.9441959999999956E-2</v>
      </c>
      <c r="M215">
        <f t="shared" si="21"/>
        <v>2.9557366951912618</v>
      </c>
      <c r="N215">
        <f t="shared" si="18"/>
        <v>3.696517837597782E-2</v>
      </c>
    </row>
    <row r="216" spans="1:14" x14ac:dyDescent="0.45">
      <c r="A216" s="1">
        <v>40575</v>
      </c>
      <c r="B216">
        <v>3.2639999999999998</v>
      </c>
      <c r="I216" s="4">
        <f t="shared" si="19"/>
        <v>3.1044999999999998</v>
      </c>
      <c r="J216">
        <f t="shared" si="20"/>
        <v>2.5440249999999991E-2</v>
      </c>
      <c r="K216" s="4">
        <f t="shared" si="22"/>
        <v>3.0436999999999999</v>
      </c>
      <c r="L216">
        <f t="shared" si="23"/>
        <v>4.8532089999999972E-2</v>
      </c>
      <c r="M216">
        <f t="shared" si="21"/>
        <v>3.0518683475956312</v>
      </c>
      <c r="N216">
        <f t="shared" si="18"/>
        <v>4.4999837951807863E-2</v>
      </c>
    </row>
    <row r="217" spans="1:14" x14ac:dyDescent="0.45">
      <c r="A217" s="1">
        <v>40603</v>
      </c>
      <c r="B217">
        <v>3.6150000000000002</v>
      </c>
      <c r="I217" s="4">
        <f t="shared" si="19"/>
        <v>3.2191999999999998</v>
      </c>
      <c r="J217">
        <f t="shared" si="20"/>
        <v>0.15665764000000029</v>
      </c>
      <c r="K217" s="4">
        <f t="shared" si="22"/>
        <v>3.1527500000000002</v>
      </c>
      <c r="L217">
        <f t="shared" si="23"/>
        <v>0.21367506250000004</v>
      </c>
      <c r="M217">
        <f t="shared" si="21"/>
        <v>3.1579341737978153</v>
      </c>
      <c r="N217">
        <f t="shared" si="18"/>
        <v>0.20890916948188593</v>
      </c>
    </row>
    <row r="218" spans="1:14" x14ac:dyDescent="0.45">
      <c r="A218" s="1">
        <v>40634</v>
      </c>
      <c r="B218">
        <v>3.8519999999999999</v>
      </c>
      <c r="I218" s="4">
        <f t="shared" si="19"/>
        <v>3.4981</v>
      </c>
      <c r="J218">
        <f t="shared" si="20"/>
        <v>0.12524520999999991</v>
      </c>
      <c r="K218" s="4">
        <f t="shared" si="22"/>
        <v>3.3829500000000001</v>
      </c>
      <c r="L218">
        <f t="shared" si="23"/>
        <v>0.22000790249999977</v>
      </c>
      <c r="M218">
        <f t="shared" si="21"/>
        <v>3.3864670868989077</v>
      </c>
      <c r="N218">
        <f t="shared" si="18"/>
        <v>0.21672089318038901</v>
      </c>
    </row>
    <row r="219" spans="1:14" x14ac:dyDescent="0.45">
      <c r="A219" s="1">
        <v>40664</v>
      </c>
      <c r="B219">
        <v>3.96</v>
      </c>
      <c r="I219" s="4">
        <f t="shared" si="19"/>
        <v>3.7457999999999996</v>
      </c>
      <c r="J219">
        <f t="shared" si="20"/>
        <v>4.5881640000000168E-2</v>
      </c>
      <c r="K219" s="4">
        <f t="shared" si="22"/>
        <v>3.6057999999999999</v>
      </c>
      <c r="L219">
        <f t="shared" si="23"/>
        <v>0.12545764000000004</v>
      </c>
      <c r="M219">
        <f t="shared" si="21"/>
        <v>3.6192335434494538</v>
      </c>
      <c r="N219">
        <f t="shared" si="18"/>
        <v>0.11612177791001527</v>
      </c>
    </row>
    <row r="220" spans="1:14" x14ac:dyDescent="0.45">
      <c r="A220" s="1">
        <v>40695</v>
      </c>
      <c r="B220">
        <v>3.7349999999999999</v>
      </c>
      <c r="I220" s="4">
        <f t="shared" si="19"/>
        <v>3.9038999999999997</v>
      </c>
      <c r="J220">
        <f t="shared" si="20"/>
        <v>2.8527209999999942E-2</v>
      </c>
      <c r="K220" s="4">
        <f t="shared" si="22"/>
        <v>3.7764500000000001</v>
      </c>
      <c r="L220">
        <f t="shared" si="23"/>
        <v>1.7181025000000173E-3</v>
      </c>
      <c r="M220">
        <f t="shared" si="21"/>
        <v>3.7896167717247269</v>
      </c>
      <c r="N220">
        <f t="shared" si="18"/>
        <v>2.9829917536309397E-3</v>
      </c>
    </row>
    <row r="221" spans="1:14" x14ac:dyDescent="0.45">
      <c r="A221" s="1">
        <v>40725</v>
      </c>
      <c r="B221">
        <v>3.7050000000000001</v>
      </c>
      <c r="I221" s="4">
        <f t="shared" si="19"/>
        <v>3.7916999999999996</v>
      </c>
      <c r="J221">
        <f t="shared" si="20"/>
        <v>7.5168899999999228E-3</v>
      </c>
      <c r="K221" s="4">
        <f t="shared" si="22"/>
        <v>3.7619999999999996</v>
      </c>
      <c r="L221">
        <f t="shared" si="23"/>
        <v>3.2489999999999425E-3</v>
      </c>
      <c r="M221">
        <f t="shared" si="21"/>
        <v>3.7623083858623634</v>
      </c>
      <c r="N221">
        <f t="shared" si="18"/>
        <v>3.284251090149523E-3</v>
      </c>
    </row>
    <row r="222" spans="1:14" x14ac:dyDescent="0.45">
      <c r="A222" s="1">
        <v>40756</v>
      </c>
      <c r="B222">
        <v>3.6960000000000002</v>
      </c>
      <c r="I222" s="4">
        <f t="shared" si="19"/>
        <v>3.7364999999999995</v>
      </c>
      <c r="J222">
        <f t="shared" si="20"/>
        <v>1.6402499999999445E-3</v>
      </c>
      <c r="K222" s="4">
        <f t="shared" si="22"/>
        <v>3.7594499999999997</v>
      </c>
      <c r="L222">
        <f t="shared" si="23"/>
        <v>4.0259024999999447E-3</v>
      </c>
      <c r="M222">
        <f t="shared" si="21"/>
        <v>3.7336541929311817</v>
      </c>
      <c r="N222">
        <f t="shared" si="18"/>
        <v>1.4178382452986428E-3</v>
      </c>
    </row>
    <row r="223" spans="1:14" x14ac:dyDescent="0.45">
      <c r="A223" s="1">
        <v>40787</v>
      </c>
      <c r="B223">
        <v>3.6669999999999998</v>
      </c>
      <c r="I223" s="4">
        <f t="shared" si="19"/>
        <v>3.7017000000000002</v>
      </c>
      <c r="J223">
        <f t="shared" si="20"/>
        <v>1.2040900000000276E-3</v>
      </c>
      <c r="K223" s="4">
        <f t="shared" si="22"/>
        <v>3.7378500000000003</v>
      </c>
      <c r="L223">
        <f t="shared" si="23"/>
        <v>5.0197225000000742E-3</v>
      </c>
      <c r="M223">
        <f t="shared" si="21"/>
        <v>3.7148270964655907</v>
      </c>
      <c r="N223">
        <f t="shared" si="18"/>
        <v>2.2874311563289389E-3</v>
      </c>
    </row>
    <row r="224" spans="1:14" x14ac:dyDescent="0.45">
      <c r="A224" s="1">
        <v>40817</v>
      </c>
      <c r="B224">
        <v>3.5059999999999998</v>
      </c>
      <c r="I224" s="4">
        <f t="shared" si="19"/>
        <v>3.6765999999999996</v>
      </c>
      <c r="J224">
        <f t="shared" si="20"/>
        <v>2.9104359999999954E-2</v>
      </c>
      <c r="K224" s="4">
        <f t="shared" si="22"/>
        <v>3.6999499999999999</v>
      </c>
      <c r="L224">
        <f t="shared" si="23"/>
        <v>3.7616602500000026E-2</v>
      </c>
      <c r="M224">
        <f t="shared" si="21"/>
        <v>3.6909135482327953</v>
      </c>
      <c r="N224">
        <f t="shared" si="18"/>
        <v>3.4193020320042386E-2</v>
      </c>
    </row>
    <row r="225" spans="1:14" x14ac:dyDescent="0.45">
      <c r="A225" s="1">
        <v>40848</v>
      </c>
      <c r="B225">
        <v>3.4430000000000001</v>
      </c>
      <c r="I225" s="4">
        <f t="shared" si="19"/>
        <v>3.5571999999999999</v>
      </c>
      <c r="J225">
        <f t="shared" si="20"/>
        <v>1.3041639999999967E-2</v>
      </c>
      <c r="K225" s="4">
        <f t="shared" si="22"/>
        <v>3.5980499999999997</v>
      </c>
      <c r="L225">
        <f t="shared" si="23"/>
        <v>2.4040502499999904E-2</v>
      </c>
      <c r="M225">
        <f t="shared" si="21"/>
        <v>3.5984567741163973</v>
      </c>
      <c r="N225">
        <f t="shared" si="18"/>
        <v>2.4166808618676556E-2</v>
      </c>
    </row>
    <row r="226" spans="1:14" x14ac:dyDescent="0.45">
      <c r="A226" s="1">
        <v>40878</v>
      </c>
      <c r="B226">
        <v>3.3260000000000001</v>
      </c>
      <c r="I226" s="4">
        <f t="shared" si="19"/>
        <v>3.4779999999999998</v>
      </c>
      <c r="J226">
        <f t="shared" si="20"/>
        <v>2.3103999999999906E-2</v>
      </c>
      <c r="K226" s="4">
        <f t="shared" si="22"/>
        <v>3.5275999999999996</v>
      </c>
      <c r="L226">
        <f t="shared" si="23"/>
        <v>4.0642559999999821E-2</v>
      </c>
      <c r="M226">
        <f t="shared" si="21"/>
        <v>3.5207283870581989</v>
      </c>
      <c r="N226">
        <f t="shared" si="18"/>
        <v>3.7919144726287698E-2</v>
      </c>
    </row>
    <row r="227" spans="1:14" x14ac:dyDescent="0.45">
      <c r="A227" s="1">
        <v>40909</v>
      </c>
      <c r="B227">
        <v>3.44</v>
      </c>
      <c r="I227" s="4">
        <f t="shared" si="19"/>
        <v>3.3673999999999999</v>
      </c>
      <c r="J227">
        <f t="shared" si="20"/>
        <v>5.2707599999999993E-3</v>
      </c>
      <c r="K227" s="4">
        <f t="shared" si="22"/>
        <v>3.4290000000000003</v>
      </c>
      <c r="L227">
        <f t="shared" si="23"/>
        <v>1.2099999999999289E-4</v>
      </c>
      <c r="M227">
        <f t="shared" si="21"/>
        <v>3.4233641935290997</v>
      </c>
      <c r="N227">
        <f t="shared" si="18"/>
        <v>2.7675005693724624E-4</v>
      </c>
    </row>
    <row r="228" spans="1:14" x14ac:dyDescent="0.45">
      <c r="A228" s="1">
        <v>40940</v>
      </c>
      <c r="B228">
        <v>3.64</v>
      </c>
      <c r="I228" s="4">
        <f t="shared" si="19"/>
        <v>3.4175</v>
      </c>
      <c r="J228">
        <f t="shared" si="20"/>
        <v>4.9506250000000064E-2</v>
      </c>
      <c r="K228" s="4">
        <f t="shared" si="22"/>
        <v>3.4356</v>
      </c>
      <c r="L228">
        <f t="shared" si="23"/>
        <v>4.1779360000000057E-2</v>
      </c>
      <c r="M228">
        <f t="shared" si="21"/>
        <v>3.4316820967645496</v>
      </c>
      <c r="N228">
        <f t="shared" si="18"/>
        <v>4.3396348808414524E-2</v>
      </c>
    </row>
    <row r="229" spans="1:14" x14ac:dyDescent="0.45">
      <c r="A229" s="1">
        <v>40969</v>
      </c>
      <c r="B229">
        <v>3.907</v>
      </c>
      <c r="I229" s="4">
        <f t="shared" si="19"/>
        <v>3.5686</v>
      </c>
      <c r="J229">
        <f t="shared" si="20"/>
        <v>0.11451456000000003</v>
      </c>
      <c r="K229" s="4">
        <f t="shared" si="22"/>
        <v>3.5265</v>
      </c>
      <c r="L229">
        <f t="shared" si="23"/>
        <v>0.14478025000000005</v>
      </c>
      <c r="M229">
        <f t="shared" si="21"/>
        <v>3.5358410483822746</v>
      </c>
      <c r="N229">
        <f t="shared" si="18"/>
        <v>0.13775896736596902</v>
      </c>
    </row>
    <row r="230" spans="1:14" x14ac:dyDescent="0.45">
      <c r="A230" s="1">
        <v>41000</v>
      </c>
      <c r="B230">
        <v>3.9580000000000002</v>
      </c>
      <c r="I230" s="4">
        <f t="shared" si="19"/>
        <v>3.8068999999999997</v>
      </c>
      <c r="J230">
        <f t="shared" si="20"/>
        <v>2.2831210000000136E-2</v>
      </c>
      <c r="K230" s="4">
        <f t="shared" si="22"/>
        <v>3.7022500000000003</v>
      </c>
      <c r="L230">
        <f t="shared" si="23"/>
        <v>6.5408062499999961E-2</v>
      </c>
      <c r="M230">
        <f t="shared" si="21"/>
        <v>3.7214205241911373</v>
      </c>
      <c r="N230">
        <f t="shared" si="18"/>
        <v>5.5969848373996323E-2</v>
      </c>
    </row>
    <row r="231" spans="1:14" x14ac:dyDescent="0.45">
      <c r="A231" s="1">
        <v>41030</v>
      </c>
      <c r="B231">
        <v>3.7909999999999999</v>
      </c>
      <c r="I231" s="4">
        <f t="shared" si="19"/>
        <v>3.9159999999999999</v>
      </c>
      <c r="J231">
        <f t="shared" si="20"/>
        <v>1.5625E-2</v>
      </c>
      <c r="K231" s="4">
        <f t="shared" si="22"/>
        <v>3.8167</v>
      </c>
      <c r="L231">
        <f t="shared" si="23"/>
        <v>6.6049000000000283E-4</v>
      </c>
      <c r="M231">
        <f t="shared" si="21"/>
        <v>3.8397102620955685</v>
      </c>
      <c r="N231">
        <f t="shared" si="18"/>
        <v>2.3726896334189881E-3</v>
      </c>
    </row>
    <row r="232" spans="1:14" x14ac:dyDescent="0.45">
      <c r="A232" s="1">
        <v>41061</v>
      </c>
      <c r="B232">
        <v>3.5960000000000001</v>
      </c>
      <c r="I232" s="4">
        <f t="shared" si="19"/>
        <v>3.8359999999999994</v>
      </c>
      <c r="J232">
        <f t="shared" si="20"/>
        <v>5.7599999999999679E-2</v>
      </c>
      <c r="K232" s="4">
        <f t="shared" si="22"/>
        <v>3.8091500000000003</v>
      </c>
      <c r="L232">
        <f t="shared" si="23"/>
        <v>4.5432922500000077E-2</v>
      </c>
      <c r="M232">
        <f t="shared" si="21"/>
        <v>3.8153551310477845</v>
      </c>
      <c r="N232">
        <f t="shared" si="18"/>
        <v>4.8116673516990657E-2</v>
      </c>
    </row>
    <row r="233" spans="1:14" x14ac:dyDescent="0.45">
      <c r="A233" s="1">
        <v>41091</v>
      </c>
      <c r="B233">
        <v>3.4980000000000002</v>
      </c>
      <c r="I233" s="4">
        <f t="shared" si="19"/>
        <v>3.6711999999999998</v>
      </c>
      <c r="J233">
        <f t="shared" si="20"/>
        <v>2.9998239999999853E-2</v>
      </c>
      <c r="K233" s="4">
        <f t="shared" si="22"/>
        <v>3.7226000000000004</v>
      </c>
      <c r="L233">
        <f t="shared" si="23"/>
        <v>5.0445160000000058E-2</v>
      </c>
      <c r="M233">
        <f t="shared" si="21"/>
        <v>3.7056775655238923</v>
      </c>
      <c r="N233">
        <f t="shared" si="18"/>
        <v>4.3129971221930477E-2</v>
      </c>
    </row>
    <row r="234" spans="1:14" x14ac:dyDescent="0.45">
      <c r="A234" s="1">
        <v>41122</v>
      </c>
      <c r="B234">
        <v>3.78</v>
      </c>
      <c r="I234" s="4">
        <f t="shared" si="19"/>
        <v>3.5468999999999999</v>
      </c>
      <c r="J234">
        <f t="shared" si="20"/>
        <v>5.4335609999999937E-2</v>
      </c>
      <c r="K234" s="4">
        <f t="shared" si="22"/>
        <v>3.6280000000000001</v>
      </c>
      <c r="L234">
        <f t="shared" si="23"/>
        <v>2.3103999999999906E-2</v>
      </c>
      <c r="M234">
        <f t="shared" si="21"/>
        <v>3.6018387827619462</v>
      </c>
      <c r="N234">
        <f t="shared" si="18"/>
        <v>3.1741419327744914E-2</v>
      </c>
    </row>
    <row r="235" spans="1:14" x14ac:dyDescent="0.45">
      <c r="A235" s="1">
        <v>41153</v>
      </c>
      <c r="B235">
        <v>3.91</v>
      </c>
      <c r="I235" s="4">
        <f t="shared" si="19"/>
        <v>3.7052</v>
      </c>
      <c r="J235">
        <f t="shared" si="20"/>
        <v>4.1943040000000036E-2</v>
      </c>
      <c r="K235" s="4">
        <f t="shared" si="22"/>
        <v>3.706</v>
      </c>
      <c r="L235">
        <f t="shared" si="23"/>
        <v>4.1616000000000077E-2</v>
      </c>
      <c r="M235">
        <f t="shared" si="21"/>
        <v>3.690919391380973</v>
      </c>
      <c r="N235">
        <f t="shared" si="18"/>
        <v>4.7996313072883337E-2</v>
      </c>
    </row>
    <row r="236" spans="1:14" x14ac:dyDescent="0.45">
      <c r="A236" s="1">
        <v>41183</v>
      </c>
      <c r="B236">
        <v>3.8119999999999998</v>
      </c>
      <c r="I236" s="4">
        <f t="shared" si="19"/>
        <v>3.8428000000000004</v>
      </c>
      <c r="J236">
        <f t="shared" si="20"/>
        <v>9.4864000000003724E-4</v>
      </c>
      <c r="K236" s="4">
        <f t="shared" si="22"/>
        <v>3.7848500000000005</v>
      </c>
      <c r="L236">
        <f t="shared" si="23"/>
        <v>7.3712249999996428E-4</v>
      </c>
      <c r="M236">
        <f t="shared" si="21"/>
        <v>3.8004596956904866</v>
      </c>
      <c r="N236">
        <f t="shared" si="18"/>
        <v>1.3317862355617007E-4</v>
      </c>
    </row>
    <row r="237" spans="1:14" x14ac:dyDescent="0.45">
      <c r="A237" s="1">
        <v>41214</v>
      </c>
      <c r="B237">
        <v>3.5209999999999999</v>
      </c>
      <c r="I237" s="4">
        <f t="shared" si="19"/>
        <v>3.8283999999999998</v>
      </c>
      <c r="J237">
        <f t="shared" si="20"/>
        <v>9.4494759999999942E-2</v>
      </c>
      <c r="K237" s="4">
        <f t="shared" si="22"/>
        <v>3.7846000000000002</v>
      </c>
      <c r="L237">
        <f t="shared" si="23"/>
        <v>6.9484960000000151E-2</v>
      </c>
      <c r="M237">
        <f t="shared" si="21"/>
        <v>3.806229847845243</v>
      </c>
      <c r="N237">
        <f t="shared" si="18"/>
        <v>8.1356066101820515E-2</v>
      </c>
    </row>
    <row r="238" spans="1:14" x14ac:dyDescent="0.45">
      <c r="A238" s="1">
        <v>41244</v>
      </c>
      <c r="B238">
        <v>3.3809999999999998</v>
      </c>
      <c r="I238" s="4">
        <f t="shared" si="19"/>
        <v>3.6180999999999996</v>
      </c>
      <c r="J238">
        <f t="shared" si="20"/>
        <v>5.6216409999999939E-2</v>
      </c>
      <c r="K238" s="4">
        <f t="shared" si="22"/>
        <v>3.6623000000000001</v>
      </c>
      <c r="L238">
        <f t="shared" si="23"/>
        <v>7.9129690000000183E-2</v>
      </c>
      <c r="M238">
        <f t="shared" si="21"/>
        <v>3.6636149239226214</v>
      </c>
      <c r="N238">
        <f t="shared" si="18"/>
        <v>7.9871195223789229E-2</v>
      </c>
    </row>
    <row r="239" spans="1:14" x14ac:dyDescent="0.45">
      <c r="A239" s="1">
        <v>41275</v>
      </c>
      <c r="B239">
        <v>3.391</v>
      </c>
      <c r="I239" s="4">
        <f t="shared" si="19"/>
        <v>3.4520999999999997</v>
      </c>
      <c r="J239">
        <f t="shared" si="20"/>
        <v>3.7332099999999647E-3</v>
      </c>
      <c r="K239" s="4">
        <f t="shared" si="22"/>
        <v>3.5465</v>
      </c>
      <c r="L239">
        <f t="shared" si="23"/>
        <v>2.418024999999999E-2</v>
      </c>
      <c r="M239">
        <f t="shared" si="21"/>
        <v>3.5223074619613106</v>
      </c>
      <c r="N239">
        <f t="shared" si="18"/>
        <v>1.7241649566721029E-2</v>
      </c>
    </row>
    <row r="240" spans="1:14" x14ac:dyDescent="0.45">
      <c r="A240" s="1">
        <v>41306</v>
      </c>
      <c r="B240">
        <v>3.7360000000000002</v>
      </c>
      <c r="I240" s="4">
        <f t="shared" si="19"/>
        <v>3.4020000000000001</v>
      </c>
      <c r="J240">
        <f t="shared" si="20"/>
        <v>0.11155600000000004</v>
      </c>
      <c r="K240" s="4">
        <f t="shared" si="22"/>
        <v>3.4765500000000005</v>
      </c>
      <c r="L240">
        <f t="shared" si="23"/>
        <v>6.7314302499999867E-2</v>
      </c>
      <c r="M240">
        <f t="shared" si="21"/>
        <v>3.4566537309806553</v>
      </c>
      <c r="N240">
        <f t="shared" si="18"/>
        <v>7.803433801502821E-2</v>
      </c>
    </row>
    <row r="241" spans="1:14" x14ac:dyDescent="0.45">
      <c r="A241" s="1">
        <v>41334</v>
      </c>
      <c r="B241">
        <v>3.7789999999999999</v>
      </c>
      <c r="I241" s="4">
        <f t="shared" si="19"/>
        <v>3.6315</v>
      </c>
      <c r="J241">
        <f t="shared" si="20"/>
        <v>2.1756249999999991E-2</v>
      </c>
      <c r="K241" s="4">
        <f t="shared" si="22"/>
        <v>3.59605</v>
      </c>
      <c r="L241">
        <f t="shared" si="23"/>
        <v>3.3470702499999977E-2</v>
      </c>
      <c r="M241">
        <f t="shared" si="21"/>
        <v>3.5963268654903278</v>
      </c>
      <c r="N241">
        <f t="shared" si="18"/>
        <v>3.3369474071588773E-2</v>
      </c>
    </row>
    <row r="242" spans="1:14" x14ac:dyDescent="0.45">
      <c r="A242" s="1">
        <v>41365</v>
      </c>
      <c r="B242">
        <v>3.6379999999999999</v>
      </c>
      <c r="I242" s="4">
        <f t="shared" si="19"/>
        <v>3.7316000000000003</v>
      </c>
      <c r="J242">
        <f t="shared" si="20"/>
        <v>8.7609600000000658E-3</v>
      </c>
      <c r="K242" s="4">
        <f t="shared" si="22"/>
        <v>3.6595</v>
      </c>
      <c r="L242">
        <f t="shared" si="23"/>
        <v>4.6225000000000319E-4</v>
      </c>
      <c r="M242">
        <f t="shared" si="21"/>
        <v>3.6876634327451638</v>
      </c>
      <c r="N242">
        <f t="shared" si="18"/>
        <v>2.4664565520334217E-3</v>
      </c>
    </row>
    <row r="243" spans="1:14" x14ac:dyDescent="0.45">
      <c r="A243" s="1">
        <v>41395</v>
      </c>
      <c r="B243">
        <v>3.6749999999999998</v>
      </c>
      <c r="I243" s="4">
        <f t="shared" si="19"/>
        <v>3.6759999999999997</v>
      </c>
      <c r="J243">
        <f t="shared" si="20"/>
        <v>9.9999999999977973E-7</v>
      </c>
      <c r="K243" s="4">
        <f t="shared" si="22"/>
        <v>3.6433499999999999</v>
      </c>
      <c r="L243">
        <f t="shared" si="23"/>
        <v>1.0017224999999972E-3</v>
      </c>
      <c r="M243">
        <f t="shared" si="21"/>
        <v>3.6628317163725819</v>
      </c>
      <c r="N243">
        <f t="shared" si="18"/>
        <v>1.4806712643728782E-4</v>
      </c>
    </row>
    <row r="244" spans="1:14" x14ac:dyDescent="0.45">
      <c r="A244" s="1">
        <v>41426</v>
      </c>
      <c r="B244">
        <v>3.6890000000000001</v>
      </c>
      <c r="I244" s="4">
        <f t="shared" si="19"/>
        <v>3.6779999999999995</v>
      </c>
      <c r="J244">
        <f t="shared" si="20"/>
        <v>1.2100000000001243E-4</v>
      </c>
      <c r="K244" s="4">
        <f t="shared" si="22"/>
        <v>3.6751000000000005</v>
      </c>
      <c r="L244">
        <f t="shared" si="23"/>
        <v>1.9320999999998832E-4</v>
      </c>
      <c r="M244">
        <f t="shared" si="21"/>
        <v>3.6689158581862911</v>
      </c>
      <c r="N244">
        <f t="shared" si="18"/>
        <v>4.0337275239317379E-4</v>
      </c>
    </row>
    <row r="245" spans="1:14" x14ac:dyDescent="0.45">
      <c r="A245" s="1">
        <v>41456</v>
      </c>
      <c r="B245">
        <v>3.661</v>
      </c>
      <c r="I245" s="4">
        <f t="shared" si="19"/>
        <v>3.6810999999999998</v>
      </c>
      <c r="J245">
        <f t="shared" si="20"/>
        <v>4.0400999999999133E-4</v>
      </c>
      <c r="K245" s="4">
        <f t="shared" si="22"/>
        <v>3.6898999999999997</v>
      </c>
      <c r="L245">
        <f t="shared" si="23"/>
        <v>8.3520999999998284E-4</v>
      </c>
      <c r="M245">
        <f t="shared" si="21"/>
        <v>3.6789579290931456</v>
      </c>
      <c r="N245">
        <f t="shared" si="18"/>
        <v>3.2248721731444264E-4</v>
      </c>
    </row>
    <row r="246" spans="1:14" x14ac:dyDescent="0.45">
      <c r="A246" s="1">
        <v>41487</v>
      </c>
      <c r="B246">
        <v>3.645</v>
      </c>
      <c r="I246" s="4">
        <f t="shared" si="19"/>
        <v>3.6680000000000001</v>
      </c>
      <c r="J246">
        <f t="shared" si="20"/>
        <v>5.2900000000000603E-4</v>
      </c>
      <c r="K246" s="4">
        <f t="shared" si="22"/>
        <v>3.6722999999999999</v>
      </c>
      <c r="L246">
        <f t="shared" si="23"/>
        <v>7.452899999999934E-4</v>
      </c>
      <c r="M246">
        <f t="shared" si="21"/>
        <v>3.6699789645465728</v>
      </c>
      <c r="N246">
        <f t="shared" si="18"/>
        <v>6.2394866981893983E-4</v>
      </c>
    </row>
    <row r="247" spans="1:14" x14ac:dyDescent="0.45">
      <c r="A247" s="1">
        <v>41518</v>
      </c>
      <c r="B247">
        <v>3.6040000000000001</v>
      </c>
      <c r="I247" s="4">
        <f t="shared" si="19"/>
        <v>3.6526000000000001</v>
      </c>
      <c r="J247">
        <f t="shared" si="20"/>
        <v>2.3619599999999976E-3</v>
      </c>
      <c r="K247" s="4">
        <f t="shared" si="22"/>
        <v>3.6574500000000003</v>
      </c>
      <c r="L247">
        <f t="shared" si="23"/>
        <v>2.8569025000000233E-3</v>
      </c>
      <c r="M247">
        <f t="shared" si="21"/>
        <v>3.6574894822732862</v>
      </c>
      <c r="N247">
        <f t="shared" si="18"/>
        <v>2.861124713864187E-3</v>
      </c>
    </row>
    <row r="248" spans="1:14" x14ac:dyDescent="0.45">
      <c r="A248" s="1">
        <v>41548</v>
      </c>
      <c r="B248">
        <v>3.42</v>
      </c>
      <c r="I248" s="4">
        <f t="shared" si="19"/>
        <v>3.6178999999999997</v>
      </c>
      <c r="J248">
        <f t="shared" si="20"/>
        <v>3.91644099999999E-2</v>
      </c>
      <c r="K248" s="4">
        <f t="shared" si="22"/>
        <v>3.6328</v>
      </c>
      <c r="L248">
        <f t="shared" si="23"/>
        <v>4.528384000000004E-2</v>
      </c>
      <c r="M248">
        <f t="shared" si="21"/>
        <v>3.6307447411366431</v>
      </c>
      <c r="N248">
        <f t="shared" si="18"/>
        <v>4.4413345916750759E-2</v>
      </c>
    </row>
    <row r="249" spans="1:14" x14ac:dyDescent="0.45">
      <c r="A249" s="1">
        <v>41579</v>
      </c>
      <c r="B249">
        <v>3.3220000000000001</v>
      </c>
      <c r="I249" s="4">
        <f t="shared" si="19"/>
        <v>3.4792999999999998</v>
      </c>
      <c r="J249">
        <f t="shared" si="20"/>
        <v>2.4743289999999928E-2</v>
      </c>
      <c r="K249" s="4">
        <f t="shared" si="22"/>
        <v>3.5280999999999998</v>
      </c>
      <c r="L249">
        <f t="shared" si="23"/>
        <v>4.247720999999989E-2</v>
      </c>
      <c r="M249">
        <f t="shared" si="21"/>
        <v>3.5253723705683218</v>
      </c>
      <c r="N249">
        <f t="shared" si="18"/>
        <v>4.136032111057876E-2</v>
      </c>
    </row>
    <row r="250" spans="1:14" x14ac:dyDescent="0.45">
      <c r="A250" s="1">
        <v>41609</v>
      </c>
      <c r="B250">
        <v>3.3570000000000002</v>
      </c>
      <c r="I250" s="4">
        <f t="shared" si="19"/>
        <v>3.3697999999999997</v>
      </c>
      <c r="J250">
        <f t="shared" si="20"/>
        <v>1.6383999999998664E-4</v>
      </c>
      <c r="K250" s="4">
        <f t="shared" si="22"/>
        <v>3.4331500000000004</v>
      </c>
      <c r="L250">
        <f t="shared" si="23"/>
        <v>5.7988225000000244E-3</v>
      </c>
      <c r="M250">
        <f t="shared" si="21"/>
        <v>3.4236861852841609</v>
      </c>
      <c r="N250">
        <f t="shared" si="18"/>
        <v>4.4470473077534113E-3</v>
      </c>
    </row>
    <row r="251" spans="1:14" x14ac:dyDescent="0.45">
      <c r="A251" s="1">
        <v>41640</v>
      </c>
      <c r="B251">
        <v>3.3919999999999999</v>
      </c>
      <c r="I251" s="4">
        <f t="shared" si="19"/>
        <v>3.3563000000000001</v>
      </c>
      <c r="J251">
        <f t="shared" si="20"/>
        <v>1.2744899999999888E-3</v>
      </c>
      <c r="K251" s="4">
        <f t="shared" si="22"/>
        <v>3.3985500000000002</v>
      </c>
      <c r="L251">
        <f t="shared" si="23"/>
        <v>4.2902500000003637E-5</v>
      </c>
      <c r="M251">
        <f t="shared" si="21"/>
        <v>3.3903430926420803</v>
      </c>
      <c r="N251">
        <f t="shared" si="18"/>
        <v>2.7453419927280037E-6</v>
      </c>
    </row>
    <row r="252" spans="1:14" x14ac:dyDescent="0.45">
      <c r="A252" s="1">
        <v>41671</v>
      </c>
      <c r="B252">
        <v>3.4340000000000002</v>
      </c>
      <c r="I252" s="4">
        <f t="shared" si="19"/>
        <v>3.3780000000000001</v>
      </c>
      <c r="J252">
        <f t="shared" si="20"/>
        <v>3.1360000000000055E-3</v>
      </c>
      <c r="K252" s="4">
        <f t="shared" si="22"/>
        <v>3.3879000000000001</v>
      </c>
      <c r="L252">
        <f t="shared" si="23"/>
        <v>2.1252100000000028E-3</v>
      </c>
      <c r="M252">
        <f t="shared" si="21"/>
        <v>3.3911715463210399</v>
      </c>
      <c r="N252">
        <f t="shared" si="18"/>
        <v>1.834276444530845E-3</v>
      </c>
    </row>
    <row r="253" spans="1:14" x14ac:dyDescent="0.45">
      <c r="A253" s="1">
        <v>41699</v>
      </c>
      <c r="B253">
        <v>3.6059999999999999</v>
      </c>
      <c r="I253" s="4">
        <f t="shared" si="19"/>
        <v>3.4178999999999999</v>
      </c>
      <c r="J253">
        <f t="shared" si="20"/>
        <v>3.5381609999999973E-2</v>
      </c>
      <c r="K253" s="4">
        <f t="shared" si="22"/>
        <v>3.4021500000000002</v>
      </c>
      <c r="L253">
        <f t="shared" si="23"/>
        <v>4.1554822499999852E-2</v>
      </c>
      <c r="M253">
        <f t="shared" si="21"/>
        <v>3.41258577316052</v>
      </c>
      <c r="N253">
        <f t="shared" si="18"/>
        <v>3.7409063143913762E-2</v>
      </c>
    </row>
    <row r="254" spans="1:14" x14ac:dyDescent="0.45">
      <c r="A254" s="1">
        <v>41730</v>
      </c>
      <c r="B254">
        <v>3.7349999999999999</v>
      </c>
      <c r="I254" s="4">
        <f t="shared" si="19"/>
        <v>3.5501999999999994</v>
      </c>
      <c r="J254">
        <f t="shared" si="20"/>
        <v>3.4151040000000195E-2</v>
      </c>
      <c r="K254" s="4">
        <f t="shared" si="22"/>
        <v>3.5004</v>
      </c>
      <c r="L254">
        <f t="shared" si="23"/>
        <v>5.503715999999996E-2</v>
      </c>
      <c r="M254">
        <f t="shared" si="21"/>
        <v>3.5092928865802602</v>
      </c>
      <c r="N254">
        <f t="shared" si="18"/>
        <v>5.0943701048271242E-2</v>
      </c>
    </row>
    <row r="255" spans="1:14" x14ac:dyDescent="0.45">
      <c r="A255" s="1">
        <v>41760</v>
      </c>
      <c r="B255">
        <v>3.75</v>
      </c>
      <c r="I255" s="4">
        <f t="shared" si="19"/>
        <v>3.6790999999999996</v>
      </c>
      <c r="J255">
        <f t="shared" si="20"/>
        <v>5.0268100000000577E-3</v>
      </c>
      <c r="K255" s="4">
        <f t="shared" si="22"/>
        <v>3.6108500000000001</v>
      </c>
      <c r="L255">
        <f t="shared" si="23"/>
        <v>1.9362722499999967E-2</v>
      </c>
      <c r="M255">
        <f t="shared" si="21"/>
        <v>3.6221464432901298</v>
      </c>
      <c r="N255">
        <f t="shared" si="18"/>
        <v>1.6346531963363994E-2</v>
      </c>
    </row>
    <row r="256" spans="1:14" x14ac:dyDescent="0.45">
      <c r="A256" s="1">
        <v>41791</v>
      </c>
      <c r="B256">
        <v>3.766</v>
      </c>
      <c r="I256" s="4">
        <f t="shared" si="19"/>
        <v>3.7325999999999997</v>
      </c>
      <c r="J256">
        <f t="shared" si="20"/>
        <v>1.1155600000000213E-3</v>
      </c>
      <c r="K256" s="4">
        <f t="shared" si="22"/>
        <v>3.6758999999999995</v>
      </c>
      <c r="L256">
        <f t="shared" si="23"/>
        <v>8.1180100000000921E-3</v>
      </c>
      <c r="M256">
        <f t="shared" si="21"/>
        <v>3.6860732216450649</v>
      </c>
      <c r="N256">
        <f t="shared" si="18"/>
        <v>6.3882898981989242E-3</v>
      </c>
    </row>
    <row r="257" spans="1:14" x14ac:dyDescent="0.45">
      <c r="A257" s="1">
        <v>41821</v>
      </c>
      <c r="B257">
        <v>3.6880000000000002</v>
      </c>
      <c r="I257" s="4">
        <f t="shared" si="19"/>
        <v>3.7596999999999996</v>
      </c>
      <c r="J257">
        <f t="shared" si="20"/>
        <v>5.140889999999918E-3</v>
      </c>
      <c r="K257" s="4">
        <f t="shared" si="22"/>
        <v>3.7255499999999997</v>
      </c>
      <c r="L257">
        <f t="shared" si="23"/>
        <v>1.4100024999999647E-3</v>
      </c>
      <c r="M257">
        <f t="shared" si="21"/>
        <v>3.7260366108225327</v>
      </c>
      <c r="N257">
        <f t="shared" si="18"/>
        <v>1.4467837628647975E-3</v>
      </c>
    </row>
    <row r="258" spans="1:14" x14ac:dyDescent="0.45">
      <c r="A258" s="1">
        <v>41852</v>
      </c>
      <c r="B258">
        <v>3.5649999999999999</v>
      </c>
      <c r="I258" s="4">
        <f t="shared" si="19"/>
        <v>3.7098</v>
      </c>
      <c r="J258">
        <f t="shared" si="20"/>
        <v>2.0967040000000013E-2</v>
      </c>
      <c r="K258" s="4">
        <f t="shared" si="22"/>
        <v>3.7134999999999998</v>
      </c>
      <c r="L258">
        <f t="shared" si="23"/>
        <v>2.2052249999999957E-2</v>
      </c>
      <c r="M258">
        <f t="shared" si="21"/>
        <v>3.7070183054112666</v>
      </c>
      <c r="N258">
        <f t="shared" si="18"/>
        <v>2.0169199071887824E-2</v>
      </c>
    </row>
    <row r="259" spans="1:14" x14ac:dyDescent="0.45">
      <c r="A259" s="1">
        <v>41883</v>
      </c>
      <c r="B259">
        <v>3.484</v>
      </c>
      <c r="I259" s="4">
        <f t="shared" si="19"/>
        <v>3.6097000000000001</v>
      </c>
      <c r="J259">
        <f t="shared" si="20"/>
        <v>1.5800490000000035E-2</v>
      </c>
      <c r="K259" s="4">
        <f t="shared" si="22"/>
        <v>3.6467499999999999</v>
      </c>
      <c r="L259">
        <f t="shared" si="23"/>
        <v>2.6487562499999985E-2</v>
      </c>
      <c r="M259">
        <f t="shared" si="21"/>
        <v>3.6360091527056335</v>
      </c>
      <c r="N259">
        <f t="shared" si="18"/>
        <v>2.3106782506284614E-2</v>
      </c>
    </row>
    <row r="260" spans="1:14" x14ac:dyDescent="0.45">
      <c r="A260" s="1">
        <v>41913</v>
      </c>
      <c r="B260">
        <v>3.2549999999999999</v>
      </c>
      <c r="I260" s="4">
        <f t="shared" si="19"/>
        <v>3.5206</v>
      </c>
      <c r="J260">
        <f t="shared" si="20"/>
        <v>7.0543360000000027E-2</v>
      </c>
      <c r="K260" s="4">
        <f t="shared" si="22"/>
        <v>3.5723000000000003</v>
      </c>
      <c r="L260">
        <f t="shared" si="23"/>
        <v>0.10067929000000023</v>
      </c>
      <c r="M260">
        <f t="shared" si="21"/>
        <v>3.5600045763528168</v>
      </c>
      <c r="N260">
        <f t="shared" ref="N260:N290" si="24">($B260-M260)^2</f>
        <v>9.3027791596161286E-2</v>
      </c>
    </row>
    <row r="261" spans="1:14" x14ac:dyDescent="0.45">
      <c r="A261" s="1">
        <v>41944</v>
      </c>
      <c r="B261">
        <v>2.9969999999999999</v>
      </c>
      <c r="I261" s="4">
        <f t="shared" si="19"/>
        <v>3.3317999999999999</v>
      </c>
      <c r="J261">
        <f t="shared" si="20"/>
        <v>0.11209103999999999</v>
      </c>
      <c r="K261" s="4">
        <f t="shared" si="22"/>
        <v>3.41615</v>
      </c>
      <c r="L261">
        <f t="shared" si="23"/>
        <v>0.17568672250000011</v>
      </c>
      <c r="M261">
        <f t="shared" si="21"/>
        <v>3.4075022881764081</v>
      </c>
      <c r="N261">
        <f t="shared" si="24"/>
        <v>0.16851212859806688</v>
      </c>
    </row>
    <row r="262" spans="1:14" x14ac:dyDescent="0.45">
      <c r="A262" s="1">
        <v>41974</v>
      </c>
      <c r="B262">
        <v>2.6320000000000001</v>
      </c>
      <c r="I262" s="4">
        <f t="shared" ref="I262:I290" si="25">0.7*B261+0.2*B260+0.1*B259</f>
        <v>3.0972999999999997</v>
      </c>
      <c r="J262">
        <f t="shared" ref="J262:J290" si="26">(B262-I262)^2</f>
        <v>0.21650408999999962</v>
      </c>
      <c r="K262" s="4">
        <f t="shared" si="22"/>
        <v>3.2129999999999996</v>
      </c>
      <c r="L262">
        <f t="shared" si="23"/>
        <v>0.33756099999999944</v>
      </c>
      <c r="M262">
        <f t="shared" ref="M262:M290" si="27">0.5*B261+0.5*M261</f>
        <v>3.202251144088204</v>
      </c>
      <c r="N262">
        <f t="shared" si="24"/>
        <v>0.32518636733390544</v>
      </c>
    </row>
    <row r="263" spans="1:14" x14ac:dyDescent="0.45">
      <c r="A263" s="1">
        <v>42005</v>
      </c>
      <c r="B263">
        <v>2.2080000000000002</v>
      </c>
      <c r="I263" s="4">
        <f t="shared" si="25"/>
        <v>2.7673000000000001</v>
      </c>
      <c r="J263">
        <f t="shared" si="26"/>
        <v>0.31281648999999989</v>
      </c>
      <c r="K263" s="4">
        <f t="shared" si="22"/>
        <v>2.9302999999999999</v>
      </c>
      <c r="L263">
        <f t="shared" si="23"/>
        <v>0.52171728999999956</v>
      </c>
      <c r="M263">
        <f t="shared" si="27"/>
        <v>2.9171255720441023</v>
      </c>
      <c r="N263">
        <f t="shared" si="24"/>
        <v>0.50285907692687504</v>
      </c>
    </row>
    <row r="264" spans="1:14" x14ac:dyDescent="0.45">
      <c r="A264" s="1">
        <v>42036</v>
      </c>
      <c r="B264">
        <v>2.3010000000000002</v>
      </c>
      <c r="I264" s="4">
        <f t="shared" si="25"/>
        <v>2.3717000000000001</v>
      </c>
      <c r="J264">
        <f t="shared" si="26"/>
        <v>4.9984899999999978E-3</v>
      </c>
      <c r="K264" s="4">
        <f t="shared" ref="K264:K290" si="28">0.5*B263+0.2*B262+0.15*B261+0.1*B260+0.05*B259</f>
        <v>2.57965</v>
      </c>
      <c r="L264">
        <f t="shared" ref="L264:L290" si="29">($B264-K264)^2</f>
        <v>7.7645822499999906E-2</v>
      </c>
      <c r="M264">
        <f t="shared" si="27"/>
        <v>2.5625627860220512</v>
      </c>
      <c r="N264">
        <f t="shared" si="24"/>
        <v>6.8415091031617276E-2</v>
      </c>
    </row>
    <row r="265" spans="1:14" x14ac:dyDescent="0.45">
      <c r="A265" s="1">
        <v>42064</v>
      </c>
      <c r="B265">
        <v>2.5459999999999998</v>
      </c>
      <c r="I265" s="4">
        <f t="shared" si="25"/>
        <v>2.3155000000000001</v>
      </c>
      <c r="J265">
        <f t="shared" si="26"/>
        <v>5.3130249999999865E-2</v>
      </c>
      <c r="K265" s="4">
        <f t="shared" si="28"/>
        <v>2.4493499999999999</v>
      </c>
      <c r="L265">
        <f t="shared" si="29"/>
        <v>9.3412224999999804E-3</v>
      </c>
      <c r="M265">
        <f t="shared" si="27"/>
        <v>2.4317813930110255</v>
      </c>
      <c r="N265">
        <f t="shared" si="24"/>
        <v>1.304589018250178E-2</v>
      </c>
    </row>
    <row r="266" spans="1:14" x14ac:dyDescent="0.45">
      <c r="A266" s="1">
        <v>42095</v>
      </c>
      <c r="B266">
        <v>2.5550000000000002</v>
      </c>
      <c r="I266" s="4">
        <f t="shared" si="25"/>
        <v>2.4632000000000001</v>
      </c>
      <c r="J266">
        <f t="shared" si="26"/>
        <v>8.4272400000000199E-3</v>
      </c>
      <c r="K266" s="4">
        <f t="shared" si="28"/>
        <v>2.4774499999999997</v>
      </c>
      <c r="L266">
        <f t="shared" si="29"/>
        <v>6.0140025000000701E-3</v>
      </c>
      <c r="M266">
        <f t="shared" si="27"/>
        <v>2.4888906965055124</v>
      </c>
      <c r="N266">
        <f t="shared" si="24"/>
        <v>4.3704400085262888E-3</v>
      </c>
    </row>
    <row r="267" spans="1:14" x14ac:dyDescent="0.45">
      <c r="A267" s="1">
        <v>42125</v>
      </c>
      <c r="B267">
        <v>2.802</v>
      </c>
      <c r="I267" s="4">
        <f t="shared" si="25"/>
        <v>2.5278</v>
      </c>
      <c r="J267">
        <f t="shared" si="26"/>
        <v>7.5185639999999998E-2</v>
      </c>
      <c r="K267" s="4">
        <f t="shared" si="28"/>
        <v>2.4842500000000003</v>
      </c>
      <c r="L267">
        <f t="shared" si="29"/>
        <v>0.10096506249999984</v>
      </c>
      <c r="M267">
        <f t="shared" si="27"/>
        <v>2.5219453482527561</v>
      </c>
      <c r="N267">
        <f t="shared" si="24"/>
        <v>7.8430607965270099E-2</v>
      </c>
    </row>
    <row r="268" spans="1:14" x14ac:dyDescent="0.45">
      <c r="A268" s="1">
        <v>42156</v>
      </c>
      <c r="B268">
        <v>2.8849999999999998</v>
      </c>
      <c r="I268" s="4">
        <f t="shared" si="25"/>
        <v>2.7269999999999999</v>
      </c>
      <c r="J268">
        <f t="shared" si="26"/>
        <v>2.4963999999999976E-2</v>
      </c>
      <c r="K268" s="4">
        <f t="shared" si="28"/>
        <v>2.6343999999999999</v>
      </c>
      <c r="L268">
        <f t="shared" si="29"/>
        <v>6.2800359999999972E-2</v>
      </c>
      <c r="M268">
        <f t="shared" si="27"/>
        <v>2.6619726741263783</v>
      </c>
      <c r="N268">
        <f t="shared" si="24"/>
        <v>4.974118808633856E-2</v>
      </c>
    </row>
    <row r="269" spans="1:14" x14ac:dyDescent="0.45">
      <c r="A269" s="1">
        <v>42186</v>
      </c>
      <c r="B269">
        <v>2.88</v>
      </c>
      <c r="I269" s="4">
        <f t="shared" si="25"/>
        <v>2.8353999999999999</v>
      </c>
      <c r="J269">
        <f t="shared" si="26"/>
        <v>1.9891599999999976E-3</v>
      </c>
      <c r="K269" s="4">
        <f t="shared" si="28"/>
        <v>2.7557999999999998</v>
      </c>
      <c r="L269">
        <f t="shared" si="29"/>
        <v>1.5425640000000022E-2</v>
      </c>
      <c r="M269">
        <f t="shared" si="27"/>
        <v>2.773486337063189</v>
      </c>
      <c r="N269">
        <f t="shared" si="24"/>
        <v>1.1345160392216556E-2</v>
      </c>
    </row>
    <row r="270" spans="1:14" x14ac:dyDescent="0.45">
      <c r="A270" s="1">
        <v>42217</v>
      </c>
      <c r="B270">
        <v>2.726</v>
      </c>
      <c r="I270" s="4">
        <f t="shared" si="25"/>
        <v>2.8731999999999998</v>
      </c>
      <c r="J270">
        <f t="shared" si="26"/>
        <v>2.1667839999999935E-2</v>
      </c>
      <c r="K270" s="4">
        <f t="shared" si="28"/>
        <v>2.8201000000000001</v>
      </c>
      <c r="L270">
        <f t="shared" si="29"/>
        <v>8.8548100000000133E-3</v>
      </c>
      <c r="M270">
        <f t="shared" si="27"/>
        <v>2.8267431685315945</v>
      </c>
      <c r="N270">
        <f t="shared" si="24"/>
        <v>1.014918600578525E-2</v>
      </c>
    </row>
    <row r="271" spans="1:14" x14ac:dyDescent="0.45">
      <c r="A271" s="1">
        <v>42248</v>
      </c>
      <c r="B271">
        <v>2.4620000000000002</v>
      </c>
      <c r="I271" s="4">
        <f t="shared" si="25"/>
        <v>2.7726999999999999</v>
      </c>
      <c r="J271">
        <f t="shared" si="26"/>
        <v>9.6534489999999848E-2</v>
      </c>
      <c r="K271" s="4">
        <f t="shared" si="28"/>
        <v>2.7797000000000001</v>
      </c>
      <c r="L271">
        <f t="shared" si="29"/>
        <v>0.10093328999999991</v>
      </c>
      <c r="M271">
        <f t="shared" si="27"/>
        <v>2.7763715842657972</v>
      </c>
      <c r="N271">
        <f t="shared" si="24"/>
        <v>9.8829492993787127E-2</v>
      </c>
    </row>
    <row r="272" spans="1:14" x14ac:dyDescent="0.45">
      <c r="A272" s="1">
        <v>42278</v>
      </c>
      <c r="B272">
        <v>2.387</v>
      </c>
      <c r="I272" s="4">
        <f t="shared" si="25"/>
        <v>2.5566</v>
      </c>
      <c r="J272">
        <f t="shared" si="26"/>
        <v>2.876415999999999E-2</v>
      </c>
      <c r="K272" s="4">
        <f t="shared" si="28"/>
        <v>2.6368</v>
      </c>
      <c r="L272">
        <f t="shared" si="29"/>
        <v>6.2400040000000011E-2</v>
      </c>
      <c r="M272">
        <f t="shared" si="27"/>
        <v>2.6191857921328987</v>
      </c>
      <c r="N272">
        <f t="shared" si="24"/>
        <v>5.3910242068381638E-2</v>
      </c>
    </row>
    <row r="273" spans="1:14" x14ac:dyDescent="0.45">
      <c r="A273" s="1">
        <v>42309</v>
      </c>
      <c r="B273">
        <v>2.2599999999999998</v>
      </c>
      <c r="I273" s="4">
        <f t="shared" si="25"/>
        <v>2.4359000000000002</v>
      </c>
      <c r="J273">
        <f t="shared" si="26"/>
        <v>3.0940810000000138E-2</v>
      </c>
      <c r="K273" s="4">
        <f t="shared" si="28"/>
        <v>2.52705</v>
      </c>
      <c r="L273">
        <f t="shared" si="29"/>
        <v>7.1315702500000119E-2</v>
      </c>
      <c r="M273">
        <f t="shared" si="27"/>
        <v>2.5030928960664491</v>
      </c>
      <c r="N273">
        <f t="shared" si="24"/>
        <v>5.9094156117973543E-2</v>
      </c>
    </row>
    <row r="274" spans="1:14" x14ac:dyDescent="0.45">
      <c r="A274" s="1">
        <v>42339</v>
      </c>
      <c r="B274">
        <v>2.1440000000000001</v>
      </c>
      <c r="I274" s="4">
        <f t="shared" si="25"/>
        <v>2.3056000000000001</v>
      </c>
      <c r="J274">
        <f t="shared" si="26"/>
        <v>2.6114559999999988E-2</v>
      </c>
      <c r="K274" s="4">
        <f t="shared" si="28"/>
        <v>2.3933</v>
      </c>
      <c r="L274">
        <f t="shared" si="29"/>
        <v>6.2150489999999926E-2</v>
      </c>
      <c r="M274">
        <f t="shared" si="27"/>
        <v>2.3815464480332245</v>
      </c>
      <c r="N274">
        <f t="shared" si="24"/>
        <v>5.6428314973201346E-2</v>
      </c>
    </row>
    <row r="275" spans="1:14" x14ac:dyDescent="0.45">
      <c r="A275" s="1">
        <v>42370</v>
      </c>
      <c r="B275">
        <v>2.0569999999999999</v>
      </c>
      <c r="I275" s="4">
        <f t="shared" si="25"/>
        <v>2.1915</v>
      </c>
      <c r="J275">
        <f t="shared" si="26"/>
        <v>1.8090250000000016E-2</v>
      </c>
      <c r="K275" s="4">
        <f t="shared" si="28"/>
        <v>2.2645499999999998</v>
      </c>
      <c r="L275">
        <f t="shared" si="29"/>
        <v>4.3077002499999961E-2</v>
      </c>
      <c r="M275">
        <f t="shared" si="27"/>
        <v>2.2627732240166125</v>
      </c>
      <c r="N275">
        <f t="shared" si="24"/>
        <v>4.234261972219102E-2</v>
      </c>
    </row>
    <row r="276" spans="1:14" x14ac:dyDescent="0.45">
      <c r="A276" s="1">
        <v>42401</v>
      </c>
      <c r="B276">
        <v>1.8720000000000001</v>
      </c>
      <c r="I276" s="4">
        <f t="shared" si="25"/>
        <v>2.0947</v>
      </c>
      <c r="J276">
        <f t="shared" si="26"/>
        <v>4.9595289999999952E-2</v>
      </c>
      <c r="K276" s="4">
        <f t="shared" si="28"/>
        <v>2.1581000000000001</v>
      </c>
      <c r="L276">
        <f t="shared" si="29"/>
        <v>8.185321000000001E-2</v>
      </c>
      <c r="M276">
        <f t="shared" si="27"/>
        <v>2.1598866120083065</v>
      </c>
      <c r="N276">
        <f t="shared" si="24"/>
        <v>8.2878701373621119E-2</v>
      </c>
    </row>
    <row r="277" spans="1:14" x14ac:dyDescent="0.45">
      <c r="A277" s="1">
        <v>42430</v>
      </c>
      <c r="B277">
        <v>2.0710000000000002</v>
      </c>
      <c r="I277" s="4">
        <f t="shared" si="25"/>
        <v>1.9361999999999999</v>
      </c>
      <c r="J277">
        <f t="shared" si="26"/>
        <v>1.8171040000000069E-2</v>
      </c>
      <c r="K277" s="4">
        <f t="shared" si="28"/>
        <v>2.0143499999999999</v>
      </c>
      <c r="L277">
        <f t="shared" si="29"/>
        <v>3.2092225000000352E-3</v>
      </c>
      <c r="M277">
        <f t="shared" si="27"/>
        <v>2.0159433060041532</v>
      </c>
      <c r="N277">
        <f t="shared" si="24"/>
        <v>3.0312395537523359E-3</v>
      </c>
    </row>
    <row r="278" spans="1:14" x14ac:dyDescent="0.45">
      <c r="A278" s="1">
        <v>42461</v>
      </c>
      <c r="B278">
        <v>2.2160000000000002</v>
      </c>
      <c r="I278" s="4">
        <f t="shared" si="25"/>
        <v>2.0297999999999998</v>
      </c>
      <c r="J278">
        <f t="shared" si="26"/>
        <v>3.4670440000000136E-2</v>
      </c>
      <c r="K278" s="4">
        <f t="shared" si="28"/>
        <v>2.0458500000000002</v>
      </c>
      <c r="L278">
        <f t="shared" si="29"/>
        <v>2.8951022500000007E-2</v>
      </c>
      <c r="M278">
        <f t="shared" si="27"/>
        <v>2.0434716530020767</v>
      </c>
      <c r="N278">
        <f t="shared" si="24"/>
        <v>2.9766030517835905E-2</v>
      </c>
    </row>
    <row r="279" spans="1:14" x14ac:dyDescent="0.45">
      <c r="A279" s="1">
        <v>42491</v>
      </c>
      <c r="B279">
        <v>2.371</v>
      </c>
      <c r="I279" s="4">
        <f t="shared" si="25"/>
        <v>2.1526000000000005</v>
      </c>
      <c r="J279">
        <f t="shared" si="26"/>
        <v>4.7698559999999772E-2</v>
      </c>
      <c r="K279" s="4">
        <f t="shared" si="28"/>
        <v>2.1159000000000003</v>
      </c>
      <c r="L279">
        <f t="shared" si="29"/>
        <v>6.5076009999999823E-2</v>
      </c>
      <c r="M279">
        <f t="shared" si="27"/>
        <v>2.1297358265010384</v>
      </c>
      <c r="N279">
        <f t="shared" si="24"/>
        <v>5.820840141413703E-2</v>
      </c>
    </row>
    <row r="280" spans="1:14" x14ac:dyDescent="0.45">
      <c r="A280" s="1">
        <v>42522</v>
      </c>
      <c r="B280">
        <v>2.4670000000000001</v>
      </c>
      <c r="I280" s="4">
        <f t="shared" si="25"/>
        <v>2.31</v>
      </c>
      <c r="J280">
        <f t="shared" si="26"/>
        <v>2.4649000000000008E-2</v>
      </c>
      <c r="K280" s="4">
        <f t="shared" si="28"/>
        <v>2.2294</v>
      </c>
      <c r="L280">
        <f t="shared" si="29"/>
        <v>5.6453760000000013E-2</v>
      </c>
      <c r="M280">
        <f t="shared" si="27"/>
        <v>2.2503679132505194</v>
      </c>
      <c r="N280">
        <f t="shared" si="24"/>
        <v>4.6929461009434507E-2</v>
      </c>
    </row>
    <row r="281" spans="1:14" x14ac:dyDescent="0.45">
      <c r="A281" s="1">
        <v>42552</v>
      </c>
      <c r="B281">
        <v>2.3450000000000002</v>
      </c>
      <c r="I281" s="4">
        <f t="shared" si="25"/>
        <v>2.4226999999999999</v>
      </c>
      <c r="J281">
        <f t="shared" si="26"/>
        <v>6.0372899999999469E-3</v>
      </c>
      <c r="K281" s="4">
        <f t="shared" si="28"/>
        <v>2.3407999999999998</v>
      </c>
      <c r="L281">
        <f t="shared" si="29"/>
        <v>1.7640000000003575E-5</v>
      </c>
      <c r="M281">
        <f t="shared" si="27"/>
        <v>2.35868395662526</v>
      </c>
      <c r="N281">
        <f t="shared" si="24"/>
        <v>1.8725066892199117E-4</v>
      </c>
    </row>
    <row r="282" spans="1:14" x14ac:dyDescent="0.45">
      <c r="A282" s="1">
        <v>42583</v>
      </c>
      <c r="B282">
        <v>2.2839999999999998</v>
      </c>
      <c r="I282" s="4">
        <f t="shared" si="25"/>
        <v>2.3719999999999999</v>
      </c>
      <c r="J282">
        <f t="shared" si="26"/>
        <v>7.7440000000000139E-3</v>
      </c>
      <c r="K282" s="4">
        <f t="shared" si="28"/>
        <v>2.3466999999999998</v>
      </c>
      <c r="L282">
        <f t="shared" si="29"/>
        <v>3.931289999999997E-3</v>
      </c>
      <c r="M282">
        <f t="shared" si="27"/>
        <v>2.3518419783126303</v>
      </c>
      <c r="N282">
        <f t="shared" si="24"/>
        <v>4.6025340213714273E-3</v>
      </c>
    </row>
    <row r="283" spans="1:14" x14ac:dyDescent="0.45">
      <c r="A283" s="1">
        <v>42614</v>
      </c>
      <c r="B283">
        <v>2.327</v>
      </c>
      <c r="I283" s="4">
        <f t="shared" si="25"/>
        <v>2.3145000000000002</v>
      </c>
      <c r="J283">
        <f t="shared" si="26"/>
        <v>1.5624999999999334E-4</v>
      </c>
      <c r="K283" s="4">
        <f t="shared" si="28"/>
        <v>2.3289499999999999</v>
      </c>
      <c r="L283">
        <f t="shared" si="29"/>
        <v>3.8024999999995956E-6</v>
      </c>
      <c r="M283">
        <f t="shared" si="27"/>
        <v>2.3179209891563151</v>
      </c>
      <c r="N283">
        <f t="shared" si="24"/>
        <v>8.2428437899747961E-5</v>
      </c>
    </row>
    <row r="284" spans="1:14" x14ac:dyDescent="0.45">
      <c r="A284" s="1">
        <v>42644</v>
      </c>
      <c r="B284">
        <v>2.359</v>
      </c>
      <c r="I284" s="4">
        <f t="shared" si="25"/>
        <v>2.3201999999999998</v>
      </c>
      <c r="J284">
        <f t="shared" si="26"/>
        <v>1.505440000000013E-3</v>
      </c>
      <c r="K284" s="4">
        <f t="shared" si="28"/>
        <v>2.3372999999999999</v>
      </c>
      <c r="L284">
        <f t="shared" si="29"/>
        <v>4.7089000000000229E-4</v>
      </c>
      <c r="M284">
        <f t="shared" si="27"/>
        <v>2.3224604945781575</v>
      </c>
      <c r="N284">
        <f t="shared" si="24"/>
        <v>1.3351354564728557E-3</v>
      </c>
    </row>
    <row r="285" spans="1:14" x14ac:dyDescent="0.45">
      <c r="A285" s="1">
        <v>42675</v>
      </c>
      <c r="B285">
        <v>2.2949999999999999</v>
      </c>
      <c r="I285" s="4">
        <f t="shared" si="25"/>
        <v>2.3451</v>
      </c>
      <c r="J285">
        <f t="shared" si="26"/>
        <v>2.5100100000000035E-3</v>
      </c>
      <c r="K285" s="4">
        <f t="shared" si="28"/>
        <v>2.3453499999999998</v>
      </c>
      <c r="L285">
        <f t="shared" si="29"/>
        <v>2.5351224999999892E-3</v>
      </c>
      <c r="M285">
        <f t="shared" si="27"/>
        <v>2.3407302472890787</v>
      </c>
      <c r="N285">
        <f t="shared" si="24"/>
        <v>2.0912555171203008E-3</v>
      </c>
    </row>
    <row r="286" spans="1:14" x14ac:dyDescent="0.45">
      <c r="A286" s="1">
        <v>42705</v>
      </c>
      <c r="B286">
        <v>2.3660000000000001</v>
      </c>
      <c r="I286" s="4">
        <f t="shared" si="25"/>
        <v>2.3109999999999995</v>
      </c>
      <c r="J286">
        <f t="shared" si="26"/>
        <v>3.0250000000000663E-3</v>
      </c>
      <c r="K286" s="4">
        <f t="shared" si="28"/>
        <v>2.3140000000000001</v>
      </c>
      <c r="L286">
        <f t="shared" si="29"/>
        <v>2.704000000000005E-3</v>
      </c>
      <c r="M286">
        <f t="shared" si="27"/>
        <v>2.3178651236445393</v>
      </c>
      <c r="N286">
        <f t="shared" si="24"/>
        <v>2.3169663217554957E-3</v>
      </c>
    </row>
    <row r="287" spans="1:14" x14ac:dyDescent="0.45">
      <c r="A287" s="1">
        <v>42736</v>
      </c>
      <c r="B287">
        <v>2.4580000000000002</v>
      </c>
      <c r="I287" s="4">
        <f t="shared" si="25"/>
        <v>2.3510999999999997</v>
      </c>
      <c r="J287">
        <f t="shared" si="26"/>
        <v>1.1427610000000093E-2</v>
      </c>
      <c r="K287" s="4">
        <f t="shared" si="28"/>
        <v>2.3427500000000001</v>
      </c>
      <c r="L287">
        <f t="shared" si="29"/>
        <v>1.3282562500000017E-2</v>
      </c>
      <c r="M287">
        <f t="shared" si="27"/>
        <v>2.3419325618222695</v>
      </c>
      <c r="N287">
        <f t="shared" si="24"/>
        <v>1.3471650205141334E-2</v>
      </c>
    </row>
    <row r="288" spans="1:14" x14ac:dyDescent="0.45">
      <c r="A288" s="1">
        <v>42767</v>
      </c>
      <c r="B288">
        <v>2.4159999999999999</v>
      </c>
      <c r="I288" s="4">
        <f t="shared" si="25"/>
        <v>2.4233000000000002</v>
      </c>
      <c r="J288">
        <f t="shared" si="26"/>
        <v>5.3290000000004472E-5</v>
      </c>
      <c r="K288" s="4">
        <f t="shared" si="28"/>
        <v>2.3987000000000003</v>
      </c>
      <c r="L288">
        <f t="shared" si="29"/>
        <v>2.9928999999998787E-4</v>
      </c>
      <c r="M288">
        <f t="shared" si="27"/>
        <v>2.3999662809111348</v>
      </c>
      <c r="N288">
        <f t="shared" si="24"/>
        <v>2.5708014782063656E-4</v>
      </c>
    </row>
    <row r="289" spans="1:15" x14ac:dyDescent="0.45">
      <c r="A289" s="1">
        <v>42795</v>
      </c>
      <c r="B289">
        <v>2.4369999999999998</v>
      </c>
      <c r="I289" s="4">
        <f t="shared" si="25"/>
        <v>2.4194</v>
      </c>
      <c r="J289">
        <f t="shared" si="26"/>
        <v>3.0975999999999432E-4</v>
      </c>
      <c r="K289" s="4">
        <f t="shared" si="28"/>
        <v>2.4019499999999998</v>
      </c>
      <c r="L289">
        <f t="shared" si="29"/>
        <v>1.2285025000000017E-3</v>
      </c>
      <c r="M289">
        <f t="shared" si="27"/>
        <v>2.4079831404555674</v>
      </c>
      <c r="N289">
        <f t="shared" si="24"/>
        <v>8.419781378213205E-4</v>
      </c>
    </row>
    <row r="290" spans="1:15" s="11" customFormat="1" x14ac:dyDescent="0.45">
      <c r="A290" s="10">
        <v>42826</v>
      </c>
      <c r="E290" s="11" t="s">
        <v>12</v>
      </c>
      <c r="I290" s="12">
        <f t="shared" si="25"/>
        <v>2.4348999999999998</v>
      </c>
      <c r="J290" s="11">
        <f t="shared" si="26"/>
        <v>5.9287380099999991</v>
      </c>
      <c r="K290" s="13">
        <f t="shared" si="28"/>
        <v>2.4217500000000003</v>
      </c>
      <c r="L290" s="11">
        <f t="shared" si="29"/>
        <v>5.8648730625000018</v>
      </c>
      <c r="M290" s="11">
        <f t="shared" si="27"/>
        <v>2.4224915702277836</v>
      </c>
      <c r="N290" s="11">
        <f t="shared" si="24"/>
        <v>5.8684654078246723</v>
      </c>
    </row>
    <row r="295" spans="1:15" x14ac:dyDescent="0.45">
      <c r="G295" t="s">
        <v>7</v>
      </c>
      <c r="I295" s="7" t="s">
        <v>11</v>
      </c>
      <c r="J295">
        <f>AVERAGE(J5:J290)</f>
        <v>5.0396229755244763E-2</v>
      </c>
      <c r="K295">
        <f>AVERAGE(L7:L289)</f>
        <v>4.2653825309187286E-2</v>
      </c>
      <c r="M295" s="14">
        <f>AVERAGE(N3:N289)</f>
        <v>3.9791266689118476E-2</v>
      </c>
    </row>
    <row r="296" spans="1:15" x14ac:dyDescent="0.45">
      <c r="G296" t="s">
        <v>9</v>
      </c>
      <c r="K296" s="14">
        <f>SQRT(K295)</f>
        <v>0.20652802548125831</v>
      </c>
      <c r="M296" s="14">
        <f>SQRT(M295)</f>
        <v>0.19947748416580371</v>
      </c>
      <c r="O296" t="s">
        <v>13</v>
      </c>
    </row>
  </sheetData>
  <sortState ref="A2:B289">
    <sortCondition ref="A2:A2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F32" sqref="F32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s="2" t="s">
        <v>5</v>
      </c>
    </row>
    <row r="3" spans="1:1" x14ac:dyDescent="0.45">
      <c r="A3" t="s">
        <v>4</v>
      </c>
    </row>
    <row r="4" spans="1:1" x14ac:dyDescent="0.45">
      <c r="A4" t="s">
        <v>1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prices data</vt:lpstr>
      <vt:lpstr>Data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pan chen</cp:lastModifiedBy>
  <dcterms:created xsi:type="dcterms:W3CDTF">2017-04-19T15:35:34Z</dcterms:created>
  <dcterms:modified xsi:type="dcterms:W3CDTF">2017-12-11T02:07:35Z</dcterms:modified>
</cp:coreProperties>
</file>