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pan chen\OneDrive\MBC638\Week 6\"/>
    </mc:Choice>
  </mc:AlternateContent>
  <bookViews>
    <workbookView xWindow="0" yWindow="0" windowWidth="19200" windowHeight="8220" activeTab="4" xr2:uid="{00000000-000D-0000-FFFF-FFFF00000000}"/>
  </bookViews>
  <sheets>
    <sheet name="Sheet1" sheetId="3" r:id="rId1"/>
    <sheet name="Sheet4" sheetId="6" r:id="rId2"/>
    <sheet name="Sheet3" sheetId="5" r:id="rId3"/>
    <sheet name="Sheet5" sheetId="7" r:id="rId4"/>
    <sheet name="Sheet6" sheetId="8" r:id="rId5"/>
    <sheet name="Data" sheetId="1" r:id="rId6"/>
    <sheet name="Description" sheetId="2" r:id="rId7"/>
  </sheets>
  <calcPr calcId="171027"/>
</workbook>
</file>

<file path=xl/calcChain.xml><?xml version="1.0" encoding="utf-8"?>
<calcChain xmlns="http://schemas.openxmlformats.org/spreadsheetml/2006/main">
  <c r="D6" i="8"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2" i="1"/>
  <c r="D6" i="7"/>
  <c r="D4" i="7"/>
  <c r="B22" i="5"/>
</calcChain>
</file>

<file path=xl/sharedStrings.xml><?xml version="1.0" encoding="utf-8"?>
<sst xmlns="http://schemas.openxmlformats.org/spreadsheetml/2006/main" count="164" uniqueCount="78">
  <si>
    <t>School</t>
  </si>
  <si>
    <t>Alumni Giving Rate</t>
  </si>
  <si>
    <t>% of Classes Under 20</t>
  </si>
  <si>
    <t>Student/Faculty Ratio</t>
  </si>
  <si>
    <t>Harvard University</t>
  </si>
  <si>
    <t>Princeton University</t>
  </si>
  <si>
    <t>Yale University</t>
  </si>
  <si>
    <t>Stanford University</t>
  </si>
  <si>
    <t>Duke University</t>
  </si>
  <si>
    <t>John Hopkins University</t>
  </si>
  <si>
    <t>Columbia University</t>
  </si>
  <si>
    <t>Cornell University</t>
  </si>
  <si>
    <t>Dartmouth College</t>
  </si>
  <si>
    <t>Brown University</t>
  </si>
  <si>
    <t>Northwestern University</t>
  </si>
  <si>
    <t>Rice University</t>
  </si>
  <si>
    <t>Emory University</t>
  </si>
  <si>
    <t>Vanderbuilt University</t>
  </si>
  <si>
    <t>Carnegie Mellon University</t>
  </si>
  <si>
    <t>Georgetown University</t>
  </si>
  <si>
    <t>U. of North Carolina-Chapel Hill</t>
  </si>
  <si>
    <t>Wake Forest University</t>
  </si>
  <si>
    <t>College of William and Mary</t>
  </si>
  <si>
    <t xml:space="preserve">Tufts University </t>
  </si>
  <si>
    <t xml:space="preserve">Brandeis University </t>
  </si>
  <si>
    <t>Case Western Reserve Univ.</t>
  </si>
  <si>
    <t>Lehigh University</t>
  </si>
  <si>
    <t>New York University</t>
  </si>
  <si>
    <t>U. of Illinois-Urbana Champaign</t>
  </si>
  <si>
    <t>Boston College</t>
  </si>
  <si>
    <t>Pennsylvania State Univ.</t>
  </si>
  <si>
    <t>Tulane University</t>
  </si>
  <si>
    <t>California Institute of Technology</t>
  </si>
  <si>
    <t>Massachusetts Inst. of Technology</t>
  </si>
  <si>
    <t>U. of Wisconsin-Madison</t>
  </si>
  <si>
    <t>U. of Southern California</t>
  </si>
  <si>
    <t>U. of California-Davis</t>
  </si>
  <si>
    <t>U. of California-Santa Barbara</t>
  </si>
  <si>
    <t>U. of Texas-Austin</t>
  </si>
  <si>
    <t>U. of Washington</t>
  </si>
  <si>
    <t>U. of California-Irvine</t>
  </si>
  <si>
    <t>U. of Florida</t>
  </si>
  <si>
    <t>Washington University-St. Louis</t>
  </si>
  <si>
    <t>U. of California-Los Angeles</t>
  </si>
  <si>
    <t>U. of California-San Diego</t>
  </si>
  <si>
    <t>U. of California-Berleley</t>
  </si>
  <si>
    <t>U. of Michigan-Ann Arbor</t>
  </si>
  <si>
    <t>U. of Notre Dame</t>
  </si>
  <si>
    <t>U. of Pennsylvania</t>
  </si>
  <si>
    <t>U. of Rochester</t>
  </si>
  <si>
    <t>U. of Virginia</t>
  </si>
  <si>
    <t>U. of Chicago</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</si>
  <si>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</si>
  <si>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</si>
  <si>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</si>
  <si>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</si>
  <si>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</si>
  <si>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</si>
  <si>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</si>
  <si>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</si>
  <si>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</si>
  <si>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</si>
  <si>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</si>
  <si>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</si>
  <si>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</si>
  <si>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</si>
  <si>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</si>
  <si>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</si>
  <si>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</si>
  <si>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</si>
  <si>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</si>
  <si>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</si>
  <si>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</si>
  <si>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</si>
  <si>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</si>
  <si>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</si>
  <si>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Ivy</t>
  </si>
  <si>
    <t>Ivy and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</si>
</sst>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name val="Times New Roman"/>
    </font>
    <font>
      <b/>
      <sz val="12"/>
      <name val="Times New Roman"/>
      <family val="1"/>
    </font>
    <font>
      <i/>
      <sz val="12"/>
      <name val="Times New Roman"/>
      <family val="1"/>
    </font>
    <font>
      <sz val="12"/>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horizontal="center" wrapText="1"/>
    </xf>
    <xf numFmtId="0" fontId="0" fillId="2" borderId="0" xfId="0" applyFill="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533400</xdr:colOff>
      <xdr:row>2</xdr:row>
      <xdr:rowOff>47625</xdr:rowOff>
    </xdr:from>
    <xdr:to>
      <xdr:col>9</xdr:col>
      <xdr:colOff>533400</xdr:colOff>
      <xdr:row>29</xdr:row>
      <xdr:rowOff>57150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33400" y="447675"/>
          <a:ext cx="6172200" cy="5410200"/>
        </a:xfrm>
        <a:prstGeom prst="rect">
          <a:avLst/>
        </a:prstGeom>
        <a:blipFill dpi="0" rotWithShape="1">
          <a:blip xmlns:r="http://schemas.openxmlformats.org/officeDocument/2006/relationships" r:embed="rId1"/>
          <a:srcRect/>
          <a:stretch>
            <a:fillRect l="23000" t="2000" r="23000" b="68000"/>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Alumni donations are an important source of revenue for colleges and universities. If administrators could determine the factors that could lead to increases in the percentage of alumni who make a donation, they might be able to implement policies that could lead to increased revenues. For example, research shows that students who are more satisfied with their contact with teachers are more likely to graduate; as a result, one might suspect that smaller class sizes and lower student-faculty ratios might lead to a higher percentage of satisfied graduates, which in turn might lead to increases in the percentage of alumni who make a donation. </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data contains information on 48 top national universities (</a:t>
          </a:r>
          <a:r>
            <a:rPr lang="en-US" sz="1100" i="1">
              <a:solidFill>
                <a:schemeClr val="dk1"/>
              </a:solidFill>
              <a:effectLst/>
              <a:latin typeface="+mn-lt"/>
              <a:ea typeface="+mn-ea"/>
              <a:cs typeface="+mn-cs"/>
            </a:rPr>
            <a:t>America’s Best Colleges</a:t>
          </a:r>
          <a:r>
            <a:rPr lang="en-US" sz="1100">
              <a:solidFill>
                <a:schemeClr val="dk1"/>
              </a:solidFill>
              <a:effectLst/>
              <a:latin typeface="+mn-lt"/>
              <a:ea typeface="+mn-ea"/>
              <a:cs typeface="+mn-cs"/>
            </a:rPr>
            <a:t>, 2000).</a:t>
          </a:r>
          <a:endParaRPr lang="en-US">
            <a:effectLst/>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following are the definitions of the relevant variables in this study:</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 of Classes Under 20</a:t>
          </a:r>
          <a:r>
            <a:rPr lang="en-US" sz="1100">
              <a:solidFill>
                <a:schemeClr val="dk1"/>
              </a:solidFill>
              <a:effectLst/>
              <a:latin typeface="+mn-lt"/>
              <a:ea typeface="+mn-ea"/>
              <a:cs typeface="+mn-cs"/>
            </a:rPr>
            <a:t>   = percentage of classes offered with fewer than 20 students</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Students/Faculty           </a:t>
          </a:r>
          <a:r>
            <a:rPr lang="en-US" sz="1100">
              <a:solidFill>
                <a:schemeClr val="dk1"/>
              </a:solidFill>
              <a:effectLst/>
              <a:latin typeface="+mn-lt"/>
              <a:ea typeface="+mn-ea"/>
              <a:cs typeface="+mn-cs"/>
            </a:rPr>
            <a:t> = student to faculty ratio,</a:t>
          </a:r>
          <a:r>
            <a:rPr lang="en-US" sz="1100" baseline="0">
              <a:solidFill>
                <a:schemeClr val="dk1"/>
              </a:solidFill>
              <a:effectLst/>
              <a:latin typeface="+mn-lt"/>
              <a:ea typeface="+mn-ea"/>
              <a:cs typeface="+mn-cs"/>
            </a:rPr>
            <a:t> which is computed as the </a:t>
          </a:r>
          <a:r>
            <a:rPr lang="en-US" sz="1100">
              <a:solidFill>
                <a:schemeClr val="dk1"/>
              </a:solidFill>
              <a:effectLst/>
              <a:latin typeface="+mn-lt"/>
              <a:ea typeface="+mn-ea"/>
              <a:cs typeface="+mn-cs"/>
            </a:rPr>
            <a:t>number of students enrolled divided by the total number of faculty</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Alumni Giving Rate (%)</a:t>
          </a:r>
          <a:r>
            <a:rPr lang="en-US" sz="1100">
              <a:solidFill>
                <a:schemeClr val="dk1"/>
              </a:solidFill>
              <a:effectLst/>
              <a:latin typeface="+mn-lt"/>
              <a:ea typeface="+mn-ea"/>
              <a:cs typeface="+mn-cs"/>
            </a:rPr>
            <a:t> = percentage of alumni who made a donation to the university</a:t>
          </a:r>
        </a:p>
        <a:p>
          <a:r>
            <a:rPr lang="en-US" sz="1100">
              <a:solidFill>
                <a:schemeClr val="dk1"/>
              </a:solidFill>
              <a:effectLst/>
              <a:latin typeface="+mn-lt"/>
              <a:ea typeface="+mn-ea"/>
              <a:cs typeface="+mn-cs"/>
            </a:rPr>
            <a:t>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59B8C-3582-437D-903E-3CEACB3EB475}">
  <dimension ref="A1"/>
  <sheetViews>
    <sheetView workbookViewId="0"/>
  </sheetViews>
  <sheetFormatPr defaultRowHeight="15.4" x14ac:dyDescent="0.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BD916-3820-4593-B13C-821C19AD7773}">
  <dimension ref="A1:I18"/>
  <sheetViews>
    <sheetView topLeftCell="A10" workbookViewId="0">
      <selection sqref="A1:I21"/>
    </sheetView>
  </sheetViews>
  <sheetFormatPr defaultRowHeight="15.4" x14ac:dyDescent="0.45"/>
  <sheetData>
    <row r="1" spans="1:9" x14ac:dyDescent="0.45">
      <c r="A1" t="s">
        <v>52</v>
      </c>
    </row>
    <row r="2" spans="1:9" ht="15.75" thickBot="1" x14ac:dyDescent="0.5"/>
    <row r="3" spans="1:9" x14ac:dyDescent="0.45">
      <c r="A3" s="7" t="s">
        <v>53</v>
      </c>
      <c r="B3" s="7"/>
    </row>
    <row r="4" spans="1:9" x14ac:dyDescent="0.45">
      <c r="A4" s="4" t="s">
        <v>54</v>
      </c>
      <c r="B4" s="4">
        <v>0.74239746327340483</v>
      </c>
    </row>
    <row r="5" spans="1:9" x14ac:dyDescent="0.45">
      <c r="A5" s="4" t="s">
        <v>55</v>
      </c>
      <c r="B5" s="4">
        <v>0.55115399347478655</v>
      </c>
    </row>
    <row r="6" spans="1:9" x14ac:dyDescent="0.45">
      <c r="A6" s="4" t="s">
        <v>56</v>
      </c>
      <c r="B6" s="4">
        <v>0.54139647159380366</v>
      </c>
    </row>
    <row r="7" spans="1:9" x14ac:dyDescent="0.45">
      <c r="A7" s="4" t="s">
        <v>57</v>
      </c>
      <c r="B7" s="4">
        <v>9.102515793485912</v>
      </c>
    </row>
    <row r="8" spans="1:9" ht="15.75" thickBot="1" x14ac:dyDescent="0.5">
      <c r="A8" s="5" t="s">
        <v>58</v>
      </c>
      <c r="B8" s="5">
        <v>48</v>
      </c>
    </row>
    <row r="10" spans="1:9" ht="15.75" thickBot="1" x14ac:dyDescent="0.5">
      <c r="A10" t="s">
        <v>59</v>
      </c>
    </row>
    <row r="11" spans="1:9" x14ac:dyDescent="0.45">
      <c r="A11" s="6"/>
      <c r="B11" s="6" t="s">
        <v>64</v>
      </c>
      <c r="C11" s="6" t="s">
        <v>65</v>
      </c>
      <c r="D11" s="6" t="s">
        <v>66</v>
      </c>
      <c r="E11" s="6" t="s">
        <v>67</v>
      </c>
      <c r="F11" s="6" t="s">
        <v>68</v>
      </c>
    </row>
    <row r="12" spans="1:9" x14ac:dyDescent="0.45">
      <c r="A12" s="4" t="s">
        <v>60</v>
      </c>
      <c r="B12" s="4">
        <v>1</v>
      </c>
      <c r="C12" s="4">
        <v>4680.1126532162853</v>
      </c>
      <c r="D12" s="4">
        <v>4680.1126532162853</v>
      </c>
      <c r="E12" s="4">
        <v>56.485037922279005</v>
      </c>
      <c r="F12" s="4">
        <v>1.5442320323786752E-9</v>
      </c>
    </row>
    <row r="13" spans="1:9" x14ac:dyDescent="0.45">
      <c r="A13" s="4" t="s">
        <v>61</v>
      </c>
      <c r="B13" s="4">
        <v>46</v>
      </c>
      <c r="C13" s="4">
        <v>3811.3665134503813</v>
      </c>
      <c r="D13" s="4">
        <v>82.855793770660469</v>
      </c>
      <c r="E13" s="4"/>
      <c r="F13" s="4"/>
    </row>
    <row r="14" spans="1:9" ht="15.75" thickBot="1" x14ac:dyDescent="0.5">
      <c r="A14" s="5" t="s">
        <v>62</v>
      </c>
      <c r="B14" s="5">
        <v>47</v>
      </c>
      <c r="C14" s="5">
        <v>8491.4791666666661</v>
      </c>
      <c r="D14" s="5"/>
      <c r="E14" s="5"/>
      <c r="F14" s="5"/>
    </row>
    <row r="15" spans="1:9" ht="15.75" thickBot="1" x14ac:dyDescent="0.5"/>
    <row r="16" spans="1:9" x14ac:dyDescent="0.45">
      <c r="A16" s="6"/>
      <c r="B16" s="6" t="s">
        <v>69</v>
      </c>
      <c r="C16" s="6" t="s">
        <v>57</v>
      </c>
      <c r="D16" s="6" t="s">
        <v>70</v>
      </c>
      <c r="E16" s="6" t="s">
        <v>71</v>
      </c>
      <c r="F16" s="6" t="s">
        <v>72</v>
      </c>
      <c r="G16" s="6" t="s">
        <v>73</v>
      </c>
      <c r="H16" s="6" t="s">
        <v>74</v>
      </c>
      <c r="I16" s="6" t="s">
        <v>75</v>
      </c>
    </row>
    <row r="17" spans="1:9" x14ac:dyDescent="0.45">
      <c r="A17" s="4" t="s">
        <v>63</v>
      </c>
      <c r="B17" s="4">
        <v>53.013827141888328</v>
      </c>
      <c r="C17" s="4">
        <v>3.4214504320976742</v>
      </c>
      <c r="D17" s="4">
        <v>15.494547763880892</v>
      </c>
      <c r="E17" s="4">
        <v>7.0588127989808486E-20</v>
      </c>
      <c r="F17" s="4">
        <v>46.126804625197934</v>
      </c>
      <c r="G17" s="4">
        <v>59.900849658578721</v>
      </c>
      <c r="H17" s="4">
        <v>46.126804625197934</v>
      </c>
      <c r="I17" s="4">
        <v>59.900849658578721</v>
      </c>
    </row>
    <row r="18" spans="1:9" ht="15.75" thickBot="1" x14ac:dyDescent="0.5">
      <c r="A18" s="5" t="s">
        <v>3</v>
      </c>
      <c r="B18" s="5">
        <v>-2.0571546982141511</v>
      </c>
      <c r="C18" s="5">
        <v>0.2737160345678139</v>
      </c>
      <c r="D18" s="5">
        <v>-7.5156528606821</v>
      </c>
      <c r="E18" s="5">
        <v>1.5442320323786698E-9</v>
      </c>
      <c r="F18" s="5">
        <v>-2.6081164995493822</v>
      </c>
      <c r="G18" s="5">
        <v>-1.50619289687892</v>
      </c>
      <c r="H18" s="5">
        <v>-2.6081164995493822</v>
      </c>
      <c r="I18" s="5">
        <v>-1.50619289687892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2694-9CE6-4BF9-A74E-AA607BBC2E40}">
  <dimension ref="A1:I22"/>
  <sheetViews>
    <sheetView topLeftCell="A4" workbookViewId="0">
      <selection activeCell="B6" sqref="B6"/>
    </sheetView>
  </sheetViews>
  <sheetFormatPr defaultRowHeight="15.4" x14ac:dyDescent="0.45"/>
  <cols>
    <col min="1" max="1" width="19.125" bestFit="1" customWidth="1"/>
  </cols>
  <sheetData>
    <row r="1" spans="1:9" x14ac:dyDescent="0.45">
      <c r="A1" t="s">
        <v>52</v>
      </c>
    </row>
    <row r="2" spans="1:9" ht="15.75" thickBot="1" x14ac:dyDescent="0.5"/>
    <row r="3" spans="1:9" x14ac:dyDescent="0.45">
      <c r="A3" s="7" t="s">
        <v>53</v>
      </c>
      <c r="B3" s="7"/>
    </row>
    <row r="4" spans="1:9" x14ac:dyDescent="0.45">
      <c r="A4" s="4" t="s">
        <v>54</v>
      </c>
      <c r="B4" s="4">
        <v>0.74922664615647638</v>
      </c>
    </row>
    <row r="5" spans="1:9" x14ac:dyDescent="0.45">
      <c r="A5" s="4" t="s">
        <v>55</v>
      </c>
      <c r="B5" s="4">
        <v>0.56134056731088189</v>
      </c>
    </row>
    <row r="6" spans="1:9" x14ac:dyDescent="0.45">
      <c r="A6" s="4" t="s">
        <v>56</v>
      </c>
      <c r="B6" s="4">
        <v>0.54184459252469885</v>
      </c>
    </row>
    <row r="7" spans="1:9" x14ac:dyDescent="0.45">
      <c r="A7" s="4" t="s">
        <v>57</v>
      </c>
      <c r="B7" s="4">
        <v>9.0980674797105063</v>
      </c>
    </row>
    <row r="8" spans="1:9" ht="15.75" thickBot="1" x14ac:dyDescent="0.5">
      <c r="A8" s="5" t="s">
        <v>58</v>
      </c>
      <c r="B8" s="5">
        <v>48</v>
      </c>
    </row>
    <row r="10" spans="1:9" ht="15.75" thickBot="1" x14ac:dyDescent="0.5">
      <c r="A10" t="s">
        <v>59</v>
      </c>
    </row>
    <row r="11" spans="1:9" x14ac:dyDescent="0.45">
      <c r="A11" s="6"/>
      <c r="B11" s="6" t="s">
        <v>64</v>
      </c>
      <c r="C11" s="6" t="s">
        <v>65</v>
      </c>
      <c r="D11" s="6" t="s">
        <v>66</v>
      </c>
      <c r="E11" s="6" t="s">
        <v>67</v>
      </c>
      <c r="F11" s="6" t="s">
        <v>68</v>
      </c>
    </row>
    <row r="12" spans="1:9" x14ac:dyDescent="0.45">
      <c r="A12" s="4" t="s">
        <v>60</v>
      </c>
      <c r="B12" s="4">
        <v>2</v>
      </c>
      <c r="C12" s="4">
        <v>4766.6117327252014</v>
      </c>
      <c r="D12" s="4">
        <v>2383.3058663626007</v>
      </c>
      <c r="E12" s="4">
        <v>28.792639171276988</v>
      </c>
      <c r="F12" s="4">
        <v>8.8688668338450398E-9</v>
      </c>
    </row>
    <row r="13" spans="1:9" x14ac:dyDescent="0.45">
      <c r="A13" s="4" t="s">
        <v>61</v>
      </c>
      <c r="B13" s="4">
        <v>45</v>
      </c>
      <c r="C13" s="4">
        <v>3724.8674339414652</v>
      </c>
      <c r="D13" s="4">
        <v>82.774831865365897</v>
      </c>
      <c r="E13" s="4"/>
      <c r="F13" s="4"/>
    </row>
    <row r="14" spans="1:9" ht="15.75" thickBot="1" x14ac:dyDescent="0.5">
      <c r="A14" s="5" t="s">
        <v>62</v>
      </c>
      <c r="B14" s="5">
        <v>47</v>
      </c>
      <c r="C14" s="5">
        <v>8491.4791666666661</v>
      </c>
      <c r="D14" s="5"/>
      <c r="E14" s="5"/>
      <c r="F14" s="5"/>
    </row>
    <row r="15" spans="1:9" ht="15.75" thickBot="1" x14ac:dyDescent="0.5"/>
    <row r="16" spans="1:9" x14ac:dyDescent="0.45">
      <c r="A16" s="6"/>
      <c r="B16" s="6" t="s">
        <v>69</v>
      </c>
      <c r="C16" s="6" t="s">
        <v>57</v>
      </c>
      <c r="D16" s="6" t="s">
        <v>70</v>
      </c>
      <c r="E16" s="6" t="s">
        <v>71</v>
      </c>
      <c r="F16" s="6" t="s">
        <v>72</v>
      </c>
      <c r="G16" s="6" t="s">
        <v>73</v>
      </c>
      <c r="H16" s="6" t="s">
        <v>74</v>
      </c>
      <c r="I16" s="6" t="s">
        <v>75</v>
      </c>
    </row>
    <row r="17" spans="1:9" x14ac:dyDescent="0.45">
      <c r="A17" s="4" t="s">
        <v>63</v>
      </c>
      <c r="B17" s="4">
        <v>39.655583472614623</v>
      </c>
      <c r="C17" s="4">
        <v>13.507577410188706</v>
      </c>
      <c r="D17" s="4">
        <v>2.9358027918983156</v>
      </c>
      <c r="E17" s="4">
        <v>5.2247867770407038E-3</v>
      </c>
      <c r="F17" s="4">
        <v>12.449926035183193</v>
      </c>
      <c r="G17" s="4">
        <v>66.86124091004605</v>
      </c>
      <c r="H17" s="4">
        <v>12.449926035183193</v>
      </c>
      <c r="I17" s="4">
        <v>66.86124091004605</v>
      </c>
    </row>
    <row r="18" spans="1:9" x14ac:dyDescent="0.45">
      <c r="A18" s="4" t="s">
        <v>2</v>
      </c>
      <c r="B18" s="4">
        <v>0.16616862959365128</v>
      </c>
      <c r="C18" s="4">
        <v>0.1625520492539998</v>
      </c>
      <c r="D18" s="4">
        <v>1.0222487526687547</v>
      </c>
      <c r="E18" s="4">
        <v>0.31212750325931815</v>
      </c>
      <c r="F18" s="4">
        <v>-0.16122800367835585</v>
      </c>
      <c r="G18" s="4">
        <v>0.49356526286565838</v>
      </c>
      <c r="H18" s="4">
        <v>-0.16122800367835585</v>
      </c>
      <c r="I18" s="4">
        <v>0.49356526286565838</v>
      </c>
    </row>
    <row r="19" spans="1:9" ht="15.75" thickBot="1" x14ac:dyDescent="0.5">
      <c r="A19" s="5" t="s">
        <v>3</v>
      </c>
      <c r="B19" s="5">
        <v>-1.7021102722897461</v>
      </c>
      <c r="C19" s="5">
        <v>0.44212712661317388</v>
      </c>
      <c r="D19" s="5">
        <v>-3.8498209447776257</v>
      </c>
      <c r="E19" s="5">
        <v>3.7094245835883426E-4</v>
      </c>
      <c r="F19" s="5">
        <v>-2.5926000163174905</v>
      </c>
      <c r="G19" s="5">
        <v>-0.81162052826200182</v>
      </c>
      <c r="H19" s="5">
        <v>-2.5926000163174905</v>
      </c>
      <c r="I19" s="5">
        <v>-0.81162052826200182</v>
      </c>
    </row>
    <row r="22" spans="1:9" x14ac:dyDescent="0.45">
      <c r="B22">
        <f>B17+72*B18+13*B19</f>
        <v>29.492291263590815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4A23B-0F7D-4A96-A0DB-0421A1C3822B}">
  <dimension ref="A1:I20"/>
  <sheetViews>
    <sheetView workbookViewId="0">
      <selection activeCell="B6" sqref="B6"/>
    </sheetView>
  </sheetViews>
  <sheetFormatPr defaultRowHeight="15.4" x14ac:dyDescent="0.45"/>
  <sheetData>
    <row r="1" spans="1:9" x14ac:dyDescent="0.45">
      <c r="A1" t="s">
        <v>52</v>
      </c>
    </row>
    <row r="2" spans="1:9" ht="15.75" thickBot="1" x14ac:dyDescent="0.5"/>
    <row r="3" spans="1:9" x14ac:dyDescent="0.45">
      <c r="A3" s="7" t="s">
        <v>53</v>
      </c>
      <c r="B3" s="7"/>
    </row>
    <row r="4" spans="1:9" x14ac:dyDescent="0.45">
      <c r="A4" s="4" t="s">
        <v>54</v>
      </c>
      <c r="B4" s="4">
        <v>0.80919785830256474</v>
      </c>
      <c r="D4">
        <f>3894+6555*0.32-109*20+191*3564+4931*3-1425*2</f>
        <v>696478.6</v>
      </c>
    </row>
    <row r="5" spans="1:9" x14ac:dyDescent="0.45">
      <c r="A5" s="4" t="s">
        <v>55</v>
      </c>
      <c r="B5" s="4">
        <v>0.65480117388145764</v>
      </c>
    </row>
    <row r="6" spans="1:9" x14ac:dyDescent="0.45">
      <c r="A6" s="4" t="s">
        <v>56</v>
      </c>
      <c r="B6" s="4">
        <v>0.63126489028246613</v>
      </c>
      <c r="C6" s="4">
        <v>0.54184459252469885</v>
      </c>
      <c r="D6">
        <f>(B6-C6)</f>
        <v>8.9420297757767275E-2</v>
      </c>
    </row>
    <row r="7" spans="1:9" x14ac:dyDescent="0.45">
      <c r="A7" s="4" t="s">
        <v>57</v>
      </c>
      <c r="B7" s="4">
        <v>8.1620639105885235</v>
      </c>
    </row>
    <row r="8" spans="1:9" ht="15.75" thickBot="1" x14ac:dyDescent="0.5">
      <c r="A8" s="5" t="s">
        <v>58</v>
      </c>
      <c r="B8" s="5">
        <v>48</v>
      </c>
    </row>
    <row r="10" spans="1:9" ht="15.75" thickBot="1" x14ac:dyDescent="0.5">
      <c r="A10" t="s">
        <v>59</v>
      </c>
    </row>
    <row r="11" spans="1:9" x14ac:dyDescent="0.45">
      <c r="A11" s="6"/>
      <c r="B11" s="6" t="s">
        <v>64</v>
      </c>
      <c r="C11" s="6" t="s">
        <v>65</v>
      </c>
      <c r="D11" s="6" t="s">
        <v>66</v>
      </c>
      <c r="E11" s="6" t="s">
        <v>67</v>
      </c>
      <c r="F11" s="6" t="s">
        <v>68</v>
      </c>
    </row>
    <row r="12" spans="1:9" x14ac:dyDescent="0.45">
      <c r="A12" s="4" t="s">
        <v>60</v>
      </c>
      <c r="B12" s="4">
        <v>3</v>
      </c>
      <c r="C12" s="4">
        <v>5560.2305263232747</v>
      </c>
      <c r="D12" s="4">
        <v>1853.4101754410915</v>
      </c>
      <c r="E12" s="4">
        <v>27.820924706631015</v>
      </c>
      <c r="F12" s="4">
        <v>3.0299461192494639E-10</v>
      </c>
    </row>
    <row r="13" spans="1:9" x14ac:dyDescent="0.45">
      <c r="A13" s="4" t="s">
        <v>61</v>
      </c>
      <c r="B13" s="4">
        <v>44</v>
      </c>
      <c r="C13" s="4">
        <v>2931.2486403433913</v>
      </c>
      <c r="D13" s="4">
        <v>66.619287280531623</v>
      </c>
      <c r="E13" s="4"/>
      <c r="F13" s="4"/>
    </row>
    <row r="14" spans="1:9" ht="15.75" thickBot="1" x14ac:dyDescent="0.5">
      <c r="A14" s="5" t="s">
        <v>62</v>
      </c>
      <c r="B14" s="5">
        <v>47</v>
      </c>
      <c r="C14" s="5">
        <v>8491.4791666666661</v>
      </c>
      <c r="D14" s="5"/>
      <c r="E14" s="5"/>
      <c r="F14" s="5"/>
    </row>
    <row r="15" spans="1:9" ht="15.75" thickBot="1" x14ac:dyDescent="0.5"/>
    <row r="16" spans="1:9" x14ac:dyDescent="0.45">
      <c r="A16" s="6"/>
      <c r="B16" s="6" t="s">
        <v>69</v>
      </c>
      <c r="C16" s="6" t="s">
        <v>57</v>
      </c>
      <c r="D16" s="6" t="s">
        <v>70</v>
      </c>
      <c r="E16" s="6" t="s">
        <v>71</v>
      </c>
      <c r="F16" s="6" t="s">
        <v>72</v>
      </c>
      <c r="G16" s="6" t="s">
        <v>73</v>
      </c>
      <c r="H16" s="6" t="s">
        <v>74</v>
      </c>
      <c r="I16" s="6" t="s">
        <v>75</v>
      </c>
    </row>
    <row r="17" spans="1:9" x14ac:dyDescent="0.45">
      <c r="A17" s="4" t="s">
        <v>63</v>
      </c>
      <c r="B17" s="4">
        <v>46.818630739613717</v>
      </c>
      <c r="C17" s="4">
        <v>12.294357330912167</v>
      </c>
      <c r="D17" s="4">
        <v>3.8081397408139313</v>
      </c>
      <c r="E17" s="4">
        <v>4.3024441191309281E-4</v>
      </c>
      <c r="F17" s="4">
        <v>22.040981626268344</v>
      </c>
      <c r="G17" s="4">
        <v>71.596279852959086</v>
      </c>
      <c r="H17" s="4">
        <v>22.040981626268344</v>
      </c>
      <c r="I17" s="4">
        <v>71.596279852959086</v>
      </c>
    </row>
    <row r="18" spans="1:9" x14ac:dyDescent="0.45">
      <c r="A18" s="4" t="s">
        <v>2</v>
      </c>
      <c r="B18" s="4">
        <v>9.2925485100589806E-3</v>
      </c>
      <c r="C18" s="4">
        <v>0.15274783237031508</v>
      </c>
      <c r="D18" s="4">
        <v>6.0835878099602336E-2</v>
      </c>
      <c r="E18" s="4">
        <v>0.95176541208181931</v>
      </c>
      <c r="F18" s="4">
        <v>-0.29855047991564571</v>
      </c>
      <c r="G18" s="4">
        <v>0.31713557693576372</v>
      </c>
      <c r="H18" s="4">
        <v>-0.29855047991564571</v>
      </c>
      <c r="I18" s="4">
        <v>0.31713557693576372</v>
      </c>
    </row>
    <row r="19" spans="1:9" x14ac:dyDescent="0.45">
      <c r="A19" s="4" t="s">
        <v>3</v>
      </c>
      <c r="B19" s="4">
        <v>-1.7393422452167162</v>
      </c>
      <c r="C19" s="4">
        <v>0.39678802066480456</v>
      </c>
      <c r="D19" s="4">
        <v>-4.3835553359259904</v>
      </c>
      <c r="E19" s="4">
        <v>7.1558118220935206E-5</v>
      </c>
      <c r="F19" s="4">
        <v>-2.5390159559922858</v>
      </c>
      <c r="G19" s="4">
        <v>-0.93966853444114662</v>
      </c>
      <c r="H19" s="4">
        <v>-2.5390159559922858</v>
      </c>
      <c r="I19" s="4">
        <v>-0.93966853444114662</v>
      </c>
    </row>
    <row r="20" spans="1:9" ht="15.75" thickBot="1" x14ac:dyDescent="0.5">
      <c r="A20" s="5" t="s">
        <v>76</v>
      </c>
      <c r="B20" s="5">
        <v>12.055470135524331</v>
      </c>
      <c r="C20" s="5">
        <v>3.4928358080796857</v>
      </c>
      <c r="D20" s="5">
        <v>3.4514849245525419</v>
      </c>
      <c r="E20" s="5">
        <v>1.2426711390118909E-3</v>
      </c>
      <c r="F20" s="5">
        <v>5.0161221050644471</v>
      </c>
      <c r="G20" s="5">
        <v>19.094818165984215</v>
      </c>
      <c r="H20" s="5">
        <v>5.0161221050644471</v>
      </c>
      <c r="I20" s="5">
        <v>19.094818165984215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3886A-4DFC-446F-BC17-26979E956D56}">
  <dimension ref="A1:I21"/>
  <sheetViews>
    <sheetView tabSelected="1" workbookViewId="0">
      <selection activeCell="B19" sqref="B19"/>
    </sheetView>
  </sheetViews>
  <sheetFormatPr defaultRowHeight="15.4" x14ac:dyDescent="0.45"/>
  <cols>
    <col min="1" max="1" width="19.125" bestFit="1" customWidth="1"/>
  </cols>
  <sheetData>
    <row r="1" spans="1:9" x14ac:dyDescent="0.45">
      <c r="A1" t="s">
        <v>52</v>
      </c>
    </row>
    <row r="2" spans="1:9" ht="15.75" thickBot="1" x14ac:dyDescent="0.5"/>
    <row r="3" spans="1:9" x14ac:dyDescent="0.45">
      <c r="A3" s="7" t="s">
        <v>53</v>
      </c>
      <c r="B3" s="7"/>
    </row>
    <row r="4" spans="1:9" x14ac:dyDescent="0.45">
      <c r="A4" s="4" t="s">
        <v>54</v>
      </c>
      <c r="B4" s="4">
        <v>0.80971837226951882</v>
      </c>
    </row>
    <row r="5" spans="1:9" x14ac:dyDescent="0.45">
      <c r="A5" s="4" t="s">
        <v>55</v>
      </c>
      <c r="B5" s="4">
        <v>0.65564384239079898</v>
      </c>
    </row>
    <row r="6" spans="1:9" x14ac:dyDescent="0.45">
      <c r="A6" s="4" t="s">
        <v>56</v>
      </c>
      <c r="B6" s="4">
        <v>0.62361071145040814</v>
      </c>
      <c r="C6" s="4">
        <v>0.63126489028246613</v>
      </c>
      <c r="D6">
        <f>B6-C6</f>
        <v>-7.6541788320579895E-3</v>
      </c>
    </row>
    <row r="7" spans="1:9" x14ac:dyDescent="0.45">
      <c r="A7" s="4" t="s">
        <v>57</v>
      </c>
      <c r="B7" s="4">
        <v>8.2463425835856761</v>
      </c>
    </row>
    <row r="8" spans="1:9" ht="15.75" thickBot="1" x14ac:dyDescent="0.5">
      <c r="A8" s="5" t="s">
        <v>58</v>
      </c>
      <c r="B8" s="5">
        <v>48</v>
      </c>
    </row>
    <row r="10" spans="1:9" ht="15.75" thickBot="1" x14ac:dyDescent="0.5">
      <c r="A10" t="s">
        <v>59</v>
      </c>
    </row>
    <row r="11" spans="1:9" x14ac:dyDescent="0.45">
      <c r="A11" s="6"/>
      <c r="B11" s="6" t="s">
        <v>64</v>
      </c>
      <c r="C11" s="6" t="s">
        <v>65</v>
      </c>
      <c r="D11" s="6" t="s">
        <v>66</v>
      </c>
      <c r="E11" s="6" t="s">
        <v>67</v>
      </c>
      <c r="F11" s="6" t="s">
        <v>68</v>
      </c>
    </row>
    <row r="12" spans="1:9" x14ac:dyDescent="0.45">
      <c r="A12" s="4" t="s">
        <v>60</v>
      </c>
      <c r="B12" s="4">
        <v>4</v>
      </c>
      <c r="C12" s="4">
        <v>5567.3860284147522</v>
      </c>
      <c r="D12" s="4">
        <v>1391.8465071036881</v>
      </c>
      <c r="E12" s="4">
        <v>20.467679029279431</v>
      </c>
      <c r="F12" s="4">
        <v>1.6770290594415856E-9</v>
      </c>
    </row>
    <row r="13" spans="1:9" x14ac:dyDescent="0.45">
      <c r="A13" s="4" t="s">
        <v>61</v>
      </c>
      <c r="B13" s="4">
        <v>43</v>
      </c>
      <c r="C13" s="4">
        <v>2924.0931382519143</v>
      </c>
      <c r="D13" s="4">
        <v>68.00216600585847</v>
      </c>
      <c r="E13" s="4"/>
      <c r="F13" s="4"/>
    </row>
    <row r="14" spans="1:9" ht="15.75" thickBot="1" x14ac:dyDescent="0.5">
      <c r="A14" s="5" t="s">
        <v>62</v>
      </c>
      <c r="B14" s="5">
        <v>47</v>
      </c>
      <c r="C14" s="5">
        <v>8491.4791666666661</v>
      </c>
      <c r="D14" s="5"/>
      <c r="E14" s="5"/>
      <c r="F14" s="5"/>
    </row>
    <row r="15" spans="1:9" ht="15.75" thickBot="1" x14ac:dyDescent="0.5"/>
    <row r="16" spans="1:9" x14ac:dyDescent="0.45">
      <c r="A16" s="6"/>
      <c r="B16" s="6" t="s">
        <v>69</v>
      </c>
      <c r="C16" s="6" t="s">
        <v>57</v>
      </c>
      <c r="D16" s="6" t="s">
        <v>70</v>
      </c>
      <c r="E16" s="6" t="s">
        <v>71</v>
      </c>
      <c r="F16" s="6" t="s">
        <v>72</v>
      </c>
      <c r="G16" s="6" t="s">
        <v>73</v>
      </c>
      <c r="H16" s="6" t="s">
        <v>74</v>
      </c>
      <c r="I16" s="6" t="s">
        <v>75</v>
      </c>
    </row>
    <row r="17" spans="1:9" x14ac:dyDescent="0.45">
      <c r="A17" s="4" t="s">
        <v>63</v>
      </c>
      <c r="B17" s="4">
        <v>45.652631670403693</v>
      </c>
      <c r="C17" s="4">
        <v>12.930943540626247</v>
      </c>
      <c r="D17" s="4">
        <v>3.5304950119821443</v>
      </c>
      <c r="E17" s="4">
        <v>1.0033117225172249E-3</v>
      </c>
      <c r="F17" s="4">
        <v>19.57489870336731</v>
      </c>
      <c r="G17" s="4">
        <v>71.730364637440076</v>
      </c>
      <c r="H17" s="4">
        <v>19.57489870336731</v>
      </c>
      <c r="I17" s="4">
        <v>71.730364637440076</v>
      </c>
    </row>
    <row r="18" spans="1:9" x14ac:dyDescent="0.45">
      <c r="A18" s="4" t="s">
        <v>2</v>
      </c>
      <c r="B18" s="4">
        <v>2.1513504011073881E-2</v>
      </c>
      <c r="C18" s="4">
        <v>0.15885711699991792</v>
      </c>
      <c r="D18" s="4">
        <v>0.13542675592611314</v>
      </c>
      <c r="E18" s="4">
        <v>0.89290646049386391</v>
      </c>
      <c r="F18" s="4">
        <v>-0.29885240463448248</v>
      </c>
      <c r="G18" s="4">
        <v>0.34187941265663024</v>
      </c>
      <c r="H18" s="4">
        <v>-0.29885240463448248</v>
      </c>
      <c r="I18" s="4">
        <v>0.34187941265663024</v>
      </c>
    </row>
    <row r="19" spans="1:9" x14ac:dyDescent="0.45">
      <c r="A19" s="4" t="s">
        <v>3</v>
      </c>
      <c r="B19" s="4">
        <v>-1.697196381103752</v>
      </c>
      <c r="C19" s="4">
        <v>0.42141388143882808</v>
      </c>
      <c r="D19" s="4">
        <v>-4.0273860350993562</v>
      </c>
      <c r="E19" s="4">
        <v>2.2527134347651002E-4</v>
      </c>
      <c r="F19" s="4">
        <v>-2.547058468447756</v>
      </c>
      <c r="G19" s="4">
        <v>-0.847334293759748</v>
      </c>
      <c r="H19" s="4">
        <v>-2.547058468447756</v>
      </c>
      <c r="I19" s="4">
        <v>-0.847334293759748</v>
      </c>
    </row>
    <row r="20" spans="1:9" x14ac:dyDescent="0.45">
      <c r="A20" s="4" t="s">
        <v>76</v>
      </c>
      <c r="B20" s="4">
        <v>15.620069202233919</v>
      </c>
      <c r="C20" s="4">
        <v>11.541569988665472</v>
      </c>
      <c r="D20" s="4">
        <v>1.3533747330366477</v>
      </c>
      <c r="E20" s="4">
        <v>0.18300812818201093</v>
      </c>
      <c r="F20" s="4">
        <v>-7.6557249607497138</v>
      </c>
      <c r="G20" s="4">
        <v>38.895863365217551</v>
      </c>
      <c r="H20" s="4">
        <v>-7.6557249607497138</v>
      </c>
      <c r="I20" s="4">
        <v>38.895863365217551</v>
      </c>
    </row>
    <row r="21" spans="1:9" ht="15.75" thickBot="1" x14ac:dyDescent="0.5">
      <c r="A21" s="5" t="s">
        <v>77</v>
      </c>
      <c r="B21" s="5">
        <v>-0.43982618300603493</v>
      </c>
      <c r="C21" s="5">
        <v>1.3558835633266635</v>
      </c>
      <c r="D21" s="5">
        <v>-0.32438344626504678</v>
      </c>
      <c r="E21" s="5">
        <v>0.74722052018428986</v>
      </c>
      <c r="F21" s="5">
        <v>-3.1742259882281436</v>
      </c>
      <c r="G21" s="5">
        <v>2.294573622216074</v>
      </c>
      <c r="H21" s="5">
        <v>-3.1742259882281436</v>
      </c>
      <c r="I21" s="5">
        <v>2.294573622216074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
  <sheetViews>
    <sheetView workbookViewId="0">
      <selection activeCell="F2" sqref="F2"/>
    </sheetView>
  </sheetViews>
  <sheetFormatPr defaultRowHeight="15.4" x14ac:dyDescent="0.45"/>
  <cols>
    <col min="1" max="1" width="27.875" bestFit="1" customWidth="1"/>
    <col min="2" max="2" width="12.75" customWidth="1"/>
    <col min="3" max="3" width="14.5" customWidth="1"/>
    <col min="6" max="6" width="10.75" customWidth="1"/>
  </cols>
  <sheetData>
    <row r="1" spans="1:6" ht="36.75" customHeight="1" x14ac:dyDescent="0.45">
      <c r="A1" s="1" t="s">
        <v>0</v>
      </c>
      <c r="B1" s="2" t="s">
        <v>2</v>
      </c>
      <c r="C1" s="2" t="s">
        <v>3</v>
      </c>
      <c r="D1" s="2" t="s">
        <v>76</v>
      </c>
      <c r="E1" s="2" t="s">
        <v>77</v>
      </c>
      <c r="F1" s="2" t="s">
        <v>1</v>
      </c>
    </row>
    <row r="2" spans="1:6" x14ac:dyDescent="0.45">
      <c r="A2" t="s">
        <v>29</v>
      </c>
      <c r="B2">
        <v>39</v>
      </c>
      <c r="C2">
        <v>13</v>
      </c>
      <c r="D2">
        <v>0</v>
      </c>
      <c r="E2">
        <f>C2*D2</f>
        <v>0</v>
      </c>
      <c r="F2">
        <v>25</v>
      </c>
    </row>
    <row r="3" spans="1:6" x14ac:dyDescent="0.45">
      <c r="A3" t="s">
        <v>24</v>
      </c>
      <c r="B3">
        <v>68</v>
      </c>
      <c r="C3">
        <v>8</v>
      </c>
      <c r="D3">
        <v>0</v>
      </c>
      <c r="E3">
        <f t="shared" ref="E3:E49" si="0">C3*D3</f>
        <v>0</v>
      </c>
      <c r="F3">
        <v>33</v>
      </c>
    </row>
    <row r="4" spans="1:6" x14ac:dyDescent="0.45">
      <c r="A4" t="s">
        <v>13</v>
      </c>
      <c r="B4">
        <v>60</v>
      </c>
      <c r="C4">
        <v>8</v>
      </c>
      <c r="D4">
        <v>1</v>
      </c>
      <c r="E4">
        <f t="shared" si="0"/>
        <v>8</v>
      </c>
      <c r="F4">
        <v>40</v>
      </c>
    </row>
    <row r="5" spans="1:6" x14ac:dyDescent="0.45">
      <c r="A5" t="s">
        <v>32</v>
      </c>
      <c r="B5">
        <v>65</v>
      </c>
      <c r="C5">
        <v>3</v>
      </c>
      <c r="D5">
        <v>0</v>
      </c>
      <c r="E5">
        <f t="shared" si="0"/>
        <v>0</v>
      </c>
      <c r="F5">
        <v>46</v>
      </c>
    </row>
    <row r="6" spans="1:6" x14ac:dyDescent="0.45">
      <c r="A6" t="s">
        <v>18</v>
      </c>
      <c r="B6">
        <v>67</v>
      </c>
      <c r="C6">
        <v>10</v>
      </c>
      <c r="D6">
        <v>0</v>
      </c>
      <c r="E6">
        <f t="shared" si="0"/>
        <v>0</v>
      </c>
      <c r="F6">
        <v>28</v>
      </c>
    </row>
    <row r="7" spans="1:6" x14ac:dyDescent="0.45">
      <c r="A7" t="s">
        <v>25</v>
      </c>
      <c r="B7">
        <v>52</v>
      </c>
      <c r="C7">
        <v>8</v>
      </c>
      <c r="D7">
        <v>0</v>
      </c>
      <c r="E7">
        <f t="shared" si="0"/>
        <v>0</v>
      </c>
      <c r="F7">
        <v>31</v>
      </c>
    </row>
    <row r="8" spans="1:6" x14ac:dyDescent="0.45">
      <c r="A8" t="s">
        <v>22</v>
      </c>
      <c r="B8">
        <v>45</v>
      </c>
      <c r="C8">
        <v>12</v>
      </c>
      <c r="D8">
        <v>0</v>
      </c>
      <c r="E8">
        <f t="shared" si="0"/>
        <v>0</v>
      </c>
      <c r="F8">
        <v>27</v>
      </c>
    </row>
    <row r="9" spans="1:6" x14ac:dyDescent="0.45">
      <c r="A9" t="s">
        <v>10</v>
      </c>
      <c r="B9">
        <v>69</v>
      </c>
      <c r="C9">
        <v>7</v>
      </c>
      <c r="D9">
        <v>1</v>
      </c>
      <c r="E9">
        <f t="shared" si="0"/>
        <v>7</v>
      </c>
      <c r="F9">
        <v>31</v>
      </c>
    </row>
    <row r="10" spans="1:6" x14ac:dyDescent="0.45">
      <c r="A10" t="s">
        <v>11</v>
      </c>
      <c r="B10">
        <v>72</v>
      </c>
      <c r="C10">
        <v>13</v>
      </c>
      <c r="D10">
        <v>1</v>
      </c>
      <c r="E10">
        <f t="shared" si="0"/>
        <v>13</v>
      </c>
      <c r="F10">
        <v>35</v>
      </c>
    </row>
    <row r="11" spans="1:6" x14ac:dyDescent="0.45">
      <c r="A11" t="s">
        <v>12</v>
      </c>
      <c r="B11">
        <v>61</v>
      </c>
      <c r="C11">
        <v>10</v>
      </c>
      <c r="D11">
        <v>1</v>
      </c>
      <c r="E11">
        <f t="shared" si="0"/>
        <v>10</v>
      </c>
      <c r="F11">
        <v>53</v>
      </c>
    </row>
    <row r="12" spans="1:6" x14ac:dyDescent="0.45">
      <c r="A12" t="s">
        <v>8</v>
      </c>
      <c r="B12">
        <v>68</v>
      </c>
      <c r="C12">
        <v>8</v>
      </c>
      <c r="D12">
        <v>0</v>
      </c>
      <c r="E12">
        <f t="shared" si="0"/>
        <v>0</v>
      </c>
      <c r="F12">
        <v>45</v>
      </c>
    </row>
    <row r="13" spans="1:6" x14ac:dyDescent="0.45">
      <c r="A13" t="s">
        <v>16</v>
      </c>
      <c r="B13">
        <v>65</v>
      </c>
      <c r="C13">
        <v>7</v>
      </c>
      <c r="D13">
        <v>0</v>
      </c>
      <c r="E13">
        <f t="shared" si="0"/>
        <v>0</v>
      </c>
      <c r="F13">
        <v>37</v>
      </c>
    </row>
    <row r="14" spans="1:6" x14ac:dyDescent="0.45">
      <c r="A14" t="s">
        <v>19</v>
      </c>
      <c r="B14">
        <v>54</v>
      </c>
      <c r="C14">
        <v>10</v>
      </c>
      <c r="D14">
        <v>0</v>
      </c>
      <c r="E14">
        <f t="shared" si="0"/>
        <v>0</v>
      </c>
      <c r="F14">
        <v>29</v>
      </c>
    </row>
    <row r="15" spans="1:6" x14ac:dyDescent="0.45">
      <c r="A15" t="s">
        <v>4</v>
      </c>
      <c r="B15">
        <v>73</v>
      </c>
      <c r="C15">
        <v>8</v>
      </c>
      <c r="D15">
        <v>1</v>
      </c>
      <c r="E15">
        <f t="shared" si="0"/>
        <v>8</v>
      </c>
      <c r="F15">
        <v>46</v>
      </c>
    </row>
    <row r="16" spans="1:6" x14ac:dyDescent="0.45">
      <c r="A16" t="s">
        <v>9</v>
      </c>
      <c r="B16">
        <v>64</v>
      </c>
      <c r="C16">
        <v>9</v>
      </c>
      <c r="D16">
        <v>0</v>
      </c>
      <c r="E16">
        <f t="shared" si="0"/>
        <v>0</v>
      </c>
      <c r="F16">
        <v>27</v>
      </c>
    </row>
    <row r="17" spans="1:6" x14ac:dyDescent="0.45">
      <c r="A17" t="s">
        <v>26</v>
      </c>
      <c r="B17">
        <v>55</v>
      </c>
      <c r="C17">
        <v>11</v>
      </c>
      <c r="D17">
        <v>0</v>
      </c>
      <c r="E17">
        <f t="shared" si="0"/>
        <v>0</v>
      </c>
      <c r="F17">
        <v>40</v>
      </c>
    </row>
    <row r="18" spans="1:6" x14ac:dyDescent="0.45">
      <c r="A18" t="s">
        <v>33</v>
      </c>
      <c r="B18">
        <v>65</v>
      </c>
      <c r="C18">
        <v>6</v>
      </c>
      <c r="D18">
        <v>0</v>
      </c>
      <c r="E18">
        <f t="shared" si="0"/>
        <v>0</v>
      </c>
      <c r="F18">
        <v>44</v>
      </c>
    </row>
    <row r="19" spans="1:6" x14ac:dyDescent="0.45">
      <c r="A19" t="s">
        <v>27</v>
      </c>
      <c r="B19">
        <v>63</v>
      </c>
      <c r="C19">
        <v>13</v>
      </c>
      <c r="D19">
        <v>0</v>
      </c>
      <c r="E19">
        <f t="shared" si="0"/>
        <v>0</v>
      </c>
      <c r="F19">
        <v>13</v>
      </c>
    </row>
    <row r="20" spans="1:6" x14ac:dyDescent="0.45">
      <c r="A20" t="s">
        <v>14</v>
      </c>
      <c r="B20">
        <v>66</v>
      </c>
      <c r="C20">
        <v>8</v>
      </c>
      <c r="D20">
        <v>0</v>
      </c>
      <c r="E20">
        <f t="shared" si="0"/>
        <v>0</v>
      </c>
      <c r="F20">
        <v>30</v>
      </c>
    </row>
    <row r="21" spans="1:6" x14ac:dyDescent="0.45">
      <c r="A21" t="s">
        <v>30</v>
      </c>
      <c r="B21">
        <v>32</v>
      </c>
      <c r="C21">
        <v>19</v>
      </c>
      <c r="D21">
        <v>0</v>
      </c>
      <c r="E21">
        <f t="shared" si="0"/>
        <v>0</v>
      </c>
      <c r="F21">
        <v>21</v>
      </c>
    </row>
    <row r="22" spans="1:6" x14ac:dyDescent="0.45">
      <c r="A22" t="s">
        <v>5</v>
      </c>
      <c r="B22">
        <v>68</v>
      </c>
      <c r="C22">
        <v>5</v>
      </c>
      <c r="D22">
        <v>1</v>
      </c>
      <c r="E22">
        <f t="shared" si="0"/>
        <v>5</v>
      </c>
      <c r="F22">
        <v>67</v>
      </c>
    </row>
    <row r="23" spans="1:6" x14ac:dyDescent="0.45">
      <c r="A23" t="s">
        <v>15</v>
      </c>
      <c r="B23">
        <v>62</v>
      </c>
      <c r="C23">
        <v>8</v>
      </c>
      <c r="D23">
        <v>0</v>
      </c>
      <c r="E23">
        <f t="shared" si="0"/>
        <v>0</v>
      </c>
      <c r="F23">
        <v>40</v>
      </c>
    </row>
    <row r="24" spans="1:6" x14ac:dyDescent="0.45">
      <c r="A24" t="s">
        <v>7</v>
      </c>
      <c r="B24">
        <v>69</v>
      </c>
      <c r="C24">
        <v>7</v>
      </c>
      <c r="D24">
        <v>0</v>
      </c>
      <c r="E24">
        <f t="shared" si="0"/>
        <v>0</v>
      </c>
      <c r="F24">
        <v>34</v>
      </c>
    </row>
    <row r="25" spans="1:6" x14ac:dyDescent="0.45">
      <c r="A25" t="s">
        <v>23</v>
      </c>
      <c r="B25">
        <v>67</v>
      </c>
      <c r="C25">
        <v>9</v>
      </c>
      <c r="D25">
        <v>0</v>
      </c>
      <c r="E25">
        <f t="shared" si="0"/>
        <v>0</v>
      </c>
      <c r="F25">
        <v>29</v>
      </c>
    </row>
    <row r="26" spans="1:6" x14ac:dyDescent="0.45">
      <c r="A26" t="s">
        <v>31</v>
      </c>
      <c r="B26">
        <v>56</v>
      </c>
      <c r="C26">
        <v>12</v>
      </c>
      <c r="D26">
        <v>0</v>
      </c>
      <c r="E26">
        <f t="shared" si="0"/>
        <v>0</v>
      </c>
      <c r="F26">
        <v>17</v>
      </c>
    </row>
    <row r="27" spans="1:6" x14ac:dyDescent="0.45">
      <c r="A27" t="s">
        <v>45</v>
      </c>
      <c r="B27">
        <v>58</v>
      </c>
      <c r="C27">
        <v>17</v>
      </c>
      <c r="D27">
        <v>0</v>
      </c>
      <c r="E27">
        <f t="shared" si="0"/>
        <v>0</v>
      </c>
      <c r="F27">
        <v>18</v>
      </c>
    </row>
    <row r="28" spans="1:6" x14ac:dyDescent="0.45">
      <c r="A28" t="s">
        <v>36</v>
      </c>
      <c r="B28">
        <v>32</v>
      </c>
      <c r="C28">
        <v>19</v>
      </c>
      <c r="D28">
        <v>0</v>
      </c>
      <c r="E28">
        <f t="shared" si="0"/>
        <v>0</v>
      </c>
      <c r="F28">
        <v>7</v>
      </c>
    </row>
    <row r="29" spans="1:6" x14ac:dyDescent="0.45">
      <c r="A29" t="s">
        <v>40</v>
      </c>
      <c r="B29">
        <v>42</v>
      </c>
      <c r="C29">
        <v>20</v>
      </c>
      <c r="D29">
        <v>0</v>
      </c>
      <c r="E29">
        <f t="shared" si="0"/>
        <v>0</v>
      </c>
      <c r="F29">
        <v>9</v>
      </c>
    </row>
    <row r="30" spans="1:6" x14ac:dyDescent="0.45">
      <c r="A30" t="s">
        <v>43</v>
      </c>
      <c r="B30">
        <v>41</v>
      </c>
      <c r="C30">
        <v>18</v>
      </c>
      <c r="D30">
        <v>0</v>
      </c>
      <c r="E30">
        <f t="shared" si="0"/>
        <v>0</v>
      </c>
      <c r="F30">
        <v>13</v>
      </c>
    </row>
    <row r="31" spans="1:6" x14ac:dyDescent="0.45">
      <c r="A31" t="s">
        <v>44</v>
      </c>
      <c r="B31">
        <v>48</v>
      </c>
      <c r="C31">
        <v>19</v>
      </c>
      <c r="D31">
        <v>0</v>
      </c>
      <c r="E31">
        <f t="shared" si="0"/>
        <v>0</v>
      </c>
      <c r="F31">
        <v>8</v>
      </c>
    </row>
    <row r="32" spans="1:6" x14ac:dyDescent="0.45">
      <c r="A32" t="s">
        <v>37</v>
      </c>
      <c r="B32">
        <v>45</v>
      </c>
      <c r="C32">
        <v>20</v>
      </c>
      <c r="D32">
        <v>0</v>
      </c>
      <c r="E32">
        <f t="shared" si="0"/>
        <v>0</v>
      </c>
      <c r="F32">
        <v>12</v>
      </c>
    </row>
    <row r="33" spans="1:6" x14ac:dyDescent="0.45">
      <c r="A33" t="s">
        <v>51</v>
      </c>
      <c r="B33">
        <v>65</v>
      </c>
      <c r="C33">
        <v>4</v>
      </c>
      <c r="D33">
        <v>0</v>
      </c>
      <c r="E33">
        <f t="shared" si="0"/>
        <v>0</v>
      </c>
      <c r="F33">
        <v>36</v>
      </c>
    </row>
    <row r="34" spans="1:6" x14ac:dyDescent="0.45">
      <c r="A34" t="s">
        <v>41</v>
      </c>
      <c r="B34">
        <v>31</v>
      </c>
      <c r="C34">
        <v>23</v>
      </c>
      <c r="D34">
        <v>0</v>
      </c>
      <c r="E34">
        <f t="shared" si="0"/>
        <v>0</v>
      </c>
      <c r="F34">
        <v>19</v>
      </c>
    </row>
    <row r="35" spans="1:6" x14ac:dyDescent="0.45">
      <c r="A35" t="s">
        <v>28</v>
      </c>
      <c r="B35">
        <v>29</v>
      </c>
      <c r="C35">
        <v>15</v>
      </c>
      <c r="D35">
        <v>0</v>
      </c>
      <c r="E35">
        <f t="shared" si="0"/>
        <v>0</v>
      </c>
      <c r="F35">
        <v>23</v>
      </c>
    </row>
    <row r="36" spans="1:6" x14ac:dyDescent="0.45">
      <c r="A36" t="s">
        <v>46</v>
      </c>
      <c r="B36">
        <v>51</v>
      </c>
      <c r="C36">
        <v>15</v>
      </c>
      <c r="D36">
        <v>0</v>
      </c>
      <c r="E36">
        <f t="shared" si="0"/>
        <v>0</v>
      </c>
      <c r="F36">
        <v>13</v>
      </c>
    </row>
    <row r="37" spans="1:6" x14ac:dyDescent="0.45">
      <c r="A37" t="s">
        <v>20</v>
      </c>
      <c r="B37">
        <v>40</v>
      </c>
      <c r="C37">
        <v>16</v>
      </c>
      <c r="D37">
        <v>0</v>
      </c>
      <c r="E37">
        <f t="shared" si="0"/>
        <v>0</v>
      </c>
      <c r="F37">
        <v>26</v>
      </c>
    </row>
    <row r="38" spans="1:6" x14ac:dyDescent="0.45">
      <c r="A38" t="s">
        <v>47</v>
      </c>
      <c r="B38">
        <v>53</v>
      </c>
      <c r="C38">
        <v>13</v>
      </c>
      <c r="D38">
        <v>0</v>
      </c>
      <c r="E38">
        <f t="shared" si="0"/>
        <v>0</v>
      </c>
      <c r="F38">
        <v>49</v>
      </c>
    </row>
    <row r="39" spans="1:6" x14ac:dyDescent="0.45">
      <c r="A39" t="s">
        <v>48</v>
      </c>
      <c r="B39">
        <v>65</v>
      </c>
      <c r="C39">
        <v>7</v>
      </c>
      <c r="D39">
        <v>1</v>
      </c>
      <c r="E39">
        <f t="shared" si="0"/>
        <v>7</v>
      </c>
      <c r="F39">
        <v>41</v>
      </c>
    </row>
    <row r="40" spans="1:6" x14ac:dyDescent="0.45">
      <c r="A40" t="s">
        <v>49</v>
      </c>
      <c r="B40">
        <v>63</v>
      </c>
      <c r="C40">
        <v>10</v>
      </c>
      <c r="D40">
        <v>0</v>
      </c>
      <c r="E40">
        <f t="shared" si="0"/>
        <v>0</v>
      </c>
      <c r="F40">
        <v>23</v>
      </c>
    </row>
    <row r="41" spans="1:6" x14ac:dyDescent="0.45">
      <c r="A41" t="s">
        <v>35</v>
      </c>
      <c r="B41">
        <v>53</v>
      </c>
      <c r="C41">
        <v>13</v>
      </c>
      <c r="D41">
        <v>0</v>
      </c>
      <c r="E41">
        <f t="shared" si="0"/>
        <v>0</v>
      </c>
      <c r="F41">
        <v>22</v>
      </c>
    </row>
    <row r="42" spans="1:6" x14ac:dyDescent="0.45">
      <c r="A42" t="s">
        <v>38</v>
      </c>
      <c r="B42">
        <v>39</v>
      </c>
      <c r="C42">
        <v>21</v>
      </c>
      <c r="D42">
        <v>0</v>
      </c>
      <c r="E42">
        <f t="shared" si="0"/>
        <v>0</v>
      </c>
      <c r="F42">
        <v>13</v>
      </c>
    </row>
    <row r="43" spans="1:6" x14ac:dyDescent="0.45">
      <c r="A43" t="s">
        <v>50</v>
      </c>
      <c r="B43">
        <v>44</v>
      </c>
      <c r="C43">
        <v>13</v>
      </c>
      <c r="D43">
        <v>0</v>
      </c>
      <c r="E43">
        <f t="shared" si="0"/>
        <v>0</v>
      </c>
      <c r="F43">
        <v>28</v>
      </c>
    </row>
    <row r="44" spans="1:6" x14ac:dyDescent="0.45">
      <c r="A44" t="s">
        <v>39</v>
      </c>
      <c r="B44">
        <v>37</v>
      </c>
      <c r="C44">
        <v>12</v>
      </c>
      <c r="D44">
        <v>0</v>
      </c>
      <c r="E44">
        <f t="shared" si="0"/>
        <v>0</v>
      </c>
      <c r="F44">
        <v>12</v>
      </c>
    </row>
    <row r="45" spans="1:6" x14ac:dyDescent="0.45">
      <c r="A45" t="s">
        <v>34</v>
      </c>
      <c r="B45">
        <v>37</v>
      </c>
      <c r="C45">
        <v>13</v>
      </c>
      <c r="D45">
        <v>0</v>
      </c>
      <c r="E45">
        <f t="shared" si="0"/>
        <v>0</v>
      </c>
      <c r="F45">
        <v>13</v>
      </c>
    </row>
    <row r="46" spans="1:6" x14ac:dyDescent="0.45">
      <c r="A46" t="s">
        <v>17</v>
      </c>
      <c r="B46">
        <v>68</v>
      </c>
      <c r="C46">
        <v>9</v>
      </c>
      <c r="D46">
        <v>0</v>
      </c>
      <c r="E46">
        <f t="shared" si="0"/>
        <v>0</v>
      </c>
      <c r="F46">
        <v>31</v>
      </c>
    </row>
    <row r="47" spans="1:6" x14ac:dyDescent="0.45">
      <c r="A47" t="s">
        <v>21</v>
      </c>
      <c r="B47">
        <v>59</v>
      </c>
      <c r="C47">
        <v>11</v>
      </c>
      <c r="D47">
        <v>0</v>
      </c>
      <c r="E47">
        <f t="shared" si="0"/>
        <v>0</v>
      </c>
      <c r="F47">
        <v>38</v>
      </c>
    </row>
    <row r="48" spans="1:6" x14ac:dyDescent="0.45">
      <c r="A48" t="s">
        <v>42</v>
      </c>
      <c r="B48">
        <v>73</v>
      </c>
      <c r="C48">
        <v>7</v>
      </c>
      <c r="D48">
        <v>0</v>
      </c>
      <c r="E48">
        <f t="shared" si="0"/>
        <v>0</v>
      </c>
      <c r="F48">
        <v>33</v>
      </c>
    </row>
    <row r="49" spans="1:6" x14ac:dyDescent="0.45">
      <c r="A49" t="s">
        <v>6</v>
      </c>
      <c r="B49">
        <v>77</v>
      </c>
      <c r="C49">
        <v>7</v>
      </c>
      <c r="D49">
        <v>1</v>
      </c>
      <c r="E49">
        <f t="shared" si="0"/>
        <v>7</v>
      </c>
      <c r="F49">
        <v>50</v>
      </c>
    </row>
    <row r="54" spans="1:6" x14ac:dyDescent="0.45">
      <c r="D54" s="8"/>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L28" sqref="L28"/>
    </sheetView>
  </sheetViews>
  <sheetFormatPr defaultRowHeight="15.4" x14ac:dyDescent="0.45"/>
  <cols>
    <col min="1" max="16384" width="9" style="3"/>
  </cols>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Sheet4</vt:lpstr>
      <vt:lpstr>Sheet3</vt:lpstr>
      <vt:lpstr>Sheet5</vt:lpstr>
      <vt:lpstr>Sheet6</vt:lpstr>
      <vt:lpstr>Data</vt:lpstr>
      <vt:lpstr>Description</vt:lpstr>
    </vt:vector>
  </TitlesOfParts>
  <Company>Rochester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Williams</dc:creator>
  <cp:lastModifiedBy>Pan Chen</cp:lastModifiedBy>
  <dcterms:created xsi:type="dcterms:W3CDTF">2000-09-16T20:09:36Z</dcterms:created>
  <dcterms:modified xsi:type="dcterms:W3CDTF">2017-10-07T22:57:03Z</dcterms:modified>
</cp:coreProperties>
</file>