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WHIT\Chernobai Research\ANNA BACKUPS\ANYA TEACHING\SYRACUSE\MBC 638 - Data Analysis &amp; Decision Making\2014 Fall\Lecture Notes\Lecture 02 - Descriptive measures\"/>
    </mc:Choice>
  </mc:AlternateContent>
  <bookViews>
    <workbookView xWindow="120" yWindow="15" windowWidth="18975" windowHeight="12465"/>
  </bookViews>
  <sheets>
    <sheet name="Original" sheetId="1" r:id="rId1"/>
    <sheet name="New Coding" sheetId="2" r:id="rId2"/>
  </sheets>
  <definedNames>
    <definedName name="AgeLookup">'New Coding'!$K$4:$L$6</definedName>
    <definedName name="OpinionLookup">'New Coding'!$K$20:$L$24</definedName>
    <definedName name="_xlnm.Print_Area" localSheetId="1">'New Coding'!$B$1:$N$31</definedName>
    <definedName name="_xlnm.Print_Area" localSheetId="0">Original!$B$1:$G$31</definedName>
  </definedName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H6" i="1" l="1"/>
  <c r="H18" i="1"/>
  <c r="H10" i="1"/>
  <c r="H16" i="1"/>
  <c r="H24" i="1"/>
  <c r="H27" i="1"/>
  <c r="H8" i="1"/>
  <c r="H7" i="1"/>
  <c r="H12" i="1"/>
  <c r="H23" i="1"/>
  <c r="H29" i="1"/>
  <c r="H13" i="1"/>
  <c r="H28" i="1"/>
  <c r="H9" i="1"/>
  <c r="H26" i="1"/>
  <c r="H31" i="1"/>
  <c r="H3" i="1"/>
  <c r="H14" i="1"/>
  <c r="H17" i="1"/>
  <c r="H5" i="1"/>
  <c r="H20" i="1"/>
  <c r="H2" i="1"/>
  <c r="H4" i="1"/>
  <c r="H30" i="1"/>
  <c r="H19" i="1"/>
  <c r="H15" i="1"/>
  <c r="H25" i="1"/>
  <c r="H21" i="1"/>
  <c r="H22" i="1"/>
  <c r="H11" i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G1" authorId="0" shapeId="0">
      <text>
        <r>
          <rPr>
            <sz val="8"/>
            <color indexed="81"/>
            <rFont val="Tahoma"/>
            <family val="2"/>
          </rPr>
          <t xml:space="preserve">Meaning of 5-point scale:
1 - strongly disagree
2 - disagree
3 - neutral
4 - agree
5 - strongly agree
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1" authorId="0" shapeId="0">
      <text>
        <r>
          <rPr>
            <sz val="8"/>
            <color indexed="81"/>
            <rFont val="Tahoma"/>
            <family val="2"/>
          </rPr>
          <t xml:space="preserve">Code:
Young - 34 or younger
Middle-aged - from 34 to 59
Elderly - 60 or older
</t>
        </r>
      </text>
    </comment>
    <comment ref="C1" authorId="0" shapeId="0">
      <text>
        <r>
          <rPr>
            <sz val="8"/>
            <color indexed="81"/>
            <rFont val="Tahoma"/>
            <family val="2"/>
          </rPr>
          <t xml:space="preserve">Code:
1 - male
0 - female
</t>
        </r>
      </text>
    </comment>
    <comment ref="I1" authorId="0" shapeId="0">
      <text>
        <r>
          <rPr>
            <sz val="8"/>
            <color indexed="81"/>
            <rFont val="Tahoma"/>
            <family val="2"/>
          </rPr>
          <t xml:space="preserve">Meaning of 5-point scale:
1 - strongly disagree
2 - disagree
3 - neutral
4 - agree
5 - strongly agree
</t>
        </r>
      </text>
    </comment>
  </commentList>
</comments>
</file>

<file path=xl/sharedStrings.xml><?xml version="1.0" encoding="utf-8"?>
<sst xmlns="http://schemas.openxmlformats.org/spreadsheetml/2006/main" count="125" uniqueCount="35">
  <si>
    <t>Age</t>
  </si>
  <si>
    <t>Gender</t>
  </si>
  <si>
    <t>State</t>
  </si>
  <si>
    <t>Children</t>
  </si>
  <si>
    <t>Salary</t>
  </si>
  <si>
    <t>Opinion</t>
  </si>
  <si>
    <t>Male</t>
  </si>
  <si>
    <t>Minnesota</t>
  </si>
  <si>
    <t>Female</t>
  </si>
  <si>
    <t>Texas</t>
  </si>
  <si>
    <t>Ohio</t>
  </si>
  <si>
    <t>Florida</t>
  </si>
  <si>
    <t>California</t>
  </si>
  <si>
    <t>New York</t>
  </si>
  <si>
    <t>Virginia</t>
  </si>
  <si>
    <t>Illinois</t>
  </si>
  <si>
    <t>Michigan</t>
  </si>
  <si>
    <t>Arizona</t>
  </si>
  <si>
    <t>Middle-aged</t>
  </si>
  <si>
    <t>Strongly agree</t>
  </si>
  <si>
    <t>Strongly disagree</t>
  </si>
  <si>
    <t>Elderly</t>
  </si>
  <si>
    <t>Neutral</t>
  </si>
  <si>
    <t>Young</t>
  </si>
  <si>
    <t>Agree</t>
  </si>
  <si>
    <t>Disagree</t>
  </si>
  <si>
    <t>Person</t>
  </si>
  <si>
    <t>Gender lookup table</t>
  </si>
  <si>
    <t xml:space="preserve">Age lookup table </t>
  </si>
  <si>
    <t>Opinion lookup table</t>
  </si>
  <si>
    <t>Children lookup table</t>
  </si>
  <si>
    <t>None</t>
  </si>
  <si>
    <t>One child</t>
  </si>
  <si>
    <t>More than one child</t>
  </si>
  <si>
    <t>2, 3, 4,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</si>
</sst>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164" fontId="0" fillId="0" borderId="0" xfId="1" applyNumberFormat="1" applyFont="1"/>
    <xf numFmtId="164" fontId="2" fillId="0" borderId="0" xfId="1" applyNumberFormat="1" applyFont="1"/>
    <xf numFmtId="0" fontId="0" fillId="0" borderId="2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/>
    <xf numFmtId="0" fontId="0" fillId="0" borderId="3" xfId="0" applyBorder="1"/>
    <xf numFmtId="0" fontId="0" fillId="0" borderId="4" xfId="0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H31"/>
  <sheetViews>
    <sheetView tabSelected="1" workbookViewId="0">
      <selection activeCell="L18" sqref="L18"/>
    </sheetView>
  </sheetViews>
  <sheetFormatPr defaultRowHeight="15" x14ac:dyDescent="0.25"/>
  <cols>
    <col min="1" max="1" width="9.140625" style="13"/>
    <col min="3" max="3" width="9.140625" style="12"/>
    <col min="4" max="4" width="10.42578125" style="12" bestFit="1" customWidth="1"/>
    <col min="7" max="7" width="9.140625" hidden="1" customWidth="1"/>
    <col min="8" max="8" width="16.42578125" style="12" bestFit="1" customWidth="1"/>
  </cols>
  <sheetData>
    <row r="1" spans="1:8" x14ac:dyDescent="0.25">
      <c r="A1" s="14" t="s">
        <v>26</v>
      </c>
      <c r="B1" s="10" t="s">
        <v>0</v>
      </c>
      <c r="C1" s="11" t="s">
        <v>1</v>
      </c>
      <c r="D1" s="11" t="s">
        <v>2</v>
      </c>
      <c r="E1" s="10" t="s">
        <v>3</v>
      </c>
      <c r="F1" s="10" t="s">
        <v>4</v>
      </c>
      <c r="G1" s="10" t="s">
        <v>5</v>
      </c>
      <c r="H1" s="11" t="s">
        <v>5</v>
      </c>
    </row>
    <row r="2" spans="1:8" x14ac:dyDescent="0.25">
      <c r="A2" s="13">
        <v>1</v>
      </c>
      <c r="B2">
        <v>35</v>
      </c>
      <c r="C2" s="12" t="s">
        <v>6</v>
      </c>
      <c r="D2" s="12" t="s">
        <v>7</v>
      </c>
      <c r="E2" s="1">
        <v>1</v>
      </c>
      <c r="F2" s="2">
        <v>65400</v>
      </c>
      <c r="G2">
        <v>5</v>
      </c>
      <c r="H2" s="12" t="str">
        <f ca="1">VLOOKUP(Original!H2,OpinionLookup,2,FALSE)</f>
        <v>Strongly agree</v>
      </c>
    </row>
    <row r="3" spans="1:8" x14ac:dyDescent="0.25">
      <c r="A3" s="13">
        <v>2</v>
      </c>
      <c r="B3">
        <v>61</v>
      </c>
      <c r="C3" s="12" t="s">
        <v>8</v>
      </c>
      <c r="D3" s="12" t="s">
        <v>9</v>
      </c>
      <c r="E3" s="1">
        <v>2</v>
      </c>
      <c r="F3" s="2">
        <v>62000</v>
      </c>
      <c r="G3">
        <v>1</v>
      </c>
      <c r="H3" s="12" t="str">
        <f ca="1">VLOOKUP(Original!H3,OpinionLookup,2,FALSE)</f>
        <v>Strongly disagree</v>
      </c>
    </row>
    <row r="4" spans="1:8" x14ac:dyDescent="0.25">
      <c r="A4" s="13">
        <v>3</v>
      </c>
      <c r="B4">
        <v>35</v>
      </c>
      <c r="C4" s="12" t="s">
        <v>6</v>
      </c>
      <c r="D4" s="12" t="s">
        <v>10</v>
      </c>
      <c r="E4" s="1">
        <v>0</v>
      </c>
      <c r="F4" s="2">
        <v>63200</v>
      </c>
      <c r="G4">
        <v>3</v>
      </c>
      <c r="H4" s="12" t="str">
        <f ca="1">VLOOKUP(Original!H4,OpinionLookup,2,FALSE)</f>
        <v>Neutral</v>
      </c>
    </row>
    <row r="5" spans="1:8" x14ac:dyDescent="0.25">
      <c r="A5" s="13">
        <v>4</v>
      </c>
      <c r="B5">
        <v>37</v>
      </c>
      <c r="C5" s="12" t="s">
        <v>6</v>
      </c>
      <c r="D5" s="12" t="s">
        <v>11</v>
      </c>
      <c r="E5" s="1">
        <v>2</v>
      </c>
      <c r="F5" s="2">
        <v>52000</v>
      </c>
      <c r="G5">
        <v>5</v>
      </c>
      <c r="H5" s="12" t="str">
        <f ca="1">VLOOKUP(Original!H5,OpinionLookup,2,FALSE)</f>
        <v>Strongly agree</v>
      </c>
    </row>
    <row r="6" spans="1:8" x14ac:dyDescent="0.25">
      <c r="A6" s="13">
        <v>5</v>
      </c>
      <c r="B6">
        <v>32</v>
      </c>
      <c r="C6" s="12" t="s">
        <v>8</v>
      </c>
      <c r="D6" s="12" t="s">
        <v>12</v>
      </c>
      <c r="E6" s="1">
        <v>3</v>
      </c>
      <c r="F6" s="2">
        <v>81400</v>
      </c>
      <c r="G6">
        <v>1</v>
      </c>
      <c r="H6" s="12" t="str">
        <f ca="1">VLOOKUP(Original!H6,OpinionLookup,2,FALSE)</f>
        <v>Strongly disagree</v>
      </c>
    </row>
    <row r="7" spans="1:8" x14ac:dyDescent="0.25">
      <c r="A7" s="13">
        <v>6</v>
      </c>
      <c r="B7">
        <v>33</v>
      </c>
      <c r="C7" s="12" t="s">
        <v>8</v>
      </c>
      <c r="D7" s="12" t="s">
        <v>13</v>
      </c>
      <c r="E7" s="1">
        <v>3</v>
      </c>
      <c r="F7" s="2">
        <v>46300</v>
      </c>
      <c r="G7">
        <v>5</v>
      </c>
      <c r="H7" s="12" t="str">
        <f ca="1">VLOOKUP(Original!H7,OpinionLookup,2,FALSE)</f>
        <v>Strongly agree</v>
      </c>
    </row>
    <row r="8" spans="1:8" x14ac:dyDescent="0.25">
      <c r="A8" s="13">
        <v>7</v>
      </c>
      <c r="B8">
        <v>65</v>
      </c>
      <c r="C8" s="12" t="s">
        <v>8</v>
      </c>
      <c r="D8" s="12" t="s">
        <v>7</v>
      </c>
      <c r="E8" s="1">
        <v>2</v>
      </c>
      <c r="F8" s="2">
        <v>49600</v>
      </c>
      <c r="G8">
        <v>1</v>
      </c>
      <c r="H8" s="12" t="str">
        <f ca="1">VLOOKUP(Original!H8,OpinionLookup,2,FALSE)</f>
        <v>Strongly disagree</v>
      </c>
    </row>
    <row r="9" spans="1:8" x14ac:dyDescent="0.25">
      <c r="A9" s="13">
        <v>8</v>
      </c>
      <c r="B9">
        <v>45</v>
      </c>
      <c r="C9" s="12" t="s">
        <v>6</v>
      </c>
      <c r="D9" s="12" t="s">
        <v>13</v>
      </c>
      <c r="E9" s="1">
        <v>1</v>
      </c>
      <c r="F9" s="2">
        <v>45900</v>
      </c>
      <c r="G9">
        <v>5</v>
      </c>
      <c r="H9" s="12" t="str">
        <f ca="1">VLOOKUP(Original!H9,OpinionLookup,2,FALSE)</f>
        <v>Strongly agree</v>
      </c>
    </row>
    <row r="10" spans="1:8" x14ac:dyDescent="0.25">
      <c r="A10" s="13">
        <v>9</v>
      </c>
      <c r="B10">
        <v>40</v>
      </c>
      <c r="C10" s="12" t="s">
        <v>6</v>
      </c>
      <c r="D10" s="12" t="s">
        <v>9</v>
      </c>
      <c r="E10" s="1">
        <v>3</v>
      </c>
      <c r="F10" s="2">
        <v>47700</v>
      </c>
      <c r="G10">
        <v>4</v>
      </c>
      <c r="H10" s="12" t="str">
        <f ca="1">VLOOKUP(Original!H10,OpinionLookup,2,FALSE)</f>
        <v>Agree</v>
      </c>
    </row>
    <row r="11" spans="1:8" x14ac:dyDescent="0.25">
      <c r="A11" s="13">
        <v>10</v>
      </c>
      <c r="B11">
        <v>32</v>
      </c>
      <c r="C11" s="12" t="s">
        <v>8</v>
      </c>
      <c r="D11" s="12" t="s">
        <v>9</v>
      </c>
      <c r="E11" s="1">
        <v>1</v>
      </c>
      <c r="F11" s="2">
        <v>59900</v>
      </c>
      <c r="G11">
        <v>4</v>
      </c>
      <c r="H11" s="12" t="str">
        <f ca="1">VLOOKUP(Original!H11,OpinionLookup,2,FALSE)</f>
        <v>Agree</v>
      </c>
    </row>
    <row r="12" spans="1:8" x14ac:dyDescent="0.25">
      <c r="A12" s="13">
        <v>11</v>
      </c>
      <c r="B12">
        <v>57</v>
      </c>
      <c r="C12" s="12" t="s">
        <v>6</v>
      </c>
      <c r="D12" s="12" t="s">
        <v>13</v>
      </c>
      <c r="E12" s="1">
        <v>1</v>
      </c>
      <c r="F12" s="2">
        <v>48100</v>
      </c>
      <c r="G12">
        <v>4</v>
      </c>
      <c r="H12" s="12" t="str">
        <f ca="1">VLOOKUP(Original!H12,OpinionLookup,2,FALSE)</f>
        <v>Agree</v>
      </c>
    </row>
    <row r="13" spans="1:8" x14ac:dyDescent="0.25">
      <c r="A13" s="13">
        <v>12</v>
      </c>
      <c r="B13">
        <v>38</v>
      </c>
      <c r="C13" s="12" t="s">
        <v>8</v>
      </c>
      <c r="D13" s="12" t="s">
        <v>14</v>
      </c>
      <c r="E13" s="1">
        <v>0</v>
      </c>
      <c r="F13" s="2">
        <v>58100</v>
      </c>
      <c r="G13">
        <v>3</v>
      </c>
      <c r="H13" s="12" t="str">
        <f ca="1">VLOOKUP(Original!H13,OpinionLookup,2,FALSE)</f>
        <v>Neutral</v>
      </c>
    </row>
    <row r="14" spans="1:8" x14ac:dyDescent="0.25">
      <c r="A14" s="13">
        <v>13</v>
      </c>
      <c r="B14">
        <v>37</v>
      </c>
      <c r="C14" s="12" t="s">
        <v>8</v>
      </c>
      <c r="D14" s="12" t="s">
        <v>15</v>
      </c>
      <c r="E14" s="1">
        <v>2</v>
      </c>
      <c r="F14" s="2">
        <v>56000</v>
      </c>
      <c r="G14">
        <v>1</v>
      </c>
      <c r="H14" s="12" t="str">
        <f ca="1">VLOOKUP(Original!H14,OpinionLookup,2,FALSE)</f>
        <v>Strongly disagree</v>
      </c>
    </row>
    <row r="15" spans="1:8" x14ac:dyDescent="0.25">
      <c r="A15" s="13">
        <v>14</v>
      </c>
      <c r="B15">
        <v>42</v>
      </c>
      <c r="C15" s="12" t="s">
        <v>8</v>
      </c>
      <c r="D15" s="12" t="s">
        <v>14</v>
      </c>
      <c r="E15" s="1">
        <v>2</v>
      </c>
      <c r="F15" s="2">
        <v>53400</v>
      </c>
      <c r="G15">
        <v>1</v>
      </c>
      <c r="H15" s="12" t="str">
        <f ca="1">VLOOKUP(Original!H15,OpinionLookup,2,FALSE)</f>
        <v>Strongly disagree</v>
      </c>
    </row>
    <row r="16" spans="1:8" x14ac:dyDescent="0.25">
      <c r="A16" s="13">
        <v>15</v>
      </c>
      <c r="B16">
        <v>38</v>
      </c>
      <c r="C16" s="12" t="s">
        <v>8</v>
      </c>
      <c r="D16" s="12" t="s">
        <v>13</v>
      </c>
      <c r="E16" s="1">
        <v>2</v>
      </c>
      <c r="F16" s="2">
        <v>39000</v>
      </c>
      <c r="G16">
        <v>2</v>
      </c>
      <c r="H16" s="12" t="str">
        <f ca="1">VLOOKUP(Original!H16,OpinionLookup,2,FALSE)</f>
        <v>Disagree</v>
      </c>
    </row>
    <row r="17" spans="1:8" x14ac:dyDescent="0.25">
      <c r="A17" s="13">
        <v>16</v>
      </c>
      <c r="B17">
        <v>48</v>
      </c>
      <c r="C17" s="12" t="s">
        <v>6</v>
      </c>
      <c r="D17" s="12" t="s">
        <v>16</v>
      </c>
      <c r="E17" s="1">
        <v>1</v>
      </c>
      <c r="F17" s="2">
        <v>61500</v>
      </c>
      <c r="G17">
        <v>2</v>
      </c>
      <c r="H17" s="12" t="str">
        <f ca="1">VLOOKUP(Original!H17,OpinionLookup,2,FALSE)</f>
        <v>Disagree</v>
      </c>
    </row>
    <row r="18" spans="1:8" x14ac:dyDescent="0.25">
      <c r="A18" s="13">
        <v>17</v>
      </c>
      <c r="B18">
        <v>40</v>
      </c>
      <c r="C18" s="12" t="s">
        <v>6</v>
      </c>
      <c r="D18" s="12" t="s">
        <v>10</v>
      </c>
      <c r="E18" s="1">
        <v>0</v>
      </c>
      <c r="F18" s="2">
        <v>37700</v>
      </c>
      <c r="G18">
        <v>1</v>
      </c>
      <c r="H18" s="12" t="str">
        <f ca="1">VLOOKUP(Original!H18,OpinionLookup,2,FALSE)</f>
        <v>Strongly disagree</v>
      </c>
    </row>
    <row r="19" spans="1:8" x14ac:dyDescent="0.25">
      <c r="A19" s="13">
        <v>18</v>
      </c>
      <c r="B19">
        <v>57</v>
      </c>
      <c r="C19" s="12" t="s">
        <v>8</v>
      </c>
      <c r="D19" s="12" t="s">
        <v>16</v>
      </c>
      <c r="E19" s="1">
        <v>2</v>
      </c>
      <c r="F19" s="2">
        <v>36700</v>
      </c>
      <c r="G19">
        <v>4</v>
      </c>
      <c r="H19" s="12" t="str">
        <f ca="1">VLOOKUP(Original!H19,OpinionLookup,2,FALSE)</f>
        <v>Agree</v>
      </c>
    </row>
    <row r="20" spans="1:8" x14ac:dyDescent="0.25">
      <c r="A20" s="13">
        <v>19</v>
      </c>
      <c r="B20">
        <v>44</v>
      </c>
      <c r="C20" s="12" t="s">
        <v>6</v>
      </c>
      <c r="D20" s="12" t="s">
        <v>11</v>
      </c>
      <c r="E20" s="1">
        <v>2</v>
      </c>
      <c r="F20" s="2">
        <v>45200</v>
      </c>
      <c r="G20">
        <v>3</v>
      </c>
      <c r="H20" s="12" t="str">
        <f ca="1">VLOOKUP(Original!H20,OpinionLookup,2,FALSE)</f>
        <v>Neutral</v>
      </c>
    </row>
    <row r="21" spans="1:8" x14ac:dyDescent="0.25">
      <c r="A21" s="13">
        <v>20</v>
      </c>
      <c r="B21">
        <v>40</v>
      </c>
      <c r="C21" s="12" t="s">
        <v>6</v>
      </c>
      <c r="D21" s="12" t="s">
        <v>16</v>
      </c>
      <c r="E21" s="1">
        <v>0</v>
      </c>
      <c r="F21" s="2">
        <v>59000</v>
      </c>
      <c r="G21">
        <v>4</v>
      </c>
      <c r="H21" s="12" t="str">
        <f ca="1">VLOOKUP(Original!H21,OpinionLookup,2,FALSE)</f>
        <v>Agree</v>
      </c>
    </row>
    <row r="22" spans="1:8" x14ac:dyDescent="0.25">
      <c r="A22" s="13">
        <v>21</v>
      </c>
      <c r="B22">
        <v>21</v>
      </c>
      <c r="C22" s="12" t="s">
        <v>8</v>
      </c>
      <c r="D22" s="12" t="s">
        <v>7</v>
      </c>
      <c r="E22" s="1">
        <v>2</v>
      </c>
      <c r="F22" s="2">
        <v>54300</v>
      </c>
      <c r="G22">
        <v>2</v>
      </c>
      <c r="H22" s="12" t="str">
        <f ca="1">VLOOKUP(Original!H22,OpinionLookup,2,FALSE)</f>
        <v>Disagree</v>
      </c>
    </row>
    <row r="23" spans="1:8" x14ac:dyDescent="0.25">
      <c r="A23" s="13">
        <v>22</v>
      </c>
      <c r="B23">
        <v>49</v>
      </c>
      <c r="C23" s="12" t="s">
        <v>6</v>
      </c>
      <c r="D23" s="12" t="s">
        <v>13</v>
      </c>
      <c r="E23" s="1">
        <v>1</v>
      </c>
      <c r="F23" s="2">
        <v>62100</v>
      </c>
      <c r="G23">
        <v>4</v>
      </c>
      <c r="H23" s="12" t="str">
        <f ca="1">VLOOKUP(Original!H23,OpinionLookup,2,FALSE)</f>
        <v>Agree</v>
      </c>
    </row>
    <row r="24" spans="1:8" x14ac:dyDescent="0.25">
      <c r="A24" s="13">
        <v>23</v>
      </c>
      <c r="B24">
        <v>34</v>
      </c>
      <c r="C24" s="12" t="s">
        <v>6</v>
      </c>
      <c r="D24" s="12" t="s">
        <v>13</v>
      </c>
      <c r="E24" s="1">
        <v>0</v>
      </c>
      <c r="F24" s="2">
        <v>78000</v>
      </c>
      <c r="G24">
        <v>3</v>
      </c>
      <c r="H24" s="12" t="str">
        <f ca="1">VLOOKUP(Original!H24,OpinionLookup,2,FALSE)</f>
        <v>Neutral</v>
      </c>
    </row>
    <row r="25" spans="1:8" x14ac:dyDescent="0.25">
      <c r="A25" s="13">
        <v>24</v>
      </c>
      <c r="B25">
        <v>49</v>
      </c>
      <c r="C25" s="12" t="s">
        <v>6</v>
      </c>
      <c r="D25" s="12" t="s">
        <v>17</v>
      </c>
      <c r="E25" s="1">
        <v>0</v>
      </c>
      <c r="F25" s="2">
        <v>43200</v>
      </c>
      <c r="G25">
        <v>5</v>
      </c>
      <c r="H25" s="12" t="str">
        <f ca="1">VLOOKUP(Original!H25,OpinionLookup,2,FALSE)</f>
        <v>Strongly agree</v>
      </c>
    </row>
    <row r="26" spans="1:8" x14ac:dyDescent="0.25">
      <c r="A26" s="13">
        <v>25</v>
      </c>
      <c r="B26">
        <v>40</v>
      </c>
      <c r="C26" s="12" t="s">
        <v>6</v>
      </c>
      <c r="D26" s="12" t="s">
        <v>17</v>
      </c>
      <c r="E26" s="1">
        <v>1</v>
      </c>
      <c r="F26" s="2">
        <v>44500</v>
      </c>
      <c r="G26">
        <v>3</v>
      </c>
      <c r="H26" s="12" t="str">
        <f ca="1">VLOOKUP(Original!H26,OpinionLookup,2,FALSE)</f>
        <v>Neutral</v>
      </c>
    </row>
    <row r="27" spans="1:8" x14ac:dyDescent="0.25">
      <c r="A27" s="13">
        <v>26</v>
      </c>
      <c r="B27">
        <v>38</v>
      </c>
      <c r="C27" s="12" t="s">
        <v>6</v>
      </c>
      <c r="D27" s="12" t="s">
        <v>10</v>
      </c>
      <c r="E27" s="1">
        <v>1</v>
      </c>
      <c r="F27" s="2">
        <v>43300</v>
      </c>
      <c r="G27">
        <v>1</v>
      </c>
      <c r="H27" s="12" t="str">
        <f ca="1">VLOOKUP(Original!H27,OpinionLookup,2,FALSE)</f>
        <v>Strongly disagree</v>
      </c>
    </row>
    <row r="28" spans="1:8" x14ac:dyDescent="0.25">
      <c r="A28" s="13">
        <v>27</v>
      </c>
      <c r="B28">
        <v>27</v>
      </c>
      <c r="C28" s="12" t="s">
        <v>6</v>
      </c>
      <c r="D28" s="12" t="s">
        <v>15</v>
      </c>
      <c r="E28" s="1">
        <v>3</v>
      </c>
      <c r="F28" s="2">
        <v>45400</v>
      </c>
      <c r="G28">
        <v>2</v>
      </c>
      <c r="H28" s="12" t="str">
        <f ca="1">VLOOKUP(Original!H28,OpinionLookup,2,FALSE)</f>
        <v>Disagree</v>
      </c>
    </row>
    <row r="29" spans="1:8" x14ac:dyDescent="0.25">
      <c r="A29" s="13">
        <v>28</v>
      </c>
      <c r="B29">
        <v>63</v>
      </c>
      <c r="C29" s="12" t="s">
        <v>6</v>
      </c>
      <c r="D29" s="12" t="s">
        <v>16</v>
      </c>
      <c r="E29" s="1">
        <v>2</v>
      </c>
      <c r="F29" s="2">
        <v>53900</v>
      </c>
      <c r="G29">
        <v>1</v>
      </c>
      <c r="H29" s="12" t="str">
        <f ca="1">VLOOKUP(Original!H29,OpinionLookup,2,FALSE)</f>
        <v>Strongly disagree</v>
      </c>
    </row>
    <row r="30" spans="1:8" x14ac:dyDescent="0.25">
      <c r="A30" s="13">
        <v>29</v>
      </c>
      <c r="B30">
        <v>52</v>
      </c>
      <c r="C30" s="12" t="s">
        <v>6</v>
      </c>
      <c r="D30" s="12" t="s">
        <v>12</v>
      </c>
      <c r="E30" s="1">
        <v>1</v>
      </c>
      <c r="F30" s="2">
        <v>44100</v>
      </c>
      <c r="G30">
        <v>3</v>
      </c>
      <c r="H30" s="12" t="str">
        <f ca="1">VLOOKUP(Original!H30,OpinionLookup,2,FALSE)</f>
        <v>Neutral</v>
      </c>
    </row>
    <row r="31" spans="1:8" x14ac:dyDescent="0.25">
      <c r="A31" s="13">
        <v>30</v>
      </c>
      <c r="B31">
        <v>48</v>
      </c>
      <c r="C31" s="12" t="s">
        <v>8</v>
      </c>
      <c r="D31" s="12" t="s">
        <v>13</v>
      </c>
      <c r="E31" s="1">
        <v>2</v>
      </c>
      <c r="F31" s="2">
        <v>31000</v>
      </c>
      <c r="G31">
        <v>4</v>
      </c>
      <c r="H31" s="12" t="str">
        <f ca="1">VLOOKUP(Original!H31,OpinionLookup,2,FALSE)</f>
        <v>Agree</v>
      </c>
    </row>
  </sheetData>
  <printOptions headings="1" gridLines="1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L31"/>
  <sheetViews>
    <sheetView workbookViewId="0">
      <selection activeCell="N28" sqref="N28"/>
    </sheetView>
  </sheetViews>
  <sheetFormatPr defaultRowHeight="15" x14ac:dyDescent="0.25"/>
  <cols>
    <col min="2" max="2" width="12.85546875" style="23" customWidth="1"/>
    <col min="3" max="3" width="7.42578125" style="24" customWidth="1"/>
    <col min="4" max="4" width="10.42578125" style="12" bestFit="1" customWidth="1"/>
    <col min="5" max="5" width="0" hidden="1" customWidth="1"/>
    <col min="6" max="6" width="19.140625" style="23" customWidth="1"/>
    <col min="8" max="8" width="16.42578125" style="12" hidden="1" customWidth="1"/>
    <col min="9" max="9" width="7.7109375" style="24" customWidth="1"/>
    <col min="10" max="10" width="9.140625" customWidth="1"/>
    <col min="11" max="11" width="18.28515625" customWidth="1"/>
    <col min="12" max="12" width="19.5703125" customWidth="1"/>
  </cols>
  <sheetData>
    <row r="1" spans="1:12" x14ac:dyDescent="0.25">
      <c r="A1" s="14" t="s">
        <v>26</v>
      </c>
      <c r="B1" s="21" t="s">
        <v>0</v>
      </c>
      <c r="C1" s="22" t="s">
        <v>1</v>
      </c>
      <c r="D1" s="11" t="s">
        <v>2</v>
      </c>
      <c r="E1" s="10" t="s">
        <v>3</v>
      </c>
      <c r="F1" s="21" t="s">
        <v>3</v>
      </c>
      <c r="G1" s="10" t="s">
        <v>4</v>
      </c>
      <c r="H1" s="11" t="s">
        <v>5</v>
      </c>
      <c r="I1" s="22" t="s">
        <v>5</v>
      </c>
      <c r="J1" s="10"/>
    </row>
    <row r="2" spans="1:12" x14ac:dyDescent="0.25">
      <c r="A2" s="13">
        <v>1</v>
      </c>
      <c r="B2" s="23" t="str">
        <f>VLOOKUP(Original!B2,AgeLookup,2,TRUE)</f>
        <v>Middle-aged</v>
      </c>
      <c r="C2" s="24">
        <f>IF(Original!C2="Male",1,0)</f>
        <v>1</v>
      </c>
      <c r="D2" s="12" t="s">
        <v>7</v>
      </c>
      <c r="E2" s="1">
        <v>1</v>
      </c>
      <c r="F2" s="23" t="str">
        <f>IF(E2=0,"None",IF(E2=1,"One child","More than one child"))</f>
        <v>One child</v>
      </c>
      <c r="G2" s="3">
        <v>65400</v>
      </c>
      <c r="H2" s="12" t="str">
        <f>VLOOKUP(Original!G2,OpinionLookup,2,FALSE)</f>
        <v>Strongly agree</v>
      </c>
      <c r="I2" s="24">
        <v>5</v>
      </c>
    </row>
    <row r="3" spans="1:12" x14ac:dyDescent="0.25">
      <c r="A3" s="13">
        <v>2</v>
      </c>
      <c r="B3" s="23" t="str">
        <f>VLOOKUP(Original!B3,AgeLookup,2,TRUE)</f>
        <v>Elderly</v>
      </c>
      <c r="C3" s="24">
        <f>IF(Original!C3="Male",1,0)</f>
        <v>0</v>
      </c>
      <c r="D3" s="12" t="s">
        <v>9</v>
      </c>
      <c r="E3" s="1">
        <v>2</v>
      </c>
      <c r="F3" s="23" t="str">
        <f t="shared" ref="F3:F31" si="0">IF(E3=0,"None",IF(E3=1,"One child","More than one child"))</f>
        <v>More than one child</v>
      </c>
      <c r="G3" s="3">
        <v>62000</v>
      </c>
      <c r="H3" s="12" t="str">
        <f>VLOOKUP(Original!G3,OpinionLookup,2,FALSE)</f>
        <v>Strongly disagree</v>
      </c>
      <c r="I3" s="24">
        <v>1</v>
      </c>
      <c r="K3" t="s">
        <v>28</v>
      </c>
    </row>
    <row r="4" spans="1:12" x14ac:dyDescent="0.25">
      <c r="A4" s="13">
        <v>3</v>
      </c>
      <c r="B4" s="23" t="str">
        <f>VLOOKUP(Original!B4,AgeLookup,2,TRUE)</f>
        <v>Middle-aged</v>
      </c>
      <c r="C4" s="24">
        <f>IF(Original!C4="Male",1,0)</f>
        <v>1</v>
      </c>
      <c r="D4" s="12" t="s">
        <v>10</v>
      </c>
      <c r="E4" s="1">
        <v>0</v>
      </c>
      <c r="F4" s="23" t="str">
        <f t="shared" si="0"/>
        <v>None</v>
      </c>
      <c r="G4" s="3">
        <v>63200</v>
      </c>
      <c r="H4" s="12" t="str">
        <f>VLOOKUP(Original!G4,OpinionLookup,2,FALSE)</f>
        <v>Neutral</v>
      </c>
      <c r="I4" s="24">
        <v>3</v>
      </c>
      <c r="K4" s="7">
        <v>0</v>
      </c>
      <c r="L4" s="4" t="s">
        <v>23</v>
      </c>
    </row>
    <row r="5" spans="1:12" x14ac:dyDescent="0.25">
      <c r="A5" s="13">
        <v>4</v>
      </c>
      <c r="B5" s="23" t="str">
        <f>VLOOKUP(Original!B5,AgeLookup,2,TRUE)</f>
        <v>Middle-aged</v>
      </c>
      <c r="C5" s="24">
        <f>IF(Original!C5="Male",1,0)</f>
        <v>1</v>
      </c>
      <c r="D5" s="12" t="s">
        <v>11</v>
      </c>
      <c r="E5" s="1">
        <v>2</v>
      </c>
      <c r="F5" s="23" t="str">
        <f t="shared" si="0"/>
        <v>More than one child</v>
      </c>
      <c r="G5" s="3">
        <v>52000</v>
      </c>
      <c r="H5" s="12" t="str">
        <f>VLOOKUP(Original!G5,OpinionLookup,2,FALSE)</f>
        <v>Strongly agree</v>
      </c>
      <c r="I5" s="24">
        <v>5</v>
      </c>
      <c r="K5" s="8">
        <v>35</v>
      </c>
      <c r="L5" s="5" t="s">
        <v>18</v>
      </c>
    </row>
    <row r="6" spans="1:12" x14ac:dyDescent="0.25">
      <c r="A6" s="13">
        <v>5</v>
      </c>
      <c r="B6" s="23" t="str">
        <f>VLOOKUP(Original!B6,AgeLookup,2,TRUE)</f>
        <v>Young</v>
      </c>
      <c r="C6" s="24">
        <f>IF(Original!C6="Male",1,0)</f>
        <v>0</v>
      </c>
      <c r="D6" s="12" t="s">
        <v>12</v>
      </c>
      <c r="E6" s="1">
        <v>3</v>
      </c>
      <c r="F6" s="23" t="str">
        <f t="shared" si="0"/>
        <v>More than one child</v>
      </c>
      <c r="G6" s="3">
        <v>81400</v>
      </c>
      <c r="H6" s="12" t="str">
        <f>VLOOKUP(Original!G6,OpinionLookup,2,FALSE)</f>
        <v>Strongly disagree</v>
      </c>
      <c r="I6" s="24">
        <v>1</v>
      </c>
      <c r="K6" s="9">
        <v>60</v>
      </c>
      <c r="L6" s="6" t="s">
        <v>21</v>
      </c>
    </row>
    <row r="7" spans="1:12" x14ac:dyDescent="0.25">
      <c r="A7" s="13">
        <v>6</v>
      </c>
      <c r="B7" s="23" t="str">
        <f>VLOOKUP(Original!B7,AgeLookup,2,TRUE)</f>
        <v>Young</v>
      </c>
      <c r="C7" s="24">
        <f>IF(Original!C7="Male",1,0)</f>
        <v>0</v>
      </c>
      <c r="D7" s="12" t="s">
        <v>13</v>
      </c>
      <c r="E7" s="1">
        <v>3</v>
      </c>
      <c r="F7" s="23" t="str">
        <f t="shared" si="0"/>
        <v>More than one child</v>
      </c>
      <c r="G7" s="3">
        <v>46300</v>
      </c>
      <c r="H7" s="12" t="str">
        <f>VLOOKUP(Original!G7,OpinionLookup,2,FALSE)</f>
        <v>Strongly agree</v>
      </c>
      <c r="I7" s="24">
        <v>5</v>
      </c>
    </row>
    <row r="8" spans="1:12" x14ac:dyDescent="0.25">
      <c r="A8" s="13">
        <v>7</v>
      </c>
      <c r="B8" s="23" t="str">
        <f>VLOOKUP(Original!B8,AgeLookup,2,TRUE)</f>
        <v>Elderly</v>
      </c>
      <c r="C8" s="24">
        <f>IF(Original!C8="Male",1,0)</f>
        <v>0</v>
      </c>
      <c r="D8" s="12" t="s">
        <v>7</v>
      </c>
      <c r="E8" s="1">
        <v>2</v>
      </c>
      <c r="F8" s="23" t="str">
        <f t="shared" si="0"/>
        <v>More than one child</v>
      </c>
      <c r="G8" s="3">
        <v>49600</v>
      </c>
      <c r="H8" s="12" t="str">
        <f>VLOOKUP(Original!G8,OpinionLookup,2,FALSE)</f>
        <v>Strongly disagree</v>
      </c>
      <c r="I8" s="24">
        <v>1</v>
      </c>
    </row>
    <row r="9" spans="1:12" x14ac:dyDescent="0.25">
      <c r="A9" s="13">
        <v>8</v>
      </c>
      <c r="B9" s="23" t="str">
        <f>VLOOKUP(Original!B9,AgeLookup,2,TRUE)</f>
        <v>Middle-aged</v>
      </c>
      <c r="C9" s="24">
        <f>IF(Original!C9="Male",1,0)</f>
        <v>1</v>
      </c>
      <c r="D9" s="12" t="s">
        <v>13</v>
      </c>
      <c r="E9" s="1">
        <v>1</v>
      </c>
      <c r="F9" s="23" t="str">
        <f t="shared" si="0"/>
        <v>One child</v>
      </c>
      <c r="G9" s="3">
        <v>45900</v>
      </c>
      <c r="H9" s="12" t="str">
        <f>VLOOKUP(Original!G9,OpinionLookup,2,FALSE)</f>
        <v>Strongly agree</v>
      </c>
      <c r="I9" s="24">
        <v>5</v>
      </c>
      <c r="K9" t="s">
        <v>27</v>
      </c>
    </row>
    <row r="10" spans="1:12" x14ac:dyDescent="0.25">
      <c r="A10" s="13">
        <v>9</v>
      </c>
      <c r="B10" s="23" t="str">
        <f>VLOOKUP(Original!B10,AgeLookup,2,TRUE)</f>
        <v>Middle-aged</v>
      </c>
      <c r="C10" s="24">
        <f>IF(Original!C10="Male",1,0)</f>
        <v>1</v>
      </c>
      <c r="D10" s="12" t="s">
        <v>9</v>
      </c>
      <c r="E10" s="1">
        <v>3</v>
      </c>
      <c r="F10" s="23" t="str">
        <f t="shared" si="0"/>
        <v>More than one child</v>
      </c>
      <c r="G10" s="3">
        <v>47700</v>
      </c>
      <c r="H10" s="12" t="str">
        <f>VLOOKUP(Original!G10,OpinionLookup,2,FALSE)</f>
        <v>Agree</v>
      </c>
      <c r="I10" s="24">
        <v>4</v>
      </c>
      <c r="K10" s="19">
        <v>1</v>
      </c>
      <c r="L10" s="16" t="s">
        <v>6</v>
      </c>
    </row>
    <row r="11" spans="1:12" x14ac:dyDescent="0.25">
      <c r="A11" s="13">
        <v>10</v>
      </c>
      <c r="B11" s="23" t="str">
        <f>VLOOKUP(Original!B11,AgeLookup,2,TRUE)</f>
        <v>Young</v>
      </c>
      <c r="C11" s="24">
        <f>IF(Original!C11="Male",1,0)</f>
        <v>0</v>
      </c>
      <c r="D11" s="12" t="s">
        <v>9</v>
      </c>
      <c r="E11" s="1">
        <v>1</v>
      </c>
      <c r="F11" s="23" t="str">
        <f t="shared" si="0"/>
        <v>One child</v>
      </c>
      <c r="G11" s="3">
        <v>59900</v>
      </c>
      <c r="H11" s="12" t="str">
        <f>VLOOKUP(Original!G11,OpinionLookup,2,FALSE)</f>
        <v>Agree</v>
      </c>
      <c r="I11" s="24">
        <v>4</v>
      </c>
      <c r="K11" s="20">
        <v>0</v>
      </c>
      <c r="L11" s="18" t="s">
        <v>8</v>
      </c>
    </row>
    <row r="12" spans="1:12" x14ac:dyDescent="0.25">
      <c r="A12" s="13">
        <v>11</v>
      </c>
      <c r="B12" s="23" t="str">
        <f>VLOOKUP(Original!B12,AgeLookup,2,TRUE)</f>
        <v>Middle-aged</v>
      </c>
      <c r="C12" s="24">
        <f>IF(Original!C12="Male",1,0)</f>
        <v>1</v>
      </c>
      <c r="D12" s="12" t="s">
        <v>13</v>
      </c>
      <c r="E12" s="1">
        <v>1</v>
      </c>
      <c r="F12" s="23" t="str">
        <f t="shared" si="0"/>
        <v>One child</v>
      </c>
      <c r="G12" s="3">
        <v>48100</v>
      </c>
      <c r="H12" s="12" t="str">
        <f>VLOOKUP(Original!G12,OpinionLookup,2,FALSE)</f>
        <v>Agree</v>
      </c>
      <c r="I12" s="24">
        <v>4</v>
      </c>
    </row>
    <row r="13" spans="1:12" x14ac:dyDescent="0.25">
      <c r="A13" s="13">
        <v>12</v>
      </c>
      <c r="B13" s="23" t="str">
        <f>VLOOKUP(Original!B13,AgeLookup,2,TRUE)</f>
        <v>Middle-aged</v>
      </c>
      <c r="C13" s="24">
        <f>IF(Original!C13="Male",1,0)</f>
        <v>0</v>
      </c>
      <c r="D13" s="12" t="s">
        <v>14</v>
      </c>
      <c r="E13" s="1">
        <v>0</v>
      </c>
      <c r="F13" s="23" t="str">
        <f t="shared" si="0"/>
        <v>None</v>
      </c>
      <c r="G13" s="3">
        <v>58100</v>
      </c>
      <c r="H13" s="12" t="str">
        <f>VLOOKUP(Original!G13,OpinionLookup,2,FALSE)</f>
        <v>Neutral</v>
      </c>
      <c r="I13" s="24">
        <v>3</v>
      </c>
    </row>
    <row r="14" spans="1:12" x14ac:dyDescent="0.25">
      <c r="A14" s="13">
        <v>13</v>
      </c>
      <c r="B14" s="23" t="str">
        <f>VLOOKUP(Original!B14,AgeLookup,2,TRUE)</f>
        <v>Middle-aged</v>
      </c>
      <c r="C14" s="24">
        <f>IF(Original!C14="Male",1,0)</f>
        <v>0</v>
      </c>
      <c r="D14" s="12" t="s">
        <v>15</v>
      </c>
      <c r="E14" s="1">
        <v>2</v>
      </c>
      <c r="F14" s="23" t="str">
        <f t="shared" si="0"/>
        <v>More than one child</v>
      </c>
      <c r="G14" s="3">
        <v>56000</v>
      </c>
      <c r="H14" s="12" t="str">
        <f>VLOOKUP(Original!G14,OpinionLookup,2,FALSE)</f>
        <v>Strongly disagree</v>
      </c>
      <c r="I14" s="24">
        <v>1</v>
      </c>
      <c r="K14" t="s">
        <v>30</v>
      </c>
    </row>
    <row r="15" spans="1:12" x14ac:dyDescent="0.25">
      <c r="A15" s="13">
        <v>14</v>
      </c>
      <c r="B15" s="23" t="str">
        <f>VLOOKUP(Original!B15,AgeLookup,2,TRUE)</f>
        <v>Middle-aged</v>
      </c>
      <c r="C15" s="24">
        <f>IF(Original!C15="Male",1,0)</f>
        <v>0</v>
      </c>
      <c r="D15" s="12" t="s">
        <v>14</v>
      </c>
      <c r="E15" s="1">
        <v>2</v>
      </c>
      <c r="F15" s="23" t="str">
        <f t="shared" si="0"/>
        <v>More than one child</v>
      </c>
      <c r="G15" s="3">
        <v>53400</v>
      </c>
      <c r="H15" s="12" t="str">
        <f>VLOOKUP(Original!G15,OpinionLookup,2,FALSE)</f>
        <v>Strongly disagree</v>
      </c>
      <c r="I15" s="24">
        <v>1</v>
      </c>
      <c r="K15" s="15" t="s">
        <v>31</v>
      </c>
      <c r="L15" s="16">
        <v>0</v>
      </c>
    </row>
    <row r="16" spans="1:12" x14ac:dyDescent="0.25">
      <c r="A16" s="13">
        <v>15</v>
      </c>
      <c r="B16" s="23" t="str">
        <f>VLOOKUP(Original!B16,AgeLookup,2,TRUE)</f>
        <v>Middle-aged</v>
      </c>
      <c r="C16" s="24">
        <f>IF(Original!C16="Male",1,0)</f>
        <v>0</v>
      </c>
      <c r="D16" s="12" t="s">
        <v>13</v>
      </c>
      <c r="E16" s="1">
        <v>2</v>
      </c>
      <c r="F16" s="23" t="str">
        <f t="shared" si="0"/>
        <v>More than one child</v>
      </c>
      <c r="G16" s="3">
        <v>39000</v>
      </c>
      <c r="H16" s="12" t="str">
        <f>VLOOKUP(Original!G16,OpinionLookup,2,FALSE)</f>
        <v>Disagree</v>
      </c>
      <c r="I16" s="24">
        <v>2</v>
      </c>
      <c r="K16" s="25" t="s">
        <v>32</v>
      </c>
      <c r="L16" s="26">
        <v>1</v>
      </c>
    </row>
    <row r="17" spans="1:12" x14ac:dyDescent="0.25">
      <c r="A17" s="13">
        <v>16</v>
      </c>
      <c r="B17" s="23" t="str">
        <f>VLOOKUP(Original!B17,AgeLookup,2,TRUE)</f>
        <v>Middle-aged</v>
      </c>
      <c r="C17" s="24">
        <f>IF(Original!C17="Male",1,0)</f>
        <v>1</v>
      </c>
      <c r="D17" s="12" t="s">
        <v>16</v>
      </c>
      <c r="E17" s="1">
        <v>1</v>
      </c>
      <c r="F17" s="23" t="str">
        <f t="shared" si="0"/>
        <v>One child</v>
      </c>
      <c r="G17" s="3">
        <v>61500</v>
      </c>
      <c r="H17" s="12" t="str">
        <f>VLOOKUP(Original!G17,OpinionLookup,2,FALSE)</f>
        <v>Disagree</v>
      </c>
      <c r="I17" s="24">
        <v>2</v>
      </c>
      <c r="K17" s="17" t="s">
        <v>33</v>
      </c>
      <c r="L17" s="18" t="s">
        <v>34</v>
      </c>
    </row>
    <row r="18" spans="1:12" x14ac:dyDescent="0.25">
      <c r="A18" s="13">
        <v>17</v>
      </c>
      <c r="B18" s="23" t="str">
        <f>VLOOKUP(Original!B18,AgeLookup,2,TRUE)</f>
        <v>Middle-aged</v>
      </c>
      <c r="C18" s="24">
        <f>IF(Original!C18="Male",1,0)</f>
        <v>1</v>
      </c>
      <c r="D18" s="12" t="s">
        <v>10</v>
      </c>
      <c r="E18" s="1">
        <v>0</v>
      </c>
      <c r="F18" s="23" t="str">
        <f t="shared" si="0"/>
        <v>None</v>
      </c>
      <c r="G18" s="3">
        <v>37700</v>
      </c>
      <c r="H18" s="12" t="str">
        <f>VLOOKUP(Original!G18,OpinionLookup,2,FALSE)</f>
        <v>Strongly disagree</v>
      </c>
      <c r="I18" s="24">
        <v>1</v>
      </c>
    </row>
    <row r="19" spans="1:12" x14ac:dyDescent="0.25">
      <c r="A19" s="13">
        <v>18</v>
      </c>
      <c r="B19" s="23" t="str">
        <f>VLOOKUP(Original!B19,AgeLookup,2,TRUE)</f>
        <v>Middle-aged</v>
      </c>
      <c r="C19" s="24">
        <f>IF(Original!C19="Male",1,0)</f>
        <v>0</v>
      </c>
      <c r="D19" s="12" t="s">
        <v>16</v>
      </c>
      <c r="E19" s="1">
        <v>2</v>
      </c>
      <c r="F19" s="23" t="str">
        <f t="shared" si="0"/>
        <v>More than one child</v>
      </c>
      <c r="G19" s="3">
        <v>36700</v>
      </c>
      <c r="H19" s="12" t="str">
        <f>VLOOKUP(Original!G19,OpinionLookup,2,FALSE)</f>
        <v>Agree</v>
      </c>
      <c r="I19" s="24">
        <v>4</v>
      </c>
      <c r="K19" t="s">
        <v>29</v>
      </c>
    </row>
    <row r="20" spans="1:12" x14ac:dyDescent="0.25">
      <c r="A20" s="13">
        <v>19</v>
      </c>
      <c r="B20" s="23" t="str">
        <f>VLOOKUP(Original!B20,AgeLookup,2,TRUE)</f>
        <v>Middle-aged</v>
      </c>
      <c r="C20" s="24">
        <f>IF(Original!C20="Male",1,0)</f>
        <v>1</v>
      </c>
      <c r="D20" s="12" t="s">
        <v>11</v>
      </c>
      <c r="E20" s="1">
        <v>2</v>
      </c>
      <c r="F20" s="23" t="str">
        <f t="shared" si="0"/>
        <v>More than one child</v>
      </c>
      <c r="G20" s="3">
        <v>45200</v>
      </c>
      <c r="H20" s="12" t="str">
        <f>VLOOKUP(Original!G20,OpinionLookup,2,FALSE)</f>
        <v>Neutral</v>
      </c>
      <c r="I20" s="24">
        <v>3</v>
      </c>
      <c r="K20" s="7">
        <v>1</v>
      </c>
      <c r="L20" s="4" t="s">
        <v>20</v>
      </c>
    </row>
    <row r="21" spans="1:12" x14ac:dyDescent="0.25">
      <c r="A21" s="13">
        <v>20</v>
      </c>
      <c r="B21" s="23" t="str">
        <f>VLOOKUP(Original!B21,AgeLookup,2,TRUE)</f>
        <v>Middle-aged</v>
      </c>
      <c r="C21" s="24">
        <f>IF(Original!C21="Male",1,0)</f>
        <v>1</v>
      </c>
      <c r="D21" s="12" t="s">
        <v>16</v>
      </c>
      <c r="E21" s="1">
        <v>0</v>
      </c>
      <c r="F21" s="23" t="str">
        <f t="shared" si="0"/>
        <v>None</v>
      </c>
      <c r="G21" s="3">
        <v>59000</v>
      </c>
      <c r="H21" s="12" t="str">
        <f>VLOOKUP(Original!G21,OpinionLookup,2,FALSE)</f>
        <v>Agree</v>
      </c>
      <c r="I21" s="24">
        <v>4</v>
      </c>
      <c r="K21" s="8">
        <v>2</v>
      </c>
      <c r="L21" s="5" t="s">
        <v>25</v>
      </c>
    </row>
    <row r="22" spans="1:12" x14ac:dyDescent="0.25">
      <c r="A22" s="13">
        <v>21</v>
      </c>
      <c r="B22" s="23" t="str">
        <f>VLOOKUP(Original!B22,AgeLookup,2,TRUE)</f>
        <v>Young</v>
      </c>
      <c r="C22" s="24">
        <f>IF(Original!C22="Male",1,0)</f>
        <v>0</v>
      </c>
      <c r="D22" s="12" t="s">
        <v>7</v>
      </c>
      <c r="E22" s="1">
        <v>2</v>
      </c>
      <c r="F22" s="23" t="str">
        <f t="shared" si="0"/>
        <v>More than one child</v>
      </c>
      <c r="G22" s="3">
        <v>54300</v>
      </c>
      <c r="H22" s="12" t="str">
        <f>VLOOKUP(Original!G22,OpinionLookup,2,FALSE)</f>
        <v>Disagree</v>
      </c>
      <c r="I22" s="24">
        <v>2</v>
      </c>
      <c r="K22" s="8">
        <v>3</v>
      </c>
      <c r="L22" s="5" t="s">
        <v>22</v>
      </c>
    </row>
    <row r="23" spans="1:12" x14ac:dyDescent="0.25">
      <c r="A23" s="13">
        <v>22</v>
      </c>
      <c r="B23" s="23" t="str">
        <f>VLOOKUP(Original!B23,AgeLookup,2,TRUE)</f>
        <v>Middle-aged</v>
      </c>
      <c r="C23" s="24">
        <f>IF(Original!C23="Male",1,0)</f>
        <v>1</v>
      </c>
      <c r="D23" s="12" t="s">
        <v>13</v>
      </c>
      <c r="E23" s="1">
        <v>1</v>
      </c>
      <c r="F23" s="23" t="str">
        <f t="shared" si="0"/>
        <v>One child</v>
      </c>
      <c r="G23" s="3">
        <v>62100</v>
      </c>
      <c r="H23" s="12" t="str">
        <f>VLOOKUP(Original!G23,OpinionLookup,2,FALSE)</f>
        <v>Agree</v>
      </c>
      <c r="I23" s="24">
        <v>4</v>
      </c>
      <c r="K23" s="8">
        <v>4</v>
      </c>
      <c r="L23" s="5" t="s">
        <v>24</v>
      </c>
    </row>
    <row r="24" spans="1:12" x14ac:dyDescent="0.25">
      <c r="A24" s="13">
        <v>23</v>
      </c>
      <c r="B24" s="23" t="str">
        <f>VLOOKUP(Original!B24,AgeLookup,2,TRUE)</f>
        <v>Young</v>
      </c>
      <c r="C24" s="24">
        <f>IF(Original!C24="Male",1,0)</f>
        <v>1</v>
      </c>
      <c r="D24" s="12" t="s">
        <v>13</v>
      </c>
      <c r="E24" s="1">
        <v>0</v>
      </c>
      <c r="F24" s="23" t="str">
        <f t="shared" si="0"/>
        <v>None</v>
      </c>
      <c r="G24" s="3">
        <v>78000</v>
      </c>
      <c r="H24" s="12" t="str">
        <f>VLOOKUP(Original!G24,OpinionLookup,2,FALSE)</f>
        <v>Neutral</v>
      </c>
      <c r="I24" s="24">
        <v>3</v>
      </c>
      <c r="K24" s="9">
        <v>5</v>
      </c>
      <c r="L24" s="6" t="s">
        <v>19</v>
      </c>
    </row>
    <row r="25" spans="1:12" x14ac:dyDescent="0.25">
      <c r="A25" s="13">
        <v>24</v>
      </c>
      <c r="B25" s="23" t="str">
        <f>VLOOKUP(Original!B25,AgeLookup,2,TRUE)</f>
        <v>Middle-aged</v>
      </c>
      <c r="C25" s="24">
        <f>IF(Original!C25="Male",1,0)</f>
        <v>1</v>
      </c>
      <c r="D25" s="12" t="s">
        <v>17</v>
      </c>
      <c r="E25" s="1">
        <v>0</v>
      </c>
      <c r="F25" s="23" t="str">
        <f t="shared" si="0"/>
        <v>None</v>
      </c>
      <c r="G25" s="3">
        <v>43200</v>
      </c>
      <c r="H25" s="12" t="str">
        <f>VLOOKUP(Original!G25,OpinionLookup,2,FALSE)</f>
        <v>Strongly agree</v>
      </c>
      <c r="I25" s="24">
        <v>5</v>
      </c>
    </row>
    <row r="26" spans="1:12" x14ac:dyDescent="0.25">
      <c r="A26" s="13">
        <v>25</v>
      </c>
      <c r="B26" s="23" t="str">
        <f>VLOOKUP(Original!B26,AgeLookup,2,TRUE)</f>
        <v>Middle-aged</v>
      </c>
      <c r="C26" s="24">
        <f>IF(Original!C26="Male",1,0)</f>
        <v>1</v>
      </c>
      <c r="D26" s="12" t="s">
        <v>17</v>
      </c>
      <c r="E26" s="1">
        <v>1</v>
      </c>
      <c r="F26" s="23" t="str">
        <f t="shared" si="0"/>
        <v>One child</v>
      </c>
      <c r="G26" s="3">
        <v>44500</v>
      </c>
      <c r="H26" s="12" t="str">
        <f>VLOOKUP(Original!G26,OpinionLookup,2,FALSE)</f>
        <v>Neutral</v>
      </c>
      <c r="I26" s="24">
        <v>3</v>
      </c>
    </row>
    <row r="27" spans="1:12" x14ac:dyDescent="0.25">
      <c r="A27" s="13">
        <v>26</v>
      </c>
      <c r="B27" s="23" t="str">
        <f>VLOOKUP(Original!B27,AgeLookup,2,TRUE)</f>
        <v>Middle-aged</v>
      </c>
      <c r="C27" s="24">
        <f>IF(Original!C27="Male",1,0)</f>
        <v>1</v>
      </c>
      <c r="D27" s="12" t="s">
        <v>10</v>
      </c>
      <c r="E27" s="1">
        <v>1</v>
      </c>
      <c r="F27" s="23" t="str">
        <f t="shared" si="0"/>
        <v>One child</v>
      </c>
      <c r="G27" s="3">
        <v>43300</v>
      </c>
      <c r="H27" s="12" t="str">
        <f>VLOOKUP(Original!G27,OpinionLookup,2,FALSE)</f>
        <v>Strongly disagree</v>
      </c>
      <c r="I27" s="24">
        <v>1</v>
      </c>
    </row>
    <row r="28" spans="1:12" x14ac:dyDescent="0.25">
      <c r="A28" s="13">
        <v>27</v>
      </c>
      <c r="B28" s="23" t="str">
        <f>VLOOKUP(Original!B28,AgeLookup,2,TRUE)</f>
        <v>Young</v>
      </c>
      <c r="C28" s="24">
        <f>IF(Original!C28="Male",1,0)</f>
        <v>1</v>
      </c>
      <c r="D28" s="12" t="s">
        <v>15</v>
      </c>
      <c r="E28" s="1">
        <v>3</v>
      </c>
      <c r="F28" s="23" t="str">
        <f t="shared" si="0"/>
        <v>More than one child</v>
      </c>
      <c r="G28" s="3">
        <v>45400</v>
      </c>
      <c r="H28" s="12" t="str">
        <f>VLOOKUP(Original!G28,OpinionLookup,2,FALSE)</f>
        <v>Disagree</v>
      </c>
      <c r="I28" s="24">
        <v>2</v>
      </c>
    </row>
    <row r="29" spans="1:12" x14ac:dyDescent="0.25">
      <c r="A29" s="13">
        <v>28</v>
      </c>
      <c r="B29" s="23" t="str">
        <f>VLOOKUP(Original!B29,AgeLookup,2,TRUE)</f>
        <v>Elderly</v>
      </c>
      <c r="C29" s="24">
        <f>IF(Original!C29="Male",1,0)</f>
        <v>1</v>
      </c>
      <c r="D29" s="12" t="s">
        <v>16</v>
      </c>
      <c r="E29" s="1">
        <v>2</v>
      </c>
      <c r="F29" s="23" t="str">
        <f t="shared" si="0"/>
        <v>More than one child</v>
      </c>
      <c r="G29" s="3">
        <v>53900</v>
      </c>
      <c r="H29" s="12" t="str">
        <f>VLOOKUP(Original!G29,OpinionLookup,2,FALSE)</f>
        <v>Strongly disagree</v>
      </c>
      <c r="I29" s="24">
        <v>1</v>
      </c>
    </row>
    <row r="30" spans="1:12" x14ac:dyDescent="0.25">
      <c r="A30" s="13">
        <v>29</v>
      </c>
      <c r="B30" s="23" t="str">
        <f>VLOOKUP(Original!B30,AgeLookup,2,TRUE)</f>
        <v>Middle-aged</v>
      </c>
      <c r="C30" s="24">
        <f>IF(Original!C30="Male",1,0)</f>
        <v>1</v>
      </c>
      <c r="D30" s="12" t="s">
        <v>12</v>
      </c>
      <c r="E30" s="1">
        <v>1</v>
      </c>
      <c r="F30" s="23" t="str">
        <f t="shared" si="0"/>
        <v>One child</v>
      </c>
      <c r="G30" s="3">
        <v>44100</v>
      </c>
      <c r="H30" s="12" t="str">
        <f>VLOOKUP(Original!G30,OpinionLookup,2,FALSE)</f>
        <v>Neutral</v>
      </c>
      <c r="I30" s="24">
        <v>3</v>
      </c>
    </row>
    <row r="31" spans="1:12" x14ac:dyDescent="0.25">
      <c r="A31" s="13">
        <v>30</v>
      </c>
      <c r="B31" s="23" t="str">
        <f>VLOOKUP(Original!B31,AgeLookup,2,TRUE)</f>
        <v>Middle-aged</v>
      </c>
      <c r="C31" s="24">
        <f>IF(Original!C31="Male",1,0)</f>
        <v>0</v>
      </c>
      <c r="D31" s="12" t="s">
        <v>13</v>
      </c>
      <c r="E31" s="1">
        <v>2</v>
      </c>
      <c r="F31" s="23" t="str">
        <f t="shared" si="0"/>
        <v>More than one child</v>
      </c>
      <c r="G31" s="3">
        <v>31000</v>
      </c>
      <c r="H31" s="12" t="str">
        <f>VLOOKUP(Original!G31,OpinionLookup,2,FALSE)</f>
        <v>Agree</v>
      </c>
      <c r="I31" s="24">
        <v>4</v>
      </c>
    </row>
  </sheetData>
  <printOptions headings="1" gridLines="1"/>
  <pageMargins left="0.7" right="0.7" top="0.75" bottom="0.75" header="0.3" footer="0.3"/>
  <pageSetup scale="71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Original</vt:lpstr>
      <vt:lpstr>New Coding</vt:lpstr>
      <vt:lpstr>AgeLookup</vt:lpstr>
      <vt:lpstr>OpinionLookup</vt:lpstr>
      <vt:lpstr>'New Coding'!Print_Area</vt:lpstr>
      <vt:lpstr>Original!Print_Area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annac</cp:lastModifiedBy>
  <cp:lastPrinted>2009-06-18T18:06:56Z</cp:lastPrinted>
  <dcterms:created xsi:type="dcterms:W3CDTF">2007-05-15T15:00:32Z</dcterms:created>
  <dcterms:modified xsi:type="dcterms:W3CDTF">2014-08-20T20:05:14Z</dcterms:modified>
</cp:coreProperties>
</file>