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oysiusloh/Documents/UWA/CITS3402/"/>
    </mc:Choice>
  </mc:AlternateContent>
  <xr:revisionPtr revIDLastSave="0" documentId="13_ncr:1_{2E7A0383-2A8C-2340-8423-7C6A33CCCD25}" xr6:coauthVersionLast="47" xr6:coauthVersionMax="47" xr10:uidLastSave="{00000000-0000-0000-0000-000000000000}"/>
  <bookViews>
    <workbookView xWindow="80" yWindow="660" windowWidth="25440" windowHeight="14280" xr2:uid="{412DB897-363C-9A48-B10E-9631A3C14E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1" l="1"/>
  <c r="H28" i="1"/>
  <c r="H27" i="1"/>
  <c r="H26" i="1"/>
  <c r="H22" i="1"/>
  <c r="H21" i="1"/>
  <c r="H20" i="1"/>
  <c r="H19" i="1"/>
  <c r="H15" i="1"/>
  <c r="H14" i="1"/>
  <c r="H13" i="1"/>
  <c r="H12" i="1"/>
  <c r="H7" i="1"/>
  <c r="H6" i="1"/>
  <c r="H5" i="1"/>
  <c r="H4" i="1"/>
  <c r="H3" i="1"/>
  <c r="E26" i="1"/>
  <c r="E27" i="1"/>
  <c r="E28" i="1"/>
  <c r="E29" i="1"/>
  <c r="E19" i="1"/>
  <c r="E20" i="1"/>
  <c r="E21" i="1"/>
  <c r="E22" i="1"/>
  <c r="E12" i="1"/>
  <c r="E13" i="1"/>
  <c r="E14" i="1"/>
  <c r="E15" i="1"/>
  <c r="E3" i="1"/>
  <c r="E4" i="1"/>
  <c r="E5" i="1"/>
  <c r="E6" i="1"/>
  <c r="E7" i="1"/>
</calcChain>
</file>

<file path=xl/sharedStrings.xml><?xml version="1.0" encoding="utf-8"?>
<sst xmlns="http://schemas.openxmlformats.org/spreadsheetml/2006/main" count="34" uniqueCount="12">
  <si>
    <t>MPI Nodes</t>
  </si>
  <si>
    <t>Sequential</t>
  </si>
  <si>
    <t>t1</t>
  </si>
  <si>
    <t>t2</t>
  </si>
  <si>
    <t>t3</t>
  </si>
  <si>
    <t>tavg</t>
  </si>
  <si>
    <t>Different no. of nodes, 1 openMP thread</t>
  </si>
  <si>
    <t>Threads</t>
  </si>
  <si>
    <t>2 Nodes</t>
  </si>
  <si>
    <t>3 Nodes</t>
  </si>
  <si>
    <t>4 Nodes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</si>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</sst>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0" fontId="2" fillId="0" borderId="0" xfId="0" applyFont="1"/>
  </cellXfs>
  <cellStyles count="1">
    <cellStyle name="Normal" xfId="0" builtinId="0"/>
  </cellStyles>
  <dxfs count="28"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Different</a:t>
            </a:r>
            <a:r>
              <a:rPr lang="en-GB" baseline="0"/>
              <a:t> No. of MPI Nodes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Sheet1!$G$3:$G$7</c:f>
              <c:strCache>
                <c:ptCount val="5"/>
                <c:pt idx="0">
                  <c:v>Sequential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Sheet1!$H$3:$H$7</c:f>
              <c:numCache>
                <c:formatCode>General</c:formatCode>
                <c:ptCount val="5"/>
                <c:pt idx="0">
                  <c:v>149.82676499999999</c:v>
                </c:pt>
                <c:pt idx="1">
                  <c:v>149.51739733333332</c:v>
                </c:pt>
                <c:pt idx="2">
                  <c:v>75.016076999999996</c:v>
                </c:pt>
                <c:pt idx="3">
                  <c:v>50.356046333333332</c:v>
                </c:pt>
                <c:pt idx="4">
                  <c:v>38.253128333333329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7-C245-ABB1-F7F0FAEE8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8658208"/>
        <c:axId val="2028928064"/>
      </c:lineChart>
      <c:catAx>
        <c:axId val="202865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MPI</a:t>
                </a:r>
                <a:r>
                  <a:rPr lang="en-GB" baseline="0"/>
                  <a:t>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928064"/>
        <c:crosses val="autoZero"/>
        <c:auto val="1"/>
        <c:lblAlgn val="ctr"/>
        <c:lblOffset val="100"/>
        <c:noMultiLvlLbl val="0"/>
      </c:catAx>
      <c:valAx>
        <c:axId val="202892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65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MPI Nodes, different</a:t>
            </a:r>
            <a:r>
              <a:rPr lang="en-US" baseline="0"/>
              <a:t> No. of OpenMP 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Sheet1!$G$12:$G$15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cat>
          <c:val>
            <c:numRef>
              <c:f>Sheet1!$H$12:$H$15</c:f>
              <c:numCache>
                <c:formatCode>General</c:formatCode>
                <c:ptCount val="4"/>
                <c:pt idx="0">
                  <c:v>75.016076999999996</c:v>
                </c:pt>
                <c:pt idx="1">
                  <c:v>77.393206000000006</c:v>
                </c:pt>
                <c:pt idx="2">
                  <c:v>78.66046133333333</c:v>
                </c:pt>
                <c:pt idx="3">
                  <c:v>81.381864333333326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84-4440-8EDE-4F5AC96CF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672432"/>
        <c:axId val="570674160"/>
      </c:lineChart>
      <c:catAx>
        <c:axId val="57067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</a:t>
                </a:r>
                <a:r>
                  <a:rPr lang="en-GB" baseline="0"/>
                  <a:t> of threads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74160"/>
        <c:crosses val="autoZero"/>
        <c:auto val="1"/>
        <c:lblAlgn val="ctr"/>
        <c:lblOffset val="100"/>
        <c:noMultiLvlLbl val="0"/>
      </c:catAx>
      <c:valAx>
        <c:axId val="57067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7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 MPI Nodes, different</a:t>
            </a:r>
            <a:r>
              <a:rPr lang="en-US" baseline="0"/>
              <a:t> No. of OpenMP 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Sheet1!$H$18</c:f>
              <c:strCache>
                <c:ptCount val="1"/>
                <c:pt idx="0">
                  <c:v>tavg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Sheet1!$G$19:$G$22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cat>
          <c:val>
            <c:numRef>
              <c:f>Sheet1!$H$19:$H$22</c:f>
              <c:numCache>
                <c:formatCode>General</c:formatCode>
                <c:ptCount val="4"/>
                <c:pt idx="0">
                  <c:v>50.356046333333332</c:v>
                </c:pt>
                <c:pt idx="1">
                  <c:v>51.771491666666662</c:v>
                </c:pt>
                <c:pt idx="2">
                  <c:v>53.032416999999988</c:v>
                </c:pt>
                <c:pt idx="3">
                  <c:v>56.144745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A1-6E41-89B2-A347113B1F4B}"/>
            </c:ext>
          </c:extLst>
        </c:ser>
        <c:ser>
          <c:idx val="1"/>
          <c:order val="1"/>
          <c:tx>
            <c:strRef>
              <c:f>Sheet1!$H$18</c:f>
              <c:strCache>
                <c:ptCount val="1"/>
                <c:pt idx="0">
                  <c:v>tavg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Sheet1!$G$19:$G$22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cat>
          <c:val>
            <c:numRef>
              <c:f>Sheet1!$H$19:$H$22</c:f>
              <c:numCache>
                <c:formatCode>General</c:formatCode>
                <c:ptCount val="4"/>
                <c:pt idx="0">
                  <c:v>50.356046333333332</c:v>
                </c:pt>
                <c:pt idx="1">
                  <c:v>51.771491666666662</c:v>
                </c:pt>
                <c:pt idx="2">
                  <c:v>53.032416999999988</c:v>
                </c:pt>
                <c:pt idx="3">
                  <c:v>56.144745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A1-6E41-89B2-A347113B1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672432"/>
        <c:axId val="570674160"/>
      </c:lineChart>
      <c:catAx>
        <c:axId val="57067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</a:t>
                </a:r>
                <a:r>
                  <a:rPr lang="en-GB" baseline="0"/>
                  <a:t> of threads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74160"/>
        <c:crosses val="autoZero"/>
        <c:auto val="1"/>
        <c:lblAlgn val="ctr"/>
        <c:lblOffset val="100"/>
        <c:noMultiLvlLbl val="0"/>
      </c:catAx>
      <c:valAx>
        <c:axId val="57067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7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 MPI Nodes, different</a:t>
            </a:r>
            <a:r>
              <a:rPr lang="en-US" baseline="0"/>
              <a:t> No. of OpenMP 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Sheet1!$H$25</c:f>
              <c:strCache>
                <c:ptCount val="1"/>
                <c:pt idx="0">
                  <c:v>tavg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Sheet1!$G$26:$G$29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cat>
          <c:val>
            <c:numRef>
              <c:f>Sheet1!$H$26:$H$29</c:f>
              <c:numCache>
                <c:formatCode>General</c:formatCode>
                <c:ptCount val="4"/>
                <c:pt idx="0">
                  <c:v>38.253128333333329</c:v>
                </c:pt>
                <c:pt idx="1">
                  <c:v>39.141343666666664</c:v>
                </c:pt>
                <c:pt idx="2">
                  <c:v>40.686883666666667</c:v>
                </c:pt>
                <c:pt idx="3">
                  <c:v>43.176693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23-484C-99B0-C3365DD20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672432"/>
        <c:axId val="570674160"/>
      </c:lineChart>
      <c:catAx>
        <c:axId val="57067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</a:t>
                </a:r>
                <a:r>
                  <a:rPr lang="en-GB" baseline="0"/>
                  <a:t> of threads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74160"/>
        <c:crosses val="autoZero"/>
        <c:auto val="1"/>
        <c:lblAlgn val="ctr"/>
        <c:lblOffset val="100"/>
        <c:noMultiLvlLbl val="0"/>
      </c:catAx>
      <c:valAx>
        <c:axId val="57067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7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196850</xdr:colOff>
      <xdr:row>0</xdr:row>
      <xdr:rowOff>63500</xdr:rowOff>
    </xdr:from>
    <xdr:to>
      <xdr:col>14</xdr:col>
      <xdr:colOff>641350</xdr:colOff>
      <xdr:row>13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7D0D1C-EFE5-6EA4-8FBE-1DAA32CAD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171450</xdr:colOff>
      <xdr:row>15</xdr:row>
      <xdr:rowOff>152400</xdr:rowOff>
    </xdr:from>
    <xdr:to>
      <xdr:col>14</xdr:col>
      <xdr:colOff>615950</xdr:colOff>
      <xdr:row>29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64CE97-613E-36D6-6B0D-2E5DEDD5A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254000</xdr:colOff>
      <xdr:row>31</xdr:row>
      <xdr:rowOff>127000</xdr:rowOff>
    </xdr:from>
    <xdr:to>
      <xdr:col>14</xdr:col>
      <xdr:colOff>698500</xdr:colOff>
      <xdr:row>45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DDEE2D-A449-D94B-BAFC-B84EA29E3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48</xdr:row>
      <xdr:rowOff>0</xdr:rowOff>
    </xdr:from>
    <xdr:to>
      <xdr:col>14</xdr:col>
      <xdr:colOff>444500</xdr:colOff>
      <xdr:row>61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44CB7B-D775-0946-80C0-E9C4B9BB1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170826-9307-A74D-B180-C95142F69CDF}" name="Table2" displayName="Table2" ref="A2:E7" totalsRowShown="0" headerRowDxfId="27" dataDxfId="26">
  <autoFilter ref="A2:E7" xr:uid="{CD170826-9307-A74D-B180-C95142F69CDF}"/>
  <tableColumns count="5">
    <tableColumn id="1" xr3:uid="{4C9E550D-B29C-464E-8346-E347975E6EB5}" name="MPI Nodes" dataDxfId="25"/>
    <tableColumn id="2" xr3:uid="{947FDF97-0F9A-3A47-B262-FF1FB8011E63}" name="t1" dataDxfId="24"/>
    <tableColumn id="3" xr3:uid="{57CE4099-4E48-5248-BAFC-C2E264DD9929}" name="t2" dataDxfId="23"/>
    <tableColumn id="4" xr3:uid="{5CF4FD00-6359-1848-828A-96463979D506}" name="t3" dataDxfId="22"/>
    <tableColumn id="5" xr3:uid="{AB36D30F-77F1-654F-8FA8-0C71A3DC506F}" name="tavg" dataDxfId="21">
      <calculatedColumnFormula>AVERAGE(Table2[[#This Row],[t1]:[t3]])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9D0A91D-0082-924E-8A72-E972225CB254}" name="Table3" displayName="Table3" ref="A11:E15" totalsRowShown="0" headerRowDxfId="20" dataDxfId="19">
  <autoFilter ref="A11:E15" xr:uid="{E9D0A91D-0082-924E-8A72-E972225CB254}"/>
  <tableColumns count="5">
    <tableColumn id="1" xr3:uid="{84240CB7-F8C4-C941-89DA-619EF705279E}" name="Threads" dataDxfId="18"/>
    <tableColumn id="2" xr3:uid="{0961BC7E-E751-E742-9D0C-16CEC2C64A84}" name="t1" dataDxfId="17"/>
    <tableColumn id="3" xr3:uid="{6048D788-1C6D-B843-8D1D-D0703CB190CC}" name="t2" dataDxfId="16"/>
    <tableColumn id="4" xr3:uid="{C105EC3B-195B-6441-B323-ED2EB17727DB}" name="t3" dataDxfId="15"/>
    <tableColumn id="5" xr3:uid="{D600A7EA-8CB3-664E-8521-17734E918BE0}" name="tavg" dataDxfId="14">
      <calculatedColumnFormula>AVERAGE(Table3[[#This Row],[t1]:[t3]])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022035D-EB56-BD44-9ACB-12A820AF28F5}" name="Table35" displayName="Table35" ref="A18:E22" totalsRowShown="0" headerRowDxfId="13" dataDxfId="12">
  <autoFilter ref="A18:E22" xr:uid="{5022035D-EB56-BD44-9ACB-12A820AF28F5}"/>
  <tableColumns count="5">
    <tableColumn id="1" xr3:uid="{74285E54-4874-B544-ACDD-A2833BB2C3C3}" name="Threads" dataDxfId="11"/>
    <tableColumn id="2" xr3:uid="{4C999B1B-8314-8C49-9F38-0962E8348803}" name="t1" dataDxfId="10"/>
    <tableColumn id="3" xr3:uid="{0DA5D2FB-2A41-3F47-935B-433DB4A51690}" name="t2" dataDxfId="9"/>
    <tableColumn id="4" xr3:uid="{C45D3FA8-D683-DA45-9923-CDC1CFFB745A}" name="t3" dataDxfId="8"/>
    <tableColumn id="5" xr3:uid="{6D498BD3-3162-6F49-92E6-05C51B4B024C}" name="tavg" dataDxfId="7">
      <calculatedColumnFormula>AVERAGE(Table35[[#This Row],[t1]:[t3]])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8B62F8F-0DD8-244E-889D-826AB78944F0}" name="Table36" displayName="Table36" ref="A25:E29" totalsRowShown="0" headerRowDxfId="6" dataDxfId="5">
  <autoFilter ref="A25:E29" xr:uid="{18B62F8F-0DD8-244E-889D-826AB78944F0}"/>
  <tableColumns count="5">
    <tableColumn id="1" xr3:uid="{09FE4FF6-AB98-C447-8E29-F1C5A446019E}" name="Threads" dataDxfId="4"/>
    <tableColumn id="2" xr3:uid="{938EF935-F4B1-0049-91E8-C52652B436CC}" name="t1" dataDxfId="3"/>
    <tableColumn id="3" xr3:uid="{B6428D12-0583-414A-94D2-BB67CACE8934}" name="t2" dataDxfId="2"/>
    <tableColumn id="4" xr3:uid="{9C7F210A-8D38-6B47-9EDE-27E7BF9EC4B6}" name="t3" dataDxfId="1"/>
    <tableColumn id="5" xr3:uid="{FF01DB79-F08A-4D4D-B0D2-441488AB9533}" name="tavg" dataDxfId="0">
      <calculatedColumnFormula>AVERAGE(Table36[[#This Row],[t1]:[t3]])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ED536-F5BC-0F40-862F-EAD1F5B3D1B7}">
  <dimension ref="A1:H29"/>
  <sheetViews>
    <sheetView tabSelected="1" topLeftCell="D45" zoomScale="141" zoomScaleNormal="140" workbookViewId="0">
      <selection activeCell="I37" sqref="I37"/>
    </sheetView>
  </sheetViews>
  <sheetFormatPr baseColWidth="10" defaultRowHeight="16" x14ac:dyDescent="0.2"/>
  <cols>
    <col min="1" max="1" width="12.33203125" customWidth="1"/>
  </cols>
  <sheetData>
    <row r="1" spans="1:8" x14ac:dyDescent="0.2">
      <c r="A1" t="s">
        <v>6</v>
      </c>
    </row>
    <row r="2" spans="1:8" x14ac:dyDescent="0.2">
      <c r="A2" t="s">
        <v>0</v>
      </c>
      <c r="B2" t="s">
        <v>2</v>
      </c>
      <c r="C2" t="s">
        <v>3</v>
      </c>
      <c r="D2" t="s">
        <v>4</v>
      </c>
      <c r="E2" t="s">
        <v>5</v>
      </c>
      <c r="G2" s="1" t="s">
        <v>0</v>
      </c>
      <c r="H2" s="2" t="s">
        <v>11</v>
      </c>
    </row>
    <row r="3" spans="1:8" x14ac:dyDescent="0.2">
      <c r="A3" t="s">
        <v>1</v>
      </c>
      <c r="B3" s="7">
        <v>149.98868100000001</v>
      </c>
      <c r="C3">
        <v>149.11088599999999</v>
      </c>
      <c r="D3" s="7">
        <v>150.380728</v>
      </c>
      <c r="E3">
        <f>AVERAGE(Table2[[#This Row],[t1]:[t3]])</f>
        <v>149.82676499999999</v>
      </c>
      <c r="G3" s="3" t="s">
        <v>1</v>
      </c>
      <c r="H3" s="4">
        <f>AVERAGE(Table2[[#This Row],[t1]:[t3]])</f>
        <v>149.82676499999999</v>
      </c>
    </row>
    <row r="4" spans="1:8" x14ac:dyDescent="0.2">
      <c r="A4">
        <v>1</v>
      </c>
      <c r="B4" s="7">
        <v>149.13331400000001</v>
      </c>
      <c r="C4" s="7">
        <v>149.562254</v>
      </c>
      <c r="D4" s="7">
        <v>149.85662400000001</v>
      </c>
      <c r="E4">
        <f>AVERAGE(Table2[[#This Row],[t1]:[t3]])</f>
        <v>149.51739733333332</v>
      </c>
      <c r="G4" s="5">
        <v>1</v>
      </c>
      <c r="H4" s="6">
        <f>AVERAGE(Table2[[#This Row],[t1]:[t3]])</f>
        <v>149.51739733333332</v>
      </c>
    </row>
    <row r="5" spans="1:8" x14ac:dyDescent="0.2">
      <c r="A5">
        <v>2</v>
      </c>
      <c r="B5" s="7">
        <v>74.882034000000004</v>
      </c>
      <c r="C5" s="7">
        <v>75.001434000000003</v>
      </c>
      <c r="D5" s="7">
        <v>75.164762999999994</v>
      </c>
      <c r="E5">
        <f>AVERAGE(Table2[[#This Row],[t1]:[t3]])</f>
        <v>75.016076999999996</v>
      </c>
      <c r="G5" s="3">
        <v>2</v>
      </c>
      <c r="H5" s="4">
        <f>AVERAGE(Table2[[#This Row],[t1]:[t3]])</f>
        <v>75.016076999999996</v>
      </c>
    </row>
    <row r="6" spans="1:8" x14ac:dyDescent="0.2">
      <c r="A6">
        <v>3</v>
      </c>
      <c r="B6" s="7">
        <v>50.051971000000002</v>
      </c>
      <c r="C6" s="7">
        <v>50.390138</v>
      </c>
      <c r="D6" s="7">
        <v>50.62603</v>
      </c>
      <c r="E6">
        <f>AVERAGE(Table2[[#This Row],[t1]:[t3]])</f>
        <v>50.356046333333332</v>
      </c>
      <c r="G6" s="5">
        <v>3</v>
      </c>
      <c r="H6" s="6">
        <f>AVERAGE(Table2[[#This Row],[t1]:[t3]])</f>
        <v>50.356046333333332</v>
      </c>
    </row>
    <row r="7" spans="1:8" x14ac:dyDescent="0.2">
      <c r="A7">
        <v>4</v>
      </c>
      <c r="B7" s="7">
        <v>38.062992999999999</v>
      </c>
      <c r="C7" s="7">
        <v>37.895301000000003</v>
      </c>
      <c r="D7" s="7">
        <v>38.801091</v>
      </c>
      <c r="E7">
        <f>AVERAGE(Table2[[#This Row],[t1]:[t3]])</f>
        <v>38.253128333333329</v>
      </c>
      <c r="G7" s="3">
        <v>4</v>
      </c>
      <c r="H7" s="4">
        <f>AVERAGE(Table2[[#This Row],[t1]:[t3]])</f>
        <v>38.253128333333329</v>
      </c>
    </row>
    <row r="10" spans="1:8" x14ac:dyDescent="0.2">
      <c r="A10" t="s">
        <v>8</v>
      </c>
    </row>
    <row r="11" spans="1:8" x14ac:dyDescent="0.2">
      <c r="A11" t="s">
        <v>7</v>
      </c>
      <c r="B11" t="s">
        <v>2</v>
      </c>
      <c r="C11" t="s">
        <v>3</v>
      </c>
      <c r="D11" t="s">
        <v>4</v>
      </c>
      <c r="E11" t="s">
        <v>5</v>
      </c>
      <c r="G11" s="1" t="s">
        <v>7</v>
      </c>
      <c r="H11" s="2" t="s">
        <v>11</v>
      </c>
    </row>
    <row r="12" spans="1:8" x14ac:dyDescent="0.2">
      <c r="A12">
        <v>1</v>
      </c>
      <c r="B12" s="7">
        <v>74.882034000000004</v>
      </c>
      <c r="C12" s="7">
        <v>75.001434000000003</v>
      </c>
      <c r="D12" s="7">
        <v>75.164762999999994</v>
      </c>
      <c r="E12">
        <f>AVERAGE(Table3[[#This Row],[t1]:[t3]])</f>
        <v>75.016076999999996</v>
      </c>
      <c r="G12" s="3">
        <v>1</v>
      </c>
      <c r="H12" s="4">
        <f>AVERAGE(Table3[[#This Row],[t1]:[t3]])</f>
        <v>75.016076999999996</v>
      </c>
    </row>
    <row r="13" spans="1:8" x14ac:dyDescent="0.2">
      <c r="A13">
        <v>4</v>
      </c>
      <c r="B13">
        <v>77.838010999999995</v>
      </c>
      <c r="C13">
        <v>76.993844999999993</v>
      </c>
      <c r="D13">
        <v>77.347762000000003</v>
      </c>
      <c r="E13">
        <f>AVERAGE(Table3[[#This Row],[t1]:[t3]])</f>
        <v>77.393206000000006</v>
      </c>
      <c r="G13" s="5">
        <v>4</v>
      </c>
      <c r="H13" s="6">
        <f>AVERAGE(Table3[[#This Row],[t1]:[t3]])</f>
        <v>77.393206000000006</v>
      </c>
    </row>
    <row r="14" spans="1:8" x14ac:dyDescent="0.2">
      <c r="A14">
        <v>16</v>
      </c>
      <c r="B14" s="7">
        <v>78.759710999999996</v>
      </c>
      <c r="C14">
        <v>78.219836000000001</v>
      </c>
      <c r="D14">
        <v>79.001836999999995</v>
      </c>
      <c r="E14">
        <f>AVERAGE(Table3[[#This Row],[t1]:[t3]])</f>
        <v>78.66046133333333</v>
      </c>
      <c r="G14" s="3">
        <v>16</v>
      </c>
      <c r="H14" s="4">
        <f>AVERAGE(Table3[[#This Row],[t1]:[t3]])</f>
        <v>78.66046133333333</v>
      </c>
    </row>
    <row r="15" spans="1:8" x14ac:dyDescent="0.2">
      <c r="A15">
        <v>64</v>
      </c>
      <c r="B15" s="7">
        <v>81.879133999999993</v>
      </c>
      <c r="C15">
        <v>80.927187000000004</v>
      </c>
      <c r="D15">
        <v>81.339271999999994</v>
      </c>
      <c r="E15">
        <f>AVERAGE(Table3[[#This Row],[t1]:[t3]])</f>
        <v>81.381864333333326</v>
      </c>
      <c r="G15" s="5">
        <v>64</v>
      </c>
      <c r="H15" s="6">
        <f>AVERAGE(Table3[[#This Row],[t1]:[t3]])</f>
        <v>81.381864333333326</v>
      </c>
    </row>
    <row r="17" spans="1:8" x14ac:dyDescent="0.2">
      <c r="A17" t="s">
        <v>9</v>
      </c>
    </row>
    <row r="18" spans="1:8" x14ac:dyDescent="0.2">
      <c r="A18" t="s">
        <v>7</v>
      </c>
      <c r="B18" t="s">
        <v>2</v>
      </c>
      <c r="C18" t="s">
        <v>3</v>
      </c>
      <c r="D18" t="s">
        <v>4</v>
      </c>
      <c r="E18" t="s">
        <v>5</v>
      </c>
      <c r="G18" s="1" t="s">
        <v>7</v>
      </c>
      <c r="H18" s="2" t="s">
        <v>5</v>
      </c>
    </row>
    <row r="19" spans="1:8" x14ac:dyDescent="0.2">
      <c r="A19">
        <v>1</v>
      </c>
      <c r="B19" s="7">
        <v>50.051971000000002</v>
      </c>
      <c r="C19" s="7">
        <v>50.390138</v>
      </c>
      <c r="D19" s="7">
        <v>50.62603</v>
      </c>
      <c r="E19">
        <f>AVERAGE(Table35[[#This Row],[t1]:[t3]])</f>
        <v>50.356046333333332</v>
      </c>
      <c r="G19" s="3">
        <v>1</v>
      </c>
      <c r="H19" s="4">
        <f>AVERAGE(Table35[[#This Row],[t1]:[t3]])</f>
        <v>50.356046333333332</v>
      </c>
    </row>
    <row r="20" spans="1:8" x14ac:dyDescent="0.2">
      <c r="A20">
        <v>4</v>
      </c>
      <c r="B20" s="7">
        <v>52.218781999999997</v>
      </c>
      <c r="C20">
        <v>51.692819999999998</v>
      </c>
      <c r="D20">
        <v>51.402873</v>
      </c>
      <c r="E20">
        <f>AVERAGE(Table35[[#This Row],[t1]:[t3]])</f>
        <v>51.771491666666662</v>
      </c>
      <c r="G20" s="5">
        <v>4</v>
      </c>
      <c r="H20" s="6">
        <f>AVERAGE(Table35[[#This Row],[t1]:[t3]])</f>
        <v>51.771491666666662</v>
      </c>
    </row>
    <row r="21" spans="1:8" x14ac:dyDescent="0.2">
      <c r="A21">
        <v>16</v>
      </c>
      <c r="B21">
        <v>52.972526999999999</v>
      </c>
      <c r="C21">
        <v>52.937261999999997</v>
      </c>
      <c r="D21">
        <v>53.187461999999996</v>
      </c>
      <c r="E21">
        <f>AVERAGE(Table35[[#This Row],[t1]:[t3]])</f>
        <v>53.032416999999988</v>
      </c>
      <c r="G21" s="3">
        <v>16</v>
      </c>
      <c r="H21" s="4">
        <f>AVERAGE(Table35[[#This Row],[t1]:[t3]])</f>
        <v>53.032416999999988</v>
      </c>
    </row>
    <row r="22" spans="1:8" x14ac:dyDescent="0.2">
      <c r="A22">
        <v>64</v>
      </c>
      <c r="B22" s="7">
        <v>56.158760999999998</v>
      </c>
      <c r="C22">
        <v>56.402825999999997</v>
      </c>
      <c r="D22">
        <v>55.872647999999998</v>
      </c>
      <c r="E22">
        <f>AVERAGE(Table35[[#This Row],[t1]:[t3]])</f>
        <v>56.144745</v>
      </c>
      <c r="G22" s="5">
        <v>64</v>
      </c>
      <c r="H22" s="6">
        <f>AVERAGE(Table35[[#This Row],[t1]:[t3]])</f>
        <v>56.144745</v>
      </c>
    </row>
    <row r="24" spans="1:8" x14ac:dyDescent="0.2">
      <c r="A24" t="s">
        <v>10</v>
      </c>
    </row>
    <row r="25" spans="1:8" x14ac:dyDescent="0.2">
      <c r="A25" t="s">
        <v>7</v>
      </c>
      <c r="B25" t="s">
        <v>2</v>
      </c>
      <c r="C25" t="s">
        <v>3</v>
      </c>
      <c r="D25" t="s">
        <v>4</v>
      </c>
      <c r="E25" t="s">
        <v>5</v>
      </c>
      <c r="G25" s="1" t="s">
        <v>7</v>
      </c>
      <c r="H25" s="2" t="s">
        <v>5</v>
      </c>
    </row>
    <row r="26" spans="1:8" x14ac:dyDescent="0.2">
      <c r="A26">
        <v>1</v>
      </c>
      <c r="B26" s="7">
        <v>38.062992999999999</v>
      </c>
      <c r="C26" s="7">
        <v>37.895301000000003</v>
      </c>
      <c r="D26" s="7">
        <v>38.801091</v>
      </c>
      <c r="E26">
        <f>AVERAGE(Table36[[#This Row],[t1]:[t3]])</f>
        <v>38.253128333333329</v>
      </c>
      <c r="G26" s="3">
        <v>1</v>
      </c>
      <c r="H26" s="4">
        <f>AVERAGE(Table36[[#This Row],[t1]:[t3]])</f>
        <v>38.253128333333329</v>
      </c>
    </row>
    <row r="27" spans="1:8" x14ac:dyDescent="0.2">
      <c r="A27">
        <v>4</v>
      </c>
      <c r="B27">
        <v>39.223269999999999</v>
      </c>
      <c r="C27">
        <v>38.918371</v>
      </c>
      <c r="D27">
        <v>39.282389999999999</v>
      </c>
      <c r="E27">
        <f>AVERAGE(Table36[[#This Row],[t1]:[t3]])</f>
        <v>39.141343666666664</v>
      </c>
      <c r="G27" s="5">
        <v>4</v>
      </c>
      <c r="H27" s="6">
        <f>AVERAGE(Table36[[#This Row],[t1]:[t3]])</f>
        <v>39.141343666666664</v>
      </c>
    </row>
    <row r="28" spans="1:8" x14ac:dyDescent="0.2">
      <c r="A28">
        <v>16</v>
      </c>
      <c r="B28" s="7">
        <v>40.483863999999997</v>
      </c>
      <c r="C28">
        <v>41.293739000000002</v>
      </c>
      <c r="D28">
        <v>40.283048000000001</v>
      </c>
      <c r="E28">
        <f>AVERAGE(Table36[[#This Row],[t1]:[t3]])</f>
        <v>40.686883666666667</v>
      </c>
      <c r="G28" s="3">
        <v>16</v>
      </c>
      <c r="H28" s="4">
        <f>AVERAGE(Table36[[#This Row],[t1]:[t3]])</f>
        <v>40.686883666666667</v>
      </c>
    </row>
    <row r="29" spans="1:8" x14ac:dyDescent="0.2">
      <c r="A29">
        <v>64</v>
      </c>
      <c r="B29" s="7">
        <v>43.262591999999998</v>
      </c>
      <c r="C29">
        <v>43.283738</v>
      </c>
      <c r="D29">
        <v>42.983749000000003</v>
      </c>
      <c r="E29">
        <f>AVERAGE(Table36[[#This Row],[t1]:[t3]])</f>
        <v>43.176693</v>
      </c>
      <c r="G29" s="5">
        <v>64</v>
      </c>
      <c r="H29" s="6">
        <f>AVERAGE(Table36[[#This Row],[t1]:[t3]])</f>
        <v>43.176693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#LOH SIJING ALOYSIUS#</dc:creator>
  <cp:lastModifiedBy>#LOH SIJING ALOYSIUS#</cp:lastModifiedBy>
  <dcterms:created xsi:type="dcterms:W3CDTF">2023-10-17T02:46:44Z</dcterms:created>
  <dcterms:modified xsi:type="dcterms:W3CDTF">2023-10-18T02:08:53Z</dcterms:modified>
</cp:coreProperties>
</file>