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min\Documents\GitHub\FTT_StandAlone_v0.8\"/>
    </mc:Choice>
  </mc:AlternateContent>
  <xr:revisionPtr revIDLastSave="0" documentId="13_ncr:1_{3DFF81B9-9D49-48B9-8EFB-EE16FA65E489}" xr6:coauthVersionLast="47" xr6:coauthVersionMax="47" xr10:uidLastSave="{00000000-0000-0000-0000-000000000000}"/>
  <bookViews>
    <workbookView xWindow="630" yWindow="165" windowWidth="27345" windowHeight="15195" xr2:uid="{00000000-000D-0000-FFFF-FFFF00000000}"/>
  </bookViews>
  <sheets>
    <sheet name="Table 2" sheetId="2" r:id="rId1"/>
    <sheet name="Table 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9" i="3"/>
  <c r="I10" i="3"/>
  <c r="I12" i="3"/>
  <c r="I14" i="3"/>
  <c r="I15" i="3"/>
  <c r="I16" i="3"/>
  <c r="I17" i="3"/>
  <c r="I18" i="3"/>
  <c r="I19" i="3"/>
  <c r="I20" i="3"/>
  <c r="G2" i="3"/>
  <c r="G3" i="3"/>
  <c r="G4" i="3"/>
  <c r="G5" i="3"/>
  <c r="G6" i="3"/>
  <c r="G7" i="3"/>
  <c r="G9" i="3"/>
  <c r="G10" i="3"/>
  <c r="G12" i="3"/>
  <c r="G14" i="3"/>
  <c r="G15" i="3"/>
  <c r="G16" i="3"/>
  <c r="G17" i="3"/>
  <c r="G18" i="3"/>
  <c r="G19" i="3"/>
  <c r="G20" i="3"/>
  <c r="I2" i="2"/>
  <c r="I3" i="2"/>
  <c r="I4" i="2"/>
  <c r="I5" i="2"/>
  <c r="I6" i="2"/>
  <c r="I7" i="2"/>
  <c r="I9" i="2"/>
  <c r="I10" i="2"/>
  <c r="I12" i="2"/>
  <c r="I14" i="2"/>
  <c r="I15" i="2"/>
  <c r="I16" i="2"/>
  <c r="I17" i="2"/>
  <c r="I18" i="2"/>
  <c r="I19" i="2"/>
  <c r="I20" i="2"/>
  <c r="G2" i="2"/>
  <c r="G4" i="2"/>
  <c r="G5" i="2"/>
  <c r="G6" i="2"/>
  <c r="G7" i="2"/>
  <c r="G9" i="2"/>
  <c r="G10" i="2"/>
  <c r="G12" i="2"/>
  <c r="G14" i="2"/>
  <c r="G15" i="2"/>
  <c r="G16" i="2"/>
  <c r="G17" i="2"/>
  <c r="G18" i="2"/>
  <c r="G19" i="2"/>
  <c r="G20" i="2"/>
  <c r="G3" i="2"/>
</calcChain>
</file>

<file path=xl/sharedStrings.xml><?xml version="1.0" encoding="utf-8"?>
<sst xmlns="http://schemas.openxmlformats.org/spreadsheetml/2006/main" count="85" uniqueCount="40">
  <si>
    <t>Solar PV</t>
  </si>
  <si>
    <r>
      <rPr>
        <sz val="9"/>
        <color rgb="FF231F20"/>
        <rFont val="Calibri"/>
        <family val="2"/>
        <scheme val="minor"/>
      </rPr>
      <t>Renewables</t>
    </r>
  </si>
  <si>
    <r>
      <rPr>
        <sz val="9"/>
        <color rgb="FF939598"/>
        <rFont val="Calibri"/>
        <family val="2"/>
        <scheme val="minor"/>
      </rPr>
      <t>Solar PV</t>
    </r>
  </si>
  <si>
    <r>
      <rPr>
        <sz val="9"/>
        <color rgb="FF939598"/>
        <rFont val="Calibri"/>
        <family val="2"/>
        <scheme val="minor"/>
      </rPr>
      <t>Wind</t>
    </r>
  </si>
  <si>
    <r>
      <rPr>
        <sz val="9"/>
        <color rgb="FF939598"/>
        <rFont val="Calibri"/>
        <family val="2"/>
        <scheme val="minor"/>
      </rPr>
      <t>Hydro</t>
    </r>
  </si>
  <si>
    <r>
      <rPr>
        <sz val="9"/>
        <color rgb="FF939598"/>
        <rFont val="Calibri"/>
        <family val="2"/>
        <scheme val="minor"/>
      </rPr>
      <t>Bioenergy</t>
    </r>
  </si>
  <si>
    <r>
      <rPr>
        <i/>
        <sz val="9"/>
        <color rgb="FF939598"/>
        <rFont val="Calibri"/>
        <family val="2"/>
        <scheme val="minor"/>
      </rPr>
      <t>of which BECCS</t>
    </r>
  </si>
  <si>
    <r>
      <rPr>
        <sz val="9"/>
        <color rgb="FF939598"/>
        <rFont val="Calibri"/>
        <family val="2"/>
        <scheme val="minor"/>
      </rPr>
      <t>CSP</t>
    </r>
  </si>
  <si>
    <r>
      <rPr>
        <sz val="9"/>
        <color rgb="FF939598"/>
        <rFont val="Calibri"/>
        <family val="2"/>
        <scheme val="minor"/>
      </rPr>
      <t>Geothermal</t>
    </r>
  </si>
  <si>
    <r>
      <rPr>
        <sz val="9"/>
        <color rgb="FF939598"/>
        <rFont val="Calibri"/>
        <family val="2"/>
        <scheme val="minor"/>
      </rPr>
      <t>Marine</t>
    </r>
  </si>
  <si>
    <r>
      <rPr>
        <sz val="9"/>
        <color rgb="FF231F20"/>
        <rFont val="Calibri"/>
        <family val="2"/>
        <scheme val="minor"/>
      </rPr>
      <t>Nuclear</t>
    </r>
  </si>
  <si>
    <r>
      <rPr>
        <sz val="9"/>
        <color rgb="FF231F20"/>
        <rFont val="Calibri"/>
        <family val="2"/>
        <scheme val="minor"/>
      </rPr>
      <t>Hydrogen‐based</t>
    </r>
  </si>
  <si>
    <r>
      <rPr>
        <sz val="9"/>
        <color rgb="FF231F20"/>
        <rFont val="Calibri"/>
        <family val="2"/>
        <scheme val="minor"/>
      </rPr>
      <t>Fossil fuels with CCUS</t>
    </r>
  </si>
  <si>
    <r>
      <rPr>
        <sz val="9"/>
        <color rgb="FF939598"/>
        <rFont val="Calibri"/>
        <family val="2"/>
        <scheme val="minor"/>
      </rPr>
      <t>Coal with CCUS</t>
    </r>
  </si>
  <si>
    <r>
      <rPr>
        <sz val="9"/>
        <color rgb="FF939598"/>
        <rFont val="Calibri"/>
        <family val="2"/>
        <scheme val="minor"/>
      </rPr>
      <t>Natural gas with CCUS</t>
    </r>
  </si>
  <si>
    <r>
      <rPr>
        <sz val="9"/>
        <color rgb="FF231F20"/>
        <rFont val="Calibri"/>
        <family val="2"/>
        <scheme val="minor"/>
      </rPr>
      <t>Unabated fossil fuels</t>
    </r>
  </si>
  <si>
    <r>
      <rPr>
        <sz val="9"/>
        <color rgb="FF939598"/>
        <rFont val="Calibri"/>
        <family val="2"/>
        <scheme val="minor"/>
      </rPr>
      <t>Coal</t>
    </r>
  </si>
  <si>
    <r>
      <rPr>
        <sz val="9"/>
        <color rgb="FF939598"/>
        <rFont val="Calibri"/>
        <family val="2"/>
        <scheme val="minor"/>
      </rPr>
      <t>Natural gas</t>
    </r>
  </si>
  <si>
    <r>
      <rPr>
        <sz val="9"/>
        <color rgb="FF939598"/>
        <rFont val="Calibri"/>
        <family val="2"/>
        <scheme val="minor"/>
      </rPr>
      <t>Oil</t>
    </r>
  </si>
  <si>
    <t>Total generation</t>
  </si>
  <si>
    <t>Energy Technologies</t>
  </si>
  <si>
    <t>IEA 2030 Generation (TWh)</t>
  </si>
  <si>
    <t>IEA 2050 Generation (TWh)</t>
  </si>
  <si>
    <t>FTT 2030 Generation (TWh)</t>
  </si>
  <si>
    <t>NA</t>
  </si>
  <si>
    <t>FTT 2050 Generation (TWh)</t>
  </si>
  <si>
    <t>IEA 2030 Share (%)</t>
  </si>
  <si>
    <t>FTT 2030 Share (%)</t>
  </si>
  <si>
    <t>IEA 2050 Share (%)</t>
  </si>
  <si>
    <t>FTT 2050 Share (%)</t>
  </si>
  <si>
    <t xml:space="preserve">IEA 2030 Electrical Capacity (GW) </t>
  </si>
  <si>
    <t>IEA Electrical Capacity (GW) 2050</t>
  </si>
  <si>
    <r>
      <rPr>
        <sz val="9"/>
        <color rgb="FF2C94AB"/>
        <rFont val="Calibri"/>
        <family val="2"/>
        <scheme val="minor"/>
      </rPr>
      <t>Total capacity</t>
    </r>
  </si>
  <si>
    <r>
      <rPr>
        <sz val="9"/>
        <color rgb="FF231F20"/>
        <rFont val="Calibri"/>
        <family val="2"/>
        <scheme val="minor"/>
      </rPr>
      <t>Battery storage</t>
    </r>
  </si>
  <si>
    <t>IEA Share 2030</t>
  </si>
  <si>
    <t>IEA Share 2050</t>
  </si>
  <si>
    <t xml:space="preserve">FTT 2030 Electrical Capacity (GW) </t>
  </si>
  <si>
    <t>FTT Electrical Capacity (GW) 2050</t>
  </si>
  <si>
    <t>FTT Share 2030</t>
  </si>
  <si>
    <t>FTT Share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</si>
</sst>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imes New Roman"/>
      <charset val="204"/>
    </font>
    <font>
      <sz val="9"/>
      <name val="Calibri"/>
      <family val="2"/>
      <scheme val="minor"/>
    </font>
    <font>
      <sz val="9"/>
      <color rgb="FF2C94AB"/>
      <name val="Calibri"/>
      <family val="2"/>
      <scheme val="minor"/>
    </font>
    <font>
      <sz val="9"/>
      <color rgb="FF231F20"/>
      <name val="Calibri"/>
      <family val="2"/>
      <scheme val="minor"/>
    </font>
    <font>
      <sz val="9"/>
      <color rgb="FF939598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rgb="FF939598"/>
      <name val="Calibri"/>
      <family val="2"/>
      <scheme val="minor"/>
    </font>
    <font>
      <sz val="8"/>
      <name val="Times New Roman"/>
      <family val="1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C94AB"/>
      </patternFill>
    </fill>
    <fill>
      <patternFill patternType="solid">
        <fgColor rgb="FFEAEFF4"/>
      </patternFill>
    </fill>
    <fill>
      <patternFill patternType="solid">
        <fgColor rgb="FF2C94AB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DCDDDF"/>
      </right>
      <top/>
      <bottom/>
      <diagonal/>
    </border>
    <border>
      <left/>
      <right/>
      <top/>
      <bottom style="thin">
        <color rgb="FF2C94AB"/>
      </bottom>
      <diagonal/>
    </border>
    <border>
      <left/>
      <right style="thin">
        <color rgb="FFDCDDDF"/>
      </right>
      <top/>
      <bottom style="thin">
        <color rgb="FF2C94AB"/>
      </bottom>
      <diagonal/>
    </border>
  </borders>
  <cellStyleXfs count="1">
    <xf numFmtId="0" fontId="0" fillId="0" borderId="0"/>
  </cellStyleXfs>
  <cellXfs count="55">
    <xf numFmtId="0" fontId="0" fillId="0" borderId="0" xfId="0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3" fontId="2" fillId="3" borderId="0" xfId="0" applyNumberFormat="1" applyFont="1" applyFill="1" applyAlignment="1">
      <alignment horizontal="right" vertical="top" shrinkToFit="1"/>
    </xf>
    <xf numFmtId="3" fontId="2" fillId="3" borderId="3" xfId="0" applyNumberFormat="1" applyFont="1" applyFill="1" applyBorder="1" applyAlignment="1">
      <alignment horizontal="right" vertical="top" shrinkToFit="1"/>
    </xf>
    <xf numFmtId="1" fontId="2" fillId="3" borderId="0" xfId="0" applyNumberFormat="1" applyFont="1" applyFill="1" applyAlignment="1">
      <alignment horizontal="center" vertical="top" shrinkToFit="1"/>
    </xf>
    <xf numFmtId="1" fontId="2" fillId="3" borderId="3" xfId="0" applyNumberFormat="1" applyFont="1" applyFill="1" applyBorder="1" applyAlignment="1">
      <alignment horizontal="right" vertical="top" indent="1" shrinkToFit="1"/>
    </xf>
    <xf numFmtId="0" fontId="1" fillId="0" borderId="0" xfId="0" applyFont="1" applyAlignment="1">
      <alignment horizontal="left" vertical="top" wrapText="1"/>
    </xf>
    <xf numFmtId="3" fontId="3" fillId="0" borderId="0" xfId="0" applyNumberFormat="1" applyFont="1" applyAlignment="1">
      <alignment horizontal="right" vertical="top" shrinkToFit="1"/>
    </xf>
    <xf numFmtId="3" fontId="3" fillId="0" borderId="3" xfId="0" applyNumberFormat="1" applyFont="1" applyBorder="1" applyAlignment="1">
      <alignment horizontal="right" vertical="top" shrinkToFit="1"/>
    </xf>
    <xf numFmtId="1" fontId="3" fillId="0" borderId="0" xfId="0" applyNumberFormat="1" applyFont="1" applyAlignment="1">
      <alignment horizontal="center" vertical="top" shrinkToFit="1"/>
    </xf>
    <xf numFmtId="1" fontId="3" fillId="0" borderId="3" xfId="0" applyNumberFormat="1" applyFont="1" applyBorder="1" applyAlignment="1">
      <alignment horizontal="right" vertical="top" indent="1" shrinkToFit="1"/>
    </xf>
    <xf numFmtId="0" fontId="1" fillId="0" borderId="0" xfId="0" applyFont="1" applyAlignment="1">
      <alignment horizontal="left" vertical="top" wrapText="1" indent="1"/>
    </xf>
    <xf numFmtId="3" fontId="4" fillId="0" borderId="0" xfId="0" applyNumberFormat="1" applyFont="1" applyAlignment="1">
      <alignment horizontal="right" vertical="top" shrinkToFit="1"/>
    </xf>
    <xf numFmtId="3" fontId="4" fillId="0" borderId="3" xfId="0" applyNumberFormat="1" applyFont="1" applyBorder="1" applyAlignment="1">
      <alignment horizontal="right" vertical="top" shrinkToFit="1"/>
    </xf>
    <xf numFmtId="1" fontId="4" fillId="0" borderId="0" xfId="0" applyNumberFormat="1" applyFont="1" applyAlignment="1">
      <alignment horizontal="center" vertical="top" shrinkToFit="1"/>
    </xf>
    <xf numFmtId="1" fontId="4" fillId="0" borderId="3" xfId="0" applyNumberFormat="1" applyFont="1" applyBorder="1" applyAlignment="1">
      <alignment horizontal="right" vertical="top" indent="1" shrinkToFit="1"/>
    </xf>
    <xf numFmtId="0" fontId="5" fillId="0" borderId="0" xfId="0" applyFont="1" applyAlignment="1">
      <alignment horizontal="left" vertical="top" wrapText="1" indent="1"/>
    </xf>
    <xf numFmtId="1" fontId="6" fillId="0" borderId="0" xfId="0" applyNumberFormat="1" applyFont="1" applyAlignment="1">
      <alignment horizontal="right" vertical="top" shrinkToFit="1"/>
    </xf>
    <xf numFmtId="1" fontId="6" fillId="0" borderId="3" xfId="0" applyNumberFormat="1" applyFont="1" applyBorder="1" applyAlignment="1">
      <alignment horizontal="right" vertical="top" shrinkToFit="1"/>
    </xf>
    <xf numFmtId="1" fontId="6" fillId="0" borderId="0" xfId="0" applyNumberFormat="1" applyFont="1" applyAlignment="1">
      <alignment horizontal="center" vertical="top" shrinkToFit="1"/>
    </xf>
    <xf numFmtId="1" fontId="6" fillId="0" borderId="3" xfId="0" applyNumberFormat="1" applyFont="1" applyBorder="1" applyAlignment="1">
      <alignment horizontal="right" vertical="top" indent="1" shrinkToFit="1"/>
    </xf>
    <xf numFmtId="1" fontId="4" fillId="0" borderId="0" xfId="0" applyNumberFormat="1" applyFont="1" applyAlignment="1">
      <alignment horizontal="right" vertical="top" shrinkToFit="1"/>
    </xf>
    <xf numFmtId="1" fontId="4" fillId="0" borderId="3" xfId="0" applyNumberFormat="1" applyFont="1" applyBorder="1" applyAlignment="1">
      <alignment horizontal="right" vertical="top" shrinkToFit="1"/>
    </xf>
    <xf numFmtId="1" fontId="3" fillId="0" borderId="0" xfId="0" applyNumberFormat="1" applyFont="1" applyAlignment="1">
      <alignment horizontal="right" vertical="top" shrinkToFit="1"/>
    </xf>
    <xf numFmtId="1" fontId="3" fillId="0" borderId="3" xfId="0" applyNumberFormat="1" applyFont="1" applyBorder="1" applyAlignment="1">
      <alignment horizontal="right" vertical="top" shrinkToFit="1"/>
    </xf>
    <xf numFmtId="0" fontId="1" fillId="0" borderId="4" xfId="0" applyFont="1" applyBorder="1" applyAlignment="1">
      <alignment horizontal="left" vertical="top" wrapText="1" indent="1"/>
    </xf>
    <xf numFmtId="1" fontId="4" fillId="0" borderId="4" xfId="0" applyNumberFormat="1" applyFont="1" applyBorder="1" applyAlignment="1">
      <alignment horizontal="right" vertical="top" shrinkToFit="1"/>
    </xf>
    <xf numFmtId="1" fontId="4" fillId="0" borderId="5" xfId="0" applyNumberFormat="1" applyFont="1" applyBorder="1" applyAlignment="1">
      <alignment horizontal="right" vertical="top" shrinkToFit="1"/>
    </xf>
    <xf numFmtId="1" fontId="4" fillId="0" borderId="4" xfId="0" applyNumberFormat="1" applyFont="1" applyBorder="1" applyAlignment="1">
      <alignment horizontal="center" vertical="top" shrinkToFit="1"/>
    </xf>
    <xf numFmtId="1" fontId="4" fillId="0" borderId="5" xfId="0" applyNumberFormat="1" applyFont="1" applyBorder="1" applyAlignment="1">
      <alignment horizontal="right" vertical="top" indent="1" shrinkToFit="1"/>
    </xf>
    <xf numFmtId="0" fontId="8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3" fontId="2" fillId="3" borderId="0" xfId="0" applyNumberFormat="1" applyFont="1" applyFill="1" applyBorder="1" applyAlignment="1">
      <alignment horizontal="right" vertical="top" shrinkToFit="1"/>
    </xf>
    <xf numFmtId="3" fontId="3" fillId="0" borderId="0" xfId="0" applyNumberFormat="1" applyFont="1" applyBorder="1" applyAlignment="1">
      <alignment horizontal="right" vertical="top" shrinkToFit="1"/>
    </xf>
    <xf numFmtId="3" fontId="4" fillId="0" borderId="0" xfId="0" applyNumberFormat="1" applyFont="1" applyBorder="1" applyAlignment="1">
      <alignment horizontal="right" vertical="top" shrinkToFit="1"/>
    </xf>
    <xf numFmtId="1" fontId="6" fillId="0" borderId="0" xfId="0" applyNumberFormat="1" applyFont="1" applyBorder="1" applyAlignment="1">
      <alignment horizontal="right" vertical="top" shrinkToFit="1"/>
    </xf>
    <xf numFmtId="1" fontId="4" fillId="0" borderId="0" xfId="0" applyNumberFormat="1" applyFont="1" applyBorder="1" applyAlignment="1">
      <alignment horizontal="right" vertical="top" shrinkToFit="1"/>
    </xf>
    <xf numFmtId="1" fontId="3" fillId="0" borderId="0" xfId="0" applyNumberFormat="1" applyFont="1" applyBorder="1" applyAlignment="1">
      <alignment horizontal="right" vertical="top" shrinkToFit="1"/>
    </xf>
    <xf numFmtId="1" fontId="8" fillId="4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Alignment="1">
      <alignment horizontal="right" vertical="top" shrinkToFit="1"/>
    </xf>
    <xf numFmtId="1" fontId="2" fillId="3" borderId="3" xfId="0" applyNumberFormat="1" applyFont="1" applyFill="1" applyBorder="1" applyAlignment="1">
      <alignment horizontal="right" vertical="top" shrinkToFit="1"/>
    </xf>
    <xf numFmtId="1" fontId="2" fillId="3" borderId="0" xfId="0" applyNumberFormat="1" applyFont="1" applyFill="1" applyBorder="1" applyAlignment="1">
      <alignment horizontal="right" vertical="top" shrinkToFit="1"/>
    </xf>
    <xf numFmtId="0" fontId="8" fillId="4" borderId="0" xfId="0" applyFont="1" applyFill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1" fontId="8" fillId="4" borderId="2" xfId="0" applyNumberFormat="1" applyFont="1" applyFill="1" applyBorder="1" applyAlignment="1">
      <alignment vertical="top" shrinkToFit="1"/>
    </xf>
    <xf numFmtId="0" fontId="4" fillId="0" borderId="0" xfId="0" applyFont="1" applyAlignment="1">
      <alignment horizontal="left" vertical="top" wrapText="1" indent="1"/>
    </xf>
    <xf numFmtId="0" fontId="1" fillId="0" borderId="4" xfId="0" applyFont="1" applyBorder="1" applyAlignment="1">
      <alignment horizontal="left" vertical="top" wrapText="1"/>
    </xf>
    <xf numFmtId="1" fontId="3" fillId="0" borderId="4" xfId="0" applyNumberFormat="1" applyFont="1" applyBorder="1" applyAlignment="1">
      <alignment horizontal="right" vertical="top" shrinkToFit="1"/>
    </xf>
    <xf numFmtId="3" fontId="3" fillId="0" borderId="5" xfId="0" applyNumberFormat="1" applyFont="1" applyBorder="1" applyAlignment="1">
      <alignment horizontal="right" vertical="top" shrinkToFit="1"/>
    </xf>
    <xf numFmtId="1" fontId="3" fillId="0" borderId="4" xfId="0" applyNumberFormat="1" applyFont="1" applyBorder="1" applyAlignment="1">
      <alignment horizontal="center" vertical="top" shrinkToFit="1"/>
    </xf>
    <xf numFmtId="1" fontId="3" fillId="0" borderId="5" xfId="0" applyNumberFormat="1" applyFont="1" applyBorder="1" applyAlignment="1">
      <alignment horizontal="right" vertical="top" indent="1" shrinkToFit="1"/>
    </xf>
    <xf numFmtId="0" fontId="8" fillId="2" borderId="1" xfId="0" applyFont="1" applyFill="1" applyBorder="1" applyAlignment="1">
      <alignment horizontal="left" vertical="top" wrapText="1" indent="5"/>
    </xf>
    <xf numFmtId="3" fontId="3" fillId="0" borderId="4" xfId="0" applyNumberFormat="1" applyFont="1" applyBorder="1" applyAlignment="1">
      <alignment horizontal="right" vertical="top" shrinkToFit="1"/>
    </xf>
    <xf numFmtId="0" fontId="8" fillId="4" borderId="0" xfId="0" applyFont="1" applyFill="1" applyBorder="1" applyAlignment="1">
      <alignment horizontal="left" vertical="top" wrapText="1" indent="5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939598"/>
        <name val="Calibri"/>
        <family val="2"/>
        <scheme val="minor"/>
      </font>
      <numFmt numFmtId="1" formatCode="0"/>
      <alignment horizontal="right" vertical="top" textRotation="0" wrapText="0" indent="1" justifyLastLine="0" shrinkToFit="1" readingOrder="0"/>
      <border diagonalUp="0" diagonalDown="0">
        <left/>
        <right style="thin">
          <color rgb="FFDCDDDF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939598"/>
        <name val="Calibri"/>
        <family val="2"/>
        <scheme val="minor"/>
      </font>
      <numFmt numFmtId="1" formatCode="0"/>
      <alignment horizontal="center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939598"/>
        <name val="Calibri"/>
        <family val="2"/>
        <scheme val="minor"/>
      </font>
      <numFmt numFmtId="1" formatCode="0"/>
      <alignment horizontal="righ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2C94AB"/>
        </patternFill>
      </fill>
      <alignment horizontal="left" vertical="top" textRotation="0" wrapText="1" indent="5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939598"/>
        <name val="Calibri"/>
        <family val="2"/>
        <scheme val="minor"/>
      </font>
      <numFmt numFmtId="1" formatCode="0"/>
      <alignment horizontal="right" vertical="top" textRotation="0" wrapText="0" indent="1" justifyLastLine="0" shrinkToFit="1" readingOrder="0"/>
      <border diagonalUp="0" diagonalDown="0" outline="0">
        <left/>
        <right style="thin">
          <color rgb="FFDCDDD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939598"/>
        <name val="Calibri"/>
        <family val="2"/>
        <scheme val="minor"/>
      </font>
      <numFmt numFmtId="1" formatCode="0"/>
      <alignment horizontal="center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939598"/>
        <name val="Calibri"/>
        <family val="2"/>
        <scheme val="minor"/>
      </font>
      <numFmt numFmtId="1" formatCode="0"/>
      <alignment horizontal="right" vertical="top" textRotation="0" wrapText="0" indent="0" justifyLastLine="0" shrinkToFit="1" readingOrder="0"/>
      <border diagonalUp="0" diagonalDown="0" outline="0">
        <left/>
        <right style="thin">
          <color rgb="FFDCDDDF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939598"/>
        <name val="Calibri"/>
        <family val="2"/>
        <scheme val="minor"/>
      </font>
      <numFmt numFmtId="1" formatCode="0"/>
      <alignment horizontal="center" vertical="top" textRotation="0" wrapText="0" indent="0" justifyLastLine="0" shrinkToFit="1" readingOrder="0"/>
      <border diagonalUp="0" diagonalDown="0">
        <left/>
        <right style="thin">
          <color rgb="FFDCDDD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939598"/>
        <name val="Calibri"/>
        <family val="2"/>
        <scheme val="minor"/>
      </font>
      <numFmt numFmtId="1" formatCode="0"/>
      <alignment horizontal="center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939598"/>
        <name val="Calibri"/>
        <family val="2"/>
        <scheme val="minor"/>
      </font>
      <alignment horizontal="right" vertical="top" textRotation="0" wrapText="0" indent="0" justifyLastLine="0" shrinkToFit="1" readingOrder="0"/>
      <border diagonalUp="0" diagonalDown="0" outline="0">
        <left/>
        <right style="thin">
          <color rgb="FFDCDDD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939598"/>
        <name val="Calibri"/>
        <family val="2"/>
        <scheme val="minor"/>
      </font>
      <alignment horizontal="righ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939598"/>
        <name val="Calibri"/>
        <family val="2"/>
        <scheme val="minor"/>
      </font>
      <alignment horizontal="center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939598"/>
        <name val="Calibri"/>
        <family val="2"/>
        <scheme val="minor"/>
      </font>
      <alignment horizontal="center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939598"/>
        <name val="Calibri"/>
        <family val="2"/>
        <scheme val="minor"/>
      </font>
      <alignment horizontal="right" vertical="top" textRotation="0" wrapText="0" indent="1" justifyLastLine="0" shrinkToFit="1" readingOrder="0"/>
      <border diagonalUp="0" diagonalDown="0" outline="0">
        <left/>
        <right style="thin">
          <color rgb="FFDCDDD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 outline="0">
        <left/>
        <right style="thin">
          <color rgb="FFDCDDD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939598"/>
        <name val="Calibri"/>
        <family val="2"/>
        <scheme val="minor"/>
      </font>
      <numFmt numFmtId="1" formatCode="0"/>
      <alignment horizontal="right" vertical="top" textRotation="0" wrapText="0" indent="1" justifyLastLine="0" shrinkToFit="1" readingOrder="0"/>
      <border diagonalUp="0" diagonalDown="0">
        <left/>
        <right style="thin">
          <color rgb="FFDCDDDF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939598"/>
        <name val="Calibri"/>
        <family val="2"/>
        <scheme val="minor"/>
      </font>
      <numFmt numFmtId="1" formatCode="0"/>
      <alignment horizontal="center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939598"/>
        <name val="Calibri"/>
        <family val="2"/>
        <scheme val="minor"/>
      </font>
      <numFmt numFmtId="1" formatCode="0"/>
      <alignment horizontal="righ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939598"/>
        <name val="Calibri"/>
        <family val="2"/>
        <scheme val="minor"/>
      </font>
      <numFmt numFmtId="1" formatCode="0"/>
      <alignment horizontal="right" vertical="top" textRotation="0" wrapText="0" indent="0" justifyLastLine="0" shrinkToFit="1" readingOrder="0"/>
      <border diagonalUp="0" diagonalDown="0">
        <left/>
        <right style="thin">
          <color rgb="FFDCDDDF"/>
        </right>
        <top/>
        <bottom/>
        <vertical/>
        <horizontal/>
      </border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2C94AB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844CC8-D56E-4DA5-B90C-D0CBD40FCBE8}" name="Table1" displayName="Table1" ref="A1:I20" headerRowDxfId="25" dataDxfId="27">
  <autoFilter ref="A1:I20" xr:uid="{41844CC8-D56E-4DA5-B90C-D0CBD40FCBE8}"/>
  <tableColumns count="9">
    <tableColumn id="1" xr3:uid="{2E76AAD2-2CCC-4C19-94A0-0AF78AABA276}" name="Energy Technologies" totalsRowLabel="Total" dataDxfId="26" totalsRowDxfId="12"/>
    <tableColumn id="2" xr3:uid="{7FF471CD-3696-4A05-BF39-9BCA2FCF6FD8}" name="IEA 2030 Generation (TWh)" dataDxfId="24"/>
    <tableColumn id="12" xr3:uid="{4A284E1A-03F9-45D5-9EA4-3FF5E90163FA}" name="FTT 2030 Generation (TWh)" dataDxfId="23"/>
    <tableColumn id="3" xr3:uid="{F03C6BD6-21D6-4C9D-8F0C-252AA60E2D34}" name="IEA 2050 Generation (TWh)" dataDxfId="22" totalsRowDxfId="13"/>
    <tableColumn id="13" xr3:uid="{D31778C1-3D70-4448-B076-CA9A55C9DE5A}" name="FTT 2050 Generation (TWh)" dataDxfId="21" totalsRowDxfId="14"/>
    <tableColumn id="4" xr3:uid="{5160A1FA-0B4B-4DED-8DE7-2C814036B77B}" name="IEA 2030 Share (%)" dataDxfId="20" totalsRowDxfId="15"/>
    <tableColumn id="14" xr3:uid="{D0EFDCA5-BBDB-4ADB-A24E-18DF79658343}" name="FTT 2030 Share (%)" dataDxfId="11" totalsRowDxfId="16">
      <calculatedColumnFormula>C2/$C$2</calculatedColumnFormula>
    </tableColumn>
    <tableColumn id="5" xr3:uid="{BFA5E564-A5C9-4978-BB1E-7CC89F809E8C}" name="IEA 2050 Share (%)" dataDxfId="19" totalsRowDxfId="17"/>
    <tableColumn id="15" xr3:uid="{DC33598A-F08F-47FC-9180-1731F5D00E5A}" name="FTT 2050 Share (%)" totalsRowFunction="count" dataDxfId="10" totalsRowDxfId="18">
      <calculatedColumnFormula>Table1[[#This Row],[FTT 2050 Generation (TWh)]]*100/$E$2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F17712-FC9F-4237-9A09-ABE409E0DF80}" name="Table2" displayName="Table2" ref="A1:I21" totalsRowShown="0" headerRowDxfId="3" dataDxfId="4">
  <autoFilter ref="A1:I21" xr:uid="{92F17712-FC9F-4237-9A09-ABE409E0DF80}"/>
  <tableColumns count="9">
    <tableColumn id="1" xr3:uid="{E2638C2D-41BA-4924-9BD8-8B5E16D29C31}" name="Energy Technologies" dataDxfId="9"/>
    <tableColumn id="2" xr3:uid="{4ED9F413-9550-41DD-9AE2-53FA692BFE75}" name="IEA 2030 Electrical Capacity (GW) " dataDxfId="8"/>
    <tableColumn id="12" xr3:uid="{FC091BBE-ECE4-480E-BA5F-0C7A678217FB}" name="FTT 2030 Electrical Capacity (GW) "/>
    <tableColumn id="3" xr3:uid="{813A87B6-CFA9-4FF5-AAD2-3C4D62E62CD4}" name="IEA Electrical Capacity (GW) 2050" dataDxfId="7"/>
    <tableColumn id="13" xr3:uid="{9F3301CF-94D8-4CF9-B886-F432AAB42791}" name="FTT Electrical Capacity (GW) 2050" dataDxfId="2"/>
    <tableColumn id="4" xr3:uid="{48C60D20-31F3-40F6-963E-2B4EC413DC9C}" name="IEA Share 2030" dataDxfId="6"/>
    <tableColumn id="14" xr3:uid="{0B52884C-D0C0-4B9A-B503-280C34532A98}" name="FTT Share 2030" dataDxfId="1">
      <calculatedColumnFormula>Table2[[#This Row],[FTT 2030 Electrical Capacity (GW) ]]*100/$C$2</calculatedColumnFormula>
    </tableColumn>
    <tableColumn id="5" xr3:uid="{8A4F86A2-1185-4117-A066-906ADFC02B7B}" name="IEA Share 2050" dataDxfId="5"/>
    <tableColumn id="16" xr3:uid="{A49E3F69-362B-46DF-9C82-B844C38A5B1C}" name="FTT Share 2050" dataDxfId="0">
      <calculatedColumnFormula>Table2[[#This Row],[FTT Electrical Capacity (GW) 2050]]*100/$E$2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tabSelected="1" workbookViewId="0">
      <selection sqref="A1:I20"/>
    </sheetView>
  </sheetViews>
  <sheetFormatPr defaultRowHeight="12.75" x14ac:dyDescent="0.2"/>
  <cols>
    <col min="1" max="1" width="20.83203125" customWidth="1"/>
    <col min="2" max="5" width="17.5" customWidth="1"/>
    <col min="6" max="6" width="13.1640625" customWidth="1"/>
    <col min="7" max="10" width="17.5" customWidth="1"/>
    <col min="11" max="12" width="18.5" customWidth="1"/>
  </cols>
  <sheetData>
    <row r="1" spans="1:9" ht="40.5" customHeight="1" x14ac:dyDescent="0.2">
      <c r="A1" s="42" t="s">
        <v>20</v>
      </c>
      <c r="B1" s="43" t="s">
        <v>21</v>
      </c>
      <c r="C1" s="43" t="s">
        <v>23</v>
      </c>
      <c r="D1" s="43" t="s">
        <v>22</v>
      </c>
      <c r="E1" s="44" t="s">
        <v>25</v>
      </c>
      <c r="F1" s="45" t="s">
        <v>26</v>
      </c>
      <c r="G1" s="45" t="s">
        <v>27</v>
      </c>
      <c r="H1" s="45" t="s">
        <v>28</v>
      </c>
      <c r="I1" s="38" t="s">
        <v>29</v>
      </c>
    </row>
    <row r="2" spans="1:9" ht="18.2" customHeight="1" x14ac:dyDescent="0.2">
      <c r="A2" s="31" t="s">
        <v>19</v>
      </c>
      <c r="B2" s="39">
        <v>37316</v>
      </c>
      <c r="C2" s="39">
        <v>35101</v>
      </c>
      <c r="D2" s="40">
        <v>71164</v>
      </c>
      <c r="E2" s="41">
        <v>54554</v>
      </c>
      <c r="F2" s="4">
        <v>100</v>
      </c>
      <c r="G2" s="4">
        <f>C2*100/$C$2</f>
        <v>100</v>
      </c>
      <c r="H2" s="5">
        <v>100</v>
      </c>
      <c r="I2" s="4">
        <f>Table1[[#This Row],[FTT 2050 Generation (TWh)]]*100/$E$2</f>
        <v>100</v>
      </c>
    </row>
    <row r="3" spans="1:9" ht="11.25" customHeight="1" x14ac:dyDescent="0.2">
      <c r="A3" s="6" t="s">
        <v>1</v>
      </c>
      <c r="B3" s="23">
        <v>22817</v>
      </c>
      <c r="C3" s="23">
        <v>10479</v>
      </c>
      <c r="D3" s="24">
        <v>62333</v>
      </c>
      <c r="E3" s="37">
        <v>22950</v>
      </c>
      <c r="F3" s="9">
        <v>61</v>
      </c>
      <c r="G3" s="9">
        <f>C3*100/$C$2</f>
        <v>29.853850317654768</v>
      </c>
      <c r="H3" s="10">
        <v>88</v>
      </c>
      <c r="I3" s="9">
        <f>Table1[[#This Row],[FTT 2050 Generation (TWh)]]*100/$E$2</f>
        <v>42.068409282545737</v>
      </c>
    </row>
    <row r="4" spans="1:9" ht="12" customHeight="1" x14ac:dyDescent="0.2">
      <c r="A4" s="11" t="s">
        <v>2</v>
      </c>
      <c r="B4" s="21">
        <v>6970</v>
      </c>
      <c r="C4" s="21">
        <v>4139</v>
      </c>
      <c r="D4" s="22">
        <v>23469</v>
      </c>
      <c r="E4" s="36">
        <v>16076</v>
      </c>
      <c r="F4" s="14">
        <v>19</v>
      </c>
      <c r="G4" s="14">
        <f t="shared" ref="G4:G20" si="0">C4*100/$C$2</f>
        <v>11.79168684652859</v>
      </c>
      <c r="H4" s="15">
        <v>33</v>
      </c>
      <c r="I4" s="14">
        <f>Table1[[#This Row],[FTT 2050 Generation (TWh)]]*100/$E$2</f>
        <v>29.468050005499137</v>
      </c>
    </row>
    <row r="5" spans="1:9" ht="11.25" customHeight="1" x14ac:dyDescent="0.2">
      <c r="A5" s="11" t="s">
        <v>3</v>
      </c>
      <c r="B5" s="21">
        <v>8008</v>
      </c>
      <c r="C5" s="21">
        <v>2701</v>
      </c>
      <c r="D5" s="22">
        <v>24785</v>
      </c>
      <c r="E5" s="36">
        <v>2590</v>
      </c>
      <c r="F5" s="14">
        <v>21</v>
      </c>
      <c r="G5" s="14">
        <f t="shared" si="0"/>
        <v>7.6949374661690548</v>
      </c>
      <c r="H5" s="15">
        <v>35</v>
      </c>
      <c r="I5" s="14">
        <f>Table1[[#This Row],[FTT 2050 Generation (TWh)]]*100/$E$2</f>
        <v>4.7475895443047254</v>
      </c>
    </row>
    <row r="6" spans="1:9" ht="11.25" customHeight="1" x14ac:dyDescent="0.2">
      <c r="A6" s="11" t="s">
        <v>4</v>
      </c>
      <c r="B6" s="21">
        <v>5870</v>
      </c>
      <c r="C6" s="21">
        <v>2740</v>
      </c>
      <c r="D6" s="22">
        <v>8461</v>
      </c>
      <c r="E6" s="36">
        <v>1546</v>
      </c>
      <c r="F6" s="14">
        <v>16</v>
      </c>
      <c r="G6" s="14">
        <f t="shared" si="0"/>
        <v>7.8060454118116294</v>
      </c>
      <c r="H6" s="15">
        <v>12</v>
      </c>
      <c r="I6" s="14">
        <f>Table1[[#This Row],[FTT 2050 Generation (TWh)]]*100/$E$2</f>
        <v>2.8338893573340176</v>
      </c>
    </row>
    <row r="7" spans="1:9" ht="11.25" customHeight="1" x14ac:dyDescent="0.2">
      <c r="A7" s="11" t="s">
        <v>5</v>
      </c>
      <c r="B7" s="21">
        <v>1407</v>
      </c>
      <c r="C7" s="21">
        <v>763</v>
      </c>
      <c r="D7" s="22">
        <v>3279</v>
      </c>
      <c r="E7" s="36">
        <v>979</v>
      </c>
      <c r="F7" s="14">
        <v>4</v>
      </c>
      <c r="G7" s="14">
        <f t="shared" si="0"/>
        <v>2.173727244238056</v>
      </c>
      <c r="H7" s="15">
        <v>5</v>
      </c>
      <c r="I7" s="14">
        <f>Table1[[#This Row],[FTT 2050 Generation (TWh)]]*100/$E$2</f>
        <v>1.7945521868240641</v>
      </c>
    </row>
    <row r="8" spans="1:9" ht="11.25" customHeight="1" x14ac:dyDescent="0.2">
      <c r="A8" s="16" t="s">
        <v>6</v>
      </c>
      <c r="B8" s="17">
        <v>129</v>
      </c>
      <c r="C8" s="17" t="s">
        <v>24</v>
      </c>
      <c r="D8" s="18">
        <v>842</v>
      </c>
      <c r="E8" s="35" t="s">
        <v>24</v>
      </c>
      <c r="F8" s="19">
        <v>0</v>
      </c>
      <c r="G8" s="19" t="s">
        <v>24</v>
      </c>
      <c r="H8" s="20">
        <v>1</v>
      </c>
      <c r="I8" s="19" t="s">
        <v>24</v>
      </c>
    </row>
    <row r="9" spans="1:9" ht="11.25" customHeight="1" x14ac:dyDescent="0.2">
      <c r="A9" s="11" t="s">
        <v>7</v>
      </c>
      <c r="B9" s="21">
        <v>204</v>
      </c>
      <c r="C9" s="21">
        <v>54</v>
      </c>
      <c r="D9" s="22">
        <v>1386</v>
      </c>
      <c r="E9" s="36">
        <v>977</v>
      </c>
      <c r="F9" s="14">
        <v>1</v>
      </c>
      <c r="G9" s="14">
        <f t="shared" si="0"/>
        <v>0.15384177088971823</v>
      </c>
      <c r="H9" s="15">
        <v>2</v>
      </c>
      <c r="I9" s="14">
        <f>Table1[[#This Row],[FTT 2050 Generation (TWh)]]*100/$E$2</f>
        <v>1.7908860945118599</v>
      </c>
    </row>
    <row r="10" spans="1:9" ht="11.25" customHeight="1" x14ac:dyDescent="0.2">
      <c r="A10" s="11" t="s">
        <v>8</v>
      </c>
      <c r="B10" s="21">
        <v>330</v>
      </c>
      <c r="C10" s="21">
        <v>82</v>
      </c>
      <c r="D10" s="22">
        <v>821</v>
      </c>
      <c r="E10" s="36">
        <v>782</v>
      </c>
      <c r="F10" s="14">
        <v>1</v>
      </c>
      <c r="G10" s="14">
        <f t="shared" si="0"/>
        <v>0.23361157801772028</v>
      </c>
      <c r="H10" s="15">
        <v>1</v>
      </c>
      <c r="I10" s="14">
        <f>Table1[[#This Row],[FTT 2050 Generation (TWh)]]*100/$E$2</f>
        <v>1.4334420940719288</v>
      </c>
    </row>
    <row r="11" spans="1:9" ht="11.25" customHeight="1" x14ac:dyDescent="0.2">
      <c r="A11" s="11" t="s">
        <v>9</v>
      </c>
      <c r="B11" s="21">
        <v>27</v>
      </c>
      <c r="C11" s="21" t="s">
        <v>24</v>
      </c>
      <c r="D11" s="22">
        <v>132</v>
      </c>
      <c r="E11" s="36" t="s">
        <v>24</v>
      </c>
      <c r="F11" s="14">
        <v>0</v>
      </c>
      <c r="G11" s="14" t="s">
        <v>24</v>
      </c>
      <c r="H11" s="15">
        <v>0</v>
      </c>
      <c r="I11" s="14" t="s">
        <v>24</v>
      </c>
    </row>
    <row r="12" spans="1:9" ht="11.25" customHeight="1" x14ac:dyDescent="0.2">
      <c r="A12" s="6" t="s">
        <v>10</v>
      </c>
      <c r="B12" s="23">
        <v>3777</v>
      </c>
      <c r="C12" s="23">
        <v>4370</v>
      </c>
      <c r="D12" s="24">
        <v>5497</v>
      </c>
      <c r="E12" s="37">
        <v>10711</v>
      </c>
      <c r="F12" s="9">
        <v>10</v>
      </c>
      <c r="G12" s="9">
        <f t="shared" si="0"/>
        <v>12.449787755334606</v>
      </c>
      <c r="H12" s="10">
        <v>8</v>
      </c>
      <c r="I12" s="9">
        <f>Table1[[#This Row],[FTT 2050 Generation (TWh)]]*100/$E$2</f>
        <v>19.633757378010777</v>
      </c>
    </row>
    <row r="13" spans="1:9" ht="11.25" customHeight="1" x14ac:dyDescent="0.2">
      <c r="A13" s="6" t="s">
        <v>11</v>
      </c>
      <c r="B13" s="23">
        <v>875</v>
      </c>
      <c r="C13" s="23" t="s">
        <v>24</v>
      </c>
      <c r="D13" s="24">
        <v>1713</v>
      </c>
      <c r="E13" s="37" t="s">
        <v>24</v>
      </c>
      <c r="F13" s="9">
        <v>2</v>
      </c>
      <c r="G13" s="9" t="s">
        <v>24</v>
      </c>
      <c r="H13" s="10">
        <v>2</v>
      </c>
      <c r="I13" s="9" t="s">
        <v>24</v>
      </c>
    </row>
    <row r="14" spans="1:9" ht="11.25" customHeight="1" x14ac:dyDescent="0.2">
      <c r="A14" s="6" t="s">
        <v>12</v>
      </c>
      <c r="B14" s="23">
        <v>459</v>
      </c>
      <c r="C14" s="23">
        <v>134</v>
      </c>
      <c r="D14" s="24">
        <v>1332</v>
      </c>
      <c r="E14" s="37">
        <v>707</v>
      </c>
      <c r="F14" s="9">
        <v>1</v>
      </c>
      <c r="G14" s="9">
        <f t="shared" si="0"/>
        <v>0.38175550554115267</v>
      </c>
      <c r="H14" s="10">
        <v>2</v>
      </c>
      <c r="I14" s="9">
        <f>Table1[[#This Row],[FTT 2050 Generation (TWh)]]*100/$E$2</f>
        <v>1.2959636323642629</v>
      </c>
    </row>
    <row r="15" spans="1:9" ht="11.25" customHeight="1" x14ac:dyDescent="0.2">
      <c r="A15" s="11" t="s">
        <v>13</v>
      </c>
      <c r="B15" s="21">
        <v>289</v>
      </c>
      <c r="C15" s="21">
        <v>86</v>
      </c>
      <c r="D15" s="22">
        <v>663</v>
      </c>
      <c r="E15" s="36">
        <v>135</v>
      </c>
      <c r="F15" s="14">
        <v>1</v>
      </c>
      <c r="G15" s="14">
        <f t="shared" si="0"/>
        <v>0.24500726475029203</v>
      </c>
      <c r="H15" s="15">
        <v>1</v>
      </c>
      <c r="I15" s="14">
        <f>Table1[[#This Row],[FTT 2050 Generation (TWh)]]*100/$E$2</f>
        <v>0.24746123107379844</v>
      </c>
    </row>
    <row r="16" spans="1:9" ht="11.25" customHeight="1" x14ac:dyDescent="0.2">
      <c r="A16" s="11" t="s">
        <v>14</v>
      </c>
      <c r="B16" s="21">
        <v>170</v>
      </c>
      <c r="C16" s="21">
        <v>48</v>
      </c>
      <c r="D16" s="22">
        <v>669</v>
      </c>
      <c r="E16" s="36">
        <v>572</v>
      </c>
      <c r="F16" s="14">
        <v>0</v>
      </c>
      <c r="G16" s="14">
        <f t="shared" si="0"/>
        <v>0.13674824079086065</v>
      </c>
      <c r="H16" s="15">
        <v>1</v>
      </c>
      <c r="I16" s="14">
        <f>Table1[[#This Row],[FTT 2050 Generation (TWh)]]*100/$E$2</f>
        <v>1.0485024012904645</v>
      </c>
    </row>
    <row r="17" spans="1:9" ht="11.25" customHeight="1" x14ac:dyDescent="0.2">
      <c r="A17" s="6" t="s">
        <v>15</v>
      </c>
      <c r="B17" s="23">
        <v>9358</v>
      </c>
      <c r="C17" s="23">
        <v>20118</v>
      </c>
      <c r="D17" s="24">
        <v>259</v>
      </c>
      <c r="E17" s="37">
        <v>20186</v>
      </c>
      <c r="F17" s="9">
        <v>25</v>
      </c>
      <c r="G17" s="9">
        <f t="shared" si="0"/>
        <v>57.31460642146947</v>
      </c>
      <c r="H17" s="10">
        <v>0</v>
      </c>
      <c r="I17" s="9">
        <f>Table1[[#This Row],[FTT 2050 Generation (TWh)]]*100/$E$2</f>
        <v>37.001869707079223</v>
      </c>
    </row>
    <row r="18" spans="1:9" ht="11.25" customHeight="1" x14ac:dyDescent="0.2">
      <c r="A18" s="11" t="s">
        <v>16</v>
      </c>
      <c r="B18" s="21">
        <v>2947</v>
      </c>
      <c r="C18" s="21">
        <v>11402</v>
      </c>
      <c r="D18" s="22">
        <v>0</v>
      </c>
      <c r="E18" s="36">
        <v>11994</v>
      </c>
      <c r="F18" s="14">
        <v>8</v>
      </c>
      <c r="G18" s="14">
        <f t="shared" si="0"/>
        <v>32.483405031195694</v>
      </c>
      <c r="H18" s="15">
        <v>0</v>
      </c>
      <c r="I18" s="14">
        <f>Table1[[#This Row],[FTT 2050 Generation (TWh)]]*100/$E$2</f>
        <v>21.985555596289913</v>
      </c>
    </row>
    <row r="19" spans="1:9" ht="11.25" customHeight="1" x14ac:dyDescent="0.2">
      <c r="A19" s="11" t="s">
        <v>17</v>
      </c>
      <c r="B19" s="21">
        <v>6222</v>
      </c>
      <c r="C19" s="21">
        <v>8382</v>
      </c>
      <c r="D19" s="22">
        <v>253</v>
      </c>
      <c r="E19" s="36">
        <v>7943</v>
      </c>
      <c r="F19" s="14">
        <v>17</v>
      </c>
      <c r="G19" s="14">
        <f t="shared" si="0"/>
        <v>23.879661548104043</v>
      </c>
      <c r="H19" s="15">
        <v>0</v>
      </c>
      <c r="I19" s="14">
        <f>Table1[[#This Row],[FTT 2050 Generation (TWh)]]*100/$E$2</f>
        <v>14.559885617919859</v>
      </c>
    </row>
    <row r="20" spans="1:9" ht="11.25" customHeight="1" x14ac:dyDescent="0.2">
      <c r="A20" s="25" t="s">
        <v>18</v>
      </c>
      <c r="B20" s="26">
        <v>189</v>
      </c>
      <c r="C20" s="26">
        <v>334</v>
      </c>
      <c r="D20" s="27">
        <v>6</v>
      </c>
      <c r="E20" s="26">
        <v>249</v>
      </c>
      <c r="F20" s="28">
        <v>1</v>
      </c>
      <c r="G20" s="28">
        <f t="shared" si="0"/>
        <v>0.95153984216973875</v>
      </c>
      <c r="H20" s="29">
        <v>0</v>
      </c>
      <c r="I20" s="28">
        <f>Table1[[#This Row],[FTT 2050 Generation (TWh)]]*100/$E$2</f>
        <v>0.45642849286945048</v>
      </c>
    </row>
    <row r="21" spans="1:9" ht="10.7" customHeight="1" x14ac:dyDescent="0.2"/>
  </sheetData>
  <phoneticPr fontId="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workbookViewId="0">
      <selection activeCell="I21" sqref="A1:I21"/>
    </sheetView>
  </sheetViews>
  <sheetFormatPr defaultRowHeight="12.75" x14ac:dyDescent="0.2"/>
  <cols>
    <col min="1" max="1" width="20.83203125" customWidth="1"/>
    <col min="2" max="3" width="17.5" customWidth="1"/>
    <col min="4" max="12" width="19.33203125" customWidth="1"/>
    <col min="13" max="14" width="20.5" customWidth="1"/>
  </cols>
  <sheetData>
    <row r="1" spans="1:9" ht="51" customHeight="1" x14ac:dyDescent="0.2">
      <c r="A1" s="30" t="s">
        <v>20</v>
      </c>
      <c r="B1" s="52" t="s">
        <v>30</v>
      </c>
      <c r="C1" s="52" t="s">
        <v>36</v>
      </c>
      <c r="D1" s="52" t="s">
        <v>31</v>
      </c>
      <c r="E1" s="52" t="s">
        <v>37</v>
      </c>
      <c r="F1" s="52" t="s">
        <v>34</v>
      </c>
      <c r="G1" s="52" t="s">
        <v>38</v>
      </c>
      <c r="H1" s="52" t="s">
        <v>35</v>
      </c>
      <c r="I1" s="54" t="s">
        <v>39</v>
      </c>
    </row>
    <row r="2" spans="1:9" ht="18.2" customHeight="1" x14ac:dyDescent="0.2">
      <c r="A2" s="1" t="s">
        <v>32</v>
      </c>
      <c r="B2" s="2">
        <v>14933</v>
      </c>
      <c r="C2" s="2">
        <v>9357</v>
      </c>
      <c r="D2" s="3">
        <v>33415</v>
      </c>
      <c r="E2" s="32">
        <v>17552</v>
      </c>
      <c r="F2" s="4">
        <v>100</v>
      </c>
      <c r="G2" s="4">
        <f>Table2[[#This Row],[FTT 2030 Electrical Capacity (GW) ]]*100/$C$2</f>
        <v>100</v>
      </c>
      <c r="H2" s="5">
        <v>100</v>
      </c>
      <c r="I2" s="5">
        <f>Table2[[#This Row],[FTT Electrical Capacity (GW) 2050]]*100/$E$2</f>
        <v>100</v>
      </c>
    </row>
    <row r="3" spans="1:9" ht="11.25" customHeight="1" x14ac:dyDescent="0.2">
      <c r="A3" s="6" t="s">
        <v>1</v>
      </c>
      <c r="B3" s="7">
        <v>10293</v>
      </c>
      <c r="C3" s="7">
        <v>4442</v>
      </c>
      <c r="D3" s="8">
        <v>26568</v>
      </c>
      <c r="E3" s="33">
        <v>11087</v>
      </c>
      <c r="F3" s="9">
        <v>69</v>
      </c>
      <c r="G3" s="9">
        <f>Table2[[#This Row],[FTT 2030 Electrical Capacity (GW) ]]*100/$C$2</f>
        <v>47.472480495885435</v>
      </c>
      <c r="H3" s="10">
        <v>80</v>
      </c>
      <c r="I3" s="10">
        <f>Table2[[#This Row],[FTT Electrical Capacity (GW) 2050]]*100/$E$2</f>
        <v>63.166590701914309</v>
      </c>
    </row>
    <row r="4" spans="1:9" ht="12" customHeight="1" x14ac:dyDescent="0.2">
      <c r="A4" s="46" t="s">
        <v>0</v>
      </c>
      <c r="B4" s="12">
        <v>4956</v>
      </c>
      <c r="C4" s="12">
        <v>2305</v>
      </c>
      <c r="D4" s="13">
        <v>14458</v>
      </c>
      <c r="E4" s="34">
        <v>8849</v>
      </c>
      <c r="F4" s="14">
        <v>33</v>
      </c>
      <c r="G4" s="14">
        <f>Table2[[#This Row],[FTT 2030 Electrical Capacity (GW) ]]*100/$C$2</f>
        <v>24.633963877311103</v>
      </c>
      <c r="H4" s="15">
        <v>43</v>
      </c>
      <c r="I4" s="15">
        <f>Table2[[#This Row],[FTT Electrical Capacity (GW) 2050]]*100/$E$2</f>
        <v>50.41590701914312</v>
      </c>
    </row>
    <row r="5" spans="1:9" ht="11.25" customHeight="1" x14ac:dyDescent="0.2">
      <c r="A5" s="11" t="s">
        <v>3</v>
      </c>
      <c r="B5" s="12">
        <v>3101</v>
      </c>
      <c r="C5" s="12">
        <v>1106</v>
      </c>
      <c r="D5" s="13">
        <v>8265</v>
      </c>
      <c r="E5" s="34">
        <v>1167</v>
      </c>
      <c r="F5" s="14">
        <v>21</v>
      </c>
      <c r="G5" s="14">
        <f>Table2[[#This Row],[FTT 2030 Electrical Capacity (GW) ]]*100/$C$2</f>
        <v>11.820027786683767</v>
      </c>
      <c r="H5" s="15">
        <v>25</v>
      </c>
      <c r="I5" s="15">
        <f>Table2[[#This Row],[FTT Electrical Capacity (GW) 2050]]*100/$E$2</f>
        <v>6.6488149498632634</v>
      </c>
    </row>
    <row r="6" spans="1:9" ht="11.25" customHeight="1" x14ac:dyDescent="0.2">
      <c r="A6" s="11" t="s">
        <v>4</v>
      </c>
      <c r="B6" s="12">
        <v>1804</v>
      </c>
      <c r="C6" s="12">
        <v>810</v>
      </c>
      <c r="D6" s="13">
        <v>2599</v>
      </c>
      <c r="E6" s="34">
        <v>594</v>
      </c>
      <c r="F6" s="14">
        <v>12</v>
      </c>
      <c r="G6" s="14">
        <f>Table2[[#This Row],[FTT 2030 Electrical Capacity (GW) ]]*100/$C$2</f>
        <v>8.6566207117665925</v>
      </c>
      <c r="H6" s="15">
        <v>8</v>
      </c>
      <c r="I6" s="15">
        <f>Table2[[#This Row],[FTT Electrical Capacity (GW) 2050]]*100/$E$2</f>
        <v>3.3842297174111211</v>
      </c>
    </row>
    <row r="7" spans="1:9" ht="11.25" customHeight="1" x14ac:dyDescent="0.2">
      <c r="A7" s="11" t="s">
        <v>5</v>
      </c>
      <c r="B7" s="21">
        <v>297</v>
      </c>
      <c r="C7" s="21">
        <v>199</v>
      </c>
      <c r="D7" s="22">
        <v>640</v>
      </c>
      <c r="E7" s="36">
        <v>292</v>
      </c>
      <c r="F7" s="14">
        <v>2</v>
      </c>
      <c r="G7" s="14">
        <f>Table2[[#This Row],[FTT 2030 Electrical Capacity (GW) ]]*100/$C$2</f>
        <v>2.1267500267179651</v>
      </c>
      <c r="H7" s="15">
        <v>2</v>
      </c>
      <c r="I7" s="15">
        <f>Table2[[#This Row],[FTT Electrical Capacity (GW) 2050]]*100/$E$2</f>
        <v>1.6636280765724705</v>
      </c>
    </row>
    <row r="8" spans="1:9" ht="11.25" customHeight="1" x14ac:dyDescent="0.2">
      <c r="A8" s="16" t="s">
        <v>6</v>
      </c>
      <c r="B8" s="17">
        <v>28</v>
      </c>
      <c r="C8" s="17" t="s">
        <v>24</v>
      </c>
      <c r="D8" s="18">
        <v>152</v>
      </c>
      <c r="E8" s="35" t="s">
        <v>24</v>
      </c>
      <c r="F8" s="19">
        <v>0</v>
      </c>
      <c r="G8" s="19" t="s">
        <v>24</v>
      </c>
      <c r="H8" s="20">
        <v>0</v>
      </c>
      <c r="I8" s="20" t="s">
        <v>24</v>
      </c>
    </row>
    <row r="9" spans="1:9" ht="11.25" customHeight="1" x14ac:dyDescent="0.2">
      <c r="A9" s="11" t="s">
        <v>7</v>
      </c>
      <c r="B9" s="21">
        <v>73</v>
      </c>
      <c r="C9" s="21">
        <v>11</v>
      </c>
      <c r="D9" s="22">
        <v>426</v>
      </c>
      <c r="E9" s="36">
        <v>175</v>
      </c>
      <c r="F9" s="14">
        <v>0</v>
      </c>
      <c r="G9" s="14">
        <f>Table2[[#This Row],[FTT 2030 Electrical Capacity (GW) ]]*100/$C$2</f>
        <v>0.1175590467030031</v>
      </c>
      <c r="H9" s="15">
        <v>1</v>
      </c>
      <c r="I9" s="15">
        <f>Table2[[#This Row],[FTT Electrical Capacity (GW) 2050]]*100/$E$2</f>
        <v>0.99703737465815856</v>
      </c>
    </row>
    <row r="10" spans="1:9" ht="11.25" customHeight="1" x14ac:dyDescent="0.2">
      <c r="A10" s="11" t="s">
        <v>8</v>
      </c>
      <c r="B10" s="21">
        <v>52</v>
      </c>
      <c r="C10" s="21">
        <v>11</v>
      </c>
      <c r="D10" s="22">
        <v>126</v>
      </c>
      <c r="E10" s="36">
        <v>10</v>
      </c>
      <c r="F10" s="14">
        <v>0</v>
      </c>
      <c r="G10" s="14">
        <f>Table2[[#This Row],[FTT 2030 Electrical Capacity (GW) ]]*100/$C$2</f>
        <v>0.1175590467030031</v>
      </c>
      <c r="H10" s="15">
        <v>0</v>
      </c>
      <c r="I10" s="15">
        <f>Table2[[#This Row],[FTT Electrical Capacity (GW) 2050]]*100/$E$2</f>
        <v>5.6973564266180492E-2</v>
      </c>
    </row>
    <row r="11" spans="1:9" ht="11.25" customHeight="1" x14ac:dyDescent="0.2">
      <c r="A11" s="11" t="s">
        <v>9</v>
      </c>
      <c r="B11" s="21">
        <v>11</v>
      </c>
      <c r="C11" s="21" t="s">
        <v>24</v>
      </c>
      <c r="D11" s="22">
        <v>55</v>
      </c>
      <c r="E11" s="36" t="s">
        <v>24</v>
      </c>
      <c r="F11" s="14">
        <v>0</v>
      </c>
      <c r="G11" s="14" t="s">
        <v>24</v>
      </c>
      <c r="H11" s="15">
        <v>0</v>
      </c>
      <c r="I11" s="15" t="s">
        <v>24</v>
      </c>
    </row>
    <row r="12" spans="1:9" ht="11.25" customHeight="1" x14ac:dyDescent="0.2">
      <c r="A12" s="6" t="s">
        <v>10</v>
      </c>
      <c r="B12" s="23">
        <v>515</v>
      </c>
      <c r="C12" s="23">
        <v>583</v>
      </c>
      <c r="D12" s="24">
        <v>812</v>
      </c>
      <c r="E12" s="37">
        <v>1428</v>
      </c>
      <c r="F12" s="9">
        <v>3</v>
      </c>
      <c r="G12" s="9">
        <f>Table2[[#This Row],[FTT 2030 Electrical Capacity (GW) ]]*100/$C$2</f>
        <v>6.230629475259164</v>
      </c>
      <c r="H12" s="10">
        <v>2</v>
      </c>
      <c r="I12" s="10">
        <f>Table2[[#This Row],[FTT Electrical Capacity (GW) 2050]]*100/$E$2</f>
        <v>8.1358249772105751</v>
      </c>
    </row>
    <row r="13" spans="1:9" ht="11.25" customHeight="1" x14ac:dyDescent="0.2">
      <c r="A13" s="6" t="s">
        <v>11</v>
      </c>
      <c r="B13" s="23">
        <v>139</v>
      </c>
      <c r="C13" s="23" t="s">
        <v>24</v>
      </c>
      <c r="D13" s="8">
        <v>1867</v>
      </c>
      <c r="E13" s="33" t="s">
        <v>24</v>
      </c>
      <c r="F13" s="9">
        <v>1</v>
      </c>
      <c r="G13" s="9" t="s">
        <v>24</v>
      </c>
      <c r="H13" s="10">
        <v>6</v>
      </c>
      <c r="I13" s="10" t="s">
        <v>24</v>
      </c>
    </row>
    <row r="14" spans="1:9" ht="11.25" customHeight="1" x14ac:dyDescent="0.2">
      <c r="A14" s="6" t="s">
        <v>12</v>
      </c>
      <c r="B14" s="23">
        <v>81</v>
      </c>
      <c r="C14" s="23">
        <v>42</v>
      </c>
      <c r="D14" s="24">
        <v>394</v>
      </c>
      <c r="E14" s="37">
        <v>67</v>
      </c>
      <c r="F14" s="9">
        <v>1</v>
      </c>
      <c r="G14" s="9">
        <f>Table2[[#This Row],[FTT 2030 Electrical Capacity (GW) ]]*100/$C$2</f>
        <v>0.44886181468419367</v>
      </c>
      <c r="H14" s="10">
        <v>1</v>
      </c>
      <c r="I14" s="10">
        <f>Table2[[#This Row],[FTT Electrical Capacity (GW) 2050]]*100/$E$2</f>
        <v>0.38172288058340931</v>
      </c>
    </row>
    <row r="15" spans="1:9" ht="11.25" customHeight="1" x14ac:dyDescent="0.2">
      <c r="A15" s="11" t="s">
        <v>13</v>
      </c>
      <c r="B15" s="21">
        <v>53</v>
      </c>
      <c r="C15" s="21">
        <v>19</v>
      </c>
      <c r="D15" s="22">
        <v>222</v>
      </c>
      <c r="E15" s="36">
        <v>34</v>
      </c>
      <c r="F15" s="14">
        <v>0</v>
      </c>
      <c r="G15" s="14">
        <f>Table2[[#This Row],[FTT 2030 Electrical Capacity (GW) ]]*100/$C$2</f>
        <v>0.20305653521427808</v>
      </c>
      <c r="H15" s="15">
        <v>1</v>
      </c>
      <c r="I15" s="15">
        <f>Table2[[#This Row],[FTT Electrical Capacity (GW) 2050]]*100/$E$2</f>
        <v>0.19371011850501368</v>
      </c>
    </row>
    <row r="16" spans="1:9" ht="11.25" customHeight="1" x14ac:dyDescent="0.2">
      <c r="A16" s="11" t="s">
        <v>14</v>
      </c>
      <c r="B16" s="21">
        <v>28</v>
      </c>
      <c r="C16" s="21">
        <v>23</v>
      </c>
      <c r="D16" s="22">
        <v>171</v>
      </c>
      <c r="E16" s="36">
        <v>33</v>
      </c>
      <c r="F16" s="14">
        <v>0</v>
      </c>
      <c r="G16" s="14">
        <f>Table2[[#This Row],[FTT 2030 Electrical Capacity (GW) ]]*100/$C$2</f>
        <v>0.24580527946991557</v>
      </c>
      <c r="H16" s="15">
        <v>1</v>
      </c>
      <c r="I16" s="15">
        <f>Table2[[#This Row],[FTT Electrical Capacity (GW) 2050]]*100/$E$2</f>
        <v>0.18801276207839562</v>
      </c>
    </row>
    <row r="17" spans="1:9" ht="11.25" customHeight="1" x14ac:dyDescent="0.2">
      <c r="A17" s="6" t="s">
        <v>15</v>
      </c>
      <c r="B17" s="7">
        <v>3320</v>
      </c>
      <c r="C17" s="7">
        <v>4290</v>
      </c>
      <c r="D17" s="24">
        <v>677</v>
      </c>
      <c r="E17" s="37">
        <v>4970</v>
      </c>
      <c r="F17" s="9">
        <v>22</v>
      </c>
      <c r="G17" s="9">
        <f>Table2[[#This Row],[FTT 2030 Electrical Capacity (GW) ]]*100/$C$2</f>
        <v>45.848028214171208</v>
      </c>
      <c r="H17" s="10">
        <v>2</v>
      </c>
      <c r="I17" s="10">
        <f>Table2[[#This Row],[FTT Electrical Capacity (GW) 2050]]*100/$E$2</f>
        <v>28.315861440291705</v>
      </c>
    </row>
    <row r="18" spans="1:9" ht="11.25" customHeight="1" x14ac:dyDescent="0.2">
      <c r="A18" s="11" t="s">
        <v>16</v>
      </c>
      <c r="B18" s="12">
        <v>1192</v>
      </c>
      <c r="C18" s="12">
        <v>1861</v>
      </c>
      <c r="D18" s="22">
        <v>158</v>
      </c>
      <c r="E18" s="36">
        <v>2262</v>
      </c>
      <c r="F18" s="14">
        <v>8</v>
      </c>
      <c r="G18" s="14">
        <f>Table2[[#This Row],[FTT 2030 Electrical Capacity (GW) ]]*100/$C$2</f>
        <v>19.888853264935342</v>
      </c>
      <c r="H18" s="15">
        <v>0</v>
      </c>
      <c r="I18" s="15">
        <f>Table2[[#This Row],[FTT Electrical Capacity (GW) 2050]]*100/$E$2</f>
        <v>12.887420237010028</v>
      </c>
    </row>
    <row r="19" spans="1:9" ht="11.25" customHeight="1" x14ac:dyDescent="0.2">
      <c r="A19" s="11" t="s">
        <v>17</v>
      </c>
      <c r="B19" s="12">
        <v>1950</v>
      </c>
      <c r="C19" s="12">
        <v>2251</v>
      </c>
      <c r="D19" s="22">
        <v>495</v>
      </c>
      <c r="E19" s="36">
        <v>2518</v>
      </c>
      <c r="F19" s="14">
        <v>13</v>
      </c>
      <c r="G19" s="14">
        <f>Table2[[#This Row],[FTT 2030 Electrical Capacity (GW) ]]*100/$C$2</f>
        <v>24.056855829859998</v>
      </c>
      <c r="H19" s="15">
        <v>1</v>
      </c>
      <c r="I19" s="15">
        <f>Table2[[#This Row],[FTT Electrical Capacity (GW) 2050]]*100/$E$2</f>
        <v>14.345943482224248</v>
      </c>
    </row>
    <row r="20" spans="1:9" ht="11.25" customHeight="1" x14ac:dyDescent="0.2">
      <c r="A20" s="11" t="s">
        <v>18</v>
      </c>
      <c r="B20" s="21">
        <v>178</v>
      </c>
      <c r="C20" s="21">
        <v>178</v>
      </c>
      <c r="D20" s="22">
        <v>25</v>
      </c>
      <c r="E20" s="36">
        <v>190</v>
      </c>
      <c r="F20" s="14">
        <v>1</v>
      </c>
      <c r="G20" s="14">
        <f>Table2[[#This Row],[FTT 2030 Electrical Capacity (GW) ]]*100/$C$2</f>
        <v>1.9023191193758684</v>
      </c>
      <c r="H20" s="15">
        <v>0</v>
      </c>
      <c r="I20" s="15">
        <f>Table2[[#This Row],[FTT Electrical Capacity (GW) 2050]]*100/$E$2</f>
        <v>1.0824977210574294</v>
      </c>
    </row>
    <row r="21" spans="1:9" ht="11.25" customHeight="1" x14ac:dyDescent="0.2">
      <c r="A21" s="47" t="s">
        <v>33</v>
      </c>
      <c r="B21" s="48">
        <v>585</v>
      </c>
      <c r="C21" s="48" t="s">
        <v>24</v>
      </c>
      <c r="D21" s="49">
        <v>3097</v>
      </c>
      <c r="E21" s="53" t="s">
        <v>24</v>
      </c>
      <c r="F21" s="50">
        <v>4</v>
      </c>
      <c r="G21" s="50" t="s">
        <v>24</v>
      </c>
      <c r="H21" s="51">
        <v>9</v>
      </c>
      <c r="I21" s="51" t="s">
        <v>24</v>
      </c>
    </row>
    <row r="22" spans="1:9" ht="10.7" customHeight="1" x14ac:dyDescent="0.2"/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2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Ximing Dong</cp:lastModifiedBy>
  <dcterms:created xsi:type="dcterms:W3CDTF">2023-05-05T22:11:37Z</dcterms:created>
  <dcterms:modified xsi:type="dcterms:W3CDTF">2023-05-16T19:49:39Z</dcterms:modified>
</cp:coreProperties>
</file>