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.otthgmail.com/Desktop/"/>
    </mc:Choice>
  </mc:AlternateContent>
  <xr:revisionPtr revIDLastSave="0" documentId="13_ncr:1_{CD0BD49D-7861-234D-BFFA-04B617977199}" xr6:coauthVersionLast="47" xr6:coauthVersionMax="47" xr10:uidLastSave="{00000000-0000-0000-0000-000000000000}"/>
  <bookViews>
    <workbookView xWindow="0" yWindow="500" windowWidth="38400" windowHeight="19820" activeTab="1" xr2:uid="{EF14864A-89CF-B640-B94C-CD7FE9E6F771}"/>
  </bookViews>
  <sheets>
    <sheet name="Hoja1" sheetId="1" r:id="rId1"/>
    <sheet name="araucanía" sheetId="2" r:id="rId2"/>
  </sheets>
  <externalReferences>
    <externalReference r:id="rId3"/>
  </externalReferences>
  <definedNames>
    <definedName name="_xlnm._FilterDatabase" localSheetId="0" hidden="1">Hoja1!$A$3:$V$350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B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J350" i="1"/>
  <c r="R11" i="1"/>
  <c r="Q4" i="1"/>
  <c r="S345" i="1"/>
  <c r="S344" i="1"/>
  <c r="V343" i="1"/>
  <c r="S337" i="1"/>
  <c r="S336" i="1"/>
  <c r="V335" i="1"/>
  <c r="S329" i="1"/>
  <c r="R328" i="1"/>
  <c r="U327" i="1"/>
  <c r="S325" i="1"/>
  <c r="R321" i="1"/>
  <c r="R320" i="1"/>
  <c r="V319" i="1"/>
  <c r="S317" i="1"/>
  <c r="R313" i="1"/>
  <c r="R312" i="1"/>
  <c r="V311" i="1"/>
  <c r="S309" i="1"/>
  <c r="R305" i="1"/>
  <c r="R304" i="1"/>
  <c r="V303" i="1"/>
  <c r="R297" i="1"/>
  <c r="U296" i="1"/>
  <c r="S295" i="1"/>
  <c r="R289" i="1"/>
  <c r="U288" i="1"/>
  <c r="S287" i="1"/>
  <c r="R281" i="1"/>
  <c r="U280" i="1"/>
  <c r="S279" i="1"/>
  <c r="R273" i="1"/>
  <c r="U272" i="1"/>
  <c r="S271" i="1"/>
  <c r="R265" i="1"/>
  <c r="U264" i="1"/>
  <c r="S263" i="1"/>
  <c r="R257" i="1"/>
  <c r="T256" i="1"/>
  <c r="U255" i="1"/>
  <c r="T253" i="1"/>
  <c r="R249" i="1"/>
  <c r="T248" i="1"/>
  <c r="V247" i="1"/>
  <c r="U241" i="1"/>
  <c r="U240" i="1"/>
  <c r="V239" i="1"/>
  <c r="V233" i="1"/>
  <c r="V232" i="1"/>
  <c r="V231" i="1"/>
  <c r="V225" i="1"/>
  <c r="V224" i="1"/>
  <c r="V223" i="1"/>
  <c r="V217" i="1"/>
  <c r="V216" i="1"/>
  <c r="V215" i="1"/>
  <c r="V208" i="1"/>
  <c r="U201" i="1"/>
  <c r="V200" i="1"/>
  <c r="R199" i="1"/>
  <c r="V193" i="1"/>
  <c r="U191" i="1"/>
  <c r="U186" i="1"/>
  <c r="V185" i="1"/>
  <c r="R184" i="1"/>
  <c r="V178" i="1"/>
  <c r="V177" i="1"/>
  <c r="V170" i="1"/>
  <c r="V169" i="1"/>
  <c r="U162" i="1"/>
  <c r="S161" i="1"/>
  <c r="Q153" i="1"/>
  <c r="T152" i="1"/>
  <c r="R145" i="1"/>
  <c r="S144" i="1"/>
  <c r="R137" i="1"/>
  <c r="S136" i="1"/>
  <c r="Q130" i="1"/>
  <c r="V129" i="1"/>
  <c r="R114" i="1"/>
  <c r="T113" i="1"/>
  <c r="S110" i="1"/>
  <c r="U106" i="1"/>
  <c r="V105" i="1"/>
  <c r="T98" i="1"/>
  <c r="V94" i="1"/>
  <c r="V90" i="1"/>
  <c r="R89" i="1"/>
  <c r="V86" i="1"/>
  <c r="V82" i="1"/>
  <c r="Q81" i="1"/>
  <c r="S80" i="1"/>
  <c r="V74" i="1"/>
  <c r="V65" i="1"/>
  <c r="S62" i="1"/>
  <c r="Q58" i="1"/>
  <c r="Q57" i="1"/>
  <c r="U56" i="1"/>
  <c r="R54" i="1"/>
  <c r="U50" i="1"/>
  <c r="T48" i="1"/>
  <c r="S46" i="1"/>
  <c r="Q42" i="1"/>
  <c r="U41" i="1"/>
  <c r="Q38" i="1"/>
  <c r="S31" i="1"/>
  <c r="R26" i="1"/>
  <c r="U24" i="1"/>
  <c r="Q22" i="1"/>
  <c r="R17" i="1"/>
  <c r="T16" i="1"/>
  <c r="T14" i="1"/>
  <c r="U9" i="1"/>
  <c r="U8" i="1"/>
  <c r="R6" i="1"/>
  <c r="V4" i="1"/>
  <c r="R176" i="1"/>
  <c r="S168" i="1"/>
  <c r="S160" i="1"/>
  <c r="U135" i="1"/>
  <c r="V130" i="1"/>
  <c r="V111" i="1"/>
  <c r="U103" i="1"/>
  <c r="U97" i="1"/>
  <c r="U95" i="1"/>
  <c r="V89" i="1"/>
  <c r="R87" i="1"/>
  <c r="V81" i="1"/>
  <c r="Q79" i="1"/>
  <c r="T73" i="1"/>
  <c r="R71" i="1"/>
  <c r="S65" i="1"/>
  <c r="Q63" i="1"/>
  <c r="V55" i="1"/>
  <c r="U49" i="1"/>
  <c r="Q47" i="1"/>
  <c r="T40" i="1"/>
  <c r="R39" i="1"/>
  <c r="T32" i="1"/>
  <c r="Q25" i="1"/>
  <c r="T24" i="1"/>
  <c r="V23" i="1"/>
  <c r="Q15" i="1"/>
  <c r="U10" i="1"/>
  <c r="T9" i="1"/>
  <c r="Q7" i="1"/>
  <c r="T5" i="1"/>
  <c r="V348" i="1"/>
  <c r="T348" i="1"/>
  <c r="V347" i="1"/>
  <c r="V346" i="1"/>
  <c r="V345" i="1"/>
  <c r="U345" i="1"/>
  <c r="T344" i="1"/>
  <c r="V342" i="1"/>
  <c r="U342" i="1"/>
  <c r="V341" i="1"/>
  <c r="V340" i="1"/>
  <c r="V339" i="1"/>
  <c r="V338" i="1"/>
  <c r="V337" i="1"/>
  <c r="V334" i="1"/>
  <c r="T334" i="1"/>
  <c r="V333" i="1"/>
  <c r="V332" i="1"/>
  <c r="V331" i="1"/>
  <c r="U331" i="1"/>
  <c r="V330" i="1"/>
  <c r="U330" i="1"/>
  <c r="V329" i="1"/>
  <c r="U329" i="1"/>
  <c r="T328" i="1"/>
  <c r="U326" i="1"/>
  <c r="T326" i="1"/>
  <c r="V325" i="1"/>
  <c r="T325" i="1"/>
  <c r="V324" i="1"/>
  <c r="U324" i="1"/>
  <c r="V323" i="1"/>
  <c r="U323" i="1"/>
  <c r="V322" i="1"/>
  <c r="U322" i="1"/>
  <c r="V321" i="1"/>
  <c r="U321" i="1"/>
  <c r="U320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U312" i="1"/>
  <c r="V310" i="1"/>
  <c r="U310" i="1"/>
  <c r="V308" i="1"/>
  <c r="U308" i="1"/>
  <c r="V307" i="1"/>
  <c r="U307" i="1"/>
  <c r="V306" i="1"/>
  <c r="U306" i="1"/>
  <c r="V305" i="1"/>
  <c r="U305" i="1"/>
  <c r="U304" i="1"/>
  <c r="V302" i="1"/>
  <c r="U302" i="1"/>
  <c r="V301" i="1"/>
  <c r="V300" i="1"/>
  <c r="U300" i="1"/>
  <c r="V299" i="1"/>
  <c r="U299" i="1"/>
  <c r="V298" i="1"/>
  <c r="U298" i="1"/>
  <c r="V297" i="1"/>
  <c r="V296" i="1"/>
  <c r="V294" i="1"/>
  <c r="U294" i="1"/>
  <c r="V292" i="1"/>
  <c r="U292" i="1"/>
  <c r="V291" i="1"/>
  <c r="U291" i="1"/>
  <c r="V290" i="1"/>
  <c r="U290" i="1"/>
  <c r="V289" i="1"/>
  <c r="V288" i="1"/>
  <c r="V286" i="1"/>
  <c r="U286" i="1"/>
  <c r="V284" i="1"/>
  <c r="U284" i="1"/>
  <c r="V283" i="1"/>
  <c r="U283" i="1"/>
  <c r="V282" i="1"/>
  <c r="U282" i="1"/>
  <c r="V281" i="1"/>
  <c r="V280" i="1"/>
  <c r="V278" i="1"/>
  <c r="U278" i="1"/>
  <c r="V276" i="1"/>
  <c r="U276" i="1"/>
  <c r="V275" i="1"/>
  <c r="U275" i="1"/>
  <c r="V274" i="1"/>
  <c r="U274" i="1"/>
  <c r="V273" i="1"/>
  <c r="V272" i="1"/>
  <c r="V270" i="1"/>
  <c r="U270" i="1"/>
  <c r="V268" i="1"/>
  <c r="U268" i="1"/>
  <c r="V267" i="1"/>
  <c r="U267" i="1"/>
  <c r="V266" i="1"/>
  <c r="U266" i="1"/>
  <c r="V265" i="1"/>
  <c r="V264" i="1"/>
  <c r="V262" i="1"/>
  <c r="U262" i="1"/>
  <c r="U260" i="1"/>
  <c r="T260" i="1"/>
  <c r="U259" i="1"/>
  <c r="T259" i="1"/>
  <c r="U258" i="1"/>
  <c r="T258" i="1"/>
  <c r="U257" i="1"/>
  <c r="U256" i="1"/>
  <c r="U254" i="1"/>
  <c r="T254" i="1"/>
  <c r="U252" i="1"/>
  <c r="T252" i="1"/>
  <c r="U251" i="1"/>
  <c r="T251" i="1"/>
  <c r="V250" i="1"/>
  <c r="U250" i="1"/>
  <c r="V249" i="1"/>
  <c r="U248" i="1"/>
  <c r="V246" i="1"/>
  <c r="T246" i="1"/>
  <c r="V244" i="1"/>
  <c r="T244" i="1"/>
  <c r="V243" i="1"/>
  <c r="U243" i="1"/>
  <c r="V242" i="1"/>
  <c r="U242" i="1"/>
  <c r="V241" i="1"/>
  <c r="V240" i="1"/>
  <c r="V238" i="1"/>
  <c r="U238" i="1"/>
  <c r="V236" i="1"/>
  <c r="U236" i="1"/>
  <c r="V235" i="1"/>
  <c r="U235" i="1"/>
  <c r="V234" i="1"/>
  <c r="U234" i="1"/>
  <c r="U233" i="1"/>
  <c r="U231" i="1"/>
  <c r="V230" i="1"/>
  <c r="U230" i="1"/>
  <c r="V228" i="1"/>
  <c r="U228" i="1"/>
  <c r="V227" i="1"/>
  <c r="U227" i="1"/>
  <c r="V226" i="1"/>
  <c r="U226" i="1"/>
  <c r="U225" i="1"/>
  <c r="U223" i="1"/>
  <c r="V222" i="1"/>
  <c r="U222" i="1"/>
  <c r="V220" i="1"/>
  <c r="U220" i="1"/>
  <c r="V219" i="1"/>
  <c r="U219" i="1"/>
  <c r="V218" i="1"/>
  <c r="U218" i="1"/>
  <c r="U217" i="1"/>
  <c r="U215" i="1"/>
  <c r="V214" i="1"/>
  <c r="U214" i="1"/>
  <c r="V212" i="1"/>
  <c r="U212" i="1"/>
  <c r="V211" i="1"/>
  <c r="U211" i="1"/>
  <c r="V210" i="1"/>
  <c r="U210" i="1"/>
  <c r="U209" i="1"/>
  <c r="V207" i="1"/>
  <c r="U207" i="1"/>
  <c r="V206" i="1"/>
  <c r="U206" i="1"/>
  <c r="V204" i="1"/>
  <c r="T204" i="1"/>
  <c r="V203" i="1"/>
  <c r="U203" i="1"/>
  <c r="V202" i="1"/>
  <c r="U202" i="1"/>
  <c r="V201" i="1"/>
  <c r="V199" i="1"/>
  <c r="U199" i="1"/>
  <c r="V198" i="1"/>
  <c r="U198" i="1"/>
  <c r="V196" i="1"/>
  <c r="U196" i="1"/>
  <c r="V195" i="1"/>
  <c r="U195" i="1"/>
  <c r="V194" i="1"/>
  <c r="U194" i="1"/>
  <c r="V192" i="1"/>
  <c r="U192" i="1"/>
  <c r="V191" i="1"/>
  <c r="V189" i="1"/>
  <c r="U189" i="1"/>
  <c r="V188" i="1"/>
  <c r="U188" i="1"/>
  <c r="V187" i="1"/>
  <c r="U187" i="1"/>
  <c r="V186" i="1"/>
  <c r="U185" i="1"/>
  <c r="V184" i="1"/>
  <c r="U184" i="1"/>
  <c r="V183" i="1"/>
  <c r="U183" i="1"/>
  <c r="V181" i="1"/>
  <c r="U181" i="1"/>
  <c r="V180" i="1"/>
  <c r="U180" i="1"/>
  <c r="V179" i="1"/>
  <c r="U179" i="1"/>
  <c r="T177" i="1"/>
  <c r="U176" i="1"/>
  <c r="T176" i="1"/>
  <c r="V175" i="1"/>
  <c r="V173" i="1"/>
  <c r="T173" i="1"/>
  <c r="V172" i="1"/>
  <c r="T172" i="1"/>
  <c r="V171" i="1"/>
  <c r="U169" i="1"/>
  <c r="V168" i="1"/>
  <c r="T168" i="1"/>
  <c r="V167" i="1"/>
  <c r="U167" i="1"/>
  <c r="V165" i="1"/>
  <c r="T165" i="1"/>
  <c r="V164" i="1"/>
  <c r="V163" i="1"/>
  <c r="U163" i="1"/>
  <c r="T161" i="1"/>
  <c r="V160" i="1"/>
  <c r="T160" i="1"/>
  <c r="U159" i="1"/>
  <c r="T159" i="1"/>
  <c r="T157" i="1"/>
  <c r="T156" i="1"/>
  <c r="U155" i="1"/>
  <c r="T155" i="1"/>
  <c r="U153" i="1"/>
  <c r="T153" i="1"/>
  <c r="U151" i="1"/>
  <c r="T151" i="1"/>
  <c r="U149" i="1"/>
  <c r="T149" i="1"/>
  <c r="V148" i="1"/>
  <c r="T148" i="1"/>
  <c r="U147" i="1"/>
  <c r="T147" i="1"/>
  <c r="U145" i="1"/>
  <c r="T145" i="1"/>
  <c r="V144" i="1"/>
  <c r="V143" i="1"/>
  <c r="V141" i="1"/>
  <c r="V140" i="1"/>
  <c r="U140" i="1"/>
  <c r="V139" i="1"/>
  <c r="V138" i="1"/>
  <c r="V136" i="1"/>
  <c r="T136" i="1"/>
  <c r="V135" i="1"/>
  <c r="V133" i="1"/>
  <c r="U133" i="1"/>
  <c r="V132" i="1"/>
  <c r="U132" i="1"/>
  <c r="V131" i="1"/>
  <c r="U131" i="1"/>
  <c r="T130" i="1"/>
  <c r="V127" i="1"/>
  <c r="V125" i="1"/>
  <c r="V124" i="1"/>
  <c r="V123" i="1"/>
  <c r="V121" i="1"/>
  <c r="V117" i="1"/>
  <c r="T117" i="1"/>
  <c r="V116" i="1"/>
  <c r="V115" i="1"/>
  <c r="V114" i="1"/>
  <c r="U114" i="1"/>
  <c r="V109" i="1"/>
  <c r="U109" i="1"/>
  <c r="T108" i="1"/>
  <c r="V107" i="1"/>
  <c r="U107" i="1"/>
  <c r="V106" i="1"/>
  <c r="V103" i="1"/>
  <c r="V101" i="1"/>
  <c r="T101" i="1"/>
  <c r="V100" i="1"/>
  <c r="T100" i="1"/>
  <c r="V99" i="1"/>
  <c r="U99" i="1"/>
  <c r="V97" i="1"/>
  <c r="V95" i="1"/>
  <c r="V93" i="1"/>
  <c r="U93" i="1"/>
  <c r="V92" i="1"/>
  <c r="U92" i="1"/>
  <c r="V91" i="1"/>
  <c r="U91" i="1"/>
  <c r="U89" i="1"/>
  <c r="U88" i="1"/>
  <c r="V87" i="1"/>
  <c r="U87" i="1"/>
  <c r="V85" i="1"/>
  <c r="U85" i="1"/>
  <c r="V84" i="1"/>
  <c r="U84" i="1"/>
  <c r="V83" i="1"/>
  <c r="U83" i="1"/>
  <c r="V77" i="1"/>
  <c r="T77" i="1"/>
  <c r="V76" i="1"/>
  <c r="T76" i="1"/>
  <c r="V75" i="1"/>
  <c r="T75" i="1"/>
  <c r="V73" i="1"/>
  <c r="V69" i="1"/>
  <c r="U69" i="1"/>
  <c r="V68" i="1"/>
  <c r="U68" i="1"/>
  <c r="V67" i="1"/>
  <c r="U67" i="1"/>
  <c r="T65" i="1"/>
  <c r="V61" i="1"/>
  <c r="T61" i="1"/>
  <c r="V60" i="1"/>
  <c r="T60" i="1"/>
  <c r="U59" i="1"/>
  <c r="T59" i="1"/>
  <c r="V53" i="1"/>
  <c r="U53" i="1"/>
  <c r="V52" i="1"/>
  <c r="U52" i="1"/>
  <c r="V51" i="1"/>
  <c r="T50" i="1"/>
  <c r="V45" i="1"/>
  <c r="U45" i="1"/>
  <c r="U44" i="1"/>
  <c r="T44" i="1"/>
  <c r="U43" i="1"/>
  <c r="T43" i="1"/>
  <c r="T42" i="1"/>
  <c r="U37" i="1"/>
  <c r="T37" i="1"/>
  <c r="U36" i="1"/>
  <c r="T36" i="1"/>
  <c r="U35" i="1"/>
  <c r="T35" i="1"/>
  <c r="T33" i="1"/>
  <c r="U29" i="1"/>
  <c r="T29" i="1"/>
  <c r="V28" i="1"/>
  <c r="T28" i="1"/>
  <c r="U27" i="1"/>
  <c r="T27" i="1"/>
  <c r="T26" i="1"/>
  <c r="U25" i="1"/>
  <c r="T25" i="1"/>
  <c r="V21" i="1"/>
  <c r="U21" i="1"/>
  <c r="U20" i="1"/>
  <c r="T20" i="1"/>
  <c r="U19" i="1"/>
  <c r="T19" i="1"/>
  <c r="T18" i="1"/>
  <c r="T17" i="1"/>
  <c r="V13" i="1"/>
  <c r="T13" i="1"/>
  <c r="V12" i="1"/>
  <c r="T12" i="1"/>
  <c r="U11" i="1"/>
  <c r="T11" i="1"/>
  <c r="T10" i="1"/>
  <c r="U5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Z308" i="1" s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AA282" i="1" s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Z268" i="1" s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AB254" i="1" s="1"/>
  <c r="P253" i="1"/>
  <c r="P252" i="1"/>
  <c r="P251" i="1"/>
  <c r="P250" i="1"/>
  <c r="P249" i="1"/>
  <c r="P248" i="1"/>
  <c r="P247" i="1"/>
  <c r="AB247" i="1" s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Z213" i="1" s="1"/>
  <c r="P212" i="1"/>
  <c r="P211" i="1"/>
  <c r="P210" i="1"/>
  <c r="P209" i="1"/>
  <c r="AA209" i="1" s="1"/>
  <c r="P208" i="1"/>
  <c r="P207" i="1"/>
  <c r="P206" i="1"/>
  <c r="P205" i="1"/>
  <c r="P204" i="1"/>
  <c r="P203" i="1"/>
  <c r="P202" i="1"/>
  <c r="P201" i="1"/>
  <c r="P200" i="1"/>
  <c r="Z200" i="1" s="1"/>
  <c r="P199" i="1"/>
  <c r="P198" i="1"/>
  <c r="P197" i="1"/>
  <c r="P196" i="1"/>
  <c r="P195" i="1"/>
  <c r="P194" i="1"/>
  <c r="P193" i="1"/>
  <c r="P192" i="1"/>
  <c r="AA192" i="1" s="1"/>
  <c r="P191" i="1"/>
  <c r="P190" i="1"/>
  <c r="P189" i="1"/>
  <c r="P188" i="1"/>
  <c r="AA188" i="1" s="1"/>
  <c r="P187" i="1"/>
  <c r="AA187" i="1" s="1"/>
  <c r="P186" i="1"/>
  <c r="P185" i="1"/>
  <c r="P184" i="1"/>
  <c r="P183" i="1"/>
  <c r="AA183" i="1" s="1"/>
  <c r="P182" i="1"/>
  <c r="P181" i="1"/>
  <c r="P180" i="1"/>
  <c r="P179" i="1"/>
  <c r="P178" i="1"/>
  <c r="P177" i="1"/>
  <c r="P176" i="1"/>
  <c r="P175" i="1"/>
  <c r="AA175" i="1" s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AB153" i="1" s="1"/>
  <c r="P152" i="1"/>
  <c r="P151" i="1"/>
  <c r="P150" i="1"/>
  <c r="P149" i="1"/>
  <c r="P148" i="1"/>
  <c r="P147" i="1"/>
  <c r="P146" i="1"/>
  <c r="P145" i="1"/>
  <c r="P144" i="1"/>
  <c r="P143" i="1"/>
  <c r="P142" i="1"/>
  <c r="P141" i="1"/>
  <c r="AB141" i="1" s="1"/>
  <c r="P140" i="1"/>
  <c r="P139" i="1"/>
  <c r="P138" i="1"/>
  <c r="P137" i="1"/>
  <c r="P136" i="1"/>
  <c r="P135" i="1"/>
  <c r="P134" i="1"/>
  <c r="P133" i="1"/>
  <c r="P132" i="1"/>
  <c r="AB132" i="1" s="1"/>
  <c r="P131" i="1"/>
  <c r="P130" i="1"/>
  <c r="P129" i="1"/>
  <c r="P128" i="1"/>
  <c r="AA128" i="1" s="1"/>
  <c r="P127" i="1"/>
  <c r="P126" i="1"/>
  <c r="P125" i="1"/>
  <c r="P124" i="1"/>
  <c r="P123" i="1"/>
  <c r="P122" i="1"/>
  <c r="P121" i="1"/>
  <c r="P120" i="1"/>
  <c r="P119" i="1"/>
  <c r="AA119" i="1" s="1"/>
  <c r="P118" i="1"/>
  <c r="P117" i="1"/>
  <c r="P116" i="1"/>
  <c r="P115" i="1"/>
  <c r="P114" i="1"/>
  <c r="P113" i="1"/>
  <c r="P112" i="1"/>
  <c r="P111" i="1"/>
  <c r="AA111" i="1" s="1"/>
  <c r="P110" i="1"/>
  <c r="P109" i="1"/>
  <c r="P108" i="1"/>
  <c r="P107" i="1"/>
  <c r="AA107" i="1" s="1"/>
  <c r="P106" i="1"/>
  <c r="P105" i="1"/>
  <c r="P104" i="1"/>
  <c r="P103" i="1"/>
  <c r="Z103" i="1" s="1"/>
  <c r="P102" i="1"/>
  <c r="P101" i="1"/>
  <c r="P100" i="1"/>
  <c r="AA100" i="1" s="1"/>
  <c r="P99" i="1"/>
  <c r="P98" i="1"/>
  <c r="P97" i="1"/>
  <c r="P96" i="1"/>
  <c r="P95" i="1"/>
  <c r="P94" i="1"/>
  <c r="P93" i="1"/>
  <c r="P92" i="1"/>
  <c r="AB92" i="1" s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AB79" i="1" s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AB65" i="1" s="1"/>
  <c r="P64" i="1"/>
  <c r="P63" i="1"/>
  <c r="Z63" i="1" s="1"/>
  <c r="P62" i="1"/>
  <c r="P61" i="1"/>
  <c r="Z61" i="1" s="1"/>
  <c r="P60" i="1"/>
  <c r="P59" i="1"/>
  <c r="Z59" i="1" s="1"/>
  <c r="P58" i="1"/>
  <c r="P57" i="1"/>
  <c r="AB57" i="1" s="1"/>
  <c r="P56" i="1"/>
  <c r="P55" i="1"/>
  <c r="P54" i="1"/>
  <c r="P53" i="1"/>
  <c r="P52" i="1"/>
  <c r="AB52" i="1" s="1"/>
  <c r="P51" i="1"/>
  <c r="AA51" i="1" s="1"/>
  <c r="P50" i="1"/>
  <c r="P49" i="1"/>
  <c r="P48" i="1"/>
  <c r="AB48" i="1" s="1"/>
  <c r="P47" i="1"/>
  <c r="AA47" i="1" s="1"/>
  <c r="P46" i="1"/>
  <c r="P45" i="1"/>
  <c r="AB45" i="1" s="1"/>
  <c r="P44" i="1"/>
  <c r="AA44" i="1" s="1"/>
  <c r="P43" i="1"/>
  <c r="AA43" i="1" s="1"/>
  <c r="P42" i="1"/>
  <c r="P41" i="1"/>
  <c r="P40" i="1"/>
  <c r="AB40" i="1" s="1"/>
  <c r="P39" i="1"/>
  <c r="P38" i="1"/>
  <c r="P37" i="1"/>
  <c r="AB37" i="1" s="1"/>
  <c r="P36" i="1"/>
  <c r="AB36" i="1" s="1"/>
  <c r="P35" i="1"/>
  <c r="P34" i="1"/>
  <c r="P33" i="1"/>
  <c r="P32" i="1"/>
  <c r="AB32" i="1" s="1"/>
  <c r="P31" i="1"/>
  <c r="AA31" i="1" s="1"/>
  <c r="P30" i="1"/>
  <c r="P29" i="1"/>
  <c r="AB29" i="1" s="1"/>
  <c r="P28" i="1"/>
  <c r="AB28" i="1" s="1"/>
  <c r="P27" i="1"/>
  <c r="P26" i="1"/>
  <c r="P25" i="1"/>
  <c r="P24" i="1"/>
  <c r="AB24" i="1" s="1"/>
  <c r="P23" i="1"/>
  <c r="AA23" i="1" s="1"/>
  <c r="P22" i="1"/>
  <c r="P21" i="1"/>
  <c r="P20" i="1"/>
  <c r="AB20" i="1" s="1"/>
  <c r="P19" i="1"/>
  <c r="AB19" i="1" s="1"/>
  <c r="P18" i="1"/>
  <c r="P17" i="1"/>
  <c r="P16" i="1"/>
  <c r="AB16" i="1" s="1"/>
  <c r="P15" i="1"/>
  <c r="AB15" i="1" s="1"/>
  <c r="P14" i="1"/>
  <c r="P13" i="1"/>
  <c r="P12" i="1"/>
  <c r="AB12" i="1" s="1"/>
  <c r="P11" i="1"/>
  <c r="AB11" i="1" s="1"/>
  <c r="P10" i="1"/>
  <c r="P9" i="1"/>
  <c r="P8" i="1"/>
  <c r="AB8" i="1" s="1"/>
  <c r="P7" i="1"/>
  <c r="AB7" i="1" s="1"/>
  <c r="P6" i="1"/>
  <c r="P5" i="1"/>
  <c r="P4" i="1"/>
  <c r="AB4" i="1" s="1"/>
  <c r="S348" i="1"/>
  <c r="S347" i="1"/>
  <c r="S346" i="1"/>
  <c r="S343" i="1"/>
  <c r="S342" i="1"/>
  <c r="S341" i="1"/>
  <c r="S340" i="1"/>
  <c r="S339" i="1"/>
  <c r="S338" i="1"/>
  <c r="S335" i="1"/>
  <c r="S334" i="1"/>
  <c r="S333" i="1"/>
  <c r="S332" i="1"/>
  <c r="S331" i="1"/>
  <c r="S330" i="1"/>
  <c r="S324" i="1"/>
  <c r="S323" i="1"/>
  <c r="S322" i="1"/>
  <c r="S320" i="1"/>
  <c r="S318" i="1"/>
  <c r="S316" i="1"/>
  <c r="S315" i="1"/>
  <c r="S314" i="1"/>
  <c r="S312" i="1"/>
  <c r="S310" i="1"/>
  <c r="S308" i="1"/>
  <c r="S307" i="1"/>
  <c r="S306" i="1"/>
  <c r="S304" i="1"/>
  <c r="S302" i="1"/>
  <c r="S300" i="1"/>
  <c r="S299" i="1"/>
  <c r="S298" i="1"/>
  <c r="S296" i="1"/>
  <c r="S294" i="1"/>
  <c r="S292" i="1"/>
  <c r="S291" i="1"/>
  <c r="S290" i="1"/>
  <c r="S288" i="1"/>
  <c r="S286" i="1"/>
  <c r="S284" i="1"/>
  <c r="S283" i="1"/>
  <c r="S282" i="1"/>
  <c r="S280" i="1"/>
  <c r="S278" i="1"/>
  <c r="S276" i="1"/>
  <c r="S275" i="1"/>
  <c r="S274" i="1"/>
  <c r="S272" i="1"/>
  <c r="S270" i="1"/>
  <c r="S268" i="1"/>
  <c r="S267" i="1"/>
  <c r="S266" i="1"/>
  <c r="S264" i="1"/>
  <c r="S262" i="1"/>
  <c r="S250" i="1"/>
  <c r="S249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89" i="1"/>
  <c r="S188" i="1"/>
  <c r="S187" i="1"/>
  <c r="S185" i="1"/>
  <c r="S184" i="1"/>
  <c r="S183" i="1"/>
  <c r="S181" i="1"/>
  <c r="S180" i="1"/>
  <c r="S179" i="1"/>
  <c r="S177" i="1"/>
  <c r="S175" i="1"/>
  <c r="S173" i="1"/>
  <c r="S172" i="1"/>
  <c r="S171" i="1"/>
  <c r="S167" i="1"/>
  <c r="S165" i="1"/>
  <c r="S164" i="1"/>
  <c r="S163" i="1"/>
  <c r="S148" i="1"/>
  <c r="S143" i="1"/>
  <c r="S141" i="1"/>
  <c r="S140" i="1"/>
  <c r="S139" i="1"/>
  <c r="S137" i="1"/>
  <c r="S133" i="1"/>
  <c r="S132" i="1"/>
  <c r="S131" i="1"/>
  <c r="S130" i="1"/>
  <c r="S129" i="1"/>
  <c r="S125" i="1"/>
  <c r="S124" i="1"/>
  <c r="S123" i="1"/>
  <c r="S121" i="1"/>
  <c r="S117" i="1"/>
  <c r="S116" i="1"/>
  <c r="S115" i="1"/>
  <c r="S114" i="1"/>
  <c r="S111" i="1"/>
  <c r="S109" i="1"/>
  <c r="S107" i="1"/>
  <c r="S106" i="1"/>
  <c r="S103" i="1"/>
  <c r="S101" i="1"/>
  <c r="S100" i="1"/>
  <c r="S99" i="1"/>
  <c r="S98" i="1"/>
  <c r="S97" i="1"/>
  <c r="S93" i="1"/>
  <c r="S92" i="1"/>
  <c r="S91" i="1"/>
  <c r="S85" i="1"/>
  <c r="S84" i="1"/>
  <c r="S83" i="1"/>
  <c r="S81" i="1"/>
  <c r="S77" i="1"/>
  <c r="S76" i="1"/>
  <c r="S75" i="1"/>
  <c r="S69" i="1"/>
  <c r="S68" i="1"/>
  <c r="S67" i="1"/>
  <c r="S66" i="1"/>
  <c r="S61" i="1"/>
  <c r="S60" i="1"/>
  <c r="S53" i="1"/>
  <c r="S52" i="1"/>
  <c r="S51" i="1"/>
  <c r="S45" i="1"/>
  <c r="S40" i="1"/>
  <c r="S28" i="1"/>
  <c r="S21" i="1"/>
  <c r="S13" i="1"/>
  <c r="S12" i="1"/>
  <c r="R345" i="1"/>
  <c r="R342" i="1"/>
  <c r="R335" i="1"/>
  <c r="R331" i="1"/>
  <c r="R330" i="1"/>
  <c r="R327" i="1"/>
  <c r="R326" i="1"/>
  <c r="R324" i="1"/>
  <c r="R323" i="1"/>
  <c r="R322" i="1"/>
  <c r="R318" i="1"/>
  <c r="R317" i="1"/>
  <c r="R316" i="1"/>
  <c r="R315" i="1"/>
  <c r="R314" i="1"/>
  <c r="R310" i="1"/>
  <c r="R309" i="1"/>
  <c r="R308" i="1"/>
  <c r="R307" i="1"/>
  <c r="R306" i="1"/>
  <c r="R302" i="1"/>
  <c r="R300" i="1"/>
  <c r="R299" i="1"/>
  <c r="R298" i="1"/>
  <c r="R294" i="1"/>
  <c r="R292" i="1"/>
  <c r="R291" i="1"/>
  <c r="R290" i="1"/>
  <c r="R286" i="1"/>
  <c r="R284" i="1"/>
  <c r="R283" i="1"/>
  <c r="R282" i="1"/>
  <c r="R278" i="1"/>
  <c r="R276" i="1"/>
  <c r="R275" i="1"/>
  <c r="R274" i="1"/>
  <c r="R270" i="1"/>
  <c r="R268" i="1"/>
  <c r="R267" i="1"/>
  <c r="R266" i="1"/>
  <c r="R262" i="1"/>
  <c r="R260" i="1"/>
  <c r="R259" i="1"/>
  <c r="R258" i="1"/>
  <c r="R254" i="1"/>
  <c r="R252" i="1"/>
  <c r="R251" i="1"/>
  <c r="R250" i="1"/>
  <c r="R243" i="1"/>
  <c r="R242" i="1"/>
  <c r="R241" i="1"/>
  <c r="R239" i="1"/>
  <c r="R238" i="1"/>
  <c r="R236" i="1"/>
  <c r="R235" i="1"/>
  <c r="R234" i="1"/>
  <c r="R233" i="1"/>
  <c r="R231" i="1"/>
  <c r="R230" i="1"/>
  <c r="R228" i="1"/>
  <c r="R227" i="1"/>
  <c r="R226" i="1"/>
  <c r="R225" i="1"/>
  <c r="R223" i="1"/>
  <c r="R222" i="1"/>
  <c r="R220" i="1"/>
  <c r="R219" i="1"/>
  <c r="R218" i="1"/>
  <c r="R217" i="1"/>
  <c r="R215" i="1"/>
  <c r="R214" i="1"/>
  <c r="R212" i="1"/>
  <c r="R211" i="1"/>
  <c r="R210" i="1"/>
  <c r="R209" i="1"/>
  <c r="R207" i="1"/>
  <c r="R206" i="1"/>
  <c r="R203" i="1"/>
  <c r="R202" i="1"/>
  <c r="R201" i="1"/>
  <c r="R200" i="1"/>
  <c r="R198" i="1"/>
  <c r="R196" i="1"/>
  <c r="R195" i="1"/>
  <c r="R194" i="1"/>
  <c r="R193" i="1"/>
  <c r="R192" i="1"/>
  <c r="R189" i="1"/>
  <c r="R188" i="1"/>
  <c r="R187" i="1"/>
  <c r="R185" i="1"/>
  <c r="R183" i="1"/>
  <c r="R181" i="1"/>
  <c r="R180" i="1"/>
  <c r="R179" i="1"/>
  <c r="R170" i="1"/>
  <c r="R169" i="1"/>
  <c r="R167" i="1"/>
  <c r="R163" i="1"/>
  <c r="R159" i="1"/>
  <c r="R155" i="1"/>
  <c r="R153" i="1"/>
  <c r="R151" i="1"/>
  <c r="R149" i="1"/>
  <c r="R147" i="1"/>
  <c r="R140" i="1"/>
  <c r="R133" i="1"/>
  <c r="R132" i="1"/>
  <c r="R131" i="1"/>
  <c r="R109" i="1"/>
  <c r="R107" i="1"/>
  <c r="R99" i="1"/>
  <c r="R97" i="1"/>
  <c r="R93" i="1"/>
  <c r="R92" i="1"/>
  <c r="R91" i="1"/>
  <c r="R85" i="1"/>
  <c r="R84" i="1"/>
  <c r="R83" i="1"/>
  <c r="R69" i="1"/>
  <c r="R68" i="1"/>
  <c r="R67" i="1"/>
  <c r="R59" i="1"/>
  <c r="R53" i="1"/>
  <c r="R52" i="1"/>
  <c r="R45" i="1"/>
  <c r="R44" i="1"/>
  <c r="R43" i="1"/>
  <c r="R42" i="1"/>
  <c r="R37" i="1"/>
  <c r="R36" i="1"/>
  <c r="R35" i="1"/>
  <c r="R29" i="1"/>
  <c r="R27" i="1"/>
  <c r="R25" i="1"/>
  <c r="R21" i="1"/>
  <c r="R20" i="1"/>
  <c r="R19" i="1"/>
  <c r="R5" i="1"/>
  <c r="L348" i="1"/>
  <c r="M348" i="1" s="1"/>
  <c r="Q344" i="1"/>
  <c r="Q334" i="1"/>
  <c r="Q327" i="1"/>
  <c r="Q326" i="1"/>
  <c r="Q325" i="1"/>
  <c r="Q260" i="1"/>
  <c r="Q259" i="1"/>
  <c r="Q258" i="1"/>
  <c r="Q255" i="1"/>
  <c r="Q254" i="1"/>
  <c r="Q252" i="1"/>
  <c r="Q251" i="1"/>
  <c r="Q246" i="1"/>
  <c r="Q244" i="1"/>
  <c r="Q204" i="1"/>
  <c r="Q176" i="1"/>
  <c r="Q173" i="1"/>
  <c r="Q172" i="1"/>
  <c r="Q168" i="1"/>
  <c r="Q165" i="1"/>
  <c r="Q162" i="1"/>
  <c r="Q160" i="1"/>
  <c r="Q159" i="1"/>
  <c r="Q157" i="1"/>
  <c r="Q156" i="1"/>
  <c r="Q155" i="1"/>
  <c r="Q154" i="1"/>
  <c r="Q152" i="1"/>
  <c r="Q151" i="1"/>
  <c r="Q149" i="1"/>
  <c r="Q148" i="1"/>
  <c r="Q147" i="1"/>
  <c r="Q146" i="1"/>
  <c r="Q136" i="1"/>
  <c r="Q117" i="1"/>
  <c r="Q113" i="1"/>
  <c r="Q108" i="1"/>
  <c r="Q104" i="1"/>
  <c r="Q101" i="1"/>
  <c r="Q100" i="1"/>
  <c r="Q76" i="1"/>
  <c r="Q75" i="1"/>
  <c r="Q74" i="1"/>
  <c r="Q73" i="1"/>
  <c r="Q61" i="1"/>
  <c r="Q60" i="1"/>
  <c r="Q59" i="1"/>
  <c r="Q44" i="1"/>
  <c r="Q43" i="1"/>
  <c r="Q37" i="1"/>
  <c r="Q36" i="1"/>
  <c r="Q35" i="1"/>
  <c r="Q29" i="1"/>
  <c r="Q28" i="1"/>
  <c r="Q27" i="1"/>
  <c r="Q24" i="1"/>
  <c r="Q20" i="1"/>
  <c r="Q19" i="1"/>
  <c r="Q13" i="1"/>
  <c r="Q12" i="1"/>
  <c r="Q11" i="1"/>
  <c r="Q5" i="1"/>
  <c r="I349" i="1"/>
  <c r="J349" i="1"/>
  <c r="K349" i="1"/>
  <c r="O190" i="1"/>
  <c r="L190" i="1"/>
  <c r="N190" i="1" s="1"/>
  <c r="O348" i="1"/>
  <c r="O347" i="1"/>
  <c r="L347" i="1"/>
  <c r="O346" i="1"/>
  <c r="L346" i="1"/>
  <c r="N346" i="1" s="1"/>
  <c r="O345" i="1"/>
  <c r="L345" i="1"/>
  <c r="N345" i="1" s="1"/>
  <c r="O343" i="1"/>
  <c r="L343" i="1"/>
  <c r="M343" i="1" s="1"/>
  <c r="O344" i="1"/>
  <c r="L344" i="1"/>
  <c r="O342" i="1"/>
  <c r="L342" i="1"/>
  <c r="N342" i="1" s="1"/>
  <c r="O341" i="1"/>
  <c r="L341" i="1"/>
  <c r="N341" i="1" s="1"/>
  <c r="O340" i="1"/>
  <c r="L340" i="1"/>
  <c r="M340" i="1" s="1"/>
  <c r="O339" i="1"/>
  <c r="L339" i="1"/>
  <c r="O338" i="1"/>
  <c r="L338" i="1"/>
  <c r="N338" i="1" s="1"/>
  <c r="O337" i="1"/>
  <c r="L337" i="1"/>
  <c r="N337" i="1" s="1"/>
  <c r="O336" i="1"/>
  <c r="L336" i="1"/>
  <c r="M336" i="1" s="1"/>
  <c r="O335" i="1"/>
  <c r="L335" i="1"/>
  <c r="O334" i="1"/>
  <c r="L334" i="1"/>
  <c r="N334" i="1" s="1"/>
  <c r="O333" i="1"/>
  <c r="L333" i="1"/>
  <c r="N333" i="1" s="1"/>
  <c r="O332" i="1"/>
  <c r="L332" i="1"/>
  <c r="M332" i="1" s="1"/>
  <c r="O331" i="1"/>
  <c r="L331" i="1"/>
  <c r="O330" i="1"/>
  <c r="L330" i="1"/>
  <c r="N330" i="1" s="1"/>
  <c r="O329" i="1"/>
  <c r="L329" i="1"/>
  <c r="N329" i="1" s="1"/>
  <c r="O328" i="1"/>
  <c r="L328" i="1"/>
  <c r="M328" i="1" s="1"/>
  <c r="O327" i="1"/>
  <c r="L327" i="1"/>
  <c r="O326" i="1"/>
  <c r="L326" i="1"/>
  <c r="N326" i="1" s="1"/>
  <c r="O325" i="1"/>
  <c r="L325" i="1"/>
  <c r="N325" i="1" s="1"/>
  <c r="O324" i="1"/>
  <c r="L324" i="1"/>
  <c r="M324" i="1" s="1"/>
  <c r="O323" i="1"/>
  <c r="L323" i="1"/>
  <c r="O322" i="1"/>
  <c r="L322" i="1"/>
  <c r="N322" i="1" s="1"/>
  <c r="O321" i="1"/>
  <c r="L321" i="1"/>
  <c r="M321" i="1" s="1"/>
  <c r="O320" i="1"/>
  <c r="L320" i="1"/>
  <c r="N320" i="1" s="1"/>
  <c r="O319" i="1"/>
  <c r="L319" i="1"/>
  <c r="O318" i="1"/>
  <c r="L318" i="1"/>
  <c r="N318" i="1" s="1"/>
  <c r="O317" i="1"/>
  <c r="L317" i="1"/>
  <c r="N317" i="1" s="1"/>
  <c r="O316" i="1"/>
  <c r="L316" i="1"/>
  <c r="N316" i="1" s="1"/>
  <c r="O315" i="1"/>
  <c r="L315" i="1"/>
  <c r="O314" i="1"/>
  <c r="L314" i="1"/>
  <c r="N314" i="1" s="1"/>
  <c r="O313" i="1"/>
  <c r="L313" i="1"/>
  <c r="N313" i="1" s="1"/>
  <c r="O312" i="1"/>
  <c r="L312" i="1"/>
  <c r="N312" i="1" s="1"/>
  <c r="O311" i="1"/>
  <c r="L311" i="1"/>
  <c r="O310" i="1"/>
  <c r="L310" i="1"/>
  <c r="N310" i="1" s="1"/>
  <c r="O309" i="1"/>
  <c r="L309" i="1"/>
  <c r="N309" i="1" s="1"/>
  <c r="O308" i="1"/>
  <c r="L308" i="1"/>
  <c r="M308" i="1" s="1"/>
  <c r="Y308" i="1" s="1"/>
  <c r="O307" i="1"/>
  <c r="L307" i="1"/>
  <c r="O306" i="1"/>
  <c r="L306" i="1"/>
  <c r="N306" i="1" s="1"/>
  <c r="O305" i="1"/>
  <c r="L305" i="1"/>
  <c r="N305" i="1" s="1"/>
  <c r="O304" i="1"/>
  <c r="L304" i="1"/>
  <c r="N304" i="1" s="1"/>
  <c r="O303" i="1"/>
  <c r="L303" i="1"/>
  <c r="O302" i="1"/>
  <c r="L302" i="1"/>
  <c r="N302" i="1" s="1"/>
  <c r="O301" i="1"/>
  <c r="L301" i="1"/>
  <c r="M301" i="1" s="1"/>
  <c r="O300" i="1"/>
  <c r="L300" i="1"/>
  <c r="N300" i="1" s="1"/>
  <c r="O299" i="1"/>
  <c r="L299" i="1"/>
  <c r="O298" i="1"/>
  <c r="L298" i="1"/>
  <c r="N298" i="1" s="1"/>
  <c r="O297" i="1"/>
  <c r="L297" i="1"/>
  <c r="N297" i="1" s="1"/>
  <c r="O296" i="1"/>
  <c r="L296" i="1"/>
  <c r="M296" i="1" s="1"/>
  <c r="O295" i="1"/>
  <c r="L295" i="1"/>
  <c r="O294" i="1"/>
  <c r="L294" i="1"/>
  <c r="N294" i="1" s="1"/>
  <c r="O293" i="1"/>
  <c r="L293" i="1"/>
  <c r="N293" i="1" s="1"/>
  <c r="O292" i="1"/>
  <c r="L292" i="1"/>
  <c r="N292" i="1" s="1"/>
  <c r="O291" i="1"/>
  <c r="L291" i="1"/>
  <c r="O290" i="1"/>
  <c r="L290" i="1"/>
  <c r="N290" i="1" s="1"/>
  <c r="O289" i="1"/>
  <c r="L289" i="1"/>
  <c r="M289" i="1" s="1"/>
  <c r="O288" i="1"/>
  <c r="L288" i="1"/>
  <c r="N288" i="1" s="1"/>
  <c r="O287" i="1"/>
  <c r="L287" i="1"/>
  <c r="O286" i="1"/>
  <c r="L286" i="1"/>
  <c r="N286" i="1" s="1"/>
  <c r="O285" i="1"/>
  <c r="L285" i="1"/>
  <c r="N285" i="1" s="1"/>
  <c r="O284" i="1"/>
  <c r="L284" i="1"/>
  <c r="N284" i="1" s="1"/>
  <c r="O283" i="1"/>
  <c r="L283" i="1"/>
  <c r="O282" i="1"/>
  <c r="L282" i="1"/>
  <c r="N282" i="1" s="1"/>
  <c r="O281" i="1"/>
  <c r="L281" i="1"/>
  <c r="N281" i="1" s="1"/>
  <c r="O280" i="1"/>
  <c r="L280" i="1"/>
  <c r="N280" i="1" s="1"/>
  <c r="O278" i="1"/>
  <c r="L278" i="1"/>
  <c r="O277" i="1"/>
  <c r="L277" i="1"/>
  <c r="N277" i="1" s="1"/>
  <c r="O276" i="1"/>
  <c r="L276" i="1"/>
  <c r="N276" i="1" s="1"/>
  <c r="O275" i="1"/>
  <c r="L275" i="1"/>
  <c r="M275" i="1" s="1"/>
  <c r="Y275" i="1" s="1"/>
  <c r="O274" i="1"/>
  <c r="L274" i="1"/>
  <c r="O273" i="1"/>
  <c r="L273" i="1"/>
  <c r="N273" i="1" s="1"/>
  <c r="O264" i="1"/>
  <c r="L264" i="1"/>
  <c r="N264" i="1" s="1"/>
  <c r="O279" i="1"/>
  <c r="L279" i="1"/>
  <c r="N279" i="1" s="1"/>
  <c r="O272" i="1"/>
  <c r="L272" i="1"/>
  <c r="O271" i="1"/>
  <c r="L271" i="1"/>
  <c r="N271" i="1" s="1"/>
  <c r="O270" i="1"/>
  <c r="L270" i="1"/>
  <c r="M270" i="1" s="1"/>
  <c r="O269" i="1"/>
  <c r="L269" i="1"/>
  <c r="N269" i="1" s="1"/>
  <c r="O268" i="1"/>
  <c r="L268" i="1"/>
  <c r="O267" i="1"/>
  <c r="L267" i="1"/>
  <c r="N267" i="1" s="1"/>
  <c r="O266" i="1"/>
  <c r="L266" i="1"/>
  <c r="N266" i="1" s="1"/>
  <c r="O265" i="1"/>
  <c r="L265" i="1"/>
  <c r="M265" i="1" s="1"/>
  <c r="O263" i="1"/>
  <c r="L263" i="1"/>
  <c r="O262" i="1"/>
  <c r="L262" i="1"/>
  <c r="N262" i="1" s="1"/>
  <c r="O261" i="1"/>
  <c r="L261" i="1"/>
  <c r="N261" i="1" s="1"/>
  <c r="O259" i="1"/>
  <c r="L259" i="1"/>
  <c r="N259" i="1" s="1"/>
  <c r="O260" i="1"/>
  <c r="L260" i="1"/>
  <c r="O258" i="1"/>
  <c r="L258" i="1"/>
  <c r="N258" i="1" s="1"/>
  <c r="O257" i="1"/>
  <c r="L257" i="1"/>
  <c r="M257" i="1" s="1"/>
  <c r="O255" i="1"/>
  <c r="L255" i="1"/>
  <c r="N255" i="1" s="1"/>
  <c r="O256" i="1"/>
  <c r="L256" i="1"/>
  <c r="O254" i="1"/>
  <c r="L254" i="1"/>
  <c r="N254" i="1" s="1"/>
  <c r="O253" i="1"/>
  <c r="L253" i="1"/>
  <c r="N253" i="1" s="1"/>
  <c r="O252" i="1"/>
  <c r="L252" i="1"/>
  <c r="N252" i="1" s="1"/>
  <c r="O251" i="1"/>
  <c r="L251" i="1"/>
  <c r="O250" i="1"/>
  <c r="L250" i="1"/>
  <c r="N250" i="1" s="1"/>
  <c r="O249" i="1"/>
  <c r="L249" i="1"/>
  <c r="N249" i="1" s="1"/>
  <c r="O248" i="1"/>
  <c r="L248" i="1"/>
  <c r="N248" i="1" s="1"/>
  <c r="O247" i="1"/>
  <c r="L247" i="1"/>
  <c r="O246" i="1"/>
  <c r="L246" i="1"/>
  <c r="N246" i="1" s="1"/>
  <c r="O244" i="1"/>
  <c r="L244" i="1"/>
  <c r="N244" i="1" s="1"/>
  <c r="O245" i="1"/>
  <c r="L245" i="1"/>
  <c r="M245" i="1" s="1"/>
  <c r="O243" i="1"/>
  <c r="L243" i="1"/>
  <c r="O242" i="1"/>
  <c r="L242" i="1"/>
  <c r="N242" i="1" s="1"/>
  <c r="O241" i="1"/>
  <c r="L241" i="1"/>
  <c r="N241" i="1" s="1"/>
  <c r="O240" i="1"/>
  <c r="L240" i="1"/>
  <c r="N240" i="1" s="1"/>
  <c r="O239" i="1"/>
  <c r="L239" i="1"/>
  <c r="O238" i="1"/>
  <c r="L238" i="1"/>
  <c r="N238" i="1" s="1"/>
  <c r="O237" i="1"/>
  <c r="L237" i="1"/>
  <c r="M237" i="1" s="1"/>
  <c r="O236" i="1"/>
  <c r="L236" i="1"/>
  <c r="N236" i="1" s="1"/>
  <c r="O235" i="1"/>
  <c r="L235" i="1"/>
  <c r="O234" i="1"/>
  <c r="L234" i="1"/>
  <c r="N234" i="1" s="1"/>
  <c r="O233" i="1"/>
  <c r="L233" i="1"/>
  <c r="N233" i="1" s="1"/>
  <c r="O232" i="1"/>
  <c r="L232" i="1"/>
  <c r="M232" i="1" s="1"/>
  <c r="O231" i="1"/>
  <c r="L231" i="1"/>
  <c r="O230" i="1"/>
  <c r="L230" i="1"/>
  <c r="N230" i="1" s="1"/>
  <c r="O229" i="1"/>
  <c r="L229" i="1"/>
  <c r="N229" i="1" s="1"/>
  <c r="O228" i="1"/>
  <c r="L228" i="1"/>
  <c r="N228" i="1" s="1"/>
  <c r="O227" i="1"/>
  <c r="L227" i="1"/>
  <c r="O226" i="1"/>
  <c r="L226" i="1"/>
  <c r="N226" i="1" s="1"/>
  <c r="O225" i="1"/>
  <c r="L225" i="1"/>
  <c r="M225" i="1" s="1"/>
  <c r="O224" i="1"/>
  <c r="L224" i="1"/>
  <c r="N224" i="1" s="1"/>
  <c r="O223" i="1"/>
  <c r="L223" i="1"/>
  <c r="O222" i="1"/>
  <c r="L222" i="1"/>
  <c r="N222" i="1" s="1"/>
  <c r="O221" i="1"/>
  <c r="L221" i="1"/>
  <c r="N221" i="1" s="1"/>
  <c r="O216" i="1"/>
  <c r="L216" i="1"/>
  <c r="N216" i="1" s="1"/>
  <c r="O215" i="1"/>
  <c r="L215" i="1"/>
  <c r="O220" i="1"/>
  <c r="L220" i="1"/>
  <c r="N220" i="1" s="1"/>
  <c r="O219" i="1"/>
  <c r="L219" i="1"/>
  <c r="N219" i="1" s="1"/>
  <c r="O218" i="1"/>
  <c r="L218" i="1"/>
  <c r="N218" i="1" s="1"/>
  <c r="O217" i="1"/>
  <c r="L217" i="1"/>
  <c r="O214" i="1"/>
  <c r="L214" i="1"/>
  <c r="N214" i="1" s="1"/>
  <c r="O213" i="1"/>
  <c r="L213" i="1"/>
  <c r="N213" i="1" s="1"/>
  <c r="O212" i="1"/>
  <c r="L212" i="1"/>
  <c r="M212" i="1" s="1"/>
  <c r="O211" i="1"/>
  <c r="L211" i="1"/>
  <c r="O210" i="1"/>
  <c r="L210" i="1"/>
  <c r="N210" i="1" s="1"/>
  <c r="O209" i="1"/>
  <c r="L209" i="1"/>
  <c r="N209" i="1" s="1"/>
  <c r="O208" i="1"/>
  <c r="L208" i="1"/>
  <c r="N208" i="1" s="1"/>
  <c r="O207" i="1"/>
  <c r="L207" i="1"/>
  <c r="O206" i="1"/>
  <c r="L206" i="1"/>
  <c r="N206" i="1" s="1"/>
  <c r="O205" i="1"/>
  <c r="L205" i="1"/>
  <c r="M205" i="1" s="1"/>
  <c r="O204" i="1"/>
  <c r="L204" i="1"/>
  <c r="N204" i="1" s="1"/>
  <c r="O203" i="1"/>
  <c r="L203" i="1"/>
  <c r="O202" i="1"/>
  <c r="L202" i="1"/>
  <c r="N202" i="1" s="1"/>
  <c r="O201" i="1"/>
  <c r="L201" i="1"/>
  <c r="N201" i="1" s="1"/>
  <c r="O200" i="1"/>
  <c r="L200" i="1"/>
  <c r="M200" i="1" s="1"/>
  <c r="O199" i="1"/>
  <c r="L199" i="1"/>
  <c r="O198" i="1"/>
  <c r="L198" i="1"/>
  <c r="N198" i="1" s="1"/>
  <c r="O197" i="1"/>
  <c r="L197" i="1"/>
  <c r="N197" i="1" s="1"/>
  <c r="O196" i="1"/>
  <c r="L196" i="1"/>
  <c r="N196" i="1" s="1"/>
  <c r="O195" i="1"/>
  <c r="L195" i="1"/>
  <c r="O194" i="1"/>
  <c r="L194" i="1"/>
  <c r="N194" i="1" s="1"/>
  <c r="O193" i="1"/>
  <c r="L193" i="1"/>
  <c r="M193" i="1" s="1"/>
  <c r="O192" i="1"/>
  <c r="L192" i="1"/>
  <c r="N192" i="1" s="1"/>
  <c r="O191" i="1"/>
  <c r="L191" i="1"/>
  <c r="O189" i="1"/>
  <c r="L189" i="1"/>
  <c r="N189" i="1" s="1"/>
  <c r="O188" i="1"/>
  <c r="L188" i="1"/>
  <c r="N188" i="1" s="1"/>
  <c r="O187" i="1"/>
  <c r="L187" i="1"/>
  <c r="N187" i="1" s="1"/>
  <c r="O186" i="1"/>
  <c r="L186" i="1"/>
  <c r="O185" i="1"/>
  <c r="L185" i="1"/>
  <c r="N185" i="1" s="1"/>
  <c r="O184" i="1"/>
  <c r="L184" i="1"/>
  <c r="N184" i="1" s="1"/>
  <c r="O183" i="1"/>
  <c r="L183" i="1"/>
  <c r="N183" i="1" s="1"/>
  <c r="O182" i="1"/>
  <c r="L182" i="1"/>
  <c r="O166" i="1"/>
  <c r="L166" i="1"/>
  <c r="N166" i="1" s="1"/>
  <c r="O181" i="1"/>
  <c r="L181" i="1"/>
  <c r="N181" i="1" s="1"/>
  <c r="O180" i="1"/>
  <c r="L180" i="1"/>
  <c r="M180" i="1" s="1"/>
  <c r="Y180" i="1" s="1"/>
  <c r="O179" i="1"/>
  <c r="L179" i="1"/>
  <c r="O178" i="1"/>
  <c r="L178" i="1"/>
  <c r="N178" i="1" s="1"/>
  <c r="O177" i="1"/>
  <c r="L177" i="1"/>
  <c r="N177" i="1" s="1"/>
  <c r="O176" i="1"/>
  <c r="L176" i="1"/>
  <c r="N176" i="1" s="1"/>
  <c r="O175" i="1"/>
  <c r="L175" i="1"/>
  <c r="O174" i="1"/>
  <c r="L174" i="1"/>
  <c r="N174" i="1" s="1"/>
  <c r="O173" i="1"/>
  <c r="L173" i="1"/>
  <c r="M173" i="1" s="1"/>
  <c r="O171" i="1"/>
  <c r="L171" i="1"/>
  <c r="N171" i="1" s="1"/>
  <c r="O170" i="1"/>
  <c r="L170" i="1"/>
  <c r="O172" i="1"/>
  <c r="L172" i="1"/>
  <c r="N172" i="1" s="1"/>
  <c r="O169" i="1"/>
  <c r="L169" i="1"/>
  <c r="N169" i="1" s="1"/>
  <c r="O168" i="1"/>
  <c r="L168" i="1"/>
  <c r="M168" i="1" s="1"/>
  <c r="O167" i="1"/>
  <c r="L167" i="1"/>
  <c r="O165" i="1"/>
  <c r="L165" i="1"/>
  <c r="N165" i="1" s="1"/>
  <c r="O164" i="1"/>
  <c r="L164" i="1"/>
  <c r="N164" i="1" s="1"/>
  <c r="O163" i="1"/>
  <c r="L163" i="1"/>
  <c r="N163" i="1" s="1"/>
  <c r="O162" i="1"/>
  <c r="L162" i="1"/>
  <c r="O155" i="1"/>
  <c r="L155" i="1"/>
  <c r="N155" i="1" s="1"/>
  <c r="O161" i="1"/>
  <c r="L161" i="1"/>
  <c r="M161" i="1" s="1"/>
  <c r="O160" i="1"/>
  <c r="L160" i="1"/>
  <c r="N160" i="1" s="1"/>
  <c r="O159" i="1"/>
  <c r="L159" i="1"/>
  <c r="O158" i="1"/>
  <c r="L158" i="1"/>
  <c r="N158" i="1" s="1"/>
  <c r="O157" i="1"/>
  <c r="L157" i="1"/>
  <c r="N157" i="1" s="1"/>
  <c r="O156" i="1"/>
  <c r="L156" i="1"/>
  <c r="N156" i="1" s="1"/>
  <c r="O154" i="1"/>
  <c r="L154" i="1"/>
  <c r="O153" i="1"/>
  <c r="L153" i="1"/>
  <c r="N153" i="1" s="1"/>
  <c r="O152" i="1"/>
  <c r="L152" i="1"/>
  <c r="N152" i="1" s="1"/>
  <c r="O151" i="1"/>
  <c r="L151" i="1"/>
  <c r="N151" i="1" s="1"/>
  <c r="O150" i="1"/>
  <c r="L150" i="1"/>
  <c r="O149" i="1"/>
  <c r="L149" i="1"/>
  <c r="N149" i="1" s="1"/>
  <c r="O148" i="1"/>
  <c r="L148" i="1"/>
  <c r="N148" i="1" s="1"/>
  <c r="O147" i="1"/>
  <c r="L147" i="1"/>
  <c r="M147" i="1" s="1"/>
  <c r="O146" i="1"/>
  <c r="L146" i="1"/>
  <c r="O145" i="1"/>
  <c r="L145" i="1"/>
  <c r="N145" i="1" s="1"/>
  <c r="O144" i="1"/>
  <c r="L144" i="1"/>
  <c r="N144" i="1" s="1"/>
  <c r="O143" i="1"/>
  <c r="L143" i="1"/>
  <c r="N143" i="1" s="1"/>
  <c r="O142" i="1"/>
  <c r="L142" i="1"/>
  <c r="O141" i="1"/>
  <c r="L141" i="1"/>
  <c r="N141" i="1" s="1"/>
  <c r="O140" i="1"/>
  <c r="L140" i="1"/>
  <c r="M140" i="1" s="1"/>
  <c r="O139" i="1"/>
  <c r="L139" i="1"/>
  <c r="N139" i="1" s="1"/>
  <c r="O138" i="1"/>
  <c r="L138" i="1"/>
  <c r="O137" i="1"/>
  <c r="L137" i="1"/>
  <c r="N137" i="1" s="1"/>
  <c r="O136" i="1"/>
  <c r="L136" i="1"/>
  <c r="N136" i="1" s="1"/>
  <c r="O135" i="1"/>
  <c r="L135" i="1"/>
  <c r="M135" i="1" s="1"/>
  <c r="O134" i="1"/>
  <c r="L134" i="1"/>
  <c r="O133" i="1"/>
  <c r="L133" i="1"/>
  <c r="N133" i="1" s="1"/>
  <c r="O132" i="1"/>
  <c r="L132" i="1"/>
  <c r="N132" i="1" s="1"/>
  <c r="O131" i="1"/>
  <c r="L131" i="1"/>
  <c r="N131" i="1" s="1"/>
  <c r="O130" i="1"/>
  <c r="L130" i="1"/>
  <c r="O129" i="1"/>
  <c r="L129" i="1"/>
  <c r="N129" i="1" s="1"/>
  <c r="O128" i="1"/>
  <c r="L128" i="1"/>
  <c r="M128" i="1" s="1"/>
  <c r="O127" i="1"/>
  <c r="L127" i="1"/>
  <c r="N127" i="1" s="1"/>
  <c r="O126" i="1"/>
  <c r="L126" i="1"/>
  <c r="O125" i="1"/>
  <c r="L125" i="1"/>
  <c r="N125" i="1" s="1"/>
  <c r="O124" i="1"/>
  <c r="L124" i="1"/>
  <c r="N124" i="1" s="1"/>
  <c r="O123" i="1"/>
  <c r="L123" i="1"/>
  <c r="M123" i="1" s="1"/>
  <c r="O122" i="1"/>
  <c r="L122" i="1"/>
  <c r="O121" i="1"/>
  <c r="L121" i="1"/>
  <c r="N121" i="1" s="1"/>
  <c r="O120" i="1"/>
  <c r="L120" i="1"/>
  <c r="N120" i="1" s="1"/>
  <c r="O119" i="1"/>
  <c r="L119" i="1"/>
  <c r="N119" i="1" s="1"/>
  <c r="O118" i="1"/>
  <c r="L118" i="1"/>
  <c r="O117" i="1"/>
  <c r="L117" i="1"/>
  <c r="M117" i="1" s="1"/>
  <c r="O116" i="1"/>
  <c r="L116" i="1"/>
  <c r="N116" i="1" s="1"/>
  <c r="O115" i="1"/>
  <c r="L115" i="1"/>
  <c r="N115" i="1" s="1"/>
  <c r="O114" i="1"/>
  <c r="L114" i="1"/>
  <c r="O113" i="1"/>
  <c r="L113" i="1"/>
  <c r="N113" i="1" s="1"/>
  <c r="O112" i="1"/>
  <c r="L112" i="1"/>
  <c r="M112" i="1" s="1"/>
  <c r="O111" i="1"/>
  <c r="L111" i="1"/>
  <c r="N111" i="1" s="1"/>
  <c r="O110" i="1"/>
  <c r="L110" i="1"/>
  <c r="O109" i="1"/>
  <c r="L109" i="1"/>
  <c r="N109" i="1" s="1"/>
  <c r="O108" i="1"/>
  <c r="L108" i="1"/>
  <c r="N108" i="1" s="1"/>
  <c r="O107" i="1"/>
  <c r="L107" i="1"/>
  <c r="M107" i="1" s="1"/>
  <c r="Y107" i="1" s="1"/>
  <c r="O106" i="1"/>
  <c r="L106" i="1"/>
  <c r="O105" i="1"/>
  <c r="L105" i="1"/>
  <c r="N105" i="1" s="1"/>
  <c r="O104" i="1"/>
  <c r="L104" i="1"/>
  <c r="N104" i="1" s="1"/>
  <c r="O103" i="1"/>
  <c r="L103" i="1"/>
  <c r="N103" i="1" s="1"/>
  <c r="O102" i="1"/>
  <c r="L102" i="1"/>
  <c r="O101" i="1"/>
  <c r="L101" i="1"/>
  <c r="M101" i="1" s="1"/>
  <c r="O100" i="1"/>
  <c r="L100" i="1"/>
  <c r="N100" i="1" s="1"/>
  <c r="O99" i="1"/>
  <c r="L99" i="1"/>
  <c r="N99" i="1" s="1"/>
  <c r="O98" i="1"/>
  <c r="L98" i="1"/>
  <c r="O97" i="1"/>
  <c r="L97" i="1"/>
  <c r="N97" i="1" s="1"/>
  <c r="O96" i="1"/>
  <c r="L96" i="1"/>
  <c r="M96" i="1" s="1"/>
  <c r="O95" i="1"/>
  <c r="L95" i="1"/>
  <c r="N95" i="1" s="1"/>
  <c r="O94" i="1"/>
  <c r="L94" i="1"/>
  <c r="O93" i="1"/>
  <c r="L93" i="1"/>
  <c r="N93" i="1" s="1"/>
  <c r="O92" i="1"/>
  <c r="L92" i="1"/>
  <c r="N92" i="1" s="1"/>
  <c r="O91" i="1"/>
  <c r="L91" i="1"/>
  <c r="M91" i="1" s="1"/>
  <c r="W91" i="1" s="1"/>
  <c r="O90" i="1"/>
  <c r="L90" i="1"/>
  <c r="N90" i="1" s="1"/>
  <c r="O89" i="1"/>
  <c r="L89" i="1"/>
  <c r="N89" i="1" s="1"/>
  <c r="O88" i="1"/>
  <c r="L88" i="1"/>
  <c r="N88" i="1" s="1"/>
  <c r="O87" i="1"/>
  <c r="L87" i="1"/>
  <c r="M87" i="1" s="1"/>
  <c r="O86" i="1"/>
  <c r="L86" i="1"/>
  <c r="N86" i="1" s="1"/>
  <c r="O85" i="1"/>
  <c r="L85" i="1"/>
  <c r="N85" i="1" s="1"/>
  <c r="O84" i="1"/>
  <c r="L84" i="1"/>
  <c r="N84" i="1" s="1"/>
  <c r="O83" i="1"/>
  <c r="L83" i="1"/>
  <c r="M83" i="1" s="1"/>
  <c r="Y83" i="1" s="1"/>
  <c r="O82" i="1"/>
  <c r="L82" i="1"/>
  <c r="N82" i="1" s="1"/>
  <c r="O81" i="1"/>
  <c r="L81" i="1"/>
  <c r="N81" i="1" s="1"/>
  <c r="O80" i="1"/>
  <c r="L80" i="1"/>
  <c r="N80" i="1" s="1"/>
  <c r="O79" i="1"/>
  <c r="L79" i="1"/>
  <c r="N79" i="1" s="1"/>
  <c r="O78" i="1"/>
  <c r="L78" i="1"/>
  <c r="N78" i="1" s="1"/>
  <c r="O77" i="1"/>
  <c r="L77" i="1"/>
  <c r="M77" i="1" s="1"/>
  <c r="O76" i="1"/>
  <c r="L76" i="1"/>
  <c r="N76" i="1" s="1"/>
  <c r="O75" i="1"/>
  <c r="L75" i="1"/>
  <c r="N75" i="1" s="1"/>
  <c r="O74" i="1"/>
  <c r="L74" i="1"/>
  <c r="N74" i="1" s="1"/>
  <c r="O73" i="1"/>
  <c r="L73" i="1"/>
  <c r="N73" i="1" s="1"/>
  <c r="O72" i="1"/>
  <c r="L72" i="1"/>
  <c r="N72" i="1" s="1"/>
  <c r="O71" i="1"/>
  <c r="L71" i="1"/>
  <c r="N71" i="1" s="1"/>
  <c r="O70" i="1"/>
  <c r="L70" i="1"/>
  <c r="N70" i="1" s="1"/>
  <c r="O69" i="1"/>
  <c r="L69" i="1"/>
  <c r="N69" i="1" s="1"/>
  <c r="O68" i="1"/>
  <c r="L68" i="1"/>
  <c r="M68" i="1" s="1"/>
  <c r="W68" i="1" s="1"/>
  <c r="O67" i="1"/>
  <c r="L67" i="1"/>
  <c r="N67" i="1" s="1"/>
  <c r="O66" i="1"/>
  <c r="L66" i="1"/>
  <c r="N66" i="1" s="1"/>
  <c r="O65" i="1"/>
  <c r="L65" i="1"/>
  <c r="N65" i="1" s="1"/>
  <c r="O64" i="1"/>
  <c r="L64" i="1"/>
  <c r="M64" i="1" s="1"/>
  <c r="O63" i="1"/>
  <c r="L63" i="1"/>
  <c r="N63" i="1" s="1"/>
  <c r="O62" i="1"/>
  <c r="L62" i="1"/>
  <c r="N62" i="1" s="1"/>
  <c r="O61" i="1"/>
  <c r="L61" i="1"/>
  <c r="N61" i="1" s="1"/>
  <c r="O60" i="1"/>
  <c r="L60" i="1"/>
  <c r="N60" i="1" s="1"/>
  <c r="O59" i="1"/>
  <c r="L59" i="1"/>
  <c r="M59" i="1" s="1"/>
  <c r="O58" i="1"/>
  <c r="L58" i="1"/>
  <c r="N58" i="1" s="1"/>
  <c r="O57" i="1"/>
  <c r="L57" i="1"/>
  <c r="N57" i="1" s="1"/>
  <c r="O56" i="1"/>
  <c r="L56" i="1"/>
  <c r="N56" i="1" s="1"/>
  <c r="O55" i="1"/>
  <c r="L55" i="1"/>
  <c r="M55" i="1" s="1"/>
  <c r="W55" i="1" s="1"/>
  <c r="O54" i="1"/>
  <c r="L54" i="1"/>
  <c r="N54" i="1" s="1"/>
  <c r="O53" i="1"/>
  <c r="L53" i="1"/>
  <c r="N53" i="1" s="1"/>
  <c r="O52" i="1"/>
  <c r="L52" i="1"/>
  <c r="N52" i="1" s="1"/>
  <c r="O44" i="1"/>
  <c r="L44" i="1"/>
  <c r="M44" i="1" s="1"/>
  <c r="O51" i="1"/>
  <c r="L51" i="1"/>
  <c r="N51" i="1" s="1"/>
  <c r="O50" i="1"/>
  <c r="L50" i="1"/>
  <c r="N50" i="1" s="1"/>
  <c r="O49" i="1"/>
  <c r="L49" i="1"/>
  <c r="N49" i="1" s="1"/>
  <c r="O48" i="1"/>
  <c r="L48" i="1"/>
  <c r="N48" i="1" s="1"/>
  <c r="O47" i="1"/>
  <c r="L47" i="1"/>
  <c r="N47" i="1" s="1"/>
  <c r="O46" i="1"/>
  <c r="L46" i="1"/>
  <c r="M46" i="1" s="1"/>
  <c r="X46" i="1" s="1"/>
  <c r="O45" i="1"/>
  <c r="L45" i="1"/>
  <c r="N45" i="1" s="1"/>
  <c r="O43" i="1"/>
  <c r="L43" i="1"/>
  <c r="N43" i="1" s="1"/>
  <c r="O42" i="1"/>
  <c r="L42" i="1"/>
  <c r="N42" i="1" s="1"/>
  <c r="O41" i="1"/>
  <c r="L41" i="1"/>
  <c r="N41" i="1" s="1"/>
  <c r="O40" i="1"/>
  <c r="L40" i="1"/>
  <c r="N40" i="1" s="1"/>
  <c r="O39" i="1"/>
  <c r="L39" i="1"/>
  <c r="N39" i="1" s="1"/>
  <c r="O32" i="1"/>
  <c r="L32" i="1"/>
  <c r="N32" i="1" s="1"/>
  <c r="O38" i="1"/>
  <c r="L38" i="1"/>
  <c r="N38" i="1" s="1"/>
  <c r="O37" i="1"/>
  <c r="L37" i="1"/>
  <c r="M37" i="1" s="1"/>
  <c r="O36" i="1"/>
  <c r="L36" i="1"/>
  <c r="N36" i="1" s="1"/>
  <c r="O35" i="1"/>
  <c r="L35" i="1"/>
  <c r="N35" i="1" s="1"/>
  <c r="O34" i="1"/>
  <c r="L34" i="1"/>
  <c r="N34" i="1" s="1"/>
  <c r="O33" i="1"/>
  <c r="L33" i="1"/>
  <c r="M33" i="1" s="1"/>
  <c r="O31" i="1"/>
  <c r="L31" i="1"/>
  <c r="N31" i="1" s="1"/>
  <c r="O30" i="1"/>
  <c r="L30" i="1"/>
  <c r="N30" i="1" s="1"/>
  <c r="O29" i="1"/>
  <c r="L29" i="1"/>
  <c r="N29" i="1" s="1"/>
  <c r="O28" i="1"/>
  <c r="L28" i="1"/>
  <c r="N28" i="1" s="1"/>
  <c r="O27" i="1"/>
  <c r="L27" i="1"/>
  <c r="M27" i="1" s="1"/>
  <c r="W27" i="1" s="1"/>
  <c r="O26" i="1"/>
  <c r="L26" i="1"/>
  <c r="N26" i="1" s="1"/>
  <c r="O25" i="1"/>
  <c r="L25" i="1"/>
  <c r="N25" i="1" s="1"/>
  <c r="O24" i="1"/>
  <c r="L24" i="1"/>
  <c r="N24" i="1" s="1"/>
  <c r="O23" i="1"/>
  <c r="L23" i="1"/>
  <c r="N23" i="1" s="1"/>
  <c r="O22" i="1"/>
  <c r="L22" i="1"/>
  <c r="N22" i="1" s="1"/>
  <c r="O21" i="1"/>
  <c r="L21" i="1"/>
  <c r="N21" i="1" s="1"/>
  <c r="O20" i="1"/>
  <c r="L20" i="1"/>
  <c r="M20" i="1" s="1"/>
  <c r="O19" i="1"/>
  <c r="L19" i="1"/>
  <c r="N19" i="1" s="1"/>
  <c r="O18" i="1"/>
  <c r="L18" i="1"/>
  <c r="N18" i="1" s="1"/>
  <c r="O17" i="1"/>
  <c r="L17" i="1"/>
  <c r="N17" i="1" s="1"/>
  <c r="O16" i="1"/>
  <c r="L16" i="1"/>
  <c r="N16" i="1" s="1"/>
  <c r="O15" i="1"/>
  <c r="L15" i="1"/>
  <c r="N15" i="1" s="1"/>
  <c r="O12" i="1"/>
  <c r="L12" i="1"/>
  <c r="N12" i="1" s="1"/>
  <c r="O14" i="1"/>
  <c r="L14" i="1"/>
  <c r="M14" i="1" s="1"/>
  <c r="X14" i="1" s="1"/>
  <c r="O13" i="1"/>
  <c r="L13" i="1"/>
  <c r="N13" i="1" s="1"/>
  <c r="O11" i="1"/>
  <c r="L11" i="1"/>
  <c r="N11" i="1" s="1"/>
  <c r="O10" i="1"/>
  <c r="L10" i="1"/>
  <c r="N10" i="1" s="1"/>
  <c r="O9" i="1"/>
  <c r="L9" i="1"/>
  <c r="M9" i="1" s="1"/>
  <c r="W9" i="1" s="1"/>
  <c r="O7" i="1"/>
  <c r="L7" i="1"/>
  <c r="N7" i="1" s="1"/>
  <c r="O8" i="1"/>
  <c r="L8" i="1"/>
  <c r="N8" i="1" s="1"/>
  <c r="O6" i="1"/>
  <c r="L6" i="1"/>
  <c r="N6" i="1" s="1"/>
  <c r="O5" i="1"/>
  <c r="L5" i="1"/>
  <c r="M5" i="1" s="1"/>
  <c r="L4" i="1"/>
  <c r="M4" i="1" s="1"/>
  <c r="O4" i="1"/>
  <c r="AA7" i="1" l="1"/>
  <c r="Z15" i="1"/>
  <c r="AA15" i="1"/>
  <c r="Z7" i="1"/>
  <c r="Y20" i="1"/>
  <c r="X20" i="1"/>
  <c r="W20" i="1"/>
  <c r="S33" i="1"/>
  <c r="Y33" i="1"/>
  <c r="X33" i="1"/>
  <c r="Y37" i="1"/>
  <c r="X37" i="1"/>
  <c r="W64" i="1"/>
  <c r="Y64" i="1"/>
  <c r="X96" i="1"/>
  <c r="W96" i="1"/>
  <c r="Y96" i="1"/>
  <c r="X112" i="1"/>
  <c r="W112" i="1"/>
  <c r="Y112" i="1"/>
  <c r="X128" i="1"/>
  <c r="W128" i="1"/>
  <c r="Q140" i="1"/>
  <c r="X140" i="1"/>
  <c r="W140" i="1"/>
  <c r="Y140" i="1"/>
  <c r="R161" i="1"/>
  <c r="Y161" i="1"/>
  <c r="X161" i="1"/>
  <c r="W161" i="1"/>
  <c r="Y173" i="1"/>
  <c r="X173" i="1"/>
  <c r="W173" i="1"/>
  <c r="Y193" i="1"/>
  <c r="X193" i="1"/>
  <c r="W193" i="1"/>
  <c r="Y205" i="1"/>
  <c r="X205" i="1"/>
  <c r="Y225" i="1"/>
  <c r="X225" i="1"/>
  <c r="W225" i="1"/>
  <c r="W237" i="1"/>
  <c r="X237" i="1"/>
  <c r="Y237" i="1"/>
  <c r="W257" i="1"/>
  <c r="Y257" i="1"/>
  <c r="X257" i="1"/>
  <c r="Q270" i="1"/>
  <c r="Y270" i="1"/>
  <c r="X270" i="1"/>
  <c r="W270" i="1"/>
  <c r="W289" i="1"/>
  <c r="Y289" i="1"/>
  <c r="X289" i="1"/>
  <c r="W301" i="1"/>
  <c r="Y301" i="1"/>
  <c r="X301" i="1"/>
  <c r="W321" i="1"/>
  <c r="Y321" i="1"/>
  <c r="X321" i="1"/>
  <c r="AB56" i="1"/>
  <c r="AA56" i="1"/>
  <c r="Z56" i="1"/>
  <c r="V64" i="1"/>
  <c r="AB64" i="1"/>
  <c r="AA64" i="1"/>
  <c r="Z72" i="1"/>
  <c r="AA72" i="1"/>
  <c r="AB80" i="1"/>
  <c r="AA80" i="1"/>
  <c r="Z80" i="1"/>
  <c r="AB88" i="1"/>
  <c r="AA88" i="1"/>
  <c r="Z88" i="1"/>
  <c r="T96" i="1"/>
  <c r="Z96" i="1"/>
  <c r="Z104" i="1"/>
  <c r="AA104" i="1"/>
  <c r="AB112" i="1"/>
  <c r="AA112" i="1"/>
  <c r="Z112" i="1"/>
  <c r="AB120" i="1"/>
  <c r="AA120" i="1"/>
  <c r="U136" i="1"/>
  <c r="Z136" i="1"/>
  <c r="AB144" i="1"/>
  <c r="AA144" i="1"/>
  <c r="Z144" i="1"/>
  <c r="V152" i="1"/>
  <c r="AB152" i="1"/>
  <c r="AA152" i="1"/>
  <c r="Z152" i="1"/>
  <c r="AB160" i="1"/>
  <c r="AA160" i="1"/>
  <c r="Z160" i="1"/>
  <c r="Z168" i="1"/>
  <c r="AB168" i="1"/>
  <c r="AA168" i="1"/>
  <c r="AB176" i="1"/>
  <c r="AA176" i="1"/>
  <c r="Z176" i="1"/>
  <c r="AB184" i="1"/>
  <c r="AA184" i="1"/>
  <c r="AB208" i="1"/>
  <c r="AA208" i="1"/>
  <c r="Z208" i="1"/>
  <c r="AB216" i="1"/>
  <c r="AA216" i="1"/>
  <c r="Z216" i="1"/>
  <c r="AB224" i="1"/>
  <c r="AA224" i="1"/>
  <c r="Z224" i="1"/>
  <c r="Z232" i="1"/>
  <c r="AB232" i="1"/>
  <c r="AA232" i="1"/>
  <c r="AB240" i="1"/>
  <c r="AA240" i="1"/>
  <c r="Z240" i="1"/>
  <c r="AB248" i="1"/>
  <c r="AA248" i="1"/>
  <c r="Z248" i="1"/>
  <c r="AB256" i="1"/>
  <c r="AA256" i="1"/>
  <c r="Z256" i="1"/>
  <c r="AB264" i="1"/>
  <c r="AA264" i="1"/>
  <c r="Z264" i="1"/>
  <c r="AB272" i="1"/>
  <c r="AA272" i="1"/>
  <c r="Z272" i="1"/>
  <c r="AB280" i="1"/>
  <c r="AA280" i="1"/>
  <c r="Z280" i="1"/>
  <c r="AB288" i="1"/>
  <c r="AA288" i="1"/>
  <c r="Z288" i="1"/>
  <c r="AB296" i="1"/>
  <c r="AA296" i="1"/>
  <c r="Z296" i="1"/>
  <c r="AB304" i="1"/>
  <c r="AA304" i="1"/>
  <c r="Z304" i="1"/>
  <c r="AB312" i="1"/>
  <c r="AA312" i="1"/>
  <c r="Z312" i="1"/>
  <c r="AB320" i="1"/>
  <c r="AA320" i="1"/>
  <c r="Z320" i="1"/>
  <c r="AB328" i="1"/>
  <c r="AA328" i="1"/>
  <c r="Z328" i="1"/>
  <c r="U336" i="1"/>
  <c r="AB336" i="1"/>
  <c r="AA336" i="1"/>
  <c r="Z336" i="1"/>
  <c r="AB344" i="1"/>
  <c r="AA344" i="1"/>
  <c r="Z344" i="1"/>
  <c r="AA11" i="1"/>
  <c r="Y14" i="1"/>
  <c r="AA19" i="1"/>
  <c r="W33" i="1"/>
  <c r="AA36" i="1"/>
  <c r="Z40" i="1"/>
  <c r="AA79" i="1"/>
  <c r="Z119" i="1"/>
  <c r="AB128" i="1"/>
  <c r="AA9" i="1"/>
  <c r="Z9" i="1"/>
  <c r="AA17" i="1"/>
  <c r="Z17" i="1"/>
  <c r="AA25" i="1"/>
  <c r="Z25" i="1"/>
  <c r="V33" i="1"/>
  <c r="AA33" i="1"/>
  <c r="Z33" i="1"/>
  <c r="AA41" i="1"/>
  <c r="Z41" i="1"/>
  <c r="AA49" i="1"/>
  <c r="Z49" i="1"/>
  <c r="AA65" i="1"/>
  <c r="Z65" i="1"/>
  <c r="Z73" i="1"/>
  <c r="AA73" i="1"/>
  <c r="Z81" i="1"/>
  <c r="AB81" i="1"/>
  <c r="AA81" i="1"/>
  <c r="Z89" i="1"/>
  <c r="AA89" i="1"/>
  <c r="AB89" i="1"/>
  <c r="Z97" i="1"/>
  <c r="AB97" i="1"/>
  <c r="AA97" i="1"/>
  <c r="Z105" i="1"/>
  <c r="AB105" i="1"/>
  <c r="AA105" i="1"/>
  <c r="V113" i="1"/>
  <c r="Z113" i="1"/>
  <c r="AB113" i="1"/>
  <c r="AA113" i="1"/>
  <c r="U121" i="1"/>
  <c r="Z121" i="1"/>
  <c r="AA121" i="1"/>
  <c r="AB121" i="1"/>
  <c r="Z129" i="1"/>
  <c r="AB129" i="1"/>
  <c r="AA129" i="1"/>
  <c r="Z137" i="1"/>
  <c r="AB137" i="1"/>
  <c r="Z145" i="1"/>
  <c r="AB145" i="1"/>
  <c r="Z153" i="1"/>
  <c r="AA153" i="1"/>
  <c r="Z161" i="1"/>
  <c r="AB161" i="1"/>
  <c r="AA161" i="1"/>
  <c r="Z169" i="1"/>
  <c r="AB169" i="1"/>
  <c r="AA169" i="1"/>
  <c r="Z177" i="1"/>
  <c r="AB177" i="1"/>
  <c r="AA177" i="1"/>
  <c r="Z185" i="1"/>
  <c r="AA185" i="1"/>
  <c r="AB185" i="1"/>
  <c r="Z193" i="1"/>
  <c r="AB193" i="1"/>
  <c r="AA193" i="1"/>
  <c r="Z201" i="1"/>
  <c r="AB201" i="1"/>
  <c r="T209" i="1"/>
  <c r="Z209" i="1"/>
  <c r="AB209" i="1"/>
  <c r="Z217" i="1"/>
  <c r="AA217" i="1"/>
  <c r="Z225" i="1"/>
  <c r="AB225" i="1"/>
  <c r="AA225" i="1"/>
  <c r="Z233" i="1"/>
  <c r="AB233" i="1"/>
  <c r="AA233" i="1"/>
  <c r="AB241" i="1"/>
  <c r="AA241" i="1"/>
  <c r="Z241" i="1"/>
  <c r="AB249" i="1"/>
  <c r="AA249" i="1"/>
  <c r="Z249" i="1"/>
  <c r="Z257" i="1"/>
  <c r="AA257" i="1"/>
  <c r="AB257" i="1"/>
  <c r="AB265" i="1"/>
  <c r="AA265" i="1"/>
  <c r="Z265" i="1"/>
  <c r="AB273" i="1"/>
  <c r="AA273" i="1"/>
  <c r="Z273" i="1"/>
  <c r="Z281" i="1"/>
  <c r="AB281" i="1"/>
  <c r="AA281" i="1"/>
  <c r="Z289" i="1"/>
  <c r="AB289" i="1"/>
  <c r="AA289" i="1"/>
  <c r="Z297" i="1"/>
  <c r="AB297" i="1"/>
  <c r="AA297" i="1"/>
  <c r="Z305" i="1"/>
  <c r="AB305" i="1"/>
  <c r="AA305" i="1"/>
  <c r="Z313" i="1"/>
  <c r="AB313" i="1"/>
  <c r="AA313" i="1"/>
  <c r="Z321" i="1"/>
  <c r="AB321" i="1"/>
  <c r="AA321" i="1"/>
  <c r="Z329" i="1"/>
  <c r="AB329" i="1"/>
  <c r="AA329" i="1"/>
  <c r="U337" i="1"/>
  <c r="Z337" i="1"/>
  <c r="AB337" i="1"/>
  <c r="AA337" i="1"/>
  <c r="Z345" i="1"/>
  <c r="AB345" i="1"/>
  <c r="AA345" i="1"/>
  <c r="Z4" i="1"/>
  <c r="AB9" i="1"/>
  <c r="Z12" i="1"/>
  <c r="AB17" i="1"/>
  <c r="Z20" i="1"/>
  <c r="AB33" i="1"/>
  <c r="W37" i="1"/>
  <c r="AA40" i="1"/>
  <c r="Z44" i="1"/>
  <c r="X55" i="1"/>
  <c r="AB72" i="1"/>
  <c r="Z100" i="1"/>
  <c r="Z132" i="1"/>
  <c r="AA200" i="1"/>
  <c r="Y4" i="1"/>
  <c r="X4" i="1"/>
  <c r="W4" i="1"/>
  <c r="Y5" i="1"/>
  <c r="X5" i="1"/>
  <c r="Y9" i="1"/>
  <c r="X9" i="1"/>
  <c r="Y77" i="1"/>
  <c r="X77" i="1"/>
  <c r="W77" i="1"/>
  <c r="Y101" i="1"/>
  <c r="X101" i="1"/>
  <c r="Y117" i="1"/>
  <c r="X117" i="1"/>
  <c r="W117" i="1"/>
  <c r="AB10" i="1"/>
  <c r="AA10" i="1"/>
  <c r="Z10" i="1"/>
  <c r="V18" i="1"/>
  <c r="AB18" i="1"/>
  <c r="AA18" i="1"/>
  <c r="Z18" i="1"/>
  <c r="AB26" i="1"/>
  <c r="AA26" i="1"/>
  <c r="Z26" i="1"/>
  <c r="U34" i="1"/>
  <c r="AB34" i="1"/>
  <c r="AA34" i="1"/>
  <c r="Z34" i="1"/>
  <c r="AB42" i="1"/>
  <c r="AA42" i="1"/>
  <c r="Z42" i="1"/>
  <c r="AB50" i="1"/>
  <c r="AA50" i="1"/>
  <c r="Z50" i="1"/>
  <c r="AA58" i="1"/>
  <c r="Z58" i="1"/>
  <c r="AB58" i="1"/>
  <c r="AA66" i="1"/>
  <c r="Z66" i="1"/>
  <c r="AB74" i="1"/>
  <c r="AA74" i="1"/>
  <c r="Z74" i="1"/>
  <c r="AB82" i="1"/>
  <c r="AA82" i="1"/>
  <c r="Z82" i="1"/>
  <c r="AB90" i="1"/>
  <c r="AA90" i="1"/>
  <c r="Z90" i="1"/>
  <c r="U98" i="1"/>
  <c r="AB98" i="1"/>
  <c r="AA98" i="1"/>
  <c r="Z98" i="1"/>
  <c r="T106" i="1"/>
  <c r="AB106" i="1"/>
  <c r="AA106" i="1"/>
  <c r="Z106" i="1"/>
  <c r="AB114" i="1"/>
  <c r="AA114" i="1"/>
  <c r="Z114" i="1"/>
  <c r="T122" i="1"/>
  <c r="AB122" i="1"/>
  <c r="AA122" i="1"/>
  <c r="Z122" i="1"/>
  <c r="U130" i="1"/>
  <c r="AB130" i="1"/>
  <c r="AA130" i="1"/>
  <c r="Z130" i="1"/>
  <c r="T138" i="1"/>
  <c r="AB138" i="1"/>
  <c r="AA138" i="1"/>
  <c r="Z138" i="1"/>
  <c r="U146" i="1"/>
  <c r="AB146" i="1"/>
  <c r="AA146" i="1"/>
  <c r="Z146" i="1"/>
  <c r="U154" i="1"/>
  <c r="AB154" i="1"/>
  <c r="AA154" i="1"/>
  <c r="Z154" i="1"/>
  <c r="AB162" i="1"/>
  <c r="AA162" i="1"/>
  <c r="Z162" i="1"/>
  <c r="T170" i="1"/>
  <c r="AB170" i="1"/>
  <c r="AA170" i="1"/>
  <c r="Z170" i="1"/>
  <c r="AB178" i="1"/>
  <c r="AA178" i="1"/>
  <c r="Z178" i="1"/>
  <c r="AB186" i="1"/>
  <c r="AA186" i="1"/>
  <c r="Z186" i="1"/>
  <c r="AB194" i="1"/>
  <c r="AA194" i="1"/>
  <c r="Z194" i="1"/>
  <c r="AB202" i="1"/>
  <c r="AA202" i="1"/>
  <c r="Z202" i="1"/>
  <c r="AB210" i="1"/>
  <c r="AA210" i="1"/>
  <c r="Z210" i="1"/>
  <c r="AB218" i="1"/>
  <c r="AA218" i="1"/>
  <c r="Z218" i="1"/>
  <c r="AB226" i="1"/>
  <c r="AA226" i="1"/>
  <c r="Z226" i="1"/>
  <c r="AB234" i="1"/>
  <c r="AA234" i="1"/>
  <c r="Z234" i="1"/>
  <c r="AA242" i="1"/>
  <c r="Z242" i="1"/>
  <c r="AB242" i="1"/>
  <c r="AB250" i="1"/>
  <c r="AA250" i="1"/>
  <c r="Z250" i="1"/>
  <c r="AB258" i="1"/>
  <c r="AA258" i="1"/>
  <c r="Z258" i="1"/>
  <c r="AB266" i="1"/>
  <c r="AA266" i="1"/>
  <c r="Z266" i="1"/>
  <c r="AA274" i="1"/>
  <c r="Z274" i="1"/>
  <c r="AB274" i="1"/>
  <c r="AA290" i="1"/>
  <c r="Z290" i="1"/>
  <c r="AA298" i="1"/>
  <c r="AB298" i="1"/>
  <c r="Z298" i="1"/>
  <c r="AA306" i="1"/>
  <c r="AB306" i="1"/>
  <c r="Z306" i="1"/>
  <c r="AA314" i="1"/>
  <c r="AB314" i="1"/>
  <c r="Z314" i="1"/>
  <c r="AA322" i="1"/>
  <c r="AB322" i="1"/>
  <c r="Z322" i="1"/>
  <c r="AA330" i="1"/>
  <c r="AB330" i="1"/>
  <c r="Z330" i="1"/>
  <c r="U338" i="1"/>
  <c r="AA338" i="1"/>
  <c r="AB338" i="1"/>
  <c r="Z338" i="1"/>
  <c r="U346" i="1"/>
  <c r="AA346" i="1"/>
  <c r="AB346" i="1"/>
  <c r="Z346" i="1"/>
  <c r="AA4" i="1"/>
  <c r="AA12" i="1"/>
  <c r="AA20" i="1"/>
  <c r="X27" i="1"/>
  <c r="Z48" i="1"/>
  <c r="Y55" i="1"/>
  <c r="AA61" i="1"/>
  <c r="AB66" i="1"/>
  <c r="Z120" i="1"/>
  <c r="AA132" i="1"/>
  <c r="AB200" i="1"/>
  <c r="AA213" i="1"/>
  <c r="W275" i="1"/>
  <c r="AB27" i="1"/>
  <c r="Z27" i="1"/>
  <c r="AB35" i="1"/>
  <c r="Z35" i="1"/>
  <c r="AB43" i="1"/>
  <c r="Z43" i="1"/>
  <c r="U51" i="1"/>
  <c r="AB51" i="1"/>
  <c r="Z51" i="1"/>
  <c r="AB59" i="1"/>
  <c r="AA59" i="1"/>
  <c r="AB67" i="1"/>
  <c r="AA67" i="1"/>
  <c r="Z67" i="1"/>
  <c r="AB75" i="1"/>
  <c r="Z75" i="1"/>
  <c r="AB83" i="1"/>
  <c r="AA83" i="1"/>
  <c r="AB91" i="1"/>
  <c r="Z91" i="1"/>
  <c r="AA91" i="1"/>
  <c r="AB99" i="1"/>
  <c r="AA99" i="1"/>
  <c r="Z99" i="1"/>
  <c r="AB107" i="1"/>
  <c r="Z107" i="1"/>
  <c r="U115" i="1"/>
  <c r="AB115" i="1"/>
  <c r="AA115" i="1"/>
  <c r="U123" i="1"/>
  <c r="AB123" i="1"/>
  <c r="Z123" i="1"/>
  <c r="AB131" i="1"/>
  <c r="AA131" i="1"/>
  <c r="Z131" i="1"/>
  <c r="U139" i="1"/>
  <c r="AB139" i="1"/>
  <c r="AA139" i="1"/>
  <c r="Z139" i="1"/>
  <c r="AB147" i="1"/>
  <c r="AA147" i="1"/>
  <c r="Z147" i="1"/>
  <c r="AB155" i="1"/>
  <c r="Z155" i="1"/>
  <c r="AA155" i="1"/>
  <c r="AB163" i="1"/>
  <c r="AA163" i="1"/>
  <c r="Z163" i="1"/>
  <c r="U171" i="1"/>
  <c r="AB171" i="1"/>
  <c r="AA171" i="1"/>
  <c r="AB179" i="1"/>
  <c r="AA179" i="1"/>
  <c r="AB187" i="1"/>
  <c r="Z187" i="1"/>
  <c r="AB195" i="1"/>
  <c r="AA195" i="1"/>
  <c r="Z195" i="1"/>
  <c r="AB203" i="1"/>
  <c r="AA203" i="1"/>
  <c r="Z203" i="1"/>
  <c r="AB211" i="1"/>
  <c r="AA211" i="1"/>
  <c r="Z211" i="1"/>
  <c r="AB219" i="1"/>
  <c r="Z219" i="1"/>
  <c r="AA219" i="1"/>
  <c r="AB227" i="1"/>
  <c r="AA227" i="1"/>
  <c r="Z227" i="1"/>
  <c r="AB235" i="1"/>
  <c r="AA235" i="1"/>
  <c r="Z235" i="1"/>
  <c r="T243" i="1"/>
  <c r="AA243" i="1"/>
  <c r="Z243" i="1"/>
  <c r="AB243" i="1"/>
  <c r="AA251" i="1"/>
  <c r="Z251" i="1"/>
  <c r="AB251" i="1"/>
  <c r="AA259" i="1"/>
  <c r="Z259" i="1"/>
  <c r="AB259" i="1"/>
  <c r="AA267" i="1"/>
  <c r="Z267" i="1"/>
  <c r="AB267" i="1"/>
  <c r="T275" i="1"/>
  <c r="AA275" i="1"/>
  <c r="Z275" i="1"/>
  <c r="AB275" i="1"/>
  <c r="T283" i="1"/>
  <c r="AA283" i="1"/>
  <c r="Z283" i="1"/>
  <c r="AB283" i="1"/>
  <c r="AA291" i="1"/>
  <c r="Z291" i="1"/>
  <c r="AB291" i="1"/>
  <c r="T299" i="1"/>
  <c r="AA299" i="1"/>
  <c r="Z299" i="1"/>
  <c r="AB299" i="1"/>
  <c r="AA307" i="1"/>
  <c r="Z307" i="1"/>
  <c r="AB307" i="1"/>
  <c r="AA315" i="1"/>
  <c r="Z315" i="1"/>
  <c r="AB315" i="1"/>
  <c r="T323" i="1"/>
  <c r="AA323" i="1"/>
  <c r="Z323" i="1"/>
  <c r="AB323" i="1"/>
  <c r="AA331" i="1"/>
  <c r="Z331" i="1"/>
  <c r="AB331" i="1"/>
  <c r="U339" i="1"/>
  <c r="AA339" i="1"/>
  <c r="Z339" i="1"/>
  <c r="AB339" i="1"/>
  <c r="T347" i="1"/>
  <c r="AA347" i="1"/>
  <c r="Z347" i="1"/>
  <c r="AB347" i="1"/>
  <c r="Y27" i="1"/>
  <c r="AB41" i="1"/>
  <c r="AA48" i="1"/>
  <c r="Z52" i="1"/>
  <c r="AB61" i="1"/>
  <c r="X68" i="1"/>
  <c r="AB73" i="1"/>
  <c r="Z83" i="1"/>
  <c r="W101" i="1"/>
  <c r="AA123" i="1"/>
  <c r="AA145" i="1"/>
  <c r="Z179" i="1"/>
  <c r="AA201" i="1"/>
  <c r="AB213" i="1"/>
  <c r="X275" i="1"/>
  <c r="V44" i="1"/>
  <c r="AB44" i="1"/>
  <c r="U60" i="1"/>
  <c r="AB60" i="1"/>
  <c r="AA60" i="1"/>
  <c r="Z60" i="1"/>
  <c r="AB68" i="1"/>
  <c r="Z68" i="1"/>
  <c r="U76" i="1"/>
  <c r="AA76" i="1"/>
  <c r="Z76" i="1"/>
  <c r="AB84" i="1"/>
  <c r="AA84" i="1"/>
  <c r="Z84" i="1"/>
  <c r="AA92" i="1"/>
  <c r="Z92" i="1"/>
  <c r="U100" i="1"/>
  <c r="AB100" i="1"/>
  <c r="U108" i="1"/>
  <c r="AA108" i="1"/>
  <c r="Z108" i="1"/>
  <c r="AB108" i="1"/>
  <c r="U116" i="1"/>
  <c r="AB116" i="1"/>
  <c r="AA116" i="1"/>
  <c r="Z116" i="1"/>
  <c r="U124" i="1"/>
  <c r="AB124" i="1"/>
  <c r="Z124" i="1"/>
  <c r="AA140" i="1"/>
  <c r="Z140" i="1"/>
  <c r="U148" i="1"/>
  <c r="AB148" i="1"/>
  <c r="AA148" i="1"/>
  <c r="Z148" i="1"/>
  <c r="U156" i="1"/>
  <c r="AB156" i="1"/>
  <c r="AA156" i="1"/>
  <c r="Z156" i="1"/>
  <c r="U164" i="1"/>
  <c r="AB164" i="1"/>
  <c r="AA164" i="1"/>
  <c r="Z164" i="1"/>
  <c r="U172" i="1"/>
  <c r="AA172" i="1"/>
  <c r="Z172" i="1"/>
  <c r="AB172" i="1"/>
  <c r="AB180" i="1"/>
  <c r="AA180" i="1"/>
  <c r="Z180" i="1"/>
  <c r="AB188" i="1"/>
  <c r="Z188" i="1"/>
  <c r="T196" i="1"/>
  <c r="AB196" i="1"/>
  <c r="U204" i="1"/>
  <c r="AA204" i="1"/>
  <c r="Z204" i="1"/>
  <c r="T212" i="1"/>
  <c r="AB212" i="1"/>
  <c r="AA212" i="1"/>
  <c r="Z212" i="1"/>
  <c r="T220" i="1"/>
  <c r="AB220" i="1"/>
  <c r="AA220" i="1"/>
  <c r="Z220" i="1"/>
  <c r="T228" i="1"/>
  <c r="AB228" i="1"/>
  <c r="AA228" i="1"/>
  <c r="Z228" i="1"/>
  <c r="AB236" i="1"/>
  <c r="AA236" i="1"/>
  <c r="Z236" i="1"/>
  <c r="AB244" i="1"/>
  <c r="AA244" i="1"/>
  <c r="Z244" i="1"/>
  <c r="AB252" i="1"/>
  <c r="AA252" i="1"/>
  <c r="Z252" i="1"/>
  <c r="AB260" i="1"/>
  <c r="AA260" i="1"/>
  <c r="Z260" i="1"/>
  <c r="T268" i="1"/>
  <c r="AB268" i="1"/>
  <c r="AA268" i="1"/>
  <c r="AB276" i="1"/>
  <c r="AA276" i="1"/>
  <c r="Z276" i="1"/>
  <c r="T284" i="1"/>
  <c r="AB284" i="1"/>
  <c r="AA284" i="1"/>
  <c r="Z284" i="1"/>
  <c r="T292" i="1"/>
  <c r="AB292" i="1"/>
  <c r="AA292" i="1"/>
  <c r="Z292" i="1"/>
  <c r="AB300" i="1"/>
  <c r="AA300" i="1"/>
  <c r="Z300" i="1"/>
  <c r="T308" i="1"/>
  <c r="AB308" i="1"/>
  <c r="AA308" i="1"/>
  <c r="AB316" i="1"/>
  <c r="AA316" i="1"/>
  <c r="T324" i="1"/>
  <c r="AB324" i="1"/>
  <c r="AA324" i="1"/>
  <c r="Z324" i="1"/>
  <c r="T332" i="1"/>
  <c r="AB332" i="1"/>
  <c r="AA332" i="1"/>
  <c r="Z332" i="1"/>
  <c r="U340" i="1"/>
  <c r="AB340" i="1"/>
  <c r="AA340" i="1"/>
  <c r="Z340" i="1"/>
  <c r="AB348" i="1"/>
  <c r="AA348" i="1"/>
  <c r="Z348" i="1"/>
  <c r="W5" i="1"/>
  <c r="Z24" i="1"/>
  <c r="AA27" i="1"/>
  <c r="AA52" i="1"/>
  <c r="Z57" i="1"/>
  <c r="Y68" i="1"/>
  <c r="AA75" i="1"/>
  <c r="AA136" i="1"/>
  <c r="Z192" i="1"/>
  <c r="AB204" i="1"/>
  <c r="Z254" i="1"/>
  <c r="Z282" i="1"/>
  <c r="Z316" i="1"/>
  <c r="AA5" i="1"/>
  <c r="Z5" i="1"/>
  <c r="AA13" i="1"/>
  <c r="Z13" i="1"/>
  <c r="AA21" i="1"/>
  <c r="Z21" i="1"/>
  <c r="AA29" i="1"/>
  <c r="Z29" i="1"/>
  <c r="AA37" i="1"/>
  <c r="Z37" i="1"/>
  <c r="AA45" i="1"/>
  <c r="Z45" i="1"/>
  <c r="AA53" i="1"/>
  <c r="Z53" i="1"/>
  <c r="AB69" i="1"/>
  <c r="AA69" i="1"/>
  <c r="Z69" i="1"/>
  <c r="Z77" i="1"/>
  <c r="AB77" i="1"/>
  <c r="Z85" i="1"/>
  <c r="AB85" i="1"/>
  <c r="AA85" i="1"/>
  <c r="Z93" i="1"/>
  <c r="AB93" i="1"/>
  <c r="AA93" i="1"/>
  <c r="Z101" i="1"/>
  <c r="AB101" i="1"/>
  <c r="AA101" i="1"/>
  <c r="Z109" i="1"/>
  <c r="AB109" i="1"/>
  <c r="AA109" i="1"/>
  <c r="Z117" i="1"/>
  <c r="AB117" i="1"/>
  <c r="AA117" i="1"/>
  <c r="Z125" i="1"/>
  <c r="AB125" i="1"/>
  <c r="AA125" i="1"/>
  <c r="Z133" i="1"/>
  <c r="AB133" i="1"/>
  <c r="AA133" i="1"/>
  <c r="T141" i="1"/>
  <c r="Z141" i="1"/>
  <c r="AA141" i="1"/>
  <c r="V149" i="1"/>
  <c r="Z149" i="1"/>
  <c r="U157" i="1"/>
  <c r="Z157" i="1"/>
  <c r="AB157" i="1"/>
  <c r="AA157" i="1"/>
  <c r="U165" i="1"/>
  <c r="Z165" i="1"/>
  <c r="AB165" i="1"/>
  <c r="AA165" i="1"/>
  <c r="U173" i="1"/>
  <c r="Z173" i="1"/>
  <c r="AB173" i="1"/>
  <c r="AA173" i="1"/>
  <c r="T181" i="1"/>
  <c r="Z181" i="1"/>
  <c r="AB181" i="1"/>
  <c r="AA181" i="1"/>
  <c r="T189" i="1"/>
  <c r="Z189" i="1"/>
  <c r="AB189" i="1"/>
  <c r="AA189" i="1"/>
  <c r="Z197" i="1"/>
  <c r="AB197" i="1"/>
  <c r="AA197" i="1"/>
  <c r="Z205" i="1"/>
  <c r="AA205" i="1"/>
  <c r="Z221" i="1"/>
  <c r="AB221" i="1"/>
  <c r="AA221" i="1"/>
  <c r="Z229" i="1"/>
  <c r="AB229" i="1"/>
  <c r="AA229" i="1"/>
  <c r="AB237" i="1"/>
  <c r="AA237" i="1"/>
  <c r="Z237" i="1"/>
  <c r="AB245" i="1"/>
  <c r="AA245" i="1"/>
  <c r="Z245" i="1"/>
  <c r="AB253" i="1"/>
  <c r="AA253" i="1"/>
  <c r="Z253" i="1"/>
  <c r="AA261" i="1"/>
  <c r="Z261" i="1"/>
  <c r="AB269" i="1"/>
  <c r="AA269" i="1"/>
  <c r="Z269" i="1"/>
  <c r="AA277" i="1"/>
  <c r="Z277" i="1"/>
  <c r="AB277" i="1"/>
  <c r="AB285" i="1"/>
  <c r="AA285" i="1"/>
  <c r="Z285" i="1"/>
  <c r="AB293" i="1"/>
  <c r="AA293" i="1"/>
  <c r="Z293" i="1"/>
  <c r="AB301" i="1"/>
  <c r="AA301" i="1"/>
  <c r="Z301" i="1"/>
  <c r="AB309" i="1"/>
  <c r="AA309" i="1"/>
  <c r="Z309" i="1"/>
  <c r="AB317" i="1"/>
  <c r="AA317" i="1"/>
  <c r="Z317" i="1"/>
  <c r="AB325" i="1"/>
  <c r="Z325" i="1"/>
  <c r="U333" i="1"/>
  <c r="AB333" i="1"/>
  <c r="Z333" i="1"/>
  <c r="AA333" i="1"/>
  <c r="U341" i="1"/>
  <c r="AB341" i="1"/>
  <c r="Z341" i="1"/>
  <c r="AA341" i="1"/>
  <c r="AB5" i="1"/>
  <c r="Z8" i="1"/>
  <c r="AB13" i="1"/>
  <c r="Z16" i="1"/>
  <c r="AB21" i="1"/>
  <c r="AA24" i="1"/>
  <c r="Z28" i="1"/>
  <c r="W46" i="1"/>
  <c r="AB49" i="1"/>
  <c r="AA57" i="1"/>
  <c r="AA68" i="1"/>
  <c r="AB76" i="1"/>
  <c r="AA124" i="1"/>
  <c r="AB136" i="1"/>
  <c r="AA149" i="1"/>
  <c r="Z183" i="1"/>
  <c r="AB192" i="1"/>
  <c r="W205" i="1"/>
  <c r="AB217" i="1"/>
  <c r="AA254" i="1"/>
  <c r="AB282" i="1"/>
  <c r="Y44" i="1"/>
  <c r="X44" i="1"/>
  <c r="W44" i="1"/>
  <c r="X59" i="1"/>
  <c r="W59" i="1"/>
  <c r="X83" i="1"/>
  <c r="W83" i="1"/>
  <c r="Y87" i="1"/>
  <c r="X87" i="1"/>
  <c r="W87" i="1"/>
  <c r="Y91" i="1"/>
  <c r="X91" i="1"/>
  <c r="Q107" i="1"/>
  <c r="W107" i="1"/>
  <c r="R123" i="1"/>
  <c r="Y123" i="1"/>
  <c r="X123" i="1"/>
  <c r="W123" i="1"/>
  <c r="Y135" i="1"/>
  <c r="X135" i="1"/>
  <c r="W135" i="1"/>
  <c r="X147" i="1"/>
  <c r="W147" i="1"/>
  <c r="Y147" i="1"/>
  <c r="X168" i="1"/>
  <c r="W168" i="1"/>
  <c r="Y168" i="1"/>
  <c r="X180" i="1"/>
  <c r="W180" i="1"/>
  <c r="X200" i="1"/>
  <c r="W200" i="1"/>
  <c r="Y200" i="1"/>
  <c r="X212" i="1"/>
  <c r="W212" i="1"/>
  <c r="Y212" i="1"/>
  <c r="X232" i="1"/>
  <c r="W232" i="1"/>
  <c r="Y232" i="1"/>
  <c r="W245" i="1"/>
  <c r="Y245" i="1"/>
  <c r="X245" i="1"/>
  <c r="W265" i="1"/>
  <c r="Y265" i="1"/>
  <c r="X265" i="1"/>
  <c r="W296" i="1"/>
  <c r="Y296" i="1"/>
  <c r="X296" i="1"/>
  <c r="W308" i="1"/>
  <c r="X308" i="1"/>
  <c r="W324" i="1"/>
  <c r="X324" i="1"/>
  <c r="Y324" i="1"/>
  <c r="W328" i="1"/>
  <c r="X328" i="1"/>
  <c r="Y328" i="1"/>
  <c r="R332" i="1"/>
  <c r="W332" i="1"/>
  <c r="X332" i="1"/>
  <c r="Y332" i="1"/>
  <c r="R336" i="1"/>
  <c r="W336" i="1"/>
  <c r="X336" i="1"/>
  <c r="Y336" i="1"/>
  <c r="R340" i="1"/>
  <c r="W340" i="1"/>
  <c r="X340" i="1"/>
  <c r="Y340" i="1"/>
  <c r="Y343" i="1"/>
  <c r="X343" i="1"/>
  <c r="W343" i="1"/>
  <c r="X348" i="1"/>
  <c r="W348" i="1"/>
  <c r="Y348" i="1"/>
  <c r="AB6" i="1"/>
  <c r="AA6" i="1"/>
  <c r="Z6" i="1"/>
  <c r="AB14" i="1"/>
  <c r="AA14" i="1"/>
  <c r="Z14" i="1"/>
  <c r="AB22" i="1"/>
  <c r="AA22" i="1"/>
  <c r="Z22" i="1"/>
  <c r="AB30" i="1"/>
  <c r="AA30" i="1"/>
  <c r="Z30" i="1"/>
  <c r="AB38" i="1"/>
  <c r="AA38" i="1"/>
  <c r="Z38" i="1"/>
  <c r="AB46" i="1"/>
  <c r="AA46" i="1"/>
  <c r="Z46" i="1"/>
  <c r="AB54" i="1"/>
  <c r="AA54" i="1"/>
  <c r="Z54" i="1"/>
  <c r="AA62" i="1"/>
  <c r="Z62" i="1"/>
  <c r="AB62" i="1"/>
  <c r="AA70" i="1"/>
  <c r="Z70" i="1"/>
  <c r="AB70" i="1"/>
  <c r="AB78" i="1"/>
  <c r="AA78" i="1"/>
  <c r="Z78" i="1"/>
  <c r="AB86" i="1"/>
  <c r="AA86" i="1"/>
  <c r="Z86" i="1"/>
  <c r="AB94" i="1"/>
  <c r="AA94" i="1"/>
  <c r="Z94" i="1"/>
  <c r="AB102" i="1"/>
  <c r="AA102" i="1"/>
  <c r="Z102" i="1"/>
  <c r="AB110" i="1"/>
  <c r="AA110" i="1"/>
  <c r="Z110" i="1"/>
  <c r="V118" i="1"/>
  <c r="AB118" i="1"/>
  <c r="AA118" i="1"/>
  <c r="Z118" i="1"/>
  <c r="AB126" i="1"/>
  <c r="AA126" i="1"/>
  <c r="Z126" i="1"/>
  <c r="AB134" i="1"/>
  <c r="AA134" i="1"/>
  <c r="Z134" i="1"/>
  <c r="AB142" i="1"/>
  <c r="AA142" i="1"/>
  <c r="Z142" i="1"/>
  <c r="AB150" i="1"/>
  <c r="AA150" i="1"/>
  <c r="Z150" i="1"/>
  <c r="AB158" i="1"/>
  <c r="AA158" i="1"/>
  <c r="Z158" i="1"/>
  <c r="AB166" i="1"/>
  <c r="AA166" i="1"/>
  <c r="Z166" i="1"/>
  <c r="AB174" i="1"/>
  <c r="AA174" i="1"/>
  <c r="Z174" i="1"/>
  <c r="AB182" i="1"/>
  <c r="AA182" i="1"/>
  <c r="Z182" i="1"/>
  <c r="AB190" i="1"/>
  <c r="AA190" i="1"/>
  <c r="Z190" i="1"/>
  <c r="T198" i="1"/>
  <c r="AB198" i="1"/>
  <c r="AA198" i="1"/>
  <c r="Z198" i="1"/>
  <c r="T206" i="1"/>
  <c r="AB206" i="1"/>
  <c r="AA206" i="1"/>
  <c r="Z206" i="1"/>
  <c r="AB214" i="1"/>
  <c r="AA214" i="1"/>
  <c r="Z214" i="1"/>
  <c r="T222" i="1"/>
  <c r="AB222" i="1"/>
  <c r="AA222" i="1"/>
  <c r="Z222" i="1"/>
  <c r="T230" i="1"/>
  <c r="AB230" i="1"/>
  <c r="AA230" i="1"/>
  <c r="Z230" i="1"/>
  <c r="T238" i="1"/>
  <c r="Z238" i="1"/>
  <c r="AB238" i="1"/>
  <c r="AA238" i="1"/>
  <c r="U246" i="1"/>
  <c r="AB246" i="1"/>
  <c r="AA246" i="1"/>
  <c r="Z246" i="1"/>
  <c r="T262" i="1"/>
  <c r="AB262" i="1"/>
  <c r="AA262" i="1"/>
  <c r="Z262" i="1"/>
  <c r="T270" i="1"/>
  <c r="Z270" i="1"/>
  <c r="AB270" i="1"/>
  <c r="AA270" i="1"/>
  <c r="T278" i="1"/>
  <c r="AB278" i="1"/>
  <c r="AA278" i="1"/>
  <c r="Z278" i="1"/>
  <c r="T286" i="1"/>
  <c r="AA286" i="1"/>
  <c r="AB286" i="1"/>
  <c r="Z286" i="1"/>
  <c r="T294" i="1"/>
  <c r="AA294" i="1"/>
  <c r="AB294" i="1"/>
  <c r="Z294" i="1"/>
  <c r="T302" i="1"/>
  <c r="AA302" i="1"/>
  <c r="AB302" i="1"/>
  <c r="Z302" i="1"/>
  <c r="AA310" i="1"/>
  <c r="AB310" i="1"/>
  <c r="Z310" i="1"/>
  <c r="T318" i="1"/>
  <c r="AA318" i="1"/>
  <c r="AB318" i="1"/>
  <c r="Z318" i="1"/>
  <c r="V326" i="1"/>
  <c r="AA326" i="1"/>
  <c r="AB326" i="1"/>
  <c r="Z326" i="1"/>
  <c r="U334" i="1"/>
  <c r="AA334" i="1"/>
  <c r="AB334" i="1"/>
  <c r="Z334" i="1"/>
  <c r="T342" i="1"/>
  <c r="AA342" i="1"/>
  <c r="AB342" i="1"/>
  <c r="Z342" i="1"/>
  <c r="AA8" i="1"/>
  <c r="W14" i="1"/>
  <c r="AA16" i="1"/>
  <c r="AA28" i="1"/>
  <c r="Z32" i="1"/>
  <c r="AA35" i="1"/>
  <c r="Y46" i="1"/>
  <c r="AB53" i="1"/>
  <c r="X64" i="1"/>
  <c r="AA77" i="1"/>
  <c r="AA96" i="1"/>
  <c r="AB104" i="1"/>
  <c r="Z115" i="1"/>
  <c r="Y128" i="1"/>
  <c r="AA137" i="1"/>
  <c r="AB149" i="1"/>
  <c r="Z171" i="1"/>
  <c r="Z196" i="1"/>
  <c r="AB205" i="1"/>
  <c r="AB290" i="1"/>
  <c r="AA325" i="1"/>
  <c r="AB23" i="1"/>
  <c r="Z23" i="1"/>
  <c r="AB31" i="1"/>
  <c r="Z31" i="1"/>
  <c r="AB39" i="1"/>
  <c r="Z39" i="1"/>
  <c r="AB47" i="1"/>
  <c r="Z47" i="1"/>
  <c r="AB55" i="1"/>
  <c r="AA55" i="1"/>
  <c r="Z55" i="1"/>
  <c r="AB63" i="1"/>
  <c r="AA63" i="1"/>
  <c r="AB71" i="1"/>
  <c r="AA71" i="1"/>
  <c r="Z71" i="1"/>
  <c r="AB87" i="1"/>
  <c r="Z87" i="1"/>
  <c r="AB95" i="1"/>
  <c r="AA95" i="1"/>
  <c r="Z95" i="1"/>
  <c r="AB103" i="1"/>
  <c r="AA103" i="1"/>
  <c r="AB111" i="1"/>
  <c r="Z111" i="1"/>
  <c r="U119" i="1"/>
  <c r="AB119" i="1"/>
  <c r="U127" i="1"/>
  <c r="AB127" i="1"/>
  <c r="AA127" i="1"/>
  <c r="Z127" i="1"/>
  <c r="AB135" i="1"/>
  <c r="AA135" i="1"/>
  <c r="Z135" i="1"/>
  <c r="T143" i="1"/>
  <c r="AB143" i="1"/>
  <c r="AA143" i="1"/>
  <c r="Z143" i="1"/>
  <c r="V151" i="1"/>
  <c r="AB151" i="1"/>
  <c r="AA151" i="1"/>
  <c r="Z151" i="1"/>
  <c r="V159" i="1"/>
  <c r="AB159" i="1"/>
  <c r="AA159" i="1"/>
  <c r="Z159" i="1"/>
  <c r="T167" i="1"/>
  <c r="AB167" i="1"/>
  <c r="AA167" i="1"/>
  <c r="Z167" i="1"/>
  <c r="T175" i="1"/>
  <c r="AB175" i="1"/>
  <c r="Z175" i="1"/>
  <c r="T183" i="1"/>
  <c r="AB183" i="1"/>
  <c r="AB191" i="1"/>
  <c r="AA191" i="1"/>
  <c r="Z191" i="1"/>
  <c r="AB199" i="1"/>
  <c r="AA199" i="1"/>
  <c r="Z199" i="1"/>
  <c r="AB207" i="1"/>
  <c r="AA207" i="1"/>
  <c r="Z207" i="1"/>
  <c r="AB215" i="1"/>
  <c r="AA215" i="1"/>
  <c r="Z215" i="1"/>
  <c r="AB223" i="1"/>
  <c r="AA223" i="1"/>
  <c r="Z223" i="1"/>
  <c r="AB231" i="1"/>
  <c r="AA231" i="1"/>
  <c r="Z231" i="1"/>
  <c r="AA239" i="1"/>
  <c r="Z239" i="1"/>
  <c r="AB239" i="1"/>
  <c r="AA247" i="1"/>
  <c r="Z247" i="1"/>
  <c r="AA255" i="1"/>
  <c r="Z255" i="1"/>
  <c r="AB255" i="1"/>
  <c r="AA263" i="1"/>
  <c r="Z263" i="1"/>
  <c r="AB263" i="1"/>
  <c r="AA271" i="1"/>
  <c r="Z271" i="1"/>
  <c r="AB271" i="1"/>
  <c r="AA279" i="1"/>
  <c r="Z279" i="1"/>
  <c r="AB279" i="1"/>
  <c r="AA287" i="1"/>
  <c r="Z287" i="1"/>
  <c r="AB287" i="1"/>
  <c r="AA295" i="1"/>
  <c r="Z295" i="1"/>
  <c r="AB295" i="1"/>
  <c r="AA303" i="1"/>
  <c r="Z303" i="1"/>
  <c r="AB303" i="1"/>
  <c r="AA311" i="1"/>
  <c r="Z311" i="1"/>
  <c r="AB311" i="1"/>
  <c r="AA319" i="1"/>
  <c r="Z319" i="1"/>
  <c r="AB319" i="1"/>
  <c r="AA327" i="1"/>
  <c r="Z327" i="1"/>
  <c r="AB327" i="1"/>
  <c r="AA335" i="1"/>
  <c r="Z335" i="1"/>
  <c r="AB335" i="1"/>
  <c r="AA343" i="1"/>
  <c r="Z343" i="1"/>
  <c r="AB343" i="1"/>
  <c r="Z11" i="1"/>
  <c r="Z19" i="1"/>
  <c r="AB25" i="1"/>
  <c r="AA32" i="1"/>
  <c r="Z36" i="1"/>
  <c r="AA39" i="1"/>
  <c r="Y59" i="1"/>
  <c r="Z64" i="1"/>
  <c r="Z79" i="1"/>
  <c r="AA87" i="1"/>
  <c r="AB96" i="1"/>
  <c r="X107" i="1"/>
  <c r="Z128" i="1"/>
  <c r="AB140" i="1"/>
  <c r="Z184" i="1"/>
  <c r="AA196" i="1"/>
  <c r="AB261" i="1"/>
  <c r="U77" i="1"/>
  <c r="V157" i="1"/>
  <c r="U117" i="1"/>
  <c r="V108" i="1"/>
  <c r="U125" i="1"/>
  <c r="U143" i="1"/>
  <c r="V156" i="1"/>
  <c r="U332" i="1"/>
  <c r="U347" i="1"/>
  <c r="V154" i="1"/>
  <c r="U175" i="1"/>
  <c r="U138" i="1"/>
  <c r="R77" i="1"/>
  <c r="U141" i="1"/>
  <c r="U122" i="1"/>
  <c r="S78" i="1"/>
  <c r="T78" i="1"/>
  <c r="S102" i="1"/>
  <c r="V102" i="1"/>
  <c r="U126" i="1"/>
  <c r="V126" i="1"/>
  <c r="S126" i="1"/>
  <c r="U134" i="1"/>
  <c r="S134" i="1"/>
  <c r="R134" i="1"/>
  <c r="V142" i="1"/>
  <c r="U142" i="1"/>
  <c r="S142" i="1"/>
  <c r="V150" i="1"/>
  <c r="Q150" i="1"/>
  <c r="T150" i="1"/>
  <c r="V158" i="1"/>
  <c r="Q158" i="1"/>
  <c r="T158" i="1"/>
  <c r="V166" i="1"/>
  <c r="U166" i="1"/>
  <c r="V174" i="1"/>
  <c r="Q174" i="1"/>
  <c r="T174" i="1"/>
  <c r="V182" i="1"/>
  <c r="U182" i="1"/>
  <c r="S182" i="1"/>
  <c r="T190" i="1"/>
  <c r="S190" i="1"/>
  <c r="U197" i="1"/>
  <c r="R197" i="1"/>
  <c r="U205" i="1"/>
  <c r="R205" i="1"/>
  <c r="R213" i="1"/>
  <c r="V213" i="1"/>
  <c r="R221" i="1"/>
  <c r="V221" i="1"/>
  <c r="R229" i="1"/>
  <c r="V229" i="1"/>
  <c r="R237" i="1"/>
  <c r="V237" i="1"/>
  <c r="R245" i="1"/>
  <c r="U245" i="1"/>
  <c r="S261" i="1"/>
  <c r="U261" i="1"/>
  <c r="S269" i="1"/>
  <c r="U269" i="1"/>
  <c r="S277" i="1"/>
  <c r="U277" i="1"/>
  <c r="S285" i="1"/>
  <c r="U285" i="1"/>
  <c r="S293" i="1"/>
  <c r="U293" i="1"/>
  <c r="S301" i="1"/>
  <c r="U301" i="1"/>
  <c r="R285" i="1"/>
  <c r="S166" i="1"/>
  <c r="U221" i="1"/>
  <c r="V261" i="1"/>
  <c r="R14" i="1"/>
  <c r="R261" i="1"/>
  <c r="V205" i="1"/>
  <c r="V285" i="1"/>
  <c r="R301" i="1"/>
  <c r="V190" i="1"/>
  <c r="V245" i="1"/>
  <c r="V134" i="1"/>
  <c r="U229" i="1"/>
  <c r="V269" i="1"/>
  <c r="R182" i="1"/>
  <c r="R253" i="1"/>
  <c r="V293" i="1"/>
  <c r="U309" i="1"/>
  <c r="Q253" i="1"/>
  <c r="R166" i="1"/>
  <c r="R277" i="1"/>
  <c r="Q190" i="1"/>
  <c r="R293" i="1"/>
  <c r="S174" i="1"/>
  <c r="T166" i="1"/>
  <c r="V197" i="1"/>
  <c r="U213" i="1"/>
  <c r="U253" i="1"/>
  <c r="V309" i="1"/>
  <c r="R269" i="1"/>
  <c r="U237" i="1"/>
  <c r="V277" i="1"/>
  <c r="Q17" i="1"/>
  <c r="Q34" i="1"/>
  <c r="Q145" i="1"/>
  <c r="Q161" i="1"/>
  <c r="Q177" i="1"/>
  <c r="R191" i="1"/>
  <c r="R208" i="1"/>
  <c r="R216" i="1"/>
  <c r="R224" i="1"/>
  <c r="R232" i="1"/>
  <c r="R240" i="1"/>
  <c r="S105" i="1"/>
  <c r="S138" i="1"/>
  <c r="S265" i="1"/>
  <c r="S273" i="1"/>
  <c r="S281" i="1"/>
  <c r="S289" i="1"/>
  <c r="S297" i="1"/>
  <c r="S305" i="1"/>
  <c r="S313" i="1"/>
  <c r="S321" i="1"/>
  <c r="U17" i="1"/>
  <c r="U42" i="1"/>
  <c r="T114" i="1"/>
  <c r="U144" i="1"/>
  <c r="V209" i="1"/>
  <c r="U249" i="1"/>
  <c r="T257" i="1"/>
  <c r="U265" i="1"/>
  <c r="U273" i="1"/>
  <c r="U281" i="1"/>
  <c r="U289" i="1"/>
  <c r="U297" i="1"/>
  <c r="V304" i="1"/>
  <c r="V312" i="1"/>
  <c r="V320" i="1"/>
  <c r="U328" i="1"/>
  <c r="V336" i="1"/>
  <c r="V344" i="1"/>
  <c r="R8" i="1"/>
  <c r="Q33" i="1"/>
  <c r="S64" i="1"/>
  <c r="Q98" i="1"/>
  <c r="V122" i="1"/>
  <c r="T205" i="1"/>
  <c r="Q26" i="1"/>
  <c r="Q256" i="1"/>
  <c r="Q328" i="1"/>
  <c r="R105" i="1"/>
  <c r="R162" i="1"/>
  <c r="R186" i="1"/>
  <c r="R255" i="1"/>
  <c r="R263" i="1"/>
  <c r="R271" i="1"/>
  <c r="R279" i="1"/>
  <c r="R287" i="1"/>
  <c r="R295" i="1"/>
  <c r="R303" i="1"/>
  <c r="R311" i="1"/>
  <c r="R319" i="1"/>
  <c r="S122" i="1"/>
  <c r="S169" i="1"/>
  <c r="S178" i="1"/>
  <c r="S186" i="1"/>
  <c r="T8" i="1"/>
  <c r="U26" i="1"/>
  <c r="U105" i="1"/>
  <c r="U137" i="1"/>
  <c r="T146" i="1"/>
  <c r="T154" i="1"/>
  <c r="V161" i="1"/>
  <c r="T193" i="1"/>
  <c r="U200" i="1"/>
  <c r="U208" i="1"/>
  <c r="U239" i="1"/>
  <c r="T247" i="1"/>
  <c r="T255" i="1"/>
  <c r="U263" i="1"/>
  <c r="U271" i="1"/>
  <c r="U279" i="1"/>
  <c r="U287" i="1"/>
  <c r="U295" i="1"/>
  <c r="Q41" i="1"/>
  <c r="T182" i="1"/>
  <c r="V253" i="1"/>
  <c r="Q129" i="1"/>
  <c r="Q247" i="1"/>
  <c r="Q257" i="1"/>
  <c r="R106" i="1"/>
  <c r="R178" i="1"/>
  <c r="R248" i="1"/>
  <c r="R256" i="1"/>
  <c r="R264" i="1"/>
  <c r="R272" i="1"/>
  <c r="R280" i="1"/>
  <c r="R288" i="1"/>
  <c r="R296" i="1"/>
  <c r="R329" i="1"/>
  <c r="S89" i="1"/>
  <c r="S170" i="1"/>
  <c r="T199" i="1"/>
  <c r="T207" i="1"/>
  <c r="T215" i="1"/>
  <c r="T223" i="1"/>
  <c r="T34" i="1"/>
  <c r="T41" i="1"/>
  <c r="T64" i="1"/>
  <c r="T129" i="1"/>
  <c r="V137" i="1"/>
  <c r="V146" i="1"/>
  <c r="T162" i="1"/>
  <c r="U170" i="1"/>
  <c r="U178" i="1"/>
  <c r="T186" i="1"/>
  <c r="U193" i="1"/>
  <c r="U216" i="1"/>
  <c r="U224" i="1"/>
  <c r="U232" i="1"/>
  <c r="V263" i="1"/>
  <c r="V271" i="1"/>
  <c r="V279" i="1"/>
  <c r="V287" i="1"/>
  <c r="V295" i="1"/>
  <c r="U303" i="1"/>
  <c r="U311" i="1"/>
  <c r="U319" i="1"/>
  <c r="T327" i="1"/>
  <c r="U335" i="1"/>
  <c r="T343" i="1"/>
  <c r="V16" i="1"/>
  <c r="T197" i="1"/>
  <c r="U325" i="1"/>
  <c r="Q248" i="1"/>
  <c r="Q343" i="1"/>
  <c r="R41" i="1"/>
  <c r="S303" i="1"/>
  <c r="S311" i="1"/>
  <c r="S319" i="1"/>
  <c r="U54" i="1"/>
  <c r="Q14" i="1"/>
  <c r="R15" i="1"/>
  <c r="R94" i="1"/>
  <c r="S38" i="1"/>
  <c r="S54" i="1"/>
  <c r="S94" i="1"/>
  <c r="V54" i="1"/>
  <c r="V78" i="1"/>
  <c r="Q46" i="1"/>
  <c r="S96" i="1"/>
  <c r="R96" i="1"/>
  <c r="V96" i="1"/>
  <c r="S128" i="1"/>
  <c r="R128" i="1"/>
  <c r="V70" i="1"/>
  <c r="U70" i="1"/>
  <c r="U128" i="1"/>
  <c r="S88" i="1"/>
  <c r="R88" i="1"/>
  <c r="T87" i="1"/>
  <c r="T127" i="1"/>
  <c r="U22" i="1"/>
  <c r="U102" i="1"/>
  <c r="Q6" i="1"/>
  <c r="R86" i="1"/>
  <c r="R95" i="1"/>
  <c r="S16" i="1"/>
  <c r="S55" i="1"/>
  <c r="S86" i="1"/>
  <c r="S95" i="1"/>
  <c r="T38" i="1"/>
  <c r="T46" i="1"/>
  <c r="U71" i="1"/>
  <c r="T79" i="1"/>
  <c r="U96" i="1"/>
  <c r="S72" i="1"/>
  <c r="U112" i="1"/>
  <c r="S112" i="1"/>
  <c r="S87" i="1"/>
  <c r="V38" i="1"/>
  <c r="U74" i="1"/>
  <c r="T74" i="1"/>
  <c r="Q10" i="1"/>
  <c r="Q30" i="1"/>
  <c r="Q39" i="1"/>
  <c r="Q49" i="1"/>
  <c r="Q64" i="1"/>
  <c r="Q118" i="1"/>
  <c r="R9" i="1"/>
  <c r="R22" i="1"/>
  <c r="R48" i="1"/>
  <c r="R57" i="1"/>
  <c r="R90" i="1"/>
  <c r="R112" i="1"/>
  <c r="R135" i="1"/>
  <c r="S23" i="1"/>
  <c r="S71" i="1"/>
  <c r="S90" i="1"/>
  <c r="S135" i="1"/>
  <c r="U16" i="1"/>
  <c r="U64" i="1"/>
  <c r="T72" i="1"/>
  <c r="U80" i="1"/>
  <c r="T88" i="1"/>
  <c r="T112" i="1"/>
  <c r="T128" i="1"/>
  <c r="T144" i="1"/>
  <c r="U152" i="1"/>
  <c r="U160" i="1"/>
  <c r="U168" i="1"/>
  <c r="T184" i="1"/>
  <c r="T191" i="1"/>
  <c r="U6" i="1"/>
  <c r="V10" i="1"/>
  <c r="U14" i="1"/>
  <c r="T23" i="1"/>
  <c r="T31" i="1"/>
  <c r="U39" i="1"/>
  <c r="U48" i="1"/>
  <c r="T57" i="1"/>
  <c r="V72" i="1"/>
  <c r="V80" i="1"/>
  <c r="U90" i="1"/>
  <c r="U94" i="1"/>
  <c r="V98" i="1"/>
  <c r="T111" i="1"/>
  <c r="V119" i="1"/>
  <c r="V62" i="1"/>
  <c r="T62" i="1"/>
  <c r="U55" i="1"/>
  <c r="T55" i="1"/>
  <c r="Q16" i="1"/>
  <c r="S120" i="1"/>
  <c r="Q8" i="1"/>
  <c r="Q78" i="1"/>
  <c r="R32" i="1"/>
  <c r="R55" i="1"/>
  <c r="R110" i="1"/>
  <c r="T22" i="1"/>
  <c r="T30" i="1"/>
  <c r="V46" i="1"/>
  <c r="T56" i="1"/>
  <c r="V71" i="1"/>
  <c r="V79" i="1"/>
  <c r="V88" i="1"/>
  <c r="U110" i="1"/>
  <c r="V58" i="1"/>
  <c r="R58" i="1"/>
  <c r="U58" i="1"/>
  <c r="V66" i="1"/>
  <c r="U66" i="1"/>
  <c r="Q31" i="1"/>
  <c r="Q40" i="1"/>
  <c r="Q56" i="1"/>
  <c r="Q65" i="1"/>
  <c r="R10" i="1"/>
  <c r="R49" i="1"/>
  <c r="R82" i="1"/>
  <c r="R103" i="1"/>
  <c r="S63" i="1"/>
  <c r="S73" i="1"/>
  <c r="S82" i="1"/>
  <c r="S127" i="1"/>
  <c r="T7" i="1"/>
  <c r="T15" i="1"/>
  <c r="U23" i="1"/>
  <c r="V31" i="1"/>
  <c r="U40" i="1"/>
  <c r="T49" i="1"/>
  <c r="U57" i="1"/>
  <c r="T63" i="1"/>
  <c r="U82" i="1"/>
  <c r="U86" i="1"/>
  <c r="T103" i="1"/>
  <c r="U111" i="1"/>
  <c r="U120" i="1"/>
  <c r="V47" i="1"/>
  <c r="T47" i="1"/>
  <c r="V104" i="1"/>
  <c r="T104" i="1"/>
  <c r="Q9" i="1"/>
  <c r="Q18" i="1"/>
  <c r="Q48" i="1"/>
  <c r="Q62" i="1"/>
  <c r="Q80" i="1"/>
  <c r="R56" i="1"/>
  <c r="S70" i="1"/>
  <c r="S79" i="1"/>
  <c r="T95" i="1"/>
  <c r="T119" i="1"/>
  <c r="T135" i="1"/>
  <c r="T6" i="1"/>
  <c r="V30" i="1"/>
  <c r="T39" i="1"/>
  <c r="U72" i="1"/>
  <c r="T80" i="1"/>
  <c r="V110" i="1"/>
  <c r="T118" i="1"/>
  <c r="V128" i="1"/>
  <c r="R50" i="1"/>
  <c r="Q50" i="1"/>
  <c r="Q32" i="1"/>
  <c r="R24" i="1"/>
  <c r="R66" i="1"/>
  <c r="S74" i="1"/>
  <c r="S119" i="1"/>
  <c r="U18" i="1"/>
  <c r="V26" i="1"/>
  <c r="V34" i="1"/>
  <c r="V42" i="1"/>
  <c r="T66" i="1"/>
  <c r="T82" i="1"/>
  <c r="T90" i="1"/>
  <c r="U7" i="1"/>
  <c r="U15" i="1"/>
  <c r="U32" i="1"/>
  <c r="V40" i="1"/>
  <c r="T58" i="1"/>
  <c r="V63" i="1"/>
  <c r="V112" i="1"/>
  <c r="V120" i="1"/>
  <c r="T81" i="1"/>
  <c r="V6" i="1"/>
  <c r="V14" i="1"/>
  <c r="T86" i="1"/>
  <c r="T94" i="1"/>
  <c r="T102" i="1"/>
  <c r="T110" i="1"/>
  <c r="T126" i="1"/>
  <c r="T134" i="1"/>
  <c r="T142" i="1"/>
  <c r="S4" i="1"/>
  <c r="T4" i="1"/>
  <c r="U101" i="1"/>
  <c r="V29" i="1"/>
  <c r="T45" i="1"/>
  <c r="U104" i="1"/>
  <c r="T133" i="1"/>
  <c r="U13" i="1"/>
  <c r="T93" i="1"/>
  <c r="T21" i="1"/>
  <c r="V37" i="1"/>
  <c r="U47" i="1"/>
  <c r="U61" i="1"/>
  <c r="T71" i="1"/>
  <c r="T120" i="1"/>
  <c r="V7" i="1"/>
  <c r="U31" i="1"/>
  <c r="T69" i="1"/>
  <c r="T85" i="1"/>
  <c r="T125" i="1"/>
  <c r="T53" i="1"/>
  <c r="T109" i="1"/>
  <c r="V5" i="1"/>
  <c r="V15" i="1"/>
  <c r="V39" i="1"/>
  <c r="U63" i="1"/>
  <c r="U79" i="1"/>
  <c r="V11" i="1"/>
  <c r="V19" i="1"/>
  <c r="V27" i="1"/>
  <c r="V35" i="1"/>
  <c r="V43" i="1"/>
  <c r="T51" i="1"/>
  <c r="V59" i="1"/>
  <c r="T67" i="1"/>
  <c r="U75" i="1"/>
  <c r="T83" i="1"/>
  <c r="T91" i="1"/>
  <c r="T99" i="1"/>
  <c r="T107" i="1"/>
  <c r="T115" i="1"/>
  <c r="T123" i="1"/>
  <c r="T131" i="1"/>
  <c r="T139" i="1"/>
  <c r="V147" i="1"/>
  <c r="V155" i="1"/>
  <c r="T163" i="1"/>
  <c r="T171" i="1"/>
  <c r="T179" i="1"/>
  <c r="T187" i="1"/>
  <c r="T194" i="1"/>
  <c r="T202" i="1"/>
  <c r="T210" i="1"/>
  <c r="T218" i="1"/>
  <c r="T226" i="1"/>
  <c r="T234" i="1"/>
  <c r="T242" i="1"/>
  <c r="T250" i="1"/>
  <c r="V258" i="1"/>
  <c r="T266" i="1"/>
  <c r="T274" i="1"/>
  <c r="T282" i="1"/>
  <c r="T290" i="1"/>
  <c r="T298" i="1"/>
  <c r="T306" i="1"/>
  <c r="T314" i="1"/>
  <c r="T322" i="1"/>
  <c r="T330" i="1"/>
  <c r="T338" i="1"/>
  <c r="T346" i="1"/>
  <c r="P349" i="1"/>
  <c r="U4" i="1"/>
  <c r="U12" i="1"/>
  <c r="U28" i="1"/>
  <c r="S27" i="1"/>
  <c r="S44" i="1"/>
  <c r="S59" i="1"/>
  <c r="Q83" i="1"/>
  <c r="Q91" i="1"/>
  <c r="Q123" i="1"/>
  <c r="Q200" i="1"/>
  <c r="V36" i="1"/>
  <c r="V20" i="1"/>
  <c r="S20" i="1"/>
  <c r="Q112" i="1"/>
  <c r="Q128" i="1"/>
  <c r="S257" i="1"/>
  <c r="Q68" i="1"/>
  <c r="Q212" i="1"/>
  <c r="V9" i="1"/>
  <c r="V17" i="1"/>
  <c r="V25" i="1"/>
  <c r="U33" i="1"/>
  <c r="V41" i="1"/>
  <c r="V49" i="1"/>
  <c r="V57" i="1"/>
  <c r="U65" i="1"/>
  <c r="U73" i="1"/>
  <c r="U81" i="1"/>
  <c r="T89" i="1"/>
  <c r="T97" i="1"/>
  <c r="T105" i="1"/>
  <c r="U113" i="1"/>
  <c r="T121" i="1"/>
  <c r="U129" i="1"/>
  <c r="T137" i="1"/>
  <c r="V145" i="1"/>
  <c r="V153" i="1"/>
  <c r="U161" i="1"/>
  <c r="T169" i="1"/>
  <c r="U177" i="1"/>
  <c r="T185" i="1"/>
  <c r="T192" i="1"/>
  <c r="T200" i="1"/>
  <c r="T208" i="1"/>
  <c r="T216" i="1"/>
  <c r="T224" i="1"/>
  <c r="T232" i="1"/>
  <c r="T240" i="1"/>
  <c r="V248" i="1"/>
  <c r="V256" i="1"/>
  <c r="T264" i="1"/>
  <c r="T272" i="1"/>
  <c r="T280" i="1"/>
  <c r="T288" i="1"/>
  <c r="T296" i="1"/>
  <c r="T304" i="1"/>
  <c r="T312" i="1"/>
  <c r="T320" i="1"/>
  <c r="V328" i="1"/>
  <c r="T336" i="1"/>
  <c r="U344" i="1"/>
  <c r="Q232" i="1"/>
  <c r="Q324" i="1"/>
  <c r="V162" i="1"/>
  <c r="T217" i="1"/>
  <c r="T225" i="1"/>
  <c r="T233" i="1"/>
  <c r="T241" i="1"/>
  <c r="T249" i="1"/>
  <c r="V257" i="1"/>
  <c r="T265" i="1"/>
  <c r="T273" i="1"/>
  <c r="T281" i="1"/>
  <c r="T289" i="1"/>
  <c r="T297" i="1"/>
  <c r="T305" i="1"/>
  <c r="T313" i="1"/>
  <c r="T321" i="1"/>
  <c r="T329" i="1"/>
  <c r="T337" i="1"/>
  <c r="T345" i="1"/>
  <c r="V50" i="1"/>
  <c r="T178" i="1"/>
  <c r="T201" i="1"/>
  <c r="T239" i="1"/>
  <c r="U247" i="1"/>
  <c r="V255" i="1"/>
  <c r="T263" i="1"/>
  <c r="T271" i="1"/>
  <c r="T279" i="1"/>
  <c r="T287" i="1"/>
  <c r="T295" i="1"/>
  <c r="T303" i="1"/>
  <c r="T311" i="1"/>
  <c r="T319" i="1"/>
  <c r="V327" i="1"/>
  <c r="T335" i="1"/>
  <c r="U343" i="1"/>
  <c r="T231" i="1"/>
  <c r="T235" i="1"/>
  <c r="V259" i="1"/>
  <c r="T315" i="1"/>
  <c r="T339" i="1"/>
  <c r="U244" i="1"/>
  <c r="V252" i="1"/>
  <c r="V260" i="1"/>
  <c r="U348" i="1"/>
  <c r="V8" i="1"/>
  <c r="V24" i="1"/>
  <c r="V32" i="1"/>
  <c r="V48" i="1"/>
  <c r="T54" i="1"/>
  <c r="V56" i="1"/>
  <c r="T70" i="1"/>
  <c r="V176" i="1"/>
  <c r="T227" i="1"/>
  <c r="T291" i="1"/>
  <c r="T300" i="1"/>
  <c r="R101" i="1"/>
  <c r="R117" i="1"/>
  <c r="T213" i="1"/>
  <c r="T221" i="1"/>
  <c r="T229" i="1"/>
  <c r="T237" i="1"/>
  <c r="T245" i="1"/>
  <c r="T261" i="1"/>
  <c r="T269" i="1"/>
  <c r="T277" i="1"/>
  <c r="T285" i="1"/>
  <c r="T293" i="1"/>
  <c r="T301" i="1"/>
  <c r="T309" i="1"/>
  <c r="T317" i="1"/>
  <c r="T333" i="1"/>
  <c r="T341" i="1"/>
  <c r="U30" i="1"/>
  <c r="U38" i="1"/>
  <c r="U46" i="1"/>
  <c r="U62" i="1"/>
  <c r="U78" i="1"/>
  <c r="U118" i="1"/>
  <c r="U150" i="1"/>
  <c r="U158" i="1"/>
  <c r="U174" i="1"/>
  <c r="U190" i="1"/>
  <c r="T219" i="1"/>
  <c r="T267" i="1"/>
  <c r="T276" i="1"/>
  <c r="V22" i="1"/>
  <c r="T52" i="1"/>
  <c r="T68" i="1"/>
  <c r="T84" i="1"/>
  <c r="T92" i="1"/>
  <c r="T116" i="1"/>
  <c r="T124" i="1"/>
  <c r="T132" i="1"/>
  <c r="T140" i="1"/>
  <c r="T164" i="1"/>
  <c r="T180" i="1"/>
  <c r="T188" i="1"/>
  <c r="T195" i="1"/>
  <c r="T203" i="1"/>
  <c r="T211" i="1"/>
  <c r="T214" i="1"/>
  <c r="T236" i="1"/>
  <c r="V251" i="1"/>
  <c r="V254" i="1"/>
  <c r="T307" i="1"/>
  <c r="T310" i="1"/>
  <c r="T316" i="1"/>
  <c r="T331" i="1"/>
  <c r="T340" i="1"/>
  <c r="R4" i="1"/>
  <c r="S5" i="1"/>
  <c r="S14" i="1"/>
  <c r="Q77" i="1"/>
  <c r="Q245" i="1"/>
  <c r="Q336" i="1"/>
  <c r="Q348" i="1"/>
  <c r="S9" i="1"/>
  <c r="R46" i="1"/>
  <c r="S37" i="1"/>
  <c r="Q55" i="1"/>
  <c r="Q87" i="1"/>
  <c r="Q135" i="1"/>
  <c r="Q193" i="1"/>
  <c r="Q205" i="1"/>
  <c r="Q225" i="1"/>
  <c r="Q237" i="1"/>
  <c r="Q296" i="1"/>
  <c r="Q308" i="1"/>
  <c r="Q340" i="1"/>
  <c r="R173" i="1"/>
  <c r="R348" i="1"/>
  <c r="Q180" i="1"/>
  <c r="Q275" i="1"/>
  <c r="S328" i="1"/>
  <c r="Q96" i="1"/>
  <c r="Q265" i="1"/>
  <c r="R64" i="1"/>
  <c r="Q332" i="1"/>
  <c r="R33" i="1"/>
  <c r="Q289" i="1"/>
  <c r="Q301" i="1"/>
  <c r="Q321" i="1"/>
  <c r="R168" i="1"/>
  <c r="R343" i="1"/>
  <c r="S147" i="1"/>
  <c r="L354" i="1"/>
  <c r="M259" i="1"/>
  <c r="N324" i="1"/>
  <c r="M284" i="1"/>
  <c r="N328" i="1"/>
  <c r="M292" i="1"/>
  <c r="N343" i="1"/>
  <c r="N296" i="1"/>
  <c r="O349" i="1"/>
  <c r="D355" i="1" s="1"/>
  <c r="M312" i="1"/>
  <c r="M316" i="1"/>
  <c r="N20" i="1"/>
  <c r="N44" i="1"/>
  <c r="N64" i="1"/>
  <c r="N83" i="1"/>
  <c r="M99" i="1"/>
  <c r="M115" i="1"/>
  <c r="M131" i="1"/>
  <c r="M148" i="1"/>
  <c r="M163" i="1"/>
  <c r="M181" i="1"/>
  <c r="M196" i="1"/>
  <c r="M213" i="1"/>
  <c r="M228" i="1"/>
  <c r="M244" i="1"/>
  <c r="M276" i="1"/>
  <c r="M309" i="1"/>
  <c r="M24" i="1"/>
  <c r="M52" i="1"/>
  <c r="M71" i="1"/>
  <c r="M84" i="1"/>
  <c r="M345" i="1"/>
  <c r="M75" i="1"/>
  <c r="M103" i="1"/>
  <c r="M119" i="1"/>
  <c r="N135" i="1"/>
  <c r="M151" i="1"/>
  <c r="N168" i="1"/>
  <c r="M183" i="1"/>
  <c r="N200" i="1"/>
  <c r="M218" i="1"/>
  <c r="N232" i="1"/>
  <c r="M248" i="1"/>
  <c r="N265" i="1"/>
  <c r="M280" i="1"/>
  <c r="M28" i="1"/>
  <c r="N55" i="1"/>
  <c r="N87" i="1"/>
  <c r="M136" i="1"/>
  <c r="M156" i="1"/>
  <c r="M169" i="1"/>
  <c r="M187" i="1"/>
  <c r="M201" i="1"/>
  <c r="M216" i="1"/>
  <c r="M233" i="1"/>
  <c r="M252" i="1"/>
  <c r="M266" i="1"/>
  <c r="M297" i="1"/>
  <c r="M329" i="1"/>
  <c r="M56" i="1"/>
  <c r="M79" i="1"/>
  <c r="M88" i="1"/>
  <c r="M104" i="1"/>
  <c r="M120" i="1"/>
  <c r="N33" i="1"/>
  <c r="M143" i="1"/>
  <c r="M157" i="1"/>
  <c r="M176" i="1"/>
  <c r="M188" i="1"/>
  <c r="M208" i="1"/>
  <c r="M221" i="1"/>
  <c r="M240" i="1"/>
  <c r="M253" i="1"/>
  <c r="M279" i="1"/>
  <c r="M285" i="1"/>
  <c r="M304" i="1"/>
  <c r="M317" i="1"/>
  <c r="N336" i="1"/>
  <c r="M16" i="1"/>
  <c r="M49" i="1"/>
  <c r="M60" i="1"/>
  <c r="M80" i="1"/>
  <c r="M92" i="1"/>
  <c r="M108" i="1"/>
  <c r="M124" i="1"/>
  <c r="M337" i="1"/>
  <c r="M144" i="1"/>
  <c r="N161" i="1"/>
  <c r="M177" i="1"/>
  <c r="N193" i="1"/>
  <c r="M209" i="1"/>
  <c r="N225" i="1"/>
  <c r="M241" i="1"/>
  <c r="N257" i="1"/>
  <c r="M264" i="1"/>
  <c r="N289" i="1"/>
  <c r="M305" i="1"/>
  <c r="N321" i="1"/>
  <c r="N5" i="1"/>
  <c r="N9" i="1"/>
  <c r="N14" i="1"/>
  <c r="M18" i="1"/>
  <c r="M23" i="1"/>
  <c r="N27" i="1"/>
  <c r="N37" i="1"/>
  <c r="M41" i="1"/>
  <c r="N46" i="1"/>
  <c r="M51" i="1"/>
  <c r="N59" i="1"/>
  <c r="N68" i="1"/>
  <c r="M73" i="1"/>
  <c r="N77" i="1"/>
  <c r="M82" i="1"/>
  <c r="N91" i="1"/>
  <c r="N96" i="1"/>
  <c r="N101" i="1"/>
  <c r="N107" i="1"/>
  <c r="N112" i="1"/>
  <c r="N117" i="1"/>
  <c r="N123" i="1"/>
  <c r="N128" i="1"/>
  <c r="N140" i="1"/>
  <c r="N147" i="1"/>
  <c r="M153" i="1"/>
  <c r="N173" i="1"/>
  <c r="N180" i="1"/>
  <c r="M185" i="1"/>
  <c r="N205" i="1"/>
  <c r="N212" i="1"/>
  <c r="M220" i="1"/>
  <c r="N237" i="1"/>
  <c r="N245" i="1"/>
  <c r="M250" i="1"/>
  <c r="N270" i="1"/>
  <c r="N275" i="1"/>
  <c r="M282" i="1"/>
  <c r="N301" i="1"/>
  <c r="N308" i="1"/>
  <c r="M314" i="1"/>
  <c r="M334" i="1"/>
  <c r="M342" i="1"/>
  <c r="L349" i="1"/>
  <c r="M6" i="1"/>
  <c r="M10" i="1"/>
  <c r="M12" i="1"/>
  <c r="M19" i="1"/>
  <c r="M38" i="1"/>
  <c r="M47" i="1"/>
  <c r="M69" i="1"/>
  <c r="M78" i="1"/>
  <c r="M97" i="1"/>
  <c r="M113" i="1"/>
  <c r="M129" i="1"/>
  <c r="M141" i="1"/>
  <c r="M174" i="1"/>
  <c r="M206" i="1"/>
  <c r="M238" i="1"/>
  <c r="M271" i="1"/>
  <c r="M302" i="1"/>
  <c r="M15" i="1"/>
  <c r="M34" i="1"/>
  <c r="M42" i="1"/>
  <c r="M48" i="1"/>
  <c r="M65" i="1"/>
  <c r="M74" i="1"/>
  <c r="M155" i="1"/>
  <c r="M194" i="1"/>
  <c r="M226" i="1"/>
  <c r="M258" i="1"/>
  <c r="M290" i="1"/>
  <c r="M322" i="1"/>
  <c r="M8" i="1"/>
  <c r="M11" i="1"/>
  <c r="M29" i="1"/>
  <c r="M32" i="1"/>
  <c r="M43" i="1"/>
  <c r="M61" i="1"/>
  <c r="M70" i="1"/>
  <c r="M93" i="1"/>
  <c r="M109" i="1"/>
  <c r="M125" i="1"/>
  <c r="M149" i="1"/>
  <c r="M166" i="1"/>
  <c r="M214" i="1"/>
  <c r="M246" i="1"/>
  <c r="M277" i="1"/>
  <c r="M310" i="1"/>
  <c r="N94" i="1"/>
  <c r="M94" i="1"/>
  <c r="N98" i="1"/>
  <c r="M98" i="1"/>
  <c r="N102" i="1"/>
  <c r="M102" i="1"/>
  <c r="N106" i="1"/>
  <c r="M106" i="1"/>
  <c r="N110" i="1"/>
  <c r="M110" i="1"/>
  <c r="N114" i="1"/>
  <c r="M114" i="1"/>
  <c r="N118" i="1"/>
  <c r="M118" i="1"/>
  <c r="N122" i="1"/>
  <c r="M122" i="1"/>
  <c r="N126" i="1"/>
  <c r="M126" i="1"/>
  <c r="N130" i="1"/>
  <c r="M130" i="1"/>
  <c r="N134" i="1"/>
  <c r="M134" i="1"/>
  <c r="N138" i="1"/>
  <c r="M138" i="1"/>
  <c r="N142" i="1"/>
  <c r="M142" i="1"/>
  <c r="N146" i="1"/>
  <c r="M146" i="1"/>
  <c r="N150" i="1"/>
  <c r="M150" i="1"/>
  <c r="N154" i="1"/>
  <c r="M154" i="1"/>
  <c r="N159" i="1"/>
  <c r="M159" i="1"/>
  <c r="N162" i="1"/>
  <c r="M162" i="1"/>
  <c r="N167" i="1"/>
  <c r="M167" i="1"/>
  <c r="N170" i="1"/>
  <c r="M170" i="1"/>
  <c r="N175" i="1"/>
  <c r="M175" i="1"/>
  <c r="N179" i="1"/>
  <c r="M179" i="1"/>
  <c r="N182" i="1"/>
  <c r="M182" i="1"/>
  <c r="N186" i="1"/>
  <c r="M186" i="1"/>
  <c r="N191" i="1"/>
  <c r="M191" i="1"/>
  <c r="N195" i="1"/>
  <c r="M195" i="1"/>
  <c r="N199" i="1"/>
  <c r="M199" i="1"/>
  <c r="N203" i="1"/>
  <c r="M203" i="1"/>
  <c r="N207" i="1"/>
  <c r="M207" i="1"/>
  <c r="N211" i="1"/>
  <c r="M211" i="1"/>
  <c r="N217" i="1"/>
  <c r="M217" i="1"/>
  <c r="N215" i="1"/>
  <c r="M215" i="1"/>
  <c r="N223" i="1"/>
  <c r="M223" i="1"/>
  <c r="N227" i="1"/>
  <c r="M227" i="1"/>
  <c r="N231" i="1"/>
  <c r="M231" i="1"/>
  <c r="N235" i="1"/>
  <c r="M235" i="1"/>
  <c r="N239" i="1"/>
  <c r="M239" i="1"/>
  <c r="N243" i="1"/>
  <c r="M243" i="1"/>
  <c r="N247" i="1"/>
  <c r="M247" i="1"/>
  <c r="N251" i="1"/>
  <c r="M251" i="1"/>
  <c r="N256" i="1"/>
  <c r="M256" i="1"/>
  <c r="N260" i="1"/>
  <c r="M260" i="1"/>
  <c r="N263" i="1"/>
  <c r="M263" i="1"/>
  <c r="N268" i="1"/>
  <c r="M268" i="1"/>
  <c r="N272" i="1"/>
  <c r="M272" i="1"/>
  <c r="N274" i="1"/>
  <c r="M274" i="1"/>
  <c r="N278" i="1"/>
  <c r="M278" i="1"/>
  <c r="N283" i="1"/>
  <c r="M283" i="1"/>
  <c r="N287" i="1"/>
  <c r="M287" i="1"/>
  <c r="N291" i="1"/>
  <c r="M291" i="1"/>
  <c r="N295" i="1"/>
  <c r="M295" i="1"/>
  <c r="N299" i="1"/>
  <c r="M299" i="1"/>
  <c r="N303" i="1"/>
  <c r="M303" i="1"/>
  <c r="N307" i="1"/>
  <c r="M307" i="1"/>
  <c r="N311" i="1"/>
  <c r="M311" i="1"/>
  <c r="N315" i="1"/>
  <c r="M315" i="1"/>
  <c r="N319" i="1"/>
  <c r="M319" i="1"/>
  <c r="N323" i="1"/>
  <c r="M323" i="1"/>
  <c r="N327" i="1"/>
  <c r="M327" i="1"/>
  <c r="N331" i="1"/>
  <c r="M331" i="1"/>
  <c r="N335" i="1"/>
  <c r="M335" i="1"/>
  <c r="N339" i="1"/>
  <c r="M339" i="1"/>
  <c r="N344" i="1"/>
  <c r="M344" i="1"/>
  <c r="N347" i="1"/>
  <c r="M347" i="1"/>
  <c r="M25" i="1"/>
  <c r="M35" i="1"/>
  <c r="M39" i="1"/>
  <c r="M57" i="1"/>
  <c r="M66" i="1"/>
  <c r="M89" i="1"/>
  <c r="M137" i="1"/>
  <c r="M172" i="1"/>
  <c r="M202" i="1"/>
  <c r="M234" i="1"/>
  <c r="M267" i="1"/>
  <c r="M298" i="1"/>
  <c r="M330" i="1"/>
  <c r="M338" i="1"/>
  <c r="M346" i="1"/>
  <c r="M7" i="1"/>
  <c r="M13" i="1"/>
  <c r="M21" i="1"/>
  <c r="M30" i="1"/>
  <c r="M36" i="1"/>
  <c r="M45" i="1"/>
  <c r="M53" i="1"/>
  <c r="M62" i="1"/>
  <c r="M67" i="1"/>
  <c r="M76" i="1"/>
  <c r="M85" i="1"/>
  <c r="M95" i="1"/>
  <c r="M100" i="1"/>
  <c r="M105" i="1"/>
  <c r="M111" i="1"/>
  <c r="M116" i="1"/>
  <c r="M121" i="1"/>
  <c r="M127" i="1"/>
  <c r="M132" i="1"/>
  <c r="M139" i="1"/>
  <c r="M158" i="1"/>
  <c r="M164" i="1"/>
  <c r="M171" i="1"/>
  <c r="M189" i="1"/>
  <c r="M197" i="1"/>
  <c r="M204" i="1"/>
  <c r="M222" i="1"/>
  <c r="M229" i="1"/>
  <c r="M236" i="1"/>
  <c r="M254" i="1"/>
  <c r="M261" i="1"/>
  <c r="M269" i="1"/>
  <c r="M286" i="1"/>
  <c r="M293" i="1"/>
  <c r="M300" i="1"/>
  <c r="M318" i="1"/>
  <c r="M325" i="1"/>
  <c r="N332" i="1"/>
  <c r="N340" i="1"/>
  <c r="N348" i="1"/>
  <c r="N4" i="1"/>
  <c r="M17" i="1"/>
  <c r="M26" i="1"/>
  <c r="M31" i="1"/>
  <c r="M40" i="1"/>
  <c r="M50" i="1"/>
  <c r="M58" i="1"/>
  <c r="M63" i="1"/>
  <c r="M72" i="1"/>
  <c r="M81" i="1"/>
  <c r="M90" i="1"/>
  <c r="M145" i="1"/>
  <c r="M152" i="1"/>
  <c r="M160" i="1"/>
  <c r="M178" i="1"/>
  <c r="M184" i="1"/>
  <c r="M192" i="1"/>
  <c r="M210" i="1"/>
  <c r="M219" i="1"/>
  <c r="M224" i="1"/>
  <c r="M242" i="1"/>
  <c r="M249" i="1"/>
  <c r="M255" i="1"/>
  <c r="M273" i="1"/>
  <c r="M281" i="1"/>
  <c r="M288" i="1"/>
  <c r="M306" i="1"/>
  <c r="M313" i="1"/>
  <c r="M320" i="1"/>
  <c r="M333" i="1"/>
  <c r="M341" i="1"/>
  <c r="M190" i="1"/>
  <c r="M22" i="1"/>
  <c r="M54" i="1"/>
  <c r="M86" i="1"/>
  <c r="M133" i="1"/>
  <c r="M165" i="1"/>
  <c r="M198" i="1"/>
  <c r="M230" i="1"/>
  <c r="M262" i="1"/>
  <c r="M294" i="1"/>
  <c r="M326" i="1"/>
  <c r="X224" i="1" l="1"/>
  <c r="W224" i="1"/>
  <c r="Y224" i="1"/>
  <c r="Y267" i="1"/>
  <c r="X267" i="1"/>
  <c r="W267" i="1"/>
  <c r="S18" i="1"/>
  <c r="Y18" i="1"/>
  <c r="X18" i="1"/>
  <c r="W18" i="1"/>
  <c r="Y71" i="1"/>
  <c r="X71" i="1"/>
  <c r="W71" i="1"/>
  <c r="W86" i="1"/>
  <c r="Y86" i="1"/>
  <c r="X86" i="1"/>
  <c r="Y306" i="1"/>
  <c r="X306" i="1"/>
  <c r="W306" i="1"/>
  <c r="Y219" i="1"/>
  <c r="X219" i="1"/>
  <c r="W219" i="1"/>
  <c r="Y90" i="1"/>
  <c r="X90" i="1"/>
  <c r="W90" i="1"/>
  <c r="X26" i="1"/>
  <c r="Y26" i="1"/>
  <c r="W26" i="1"/>
  <c r="W300" i="1"/>
  <c r="X300" i="1"/>
  <c r="Y300" i="1"/>
  <c r="Y222" i="1"/>
  <c r="X222" i="1"/>
  <c r="W222" i="1"/>
  <c r="X132" i="1"/>
  <c r="W132" i="1"/>
  <c r="Y132" i="1"/>
  <c r="Y85" i="1"/>
  <c r="X85" i="1"/>
  <c r="W85" i="1"/>
  <c r="Y21" i="1"/>
  <c r="X21" i="1"/>
  <c r="W21" i="1"/>
  <c r="Y234" i="1"/>
  <c r="X234" i="1"/>
  <c r="W234" i="1"/>
  <c r="W35" i="1"/>
  <c r="Y35" i="1"/>
  <c r="X35" i="1"/>
  <c r="Y335" i="1"/>
  <c r="X335" i="1"/>
  <c r="W335" i="1"/>
  <c r="Y319" i="1"/>
  <c r="X319" i="1"/>
  <c r="W319" i="1"/>
  <c r="Y303" i="1"/>
  <c r="X303" i="1"/>
  <c r="W303" i="1"/>
  <c r="Y287" i="1"/>
  <c r="X287" i="1"/>
  <c r="W287" i="1"/>
  <c r="Y272" i="1"/>
  <c r="X272" i="1"/>
  <c r="W272" i="1"/>
  <c r="Y256" i="1"/>
  <c r="X256" i="1"/>
  <c r="W256" i="1"/>
  <c r="Y239" i="1"/>
  <c r="X239" i="1"/>
  <c r="W239" i="1"/>
  <c r="Y223" i="1"/>
  <c r="X223" i="1"/>
  <c r="W223" i="1"/>
  <c r="W207" i="1"/>
  <c r="Y207" i="1"/>
  <c r="X207" i="1"/>
  <c r="Y191" i="1"/>
  <c r="X191" i="1"/>
  <c r="W191" i="1"/>
  <c r="R175" i="1"/>
  <c r="W175" i="1"/>
  <c r="X175" i="1"/>
  <c r="Y175" i="1"/>
  <c r="Y159" i="1"/>
  <c r="X159" i="1"/>
  <c r="W159" i="1"/>
  <c r="R142" i="1"/>
  <c r="Y142" i="1"/>
  <c r="X142" i="1"/>
  <c r="W142" i="1"/>
  <c r="R126" i="1"/>
  <c r="Y126" i="1"/>
  <c r="X126" i="1"/>
  <c r="W126" i="1"/>
  <c r="Y110" i="1"/>
  <c r="X110" i="1"/>
  <c r="W110" i="1"/>
  <c r="X94" i="1"/>
  <c r="Y94" i="1"/>
  <c r="W94" i="1"/>
  <c r="R125" i="1"/>
  <c r="Y125" i="1"/>
  <c r="X125" i="1"/>
  <c r="W125" i="1"/>
  <c r="W11" i="1"/>
  <c r="Y11" i="1"/>
  <c r="X11" i="1"/>
  <c r="Y74" i="1"/>
  <c r="X74" i="1"/>
  <c r="W74" i="1"/>
  <c r="Y238" i="1"/>
  <c r="X238" i="1"/>
  <c r="W238" i="1"/>
  <c r="Y69" i="1"/>
  <c r="X69" i="1"/>
  <c r="W69" i="1"/>
  <c r="Y342" i="1"/>
  <c r="X342" i="1"/>
  <c r="W342" i="1"/>
  <c r="Y250" i="1"/>
  <c r="X250" i="1"/>
  <c r="W250" i="1"/>
  <c r="W241" i="1"/>
  <c r="Y241" i="1"/>
  <c r="X241" i="1"/>
  <c r="R124" i="1"/>
  <c r="X124" i="1"/>
  <c r="W124" i="1"/>
  <c r="Y124" i="1"/>
  <c r="W317" i="1"/>
  <c r="Y317" i="1"/>
  <c r="X317" i="1"/>
  <c r="X188" i="1"/>
  <c r="W188" i="1"/>
  <c r="Y188" i="1"/>
  <c r="W79" i="1"/>
  <c r="Y79" i="1"/>
  <c r="X79" i="1"/>
  <c r="Y201" i="1"/>
  <c r="X201" i="1"/>
  <c r="W201" i="1"/>
  <c r="W280" i="1"/>
  <c r="Y280" i="1"/>
  <c r="X280" i="1"/>
  <c r="Y151" i="1"/>
  <c r="X151" i="1"/>
  <c r="W151" i="1"/>
  <c r="Y52" i="1"/>
  <c r="X52" i="1"/>
  <c r="W52" i="1"/>
  <c r="Y181" i="1"/>
  <c r="X181" i="1"/>
  <c r="W181" i="1"/>
  <c r="Y133" i="1"/>
  <c r="X133" i="1"/>
  <c r="W133" i="1"/>
  <c r="W31" i="1"/>
  <c r="Y31" i="1"/>
  <c r="X31" i="1"/>
  <c r="Y229" i="1"/>
  <c r="X229" i="1"/>
  <c r="W229" i="1"/>
  <c r="S30" i="1"/>
  <c r="X30" i="1"/>
  <c r="Y30" i="1"/>
  <c r="W30" i="1"/>
  <c r="Y149" i="1"/>
  <c r="X149" i="1"/>
  <c r="W149" i="1"/>
  <c r="Y155" i="1"/>
  <c r="X155" i="1"/>
  <c r="W155" i="1"/>
  <c r="Y78" i="1"/>
  <c r="X78" i="1"/>
  <c r="W78" i="1"/>
  <c r="R337" i="1"/>
  <c r="W337" i="1"/>
  <c r="Y337" i="1"/>
  <c r="X337" i="1"/>
  <c r="X208" i="1"/>
  <c r="W208" i="1"/>
  <c r="Y208" i="1"/>
  <c r="X88" i="1"/>
  <c r="W88" i="1"/>
  <c r="Y88" i="1"/>
  <c r="X196" i="1"/>
  <c r="W196" i="1"/>
  <c r="Y196" i="1"/>
  <c r="W288" i="1"/>
  <c r="Y288" i="1"/>
  <c r="X288" i="1"/>
  <c r="R127" i="1"/>
  <c r="Y127" i="1"/>
  <c r="X127" i="1"/>
  <c r="W127" i="1"/>
  <c r="Y25" i="1"/>
  <c r="X25" i="1"/>
  <c r="W25" i="1"/>
  <c r="Y109" i="1"/>
  <c r="X109" i="1"/>
  <c r="W109" i="1"/>
  <c r="Y206" i="1"/>
  <c r="X206" i="1"/>
  <c r="W206" i="1"/>
  <c r="R51" i="1"/>
  <c r="W51" i="1"/>
  <c r="Y51" i="1"/>
  <c r="X51" i="1"/>
  <c r="S108" i="1"/>
  <c r="X108" i="1"/>
  <c r="W108" i="1"/>
  <c r="Y108" i="1"/>
  <c r="W56" i="1"/>
  <c r="Y56" i="1"/>
  <c r="X56" i="1"/>
  <c r="Y294" i="1"/>
  <c r="X294" i="1"/>
  <c r="W294" i="1"/>
  <c r="X22" i="1"/>
  <c r="W22" i="1"/>
  <c r="Y22" i="1"/>
  <c r="W281" i="1"/>
  <c r="Y281" i="1"/>
  <c r="X281" i="1"/>
  <c r="X192" i="1"/>
  <c r="W192" i="1"/>
  <c r="Y192" i="1"/>
  <c r="R72" i="1"/>
  <c r="X72" i="1"/>
  <c r="W72" i="1"/>
  <c r="Y72" i="1"/>
  <c r="Y286" i="1"/>
  <c r="X286" i="1"/>
  <c r="W286" i="1"/>
  <c r="Y197" i="1"/>
  <c r="X197" i="1"/>
  <c r="W197" i="1"/>
  <c r="R121" i="1"/>
  <c r="Y121" i="1"/>
  <c r="X121" i="1"/>
  <c r="W121" i="1"/>
  <c r="Y67" i="1"/>
  <c r="X67" i="1"/>
  <c r="W67" i="1"/>
  <c r="R7" i="1"/>
  <c r="W7" i="1"/>
  <c r="Y7" i="1"/>
  <c r="X7" i="1"/>
  <c r="X172" i="1"/>
  <c r="W172" i="1"/>
  <c r="Y172" i="1"/>
  <c r="R347" i="1"/>
  <c r="Y347" i="1"/>
  <c r="X347" i="1"/>
  <c r="W347" i="1"/>
  <c r="Y331" i="1"/>
  <c r="X331" i="1"/>
  <c r="W331" i="1"/>
  <c r="Y315" i="1"/>
  <c r="X315" i="1"/>
  <c r="W315" i="1"/>
  <c r="Y299" i="1"/>
  <c r="X299" i="1"/>
  <c r="W299" i="1"/>
  <c r="Y283" i="1"/>
  <c r="X283" i="1"/>
  <c r="W283" i="1"/>
  <c r="X268" i="1"/>
  <c r="W268" i="1"/>
  <c r="Y268" i="1"/>
  <c r="Y251" i="1"/>
  <c r="W251" i="1"/>
  <c r="X251" i="1"/>
  <c r="Y235" i="1"/>
  <c r="X235" i="1"/>
  <c r="W235" i="1"/>
  <c r="Y215" i="1"/>
  <c r="X215" i="1"/>
  <c r="W215" i="1"/>
  <c r="Y203" i="1"/>
  <c r="X203" i="1"/>
  <c r="W203" i="1"/>
  <c r="Y186" i="1"/>
  <c r="X186" i="1"/>
  <c r="W186" i="1"/>
  <c r="Y170" i="1"/>
  <c r="X170" i="1"/>
  <c r="W170" i="1"/>
  <c r="S154" i="1"/>
  <c r="X154" i="1"/>
  <c r="Y154" i="1"/>
  <c r="W154" i="1"/>
  <c r="R138" i="1"/>
  <c r="Y138" i="1"/>
  <c r="X138" i="1"/>
  <c r="W138" i="1"/>
  <c r="R122" i="1"/>
  <c r="Y122" i="1"/>
  <c r="X122" i="1"/>
  <c r="W122" i="1"/>
  <c r="Y106" i="1"/>
  <c r="X106" i="1"/>
  <c r="W106" i="1"/>
  <c r="Y310" i="1"/>
  <c r="X310" i="1"/>
  <c r="W310" i="1"/>
  <c r="Y93" i="1"/>
  <c r="X93" i="1"/>
  <c r="W93" i="1"/>
  <c r="Y322" i="1"/>
  <c r="X322" i="1"/>
  <c r="W322" i="1"/>
  <c r="Y48" i="1"/>
  <c r="X48" i="1"/>
  <c r="W48" i="1"/>
  <c r="Y174" i="1"/>
  <c r="X174" i="1"/>
  <c r="W174" i="1"/>
  <c r="X38" i="1"/>
  <c r="Y38" i="1"/>
  <c r="W38" i="1"/>
  <c r="Y314" i="1"/>
  <c r="X314" i="1"/>
  <c r="W314" i="1"/>
  <c r="Y209" i="1"/>
  <c r="X209" i="1"/>
  <c r="W209" i="1"/>
  <c r="X92" i="1"/>
  <c r="W92" i="1"/>
  <c r="Y92" i="1"/>
  <c r="W285" i="1"/>
  <c r="Y285" i="1"/>
  <c r="X285" i="1"/>
  <c r="S157" i="1"/>
  <c r="Y157" i="1"/>
  <c r="X157" i="1"/>
  <c r="W157" i="1"/>
  <c r="W329" i="1"/>
  <c r="Y329" i="1"/>
  <c r="X329" i="1"/>
  <c r="Y169" i="1"/>
  <c r="X169" i="1"/>
  <c r="W169" i="1"/>
  <c r="Y248" i="1"/>
  <c r="X248" i="1"/>
  <c r="W248" i="1"/>
  <c r="R119" i="1"/>
  <c r="Y119" i="1"/>
  <c r="X119" i="1"/>
  <c r="W119" i="1"/>
  <c r="W309" i="1"/>
  <c r="Y309" i="1"/>
  <c r="X309" i="1"/>
  <c r="X148" i="1"/>
  <c r="W148" i="1"/>
  <c r="Y148" i="1"/>
  <c r="W292" i="1"/>
  <c r="X292" i="1"/>
  <c r="Y292" i="1"/>
  <c r="Y28" i="1"/>
  <c r="X28" i="1"/>
  <c r="W28" i="1"/>
  <c r="W293" i="1"/>
  <c r="Y293" i="1"/>
  <c r="X293" i="1"/>
  <c r="W269" i="1"/>
  <c r="Y269" i="1"/>
  <c r="X269" i="1"/>
  <c r="Y145" i="1"/>
  <c r="X145" i="1"/>
  <c r="W145" i="1"/>
  <c r="R139" i="1"/>
  <c r="Y139" i="1"/>
  <c r="X139" i="1"/>
  <c r="W139" i="1"/>
  <c r="Y326" i="1"/>
  <c r="X326" i="1"/>
  <c r="W326" i="1"/>
  <c r="Y210" i="1"/>
  <c r="X210" i="1"/>
  <c r="W210" i="1"/>
  <c r="X204" i="1"/>
  <c r="W204" i="1"/>
  <c r="Y204" i="1"/>
  <c r="Y202" i="1"/>
  <c r="X202" i="1"/>
  <c r="W202" i="1"/>
  <c r="Y8" i="1"/>
  <c r="X8" i="1"/>
  <c r="W8" i="1"/>
  <c r="S47" i="1"/>
  <c r="W47" i="1"/>
  <c r="X47" i="1"/>
  <c r="Y47" i="1"/>
  <c r="Y153" i="1"/>
  <c r="X153" i="1"/>
  <c r="W153" i="1"/>
  <c r="X176" i="1"/>
  <c r="W176" i="1"/>
  <c r="Y176" i="1"/>
  <c r="Y163" i="1"/>
  <c r="W163" i="1"/>
  <c r="X163" i="1"/>
  <c r="Y262" i="1"/>
  <c r="X262" i="1"/>
  <c r="W262" i="1"/>
  <c r="Y190" i="1"/>
  <c r="X190" i="1"/>
  <c r="W190" i="1"/>
  <c r="W273" i="1"/>
  <c r="Y273" i="1"/>
  <c r="X273" i="1"/>
  <c r="X184" i="1"/>
  <c r="W184" i="1"/>
  <c r="Y184" i="1"/>
  <c r="Y63" i="1"/>
  <c r="X63" i="1"/>
  <c r="W63" i="1"/>
  <c r="Y189" i="1"/>
  <c r="X189" i="1"/>
  <c r="W189" i="1"/>
  <c r="R116" i="1"/>
  <c r="X116" i="1"/>
  <c r="W116" i="1"/>
  <c r="Y116" i="1"/>
  <c r="Y62" i="1"/>
  <c r="W62" i="1"/>
  <c r="X62" i="1"/>
  <c r="R346" i="1"/>
  <c r="Y346" i="1"/>
  <c r="X346" i="1"/>
  <c r="W346" i="1"/>
  <c r="Y137" i="1"/>
  <c r="X137" i="1"/>
  <c r="W137" i="1"/>
  <c r="W277" i="1"/>
  <c r="Y277" i="1"/>
  <c r="X277" i="1"/>
  <c r="R70" i="1"/>
  <c r="Y70" i="1"/>
  <c r="X70" i="1"/>
  <c r="W70" i="1"/>
  <c r="Y290" i="1"/>
  <c r="X290" i="1"/>
  <c r="W290" i="1"/>
  <c r="X42" i="1"/>
  <c r="Y42" i="1"/>
  <c r="W42" i="1"/>
  <c r="R141" i="1"/>
  <c r="Y141" i="1"/>
  <c r="X141" i="1"/>
  <c r="W141" i="1"/>
  <c r="W19" i="1"/>
  <c r="Y19" i="1"/>
  <c r="X19" i="1"/>
  <c r="X220" i="1"/>
  <c r="W220" i="1"/>
  <c r="Y220" i="1"/>
  <c r="Y41" i="1"/>
  <c r="X41" i="1"/>
  <c r="W41" i="1"/>
  <c r="X80" i="1"/>
  <c r="W80" i="1"/>
  <c r="Y80" i="1"/>
  <c r="Y279" i="1"/>
  <c r="X279" i="1"/>
  <c r="W279" i="1"/>
  <c r="R143" i="1"/>
  <c r="W143" i="1"/>
  <c r="Y143" i="1"/>
  <c r="X143" i="1"/>
  <c r="W297" i="1"/>
  <c r="Y297" i="1"/>
  <c r="X297" i="1"/>
  <c r="S156" i="1"/>
  <c r="X156" i="1"/>
  <c r="W156" i="1"/>
  <c r="Y156" i="1"/>
  <c r="X103" i="1"/>
  <c r="W103" i="1"/>
  <c r="Y103" i="1"/>
  <c r="Y276" i="1"/>
  <c r="X276" i="1"/>
  <c r="W276" i="1"/>
  <c r="Y131" i="1"/>
  <c r="X131" i="1"/>
  <c r="W131" i="1"/>
  <c r="X230" i="1"/>
  <c r="W230" i="1"/>
  <c r="Y230" i="1"/>
  <c r="R341" i="1"/>
  <c r="W341" i="1"/>
  <c r="Y341" i="1"/>
  <c r="X341" i="1"/>
  <c r="Y255" i="1"/>
  <c r="X255" i="1"/>
  <c r="W255" i="1"/>
  <c r="Y178" i="1"/>
  <c r="X178" i="1"/>
  <c r="W178" i="1"/>
  <c r="Y58" i="1"/>
  <c r="X58" i="1"/>
  <c r="W58" i="1"/>
  <c r="W261" i="1"/>
  <c r="Y261" i="1"/>
  <c r="X261" i="1"/>
  <c r="R171" i="1"/>
  <c r="Y171" i="1"/>
  <c r="X171" i="1"/>
  <c r="W171" i="1"/>
  <c r="R111" i="1"/>
  <c r="W111" i="1"/>
  <c r="Y111" i="1"/>
  <c r="X111" i="1"/>
  <c r="Y53" i="1"/>
  <c r="X53" i="1"/>
  <c r="W53" i="1"/>
  <c r="R338" i="1"/>
  <c r="Y338" i="1"/>
  <c r="X338" i="1"/>
  <c r="W338" i="1"/>
  <c r="Y89" i="1"/>
  <c r="X89" i="1"/>
  <c r="W89" i="1"/>
  <c r="W344" i="1"/>
  <c r="X344" i="1"/>
  <c r="Y344" i="1"/>
  <c r="Y327" i="1"/>
  <c r="X327" i="1"/>
  <c r="W327" i="1"/>
  <c r="Y311" i="1"/>
  <c r="X311" i="1"/>
  <c r="W311" i="1"/>
  <c r="Y295" i="1"/>
  <c r="W295" i="1"/>
  <c r="X295" i="1"/>
  <c r="Y278" i="1"/>
  <c r="X278" i="1"/>
  <c r="W278" i="1"/>
  <c r="Y263" i="1"/>
  <c r="X263" i="1"/>
  <c r="W263" i="1"/>
  <c r="Y247" i="1"/>
  <c r="X247" i="1"/>
  <c r="W247" i="1"/>
  <c r="Y231" i="1"/>
  <c r="X231" i="1"/>
  <c r="W231" i="1"/>
  <c r="Y217" i="1"/>
  <c r="X217" i="1"/>
  <c r="W217" i="1"/>
  <c r="Y199" i="1"/>
  <c r="X199" i="1"/>
  <c r="W199" i="1"/>
  <c r="Y182" i="1"/>
  <c r="X182" i="1"/>
  <c r="W182" i="1"/>
  <c r="X167" i="1"/>
  <c r="Y167" i="1"/>
  <c r="W167" i="1"/>
  <c r="S150" i="1"/>
  <c r="Y150" i="1"/>
  <c r="W150" i="1"/>
  <c r="X150" i="1"/>
  <c r="X134" i="1"/>
  <c r="W134" i="1"/>
  <c r="Y134" i="1"/>
  <c r="S118" i="1"/>
  <c r="Y118" i="1"/>
  <c r="X118" i="1"/>
  <c r="W118" i="1"/>
  <c r="R102" i="1"/>
  <c r="X102" i="1"/>
  <c r="W102" i="1"/>
  <c r="Y102" i="1"/>
  <c r="Y246" i="1"/>
  <c r="X246" i="1"/>
  <c r="W246" i="1"/>
  <c r="Y61" i="1"/>
  <c r="X61" i="1"/>
  <c r="W61" i="1"/>
  <c r="Y258" i="1"/>
  <c r="X258" i="1"/>
  <c r="W258" i="1"/>
  <c r="R34" i="1"/>
  <c r="X34" i="1"/>
  <c r="Y34" i="1"/>
  <c r="W34" i="1"/>
  <c r="Y129" i="1"/>
  <c r="X129" i="1"/>
  <c r="W129" i="1"/>
  <c r="Y12" i="1"/>
  <c r="X12" i="1"/>
  <c r="W12" i="1"/>
  <c r="Y82" i="1"/>
  <c r="X82" i="1"/>
  <c r="W82" i="1"/>
  <c r="W305" i="1"/>
  <c r="Y305" i="1"/>
  <c r="X305" i="1"/>
  <c r="Y177" i="1"/>
  <c r="X177" i="1"/>
  <c r="W177" i="1"/>
  <c r="W60" i="1"/>
  <c r="X60" i="1"/>
  <c r="Y60" i="1"/>
  <c r="W253" i="1"/>
  <c r="Y253" i="1"/>
  <c r="X253" i="1"/>
  <c r="Y266" i="1"/>
  <c r="X266" i="1"/>
  <c r="W266" i="1"/>
  <c r="X136" i="1"/>
  <c r="W136" i="1"/>
  <c r="Y136" i="1"/>
  <c r="X218" i="1"/>
  <c r="Y218" i="1"/>
  <c r="W218" i="1"/>
  <c r="Y75" i="1"/>
  <c r="X75" i="1"/>
  <c r="W75" i="1"/>
  <c r="Y244" i="1"/>
  <c r="X244" i="1"/>
  <c r="W244" i="1"/>
  <c r="R115" i="1"/>
  <c r="X115" i="1"/>
  <c r="W115" i="1"/>
  <c r="Y115" i="1"/>
  <c r="W284" i="1"/>
  <c r="X284" i="1"/>
  <c r="Y284" i="1"/>
  <c r="Y17" i="1"/>
  <c r="X17" i="1"/>
  <c r="W17" i="1"/>
  <c r="W313" i="1"/>
  <c r="Y313" i="1"/>
  <c r="X313" i="1"/>
  <c r="Y318" i="1"/>
  <c r="X318" i="1"/>
  <c r="W318" i="1"/>
  <c r="Y95" i="1"/>
  <c r="X95" i="1"/>
  <c r="W95" i="1"/>
  <c r="W39" i="1"/>
  <c r="Y39" i="1"/>
  <c r="X39" i="1"/>
  <c r="Y29" i="1"/>
  <c r="X29" i="1"/>
  <c r="W29" i="1"/>
  <c r="Y271" i="1"/>
  <c r="W271" i="1"/>
  <c r="X271" i="1"/>
  <c r="X216" i="1"/>
  <c r="W216" i="1"/>
  <c r="Y216" i="1"/>
  <c r="X54" i="1"/>
  <c r="W54" i="1"/>
  <c r="Y54" i="1"/>
  <c r="Y81" i="1"/>
  <c r="X81" i="1"/>
  <c r="W81" i="1"/>
  <c r="X76" i="1"/>
  <c r="W76" i="1"/>
  <c r="Y76" i="1"/>
  <c r="Y13" i="1"/>
  <c r="X13" i="1"/>
  <c r="W13" i="1"/>
  <c r="Y65" i="1"/>
  <c r="X65" i="1"/>
  <c r="W65" i="1"/>
  <c r="Y334" i="1"/>
  <c r="X334" i="1"/>
  <c r="W334" i="1"/>
  <c r="W304" i="1"/>
  <c r="Y304" i="1"/>
  <c r="X304" i="1"/>
  <c r="Y187" i="1"/>
  <c r="X187" i="1"/>
  <c r="W187" i="1"/>
  <c r="Y24" i="1"/>
  <c r="X24" i="1"/>
  <c r="W24" i="1"/>
  <c r="X198" i="1"/>
  <c r="W198" i="1"/>
  <c r="Y198" i="1"/>
  <c r="R333" i="1"/>
  <c r="W333" i="1"/>
  <c r="Y333" i="1"/>
  <c r="X333" i="1"/>
  <c r="W249" i="1"/>
  <c r="X249" i="1"/>
  <c r="Y249" i="1"/>
  <c r="X160" i="1"/>
  <c r="W160" i="1"/>
  <c r="Y160" i="1"/>
  <c r="X50" i="1"/>
  <c r="Y50" i="1"/>
  <c r="W50" i="1"/>
  <c r="Y254" i="1"/>
  <c r="X254" i="1"/>
  <c r="W254" i="1"/>
  <c r="R164" i="1"/>
  <c r="X164" i="1"/>
  <c r="W164" i="1"/>
  <c r="Y164" i="1"/>
  <c r="Y105" i="1"/>
  <c r="X105" i="1"/>
  <c r="W105" i="1"/>
  <c r="Y45" i="1"/>
  <c r="X45" i="1"/>
  <c r="W45" i="1"/>
  <c r="Y330" i="1"/>
  <c r="X330" i="1"/>
  <c r="W330" i="1"/>
  <c r="Y66" i="1"/>
  <c r="X66" i="1"/>
  <c r="W66" i="1"/>
  <c r="Y214" i="1"/>
  <c r="W214" i="1"/>
  <c r="X214" i="1"/>
  <c r="W43" i="1"/>
  <c r="Y43" i="1"/>
  <c r="X43" i="1"/>
  <c r="W226" i="1"/>
  <c r="Y226" i="1"/>
  <c r="X226" i="1"/>
  <c r="W15" i="1"/>
  <c r="Y15" i="1"/>
  <c r="X15" i="1"/>
  <c r="S113" i="1"/>
  <c r="Y113" i="1"/>
  <c r="X113" i="1"/>
  <c r="W113" i="1"/>
  <c r="Y10" i="1"/>
  <c r="X10" i="1"/>
  <c r="W10" i="1"/>
  <c r="Y282" i="1"/>
  <c r="X282" i="1"/>
  <c r="W282" i="1"/>
  <c r="Y49" i="1"/>
  <c r="X49" i="1"/>
  <c r="W49" i="1"/>
  <c r="Y240" i="1"/>
  <c r="X240" i="1"/>
  <c r="W240" i="1"/>
  <c r="R120" i="1"/>
  <c r="X120" i="1"/>
  <c r="W120" i="1"/>
  <c r="Y120" i="1"/>
  <c r="Y252" i="1"/>
  <c r="X252" i="1"/>
  <c r="W252" i="1"/>
  <c r="W345" i="1"/>
  <c r="Y345" i="1"/>
  <c r="X345" i="1"/>
  <c r="X228" i="1"/>
  <c r="W228" i="1"/>
  <c r="Y228" i="1"/>
  <c r="Y99" i="1"/>
  <c r="X99" i="1"/>
  <c r="W99" i="1"/>
  <c r="W316" i="1"/>
  <c r="X316" i="1"/>
  <c r="Y316" i="1"/>
  <c r="Y165" i="1"/>
  <c r="X165" i="1"/>
  <c r="W165" i="1"/>
  <c r="W320" i="1"/>
  <c r="X320" i="1"/>
  <c r="Y320" i="1"/>
  <c r="Y242" i="1"/>
  <c r="X242" i="1"/>
  <c r="W242" i="1"/>
  <c r="S152" i="1"/>
  <c r="X152" i="1"/>
  <c r="W152" i="1"/>
  <c r="Y152" i="1"/>
  <c r="Y40" i="1"/>
  <c r="X40" i="1"/>
  <c r="W40" i="1"/>
  <c r="W325" i="1"/>
  <c r="Y325" i="1"/>
  <c r="X325" i="1"/>
  <c r="X236" i="1"/>
  <c r="W236" i="1"/>
  <c r="Y236" i="1"/>
  <c r="S158" i="1"/>
  <c r="Y158" i="1"/>
  <c r="X158" i="1"/>
  <c r="W158" i="1"/>
  <c r="X100" i="1"/>
  <c r="W100" i="1"/>
  <c r="Y100" i="1"/>
  <c r="Y36" i="1"/>
  <c r="X36" i="1"/>
  <c r="W36" i="1"/>
  <c r="Y298" i="1"/>
  <c r="X298" i="1"/>
  <c r="W298" i="1"/>
  <c r="Y57" i="1"/>
  <c r="X57" i="1"/>
  <c r="W57" i="1"/>
  <c r="R339" i="1"/>
  <c r="Y339" i="1"/>
  <c r="X339" i="1"/>
  <c r="W339" i="1"/>
  <c r="Y323" i="1"/>
  <c r="X323" i="1"/>
  <c r="W323" i="1"/>
  <c r="Y307" i="1"/>
  <c r="X307" i="1"/>
  <c r="W307" i="1"/>
  <c r="Y291" i="1"/>
  <c r="X291" i="1"/>
  <c r="W291" i="1"/>
  <c r="Y274" i="1"/>
  <c r="X274" i="1"/>
  <c r="W274" i="1"/>
  <c r="Y260" i="1"/>
  <c r="X260" i="1"/>
  <c r="W260" i="1"/>
  <c r="Y243" i="1"/>
  <c r="X243" i="1"/>
  <c r="W243" i="1"/>
  <c r="Y227" i="1"/>
  <c r="X227" i="1"/>
  <c r="W227" i="1"/>
  <c r="X211" i="1"/>
  <c r="W211" i="1"/>
  <c r="Y211" i="1"/>
  <c r="Y195" i="1"/>
  <c r="X195" i="1"/>
  <c r="W195" i="1"/>
  <c r="X179" i="1"/>
  <c r="W179" i="1"/>
  <c r="Y179" i="1"/>
  <c r="W162" i="1"/>
  <c r="Y162" i="1"/>
  <c r="X162" i="1"/>
  <c r="S146" i="1"/>
  <c r="Y146" i="1"/>
  <c r="X146" i="1"/>
  <c r="W146" i="1"/>
  <c r="W130" i="1"/>
  <c r="Y130" i="1"/>
  <c r="X130" i="1"/>
  <c r="Y114" i="1"/>
  <c r="X114" i="1"/>
  <c r="W114" i="1"/>
  <c r="W98" i="1"/>
  <c r="Y98" i="1"/>
  <c r="X98" i="1"/>
  <c r="X166" i="1"/>
  <c r="W166" i="1"/>
  <c r="Y166" i="1"/>
  <c r="Y32" i="1"/>
  <c r="X32" i="1"/>
  <c r="W32" i="1"/>
  <c r="W194" i="1"/>
  <c r="Y194" i="1"/>
  <c r="X194" i="1"/>
  <c r="Y302" i="1"/>
  <c r="X302" i="1"/>
  <c r="W302" i="1"/>
  <c r="Y97" i="1"/>
  <c r="X97" i="1"/>
  <c r="W97" i="1"/>
  <c r="X6" i="1"/>
  <c r="W6" i="1"/>
  <c r="Y6" i="1"/>
  <c r="Y185" i="1"/>
  <c r="X185" i="1"/>
  <c r="W185" i="1"/>
  <c r="Y73" i="1"/>
  <c r="X73" i="1"/>
  <c r="W73" i="1"/>
  <c r="R23" i="1"/>
  <c r="W23" i="1"/>
  <c r="Y23" i="1"/>
  <c r="X23" i="1"/>
  <c r="W264" i="1"/>
  <c r="Y264" i="1"/>
  <c r="X264" i="1"/>
  <c r="R144" i="1"/>
  <c r="X144" i="1"/>
  <c r="W144" i="1"/>
  <c r="Y144" i="1"/>
  <c r="Y16" i="1"/>
  <c r="X16" i="1"/>
  <c r="W16" i="1"/>
  <c r="Y221" i="1"/>
  <c r="X221" i="1"/>
  <c r="W221" i="1"/>
  <c r="S104" i="1"/>
  <c r="X104" i="1"/>
  <c r="W104" i="1"/>
  <c r="Y104" i="1"/>
  <c r="Y233" i="1"/>
  <c r="X233" i="1"/>
  <c r="W233" i="1"/>
  <c r="Y183" i="1"/>
  <c r="X183" i="1"/>
  <c r="W183" i="1"/>
  <c r="X84" i="1"/>
  <c r="W84" i="1"/>
  <c r="Y84" i="1"/>
  <c r="Y213" i="1"/>
  <c r="X213" i="1"/>
  <c r="W213" i="1"/>
  <c r="W312" i="1"/>
  <c r="Y312" i="1"/>
  <c r="X312" i="1"/>
  <c r="Y259" i="1"/>
  <c r="X259" i="1"/>
  <c r="W259" i="1"/>
  <c r="Z349" i="1"/>
  <c r="AA349" i="1"/>
  <c r="AB349" i="1"/>
  <c r="S41" i="1"/>
  <c r="Q279" i="1"/>
  <c r="Q297" i="1"/>
  <c r="Q276" i="1"/>
  <c r="Q198" i="1"/>
  <c r="Q333" i="1"/>
  <c r="Q249" i="1"/>
  <c r="R160" i="1"/>
  <c r="S50" i="1"/>
  <c r="S254" i="1"/>
  <c r="Q164" i="1"/>
  <c r="Q105" i="1"/>
  <c r="Q45" i="1"/>
  <c r="Q330" i="1"/>
  <c r="Q66" i="1"/>
  <c r="Q214" i="1"/>
  <c r="S43" i="1"/>
  <c r="Q226" i="1"/>
  <c r="S15" i="1"/>
  <c r="R113" i="1"/>
  <c r="S10" i="1"/>
  <c r="Q82" i="1"/>
  <c r="Q305" i="1"/>
  <c r="R177" i="1"/>
  <c r="R60" i="1"/>
  <c r="S253" i="1"/>
  <c r="Q266" i="1"/>
  <c r="R136" i="1"/>
  <c r="Q218" i="1"/>
  <c r="R75" i="1"/>
  <c r="R244" i="1"/>
  <c r="Q115" i="1"/>
  <c r="Q284" i="1"/>
  <c r="Q230" i="1"/>
  <c r="Q341" i="1"/>
  <c r="S255" i="1"/>
  <c r="Q178" i="1"/>
  <c r="S58" i="1"/>
  <c r="Q261" i="1"/>
  <c r="Q171" i="1"/>
  <c r="Q111" i="1"/>
  <c r="Q53" i="1"/>
  <c r="Q338" i="1"/>
  <c r="Q89" i="1"/>
  <c r="R344" i="1"/>
  <c r="S327" i="1"/>
  <c r="Q311" i="1"/>
  <c r="Q295" i="1"/>
  <c r="Q278" i="1"/>
  <c r="Q263" i="1"/>
  <c r="R247" i="1"/>
  <c r="Q231" i="1"/>
  <c r="Q217" i="1"/>
  <c r="Q199" i="1"/>
  <c r="Q182" i="1"/>
  <c r="Q167" i="1"/>
  <c r="R150" i="1"/>
  <c r="Q134" i="1"/>
  <c r="R118" i="1"/>
  <c r="Q102" i="1"/>
  <c r="R246" i="1"/>
  <c r="R61" i="1"/>
  <c r="S258" i="1"/>
  <c r="S34" i="1"/>
  <c r="R129" i="1"/>
  <c r="R12" i="1"/>
  <c r="Q220" i="1"/>
  <c r="R80" i="1"/>
  <c r="Q143" i="1"/>
  <c r="R156" i="1"/>
  <c r="Q103" i="1"/>
  <c r="Q131" i="1"/>
  <c r="R165" i="1"/>
  <c r="Q320" i="1"/>
  <c r="Q242" i="1"/>
  <c r="R152" i="1"/>
  <c r="R40" i="1"/>
  <c r="R325" i="1"/>
  <c r="Q236" i="1"/>
  <c r="R158" i="1"/>
  <c r="R100" i="1"/>
  <c r="S36" i="1"/>
  <c r="Q298" i="1"/>
  <c r="S57" i="1"/>
  <c r="Q339" i="1"/>
  <c r="Q323" i="1"/>
  <c r="Q307" i="1"/>
  <c r="Q291" i="1"/>
  <c r="Q274" i="1"/>
  <c r="S260" i="1"/>
  <c r="Q243" i="1"/>
  <c r="Q227" i="1"/>
  <c r="Q211" i="1"/>
  <c r="Q195" i="1"/>
  <c r="Q179" i="1"/>
  <c r="S162" i="1"/>
  <c r="R146" i="1"/>
  <c r="R130" i="1"/>
  <c r="Q114" i="1"/>
  <c r="R98" i="1"/>
  <c r="Q166" i="1"/>
  <c r="S32" i="1"/>
  <c r="Q194" i="1"/>
  <c r="Q302" i="1"/>
  <c r="Q97" i="1"/>
  <c r="S6" i="1"/>
  <c r="U349" i="1"/>
  <c r="Q282" i="1"/>
  <c r="S49" i="1"/>
  <c r="Q240" i="1"/>
  <c r="Q120" i="1"/>
  <c r="S252" i="1"/>
  <c r="Q345" i="1"/>
  <c r="Q228" i="1"/>
  <c r="Q99" i="1"/>
  <c r="Q316" i="1"/>
  <c r="Q133" i="1"/>
  <c r="Q313" i="1"/>
  <c r="Q224" i="1"/>
  <c r="S145" i="1"/>
  <c r="R31" i="1"/>
  <c r="Q318" i="1"/>
  <c r="Q229" i="1"/>
  <c r="Q139" i="1"/>
  <c r="Q95" i="1"/>
  <c r="R30" i="1"/>
  <c r="Q267" i="1"/>
  <c r="S39" i="1"/>
  <c r="S149" i="1"/>
  <c r="S29" i="1"/>
  <c r="S155" i="1"/>
  <c r="Q271" i="1"/>
  <c r="R78" i="1"/>
  <c r="Q185" i="1"/>
  <c r="R73" i="1"/>
  <c r="Q23" i="1"/>
  <c r="Q264" i="1"/>
  <c r="Q144" i="1"/>
  <c r="R16" i="1"/>
  <c r="Q221" i="1"/>
  <c r="R104" i="1"/>
  <c r="Q233" i="1"/>
  <c r="Q183" i="1"/>
  <c r="Q84" i="1"/>
  <c r="Q213" i="1"/>
  <c r="Q312" i="1"/>
  <c r="S259" i="1"/>
  <c r="Q306" i="1"/>
  <c r="Q110" i="1"/>
  <c r="Q86" i="1"/>
  <c r="Q219" i="1"/>
  <c r="Q90" i="1"/>
  <c r="S26" i="1"/>
  <c r="Q300" i="1"/>
  <c r="Q222" i="1"/>
  <c r="Q132" i="1"/>
  <c r="Q85" i="1"/>
  <c r="Q21" i="1"/>
  <c r="Q234" i="1"/>
  <c r="S35" i="1"/>
  <c r="Q335" i="1"/>
  <c r="Q319" i="1"/>
  <c r="Q303" i="1"/>
  <c r="Q287" i="1"/>
  <c r="Q272" i="1"/>
  <c r="S256" i="1"/>
  <c r="Q239" i="1"/>
  <c r="Q223" i="1"/>
  <c r="Q207" i="1"/>
  <c r="Q191" i="1"/>
  <c r="Q175" i="1"/>
  <c r="S159" i="1"/>
  <c r="Q142" i="1"/>
  <c r="Q126" i="1"/>
  <c r="Q94" i="1"/>
  <c r="Q125" i="1"/>
  <c r="S11" i="1"/>
  <c r="R74" i="1"/>
  <c r="Q238" i="1"/>
  <c r="Q69" i="1"/>
  <c r="R18" i="1"/>
  <c r="Q337" i="1"/>
  <c r="Q208" i="1"/>
  <c r="Q88" i="1"/>
  <c r="Q216" i="1"/>
  <c r="R28" i="1"/>
  <c r="Q71" i="1"/>
  <c r="Q196" i="1"/>
  <c r="S326" i="1"/>
  <c r="Q54" i="1"/>
  <c r="Q288" i="1"/>
  <c r="Q210" i="1"/>
  <c r="R81" i="1"/>
  <c r="S17" i="1"/>
  <c r="Q293" i="1"/>
  <c r="R204" i="1"/>
  <c r="Q127" i="1"/>
  <c r="R76" i="1"/>
  <c r="R13" i="1"/>
  <c r="Q202" i="1"/>
  <c r="S25" i="1"/>
  <c r="Q109" i="1"/>
  <c r="S8" i="1"/>
  <c r="R65" i="1"/>
  <c r="Q206" i="1"/>
  <c r="R47" i="1"/>
  <c r="Q342" i="1"/>
  <c r="Q250" i="1"/>
  <c r="Q241" i="1"/>
  <c r="Q124" i="1"/>
  <c r="Q317" i="1"/>
  <c r="Q188" i="1"/>
  <c r="R79" i="1"/>
  <c r="Q201" i="1"/>
  <c r="Q280" i="1"/>
  <c r="S151" i="1"/>
  <c r="Q52" i="1"/>
  <c r="Q181" i="1"/>
  <c r="Q294" i="1"/>
  <c r="S22" i="1"/>
  <c r="Q281" i="1"/>
  <c r="Q192" i="1"/>
  <c r="Q72" i="1"/>
  <c r="Q286" i="1"/>
  <c r="Q197" i="1"/>
  <c r="Q121" i="1"/>
  <c r="Q67" i="1"/>
  <c r="S7" i="1"/>
  <c r="R172" i="1"/>
  <c r="Q347" i="1"/>
  <c r="Q331" i="1"/>
  <c r="Q315" i="1"/>
  <c r="Q299" i="1"/>
  <c r="Q283" i="1"/>
  <c r="Q268" i="1"/>
  <c r="S251" i="1"/>
  <c r="Q235" i="1"/>
  <c r="Q215" i="1"/>
  <c r="Q203" i="1"/>
  <c r="Q186" i="1"/>
  <c r="Q170" i="1"/>
  <c r="R154" i="1"/>
  <c r="Q138" i="1"/>
  <c r="Q122" i="1"/>
  <c r="Q106" i="1"/>
  <c r="Q310" i="1"/>
  <c r="Q93" i="1"/>
  <c r="Q322" i="1"/>
  <c r="S48" i="1"/>
  <c r="R174" i="1"/>
  <c r="R38" i="1"/>
  <c r="R334" i="1"/>
  <c r="S153" i="1"/>
  <c r="Q51" i="1"/>
  <c r="R108" i="1"/>
  <c r="Q304" i="1"/>
  <c r="S176" i="1"/>
  <c r="S56" i="1"/>
  <c r="Q187" i="1"/>
  <c r="S24" i="1"/>
  <c r="Q163" i="1"/>
  <c r="Q262" i="1"/>
  <c r="R190" i="1"/>
  <c r="Q273" i="1"/>
  <c r="Q184" i="1"/>
  <c r="R63" i="1"/>
  <c r="Q269" i="1"/>
  <c r="Q189" i="1"/>
  <c r="Q116" i="1"/>
  <c r="R62" i="1"/>
  <c r="Q346" i="1"/>
  <c r="Q137" i="1"/>
  <c r="Q277" i="1"/>
  <c r="Q70" i="1"/>
  <c r="Q290" i="1"/>
  <c r="S42" i="1"/>
  <c r="Q141" i="1"/>
  <c r="S19" i="1"/>
  <c r="Q314" i="1"/>
  <c r="Q209" i="1"/>
  <c r="Q92" i="1"/>
  <c r="Q285" i="1"/>
  <c r="R157" i="1"/>
  <c r="Q329" i="1"/>
  <c r="Q169" i="1"/>
  <c r="S248" i="1"/>
  <c r="Q119" i="1"/>
  <c r="Q309" i="1"/>
  <c r="R148" i="1"/>
  <c r="Q292" i="1"/>
  <c r="L355" i="1"/>
  <c r="L356" i="1"/>
  <c r="L357" i="1" s="1"/>
  <c r="N349" i="1"/>
  <c r="D356" i="1" s="1"/>
  <c r="M349" i="1"/>
  <c r="E355" i="1" s="1"/>
  <c r="E356" i="1" s="1"/>
  <c r="E357" i="1" l="1"/>
  <c r="W349" i="1"/>
  <c r="Y349" i="1"/>
  <c r="X349" i="1"/>
  <c r="R349" i="1"/>
  <c r="Q349" i="1"/>
  <c r="V349" i="1"/>
  <c r="S349" i="1"/>
  <c r="T349" i="1"/>
  <c r="D357" i="1"/>
  <c r="F356" i="1"/>
  <c r="F355" i="1"/>
  <c r="F3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matias.otth</author>
    <author>tc={C6671FBE-6D9E-DA45-A5CB-7B540E515706}</author>
    <author>tc={D2B41ED6-F867-7449-B05D-B98802E4F8E2}</author>
  </authors>
  <commentList>
    <comment ref="F262" authorId="0" shapeId="0" xr:uid="{636D97B8-0EBC-1244-9500-D2C1B1087DD6}">
      <text>
        <r>
          <rPr>
            <b/>
            <sz val="10"/>
            <color rgb="FF000000"/>
            <rFont val="Tahoma"/>
            <family val="2"/>
          </rPr>
          <t>matias.otth: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agregar 2022
</t>
        </r>
      </text>
    </comment>
    <comment ref="E356" authorId="1" shapeId="0" xr:uid="{C6671FBE-6D9E-DA45-A5CB-7B540E515706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borró antartica, cambió total</t>
      </text>
    </comment>
    <comment ref="D378" authorId="2" shapeId="0" xr:uid="{D2B41ED6-F867-7449-B05D-B98802E4F8E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Probablemente tenia un corchete malo</t>
      </text>
    </comment>
  </commentList>
</comments>
</file>

<file path=xl/sharedStrings.xml><?xml version="1.0" encoding="utf-8"?>
<sst xmlns="http://schemas.openxmlformats.org/spreadsheetml/2006/main" count="1096" uniqueCount="736">
  <si>
    <t>Comuna</t>
  </si>
  <si>
    <t>CUT (Código Único Territorial)</t>
  </si>
  <si>
    <t>SINCA</t>
  </si>
  <si>
    <t>Latitud (Decimal)</t>
  </si>
  <si>
    <t>Latitud (Sexagesimal)</t>
  </si>
  <si>
    <t>Iquique</t>
  </si>
  <si>
    <t xml:space="preserve"> -20°14' 38'' </t>
  </si>
  <si>
    <t>Alto Hospicio</t>
  </si>
  <si>
    <t xml:space="preserve"> -20°15'  25'' </t>
  </si>
  <si>
    <t>Pozo Almonte</t>
  </si>
  <si>
    <t xml:space="preserve"> -20°17' 27'' </t>
  </si>
  <si>
    <t>Camiña</t>
  </si>
  <si>
    <t xml:space="preserve"> -20°28' 58'' </t>
  </si>
  <si>
    <t>Colchane</t>
  </si>
  <si>
    <t xml:space="preserve"> -19°17' 2'' </t>
  </si>
  <si>
    <t>Huara</t>
  </si>
  <si>
    <t xml:space="preserve"> -19°48' 32'' </t>
  </si>
  <si>
    <t>Pica</t>
  </si>
  <si>
    <t>Antofagasta</t>
  </si>
  <si>
    <t xml:space="preserve"> -23°39' 3'' </t>
  </si>
  <si>
    <t>Mejillones</t>
  </si>
  <si>
    <t xml:space="preserve"> -23°6' 36" </t>
  </si>
  <si>
    <t>Sierra Gorda</t>
  </si>
  <si>
    <t xml:space="preserve"> -22°53' 52'' </t>
  </si>
  <si>
    <t>Taltal</t>
  </si>
  <si>
    <t xml:space="preserve"> -25°24' 36" </t>
  </si>
  <si>
    <t>Calama</t>
  </si>
  <si>
    <t xml:space="preserve"> -22°28' 26'' </t>
  </si>
  <si>
    <t>Ollagüe</t>
  </si>
  <si>
    <t xml:space="preserve"> -21°13' 58'' </t>
  </si>
  <si>
    <t>San Pedro de Atacama</t>
  </si>
  <si>
    <t xml:space="preserve"> -22°55' 12" </t>
  </si>
  <si>
    <t>Tocopilla</t>
  </si>
  <si>
    <t xml:space="preserve"> -22°4' 55'' </t>
  </si>
  <si>
    <t>María Elena</t>
  </si>
  <si>
    <t xml:space="preserve"> -22°19' 1'' </t>
  </si>
  <si>
    <t>Copiapó</t>
  </si>
  <si>
    <t xml:space="preserve"> -27°22' 30" </t>
  </si>
  <si>
    <t>Caldera</t>
  </si>
  <si>
    <t xml:space="preserve"> -27°3' 57'' </t>
  </si>
  <si>
    <t>Tierra Amarilla</t>
  </si>
  <si>
    <t xml:space="preserve"> -27°28' 22'' </t>
  </si>
  <si>
    <t>Chañaral</t>
  </si>
  <si>
    <t xml:space="preserve"> -26°20' 45'' </t>
  </si>
  <si>
    <t>Diego de Almagro</t>
  </si>
  <si>
    <t xml:space="preserve"> -26°23' 24" </t>
  </si>
  <si>
    <t>Vallenar</t>
  </si>
  <si>
    <t xml:space="preserve"> -28°34' 37'' </t>
  </si>
  <si>
    <t>Alto del Carmen</t>
  </si>
  <si>
    <t xml:space="preserve"> -28°44' 56'' </t>
  </si>
  <si>
    <t>Freirina</t>
  </si>
  <si>
    <t xml:space="preserve"> -28°30' 21'' </t>
  </si>
  <si>
    <t>Huasco</t>
  </si>
  <si>
    <t xml:space="preserve"> -28°27' 21'' </t>
  </si>
  <si>
    <t>La Serena</t>
  </si>
  <si>
    <t xml:space="preserve"> -29°54' 25'' </t>
  </si>
  <si>
    <t>Coquimbo</t>
  </si>
  <si>
    <t xml:space="preserve"> -29°58' 15'' </t>
  </si>
  <si>
    <t>Andacollo</t>
  </si>
  <si>
    <t xml:space="preserve"> -30°13' 48" </t>
  </si>
  <si>
    <t>La Higuera</t>
  </si>
  <si>
    <t xml:space="preserve"> -29°30' 0" </t>
  </si>
  <si>
    <t>Paihuano</t>
  </si>
  <si>
    <t xml:space="preserve"> -30°2' 16'' </t>
  </si>
  <si>
    <t>Vicuña</t>
  </si>
  <si>
    <t xml:space="preserve"> -30°1' 8'' </t>
  </si>
  <si>
    <t>Illapel</t>
  </si>
  <si>
    <t xml:space="preserve"> -31°38' 20'' </t>
  </si>
  <si>
    <t>Canela</t>
  </si>
  <si>
    <t xml:space="preserve"> -31°23' 45'' </t>
  </si>
  <si>
    <t>Los Vilos</t>
  </si>
  <si>
    <t xml:space="preserve"> -31°54' 54" </t>
  </si>
  <si>
    <t>Salamanca</t>
  </si>
  <si>
    <t xml:space="preserve"> -31°46' 48" </t>
  </si>
  <si>
    <t>Ovalle</t>
  </si>
  <si>
    <t xml:space="preserve"> -30°35' 56'' </t>
  </si>
  <si>
    <t>Combarbalá</t>
  </si>
  <si>
    <t xml:space="preserve"> -31°10' 48" </t>
  </si>
  <si>
    <t>Monte Patria</t>
  </si>
  <si>
    <t xml:space="preserve"> -30°46' 30" </t>
  </si>
  <si>
    <t>Punitaqui</t>
  </si>
  <si>
    <t xml:space="preserve"> -30°49' 58'' </t>
  </si>
  <si>
    <t>Río Hurtado</t>
  </si>
  <si>
    <t xml:space="preserve"> -30°16' 22'' </t>
  </si>
  <si>
    <t>Valparaíso</t>
  </si>
  <si>
    <t xml:space="preserve"> -33°2' 60" </t>
  </si>
  <si>
    <t>Casablanca</t>
  </si>
  <si>
    <t xml:space="preserve"> -33°19' 30" </t>
  </si>
  <si>
    <t>Concón</t>
  </si>
  <si>
    <t xml:space="preserve"> -32°57' 36" </t>
  </si>
  <si>
    <t>Juan Fernández</t>
  </si>
  <si>
    <t xml:space="preserve"> -33°37' 58'' </t>
  </si>
  <si>
    <t>Puchuncaví</t>
  </si>
  <si>
    <t xml:space="preserve"> -32°44' 52'' </t>
  </si>
  <si>
    <t>Quintero</t>
  </si>
  <si>
    <t xml:space="preserve"> -32°50' 42" </t>
  </si>
  <si>
    <t>Viña del Mar</t>
  </si>
  <si>
    <t xml:space="preserve"> -33°1' 30" </t>
  </si>
  <si>
    <t>Isla de Pascua</t>
  </si>
  <si>
    <t xml:space="preserve"> -27°7' 43'' </t>
  </si>
  <si>
    <t>Los Andes</t>
  </si>
  <si>
    <t xml:space="preserve"> -32°50' 13'' </t>
  </si>
  <si>
    <t>Calle Larga</t>
  </si>
  <si>
    <t xml:space="preserve"> -32°52' 59" </t>
  </si>
  <si>
    <t>Rinconada</t>
  </si>
  <si>
    <t xml:space="preserve"> -32°49' 59'' </t>
  </si>
  <si>
    <t>San Esteban</t>
  </si>
  <si>
    <t xml:space="preserve"> -32°48' 18" </t>
  </si>
  <si>
    <t>La Ligua</t>
  </si>
  <si>
    <t xml:space="preserve"> -32°21' 13'' </t>
  </si>
  <si>
    <t>Cabildo</t>
  </si>
  <si>
    <t xml:space="preserve"> -32°24' 32'' </t>
  </si>
  <si>
    <t>Papudo</t>
  </si>
  <si>
    <t xml:space="preserve"> -32°28' 12" </t>
  </si>
  <si>
    <t>Petorca</t>
  </si>
  <si>
    <t xml:space="preserve"> -32°17' 24" </t>
  </si>
  <si>
    <t>Zapallar</t>
  </si>
  <si>
    <t xml:space="preserve"> -32°34' 4'' </t>
  </si>
  <si>
    <t>Quillota</t>
  </si>
  <si>
    <t xml:space="preserve"> -32°54' 54" </t>
  </si>
  <si>
    <t>La Calera</t>
  </si>
  <si>
    <t xml:space="preserve"> -32°47' 2'' </t>
  </si>
  <si>
    <t>Hijuelas</t>
  </si>
  <si>
    <t xml:space="preserve"> -32°51' 18" </t>
  </si>
  <si>
    <t>La Cruz</t>
  </si>
  <si>
    <t xml:space="preserve"> -32°49' 26'' </t>
  </si>
  <si>
    <t>Nogales</t>
  </si>
  <si>
    <t xml:space="preserve"> -32°44' 9'' </t>
  </si>
  <si>
    <t>San Antonio</t>
  </si>
  <si>
    <t xml:space="preserve"> -33°35' 41" </t>
  </si>
  <si>
    <t>Algarrobo</t>
  </si>
  <si>
    <t xml:space="preserve"> -33°22' 09" </t>
  </si>
  <si>
    <t>Cartagena</t>
  </si>
  <si>
    <t xml:space="preserve"> -33°33' 13'' </t>
  </si>
  <si>
    <t>El Quisco</t>
  </si>
  <si>
    <t xml:space="preserve"> -33°23' 29" </t>
  </si>
  <si>
    <t>El Tabo</t>
  </si>
  <si>
    <t xml:space="preserve"> -33°28' 48" </t>
  </si>
  <si>
    <t>Santo Domingo</t>
  </si>
  <si>
    <t xml:space="preserve"> -33°42' 28'' </t>
  </si>
  <si>
    <t>San Felipe</t>
  </si>
  <si>
    <t xml:space="preserve"> -32°45' 0" </t>
  </si>
  <si>
    <t>Catemu</t>
  </si>
  <si>
    <t xml:space="preserve"> -32°46' 51'' </t>
  </si>
  <si>
    <t>Llay-Llay</t>
  </si>
  <si>
    <t xml:space="preserve"> -32°50' 38'' </t>
  </si>
  <si>
    <t>Panquehue</t>
  </si>
  <si>
    <t>Putaendo</t>
  </si>
  <si>
    <t xml:space="preserve"> -32°37' 40'' </t>
  </si>
  <si>
    <t>Santa María</t>
  </si>
  <si>
    <t xml:space="preserve"> -32°45' 1'' </t>
  </si>
  <si>
    <t>Quilpué</t>
  </si>
  <si>
    <t xml:space="preserve"> -33°2' 51'' </t>
  </si>
  <si>
    <t>Limache</t>
  </si>
  <si>
    <t xml:space="preserve"> -33°0' 10'' </t>
  </si>
  <si>
    <t>Olmué</t>
  </si>
  <si>
    <t xml:space="preserve"> -33°0' 32'' </t>
  </si>
  <si>
    <t>Villa Alemana</t>
  </si>
  <si>
    <t xml:space="preserve"> -33°3' 57'' </t>
  </si>
  <si>
    <t>Rancagua</t>
  </si>
  <si>
    <t xml:space="preserve"> -34°9' 43'' </t>
  </si>
  <si>
    <t>Codegua</t>
  </si>
  <si>
    <t xml:space="preserve"> -34°1' 58'' </t>
  </si>
  <si>
    <t>Coinco</t>
  </si>
  <si>
    <t xml:space="preserve"> -34°16' 22'' </t>
  </si>
  <si>
    <t>Coltauco</t>
  </si>
  <si>
    <t xml:space="preserve"> -34°17' 49'' </t>
  </si>
  <si>
    <t>Doñihue</t>
  </si>
  <si>
    <t xml:space="preserve"> -34°11' 6" </t>
  </si>
  <si>
    <t>Graneros</t>
  </si>
  <si>
    <t xml:space="preserve"> -34°3' 46'' </t>
  </si>
  <si>
    <t>Las Cabras</t>
  </si>
  <si>
    <t xml:space="preserve"> -34°17' 6" </t>
  </si>
  <si>
    <t>Machalí</t>
  </si>
  <si>
    <t>Malloa</t>
  </si>
  <si>
    <t xml:space="preserve"> -34°26' 42" </t>
  </si>
  <si>
    <t>Mostazal</t>
  </si>
  <si>
    <t xml:space="preserve"> -33°58' 37'' </t>
  </si>
  <si>
    <t>Olivar</t>
  </si>
  <si>
    <t xml:space="preserve"> -34°12' 50'' </t>
  </si>
  <si>
    <t>Peumo</t>
  </si>
  <si>
    <t xml:space="preserve"> -34°23' 20'' </t>
  </si>
  <si>
    <t>Pichidegua</t>
  </si>
  <si>
    <t xml:space="preserve"> -34°21' 25'' </t>
  </si>
  <si>
    <t>Quinta de Tilcoco</t>
  </si>
  <si>
    <t>Rengo</t>
  </si>
  <si>
    <t xml:space="preserve"> -34°24' 7'' </t>
  </si>
  <si>
    <t>Requínoa</t>
  </si>
  <si>
    <t xml:space="preserve"> -34°16' 58'' </t>
  </si>
  <si>
    <t>San Vicente</t>
  </si>
  <si>
    <t xml:space="preserve"> -34°4' 58'' </t>
  </si>
  <si>
    <t>Pichilemu</t>
  </si>
  <si>
    <t>La Estrella</t>
  </si>
  <si>
    <t xml:space="preserve"> -34°12' 0" </t>
  </si>
  <si>
    <t>Litueche</t>
  </si>
  <si>
    <t xml:space="preserve"> -34°7' 8'' </t>
  </si>
  <si>
    <t>Marchihue</t>
  </si>
  <si>
    <t xml:space="preserve"> -34°23' 60" </t>
  </si>
  <si>
    <t>Navidad</t>
  </si>
  <si>
    <t xml:space="preserve"> -33°57' 0" </t>
  </si>
  <si>
    <t>Paredones</t>
  </si>
  <si>
    <t xml:space="preserve"> -34°39' 39'' </t>
  </si>
  <si>
    <t>San Fernando</t>
  </si>
  <si>
    <t xml:space="preserve"> -34°35' 2'' </t>
  </si>
  <si>
    <t>Chépica</t>
  </si>
  <si>
    <t xml:space="preserve"> -34°43' 58'' </t>
  </si>
  <si>
    <t>Chimbarongo</t>
  </si>
  <si>
    <t xml:space="preserve"> -34°42' 28'' </t>
  </si>
  <si>
    <t>Lolol</t>
  </si>
  <si>
    <t xml:space="preserve"> -34°43' 51'' </t>
  </si>
  <si>
    <t>Nancagua</t>
  </si>
  <si>
    <t xml:space="preserve"> -34°38' 56'' </t>
  </si>
  <si>
    <t>Palmilla</t>
  </si>
  <si>
    <t xml:space="preserve"> -34°36' 14'' </t>
  </si>
  <si>
    <t>Peralillo</t>
  </si>
  <si>
    <t xml:space="preserve"> -34°28' 58'' </t>
  </si>
  <si>
    <t>Placilla</t>
  </si>
  <si>
    <t xml:space="preserve"> -34°37' 58'' </t>
  </si>
  <si>
    <t>Pumanque</t>
  </si>
  <si>
    <t xml:space="preserve"> -34°36' 18" </t>
  </si>
  <si>
    <t>Santa Cruz</t>
  </si>
  <si>
    <t xml:space="preserve"> -34°37' 51'' </t>
  </si>
  <si>
    <t>Talca</t>
  </si>
  <si>
    <t xml:space="preserve"> -35°25' 22'' </t>
  </si>
  <si>
    <t>Constitución</t>
  </si>
  <si>
    <t xml:space="preserve"> -35°20' 20'' </t>
  </si>
  <si>
    <t>Curepto</t>
  </si>
  <si>
    <t xml:space="preserve"> -35°4' 58'' </t>
  </si>
  <si>
    <t>Empedrado</t>
  </si>
  <si>
    <t xml:space="preserve"> -35°35' 27'' </t>
  </si>
  <si>
    <t>Maule</t>
  </si>
  <si>
    <t xml:space="preserve"> -35°30' 57'' </t>
  </si>
  <si>
    <t>Pelarco</t>
  </si>
  <si>
    <t xml:space="preserve"> -35°22' 40'' </t>
  </si>
  <si>
    <t>Pencahue</t>
  </si>
  <si>
    <t xml:space="preserve"> -35°23' 27'' </t>
  </si>
  <si>
    <t>Río Claro</t>
  </si>
  <si>
    <t xml:space="preserve"> -35°13' 1'' </t>
  </si>
  <si>
    <t>San Clemente</t>
  </si>
  <si>
    <t xml:space="preserve"> -35°32' 2'' </t>
  </si>
  <si>
    <t>San Rafael</t>
  </si>
  <si>
    <t xml:space="preserve"> -35°19' 1'' </t>
  </si>
  <si>
    <t>Cauquenes</t>
  </si>
  <si>
    <t xml:space="preserve"> -35°57' 50'' </t>
  </si>
  <si>
    <t>Chanco</t>
  </si>
  <si>
    <t xml:space="preserve"> -35°43' 44'' </t>
  </si>
  <si>
    <t>Pelluhue</t>
  </si>
  <si>
    <t xml:space="preserve"> -35°48' 50'' </t>
  </si>
  <si>
    <t>Curicó</t>
  </si>
  <si>
    <t xml:space="preserve"> -34°58' 33'' </t>
  </si>
  <si>
    <t>Hualañé</t>
  </si>
  <si>
    <t xml:space="preserve"> -34°58' 58'' </t>
  </si>
  <si>
    <t>Licantén</t>
  </si>
  <si>
    <t>Molina</t>
  </si>
  <si>
    <t xml:space="preserve"> -35°5' 24" </t>
  </si>
  <si>
    <t>Rauco</t>
  </si>
  <si>
    <t xml:space="preserve"> -34°55' 44'' </t>
  </si>
  <si>
    <t>Romeral</t>
  </si>
  <si>
    <t xml:space="preserve"> -34°58' 1'' </t>
  </si>
  <si>
    <t>Sagrada Familia</t>
  </si>
  <si>
    <t xml:space="preserve"> -35°0' 0" </t>
  </si>
  <si>
    <t>Teno</t>
  </si>
  <si>
    <t xml:space="preserve"> -34°52' 22'' </t>
  </si>
  <si>
    <t>Vichuquén</t>
  </si>
  <si>
    <t xml:space="preserve"> -34°49' 22'' </t>
  </si>
  <si>
    <t>Linares</t>
  </si>
  <si>
    <t xml:space="preserve"> -35°51' 0" </t>
  </si>
  <si>
    <t>Colbún</t>
  </si>
  <si>
    <t xml:space="preserve"> -35°42' 0" </t>
  </si>
  <si>
    <t>Longaví</t>
  </si>
  <si>
    <t xml:space="preserve"> -35°57' 57'' </t>
  </si>
  <si>
    <t>Parral</t>
  </si>
  <si>
    <t xml:space="preserve"> -36°8' 49'' </t>
  </si>
  <si>
    <t>Retiro</t>
  </si>
  <si>
    <t xml:space="preserve"> -36°2' 45'' </t>
  </si>
  <si>
    <t>San Javier</t>
  </si>
  <si>
    <t xml:space="preserve"> -35°2' 60" </t>
  </si>
  <si>
    <t>Villa Alegre</t>
  </si>
  <si>
    <t xml:space="preserve"> -35°39' 54" </t>
  </si>
  <si>
    <t>Yerbas Buenas</t>
  </si>
  <si>
    <t xml:space="preserve"> -35°45' 0" </t>
  </si>
  <si>
    <t>Concepción</t>
  </si>
  <si>
    <t xml:space="preserve"> -36°48' 54" </t>
  </si>
  <si>
    <t>Coronel</t>
  </si>
  <si>
    <t xml:space="preserve"> -36°58' 55'' </t>
  </si>
  <si>
    <t>Chiguayante</t>
  </si>
  <si>
    <t xml:space="preserve"> -36°54' 32'' </t>
  </si>
  <si>
    <t>Florida</t>
  </si>
  <si>
    <t xml:space="preserve"> -36°49' 15'' </t>
  </si>
  <si>
    <t>Hualqui</t>
  </si>
  <si>
    <t xml:space="preserve"> -36°58' 1'' </t>
  </si>
  <si>
    <t>Lota</t>
  </si>
  <si>
    <t xml:space="preserve"> -37°5' 20'' </t>
  </si>
  <si>
    <t>Penco</t>
  </si>
  <si>
    <t xml:space="preserve"> -36°44' 31'' </t>
  </si>
  <si>
    <t>San Pedro de La Paz</t>
  </si>
  <si>
    <t xml:space="preserve"> -36°51' 50'' </t>
  </si>
  <si>
    <t>Santa Juana</t>
  </si>
  <si>
    <t xml:space="preserve"> -37°10' 45'' </t>
  </si>
  <si>
    <t>Talcahuano</t>
  </si>
  <si>
    <t xml:space="preserve"> -36°44' 9'' </t>
  </si>
  <si>
    <t>Tomé</t>
  </si>
  <si>
    <t xml:space="preserve"> -36°37' 26'' </t>
  </si>
  <si>
    <t>Hualpén</t>
  </si>
  <si>
    <t xml:space="preserve"> -36°47' 20'' </t>
  </si>
  <si>
    <t>Lebu</t>
  </si>
  <si>
    <t xml:space="preserve"> -37°36' 21'' </t>
  </si>
  <si>
    <t>Arauco</t>
  </si>
  <si>
    <t xml:space="preserve"> -37°15' 25'' </t>
  </si>
  <si>
    <t>Cañete</t>
  </si>
  <si>
    <t xml:space="preserve"> -35°16' 58'' </t>
  </si>
  <si>
    <t>Contulmo</t>
  </si>
  <si>
    <t xml:space="preserve"> -38°0' 18" </t>
  </si>
  <si>
    <t>Curanilahue</t>
  </si>
  <si>
    <t xml:space="preserve"> -37°28' 19'' </t>
  </si>
  <si>
    <t>Los Álamos</t>
  </si>
  <si>
    <t xml:space="preserve"> -37°37' 15'' </t>
  </si>
  <si>
    <t>Tirúa</t>
  </si>
  <si>
    <t xml:space="preserve"> -38°20' 20'' </t>
  </si>
  <si>
    <t>Los Ángeles</t>
  </si>
  <si>
    <t xml:space="preserve"> -36°56' 38'' </t>
  </si>
  <si>
    <t>Antuco</t>
  </si>
  <si>
    <t xml:space="preserve"> -37°19' 37'' </t>
  </si>
  <si>
    <t>Cabrero</t>
  </si>
  <si>
    <t xml:space="preserve"> -37°2' 20'' </t>
  </si>
  <si>
    <t>Laja</t>
  </si>
  <si>
    <t xml:space="preserve"> -37°16' 1'' </t>
  </si>
  <si>
    <t>Mulchén</t>
  </si>
  <si>
    <t xml:space="preserve"> -37°42' 54" </t>
  </si>
  <si>
    <t>Nacimiento</t>
  </si>
  <si>
    <t xml:space="preserve"> -37°30' 3'' </t>
  </si>
  <si>
    <t>Negrete</t>
  </si>
  <si>
    <t xml:space="preserve"> -37°34' 58'' </t>
  </si>
  <si>
    <t>Quilaco</t>
  </si>
  <si>
    <t xml:space="preserve"> -37°40' 48" </t>
  </si>
  <si>
    <t>Quilleco</t>
  </si>
  <si>
    <t xml:space="preserve"> -37°28' 1'' </t>
  </si>
  <si>
    <t>San Rosendo</t>
  </si>
  <si>
    <t xml:space="preserve"> -37°15' 28'' </t>
  </si>
  <si>
    <t>Santa Bárbara</t>
  </si>
  <si>
    <t xml:space="preserve"> -37°39' 46'' </t>
  </si>
  <si>
    <t>Tucapel</t>
  </si>
  <si>
    <t xml:space="preserve"> -37°37' 58'' </t>
  </si>
  <si>
    <t>Yumbel</t>
  </si>
  <si>
    <t xml:space="preserve"> -37°5' 45'' </t>
  </si>
  <si>
    <t>Alto Biobío</t>
  </si>
  <si>
    <t xml:space="preserve"> -38°37' 8'' </t>
  </si>
  <si>
    <t>Temuco</t>
  </si>
  <si>
    <t xml:space="preserve"> -38°43' 37'' </t>
  </si>
  <si>
    <t>Carahue</t>
  </si>
  <si>
    <t xml:space="preserve"> -38°42' 25'' </t>
  </si>
  <si>
    <t>Cunco</t>
  </si>
  <si>
    <t xml:space="preserve"> -38°55' 48" </t>
  </si>
  <si>
    <t>Curarrehue</t>
  </si>
  <si>
    <t xml:space="preserve"> -39°21' 32'' </t>
  </si>
  <si>
    <t>Freire</t>
  </si>
  <si>
    <t xml:space="preserve"> -38°57' 14'' </t>
  </si>
  <si>
    <t>Galvarino</t>
  </si>
  <si>
    <t xml:space="preserve"> -38°23' 60" </t>
  </si>
  <si>
    <t>Gorbea</t>
  </si>
  <si>
    <t xml:space="preserve"> -39°5' 42" </t>
  </si>
  <si>
    <t>Lautaro</t>
  </si>
  <si>
    <t xml:space="preserve"> -38°31' 44'' </t>
  </si>
  <si>
    <t>Loncoche</t>
  </si>
  <si>
    <t xml:space="preserve"> -39°21' 14'' </t>
  </si>
  <si>
    <t>Melipeuco</t>
  </si>
  <si>
    <t xml:space="preserve"> -38°50' 34'' </t>
  </si>
  <si>
    <t>Nueva Imperial</t>
  </si>
  <si>
    <t xml:space="preserve"> -38°44' 42" </t>
  </si>
  <si>
    <t>Padre Las Casas</t>
  </si>
  <si>
    <t xml:space="preserve"> -38°45' 57'' </t>
  </si>
  <si>
    <t>Perquenco</t>
  </si>
  <si>
    <t xml:space="preserve"> -38°25' 1'' </t>
  </si>
  <si>
    <t>Pitrufquén</t>
  </si>
  <si>
    <t xml:space="preserve"> -38°58' 58'' </t>
  </si>
  <si>
    <t>Pucón</t>
  </si>
  <si>
    <t xml:space="preserve"> -39°16' 55'' </t>
  </si>
  <si>
    <t>Saavedra</t>
  </si>
  <si>
    <t xml:space="preserve"> -38°46' 58'' </t>
  </si>
  <si>
    <t>Teodoro Schmidt</t>
  </si>
  <si>
    <t xml:space="preserve"> -38°58' 1'' </t>
  </si>
  <si>
    <t>Toltén</t>
  </si>
  <si>
    <t xml:space="preserve"> -39°13' 1'' </t>
  </si>
  <si>
    <t>Vilcún</t>
  </si>
  <si>
    <t xml:space="preserve"> -38°38' 60" </t>
  </si>
  <si>
    <t>Villarrica</t>
  </si>
  <si>
    <t xml:space="preserve"> -39°16' 48" </t>
  </si>
  <si>
    <t>Cholchol</t>
  </si>
  <si>
    <t xml:space="preserve"> -38°36' 0" </t>
  </si>
  <si>
    <t>Angol</t>
  </si>
  <si>
    <t xml:space="preserve"> -37°48' 10'' </t>
  </si>
  <si>
    <t>Collipulli</t>
  </si>
  <si>
    <t xml:space="preserve"> -37°57' 10'' </t>
  </si>
  <si>
    <t>Curacautín</t>
  </si>
  <si>
    <t xml:space="preserve"> -38°25' 55'' </t>
  </si>
  <si>
    <t>Ercilla</t>
  </si>
  <si>
    <t xml:space="preserve"> -38°2' 60" </t>
  </si>
  <si>
    <t>Lonquimay</t>
  </si>
  <si>
    <t xml:space="preserve"> -38°25' 58'' </t>
  </si>
  <si>
    <t>Los Sauces</t>
  </si>
  <si>
    <t xml:space="preserve"> -37°58' 1'' </t>
  </si>
  <si>
    <t>Lumaco</t>
  </si>
  <si>
    <t xml:space="preserve"> -38°9' 46'' </t>
  </si>
  <si>
    <t>Purén</t>
  </si>
  <si>
    <t xml:space="preserve"> -38°1' 19'' </t>
  </si>
  <si>
    <t>Renaico</t>
  </si>
  <si>
    <t xml:space="preserve"> -37°40' 1'' </t>
  </si>
  <si>
    <t>Traiguén</t>
  </si>
  <si>
    <t xml:space="preserve"> -38°14' 52'' </t>
  </si>
  <si>
    <t>Victoria</t>
  </si>
  <si>
    <t xml:space="preserve"> -38°13' 48" </t>
  </si>
  <si>
    <t>Puerto Montt</t>
  </si>
  <si>
    <t xml:space="preserve"> -41°27' 14'' </t>
  </si>
  <si>
    <t>Calbuco</t>
  </si>
  <si>
    <t xml:space="preserve"> -41°45' 28'' </t>
  </si>
  <si>
    <t>Cochamó</t>
  </si>
  <si>
    <t xml:space="preserve"> -41°30' 0" </t>
  </si>
  <si>
    <t>Fresia</t>
  </si>
  <si>
    <t xml:space="preserve"> -41°9' 10'' </t>
  </si>
  <si>
    <t>Frutillar</t>
  </si>
  <si>
    <t xml:space="preserve"> -41°7' 1'' </t>
  </si>
  <si>
    <t>Los Muermos</t>
  </si>
  <si>
    <t xml:space="preserve"> -41°23' 27'' </t>
  </si>
  <si>
    <t>Llanquihue</t>
  </si>
  <si>
    <t xml:space="preserve"> -41°15' 57'' </t>
  </si>
  <si>
    <t>Maullín</t>
  </si>
  <si>
    <t xml:space="preserve"> -41°37' 4'' </t>
  </si>
  <si>
    <t>Puerto Varas</t>
  </si>
  <si>
    <t xml:space="preserve"> -41°19' 22'' </t>
  </si>
  <si>
    <t>Castro</t>
  </si>
  <si>
    <t xml:space="preserve"> -42°28' 40'' </t>
  </si>
  <si>
    <t>Ancud</t>
  </si>
  <si>
    <t xml:space="preserve"> -41°52' 37'' </t>
  </si>
  <si>
    <t>Chonchi</t>
  </si>
  <si>
    <t xml:space="preserve"> -42°37' 33'' </t>
  </si>
  <si>
    <t>Curaco de Vélez</t>
  </si>
  <si>
    <t xml:space="preserve"> -42°26' 2'' </t>
  </si>
  <si>
    <t>Dalcahue</t>
  </si>
  <si>
    <t xml:space="preserve"> -42°22' 26'' </t>
  </si>
  <si>
    <t>Puqueldón</t>
  </si>
  <si>
    <t xml:space="preserve"> -42°36' 14'' </t>
  </si>
  <si>
    <t>Queilén</t>
  </si>
  <si>
    <t xml:space="preserve"> -42°52' 26'' </t>
  </si>
  <si>
    <t>Quellón</t>
  </si>
  <si>
    <t xml:space="preserve"> -43°7' 15'' </t>
  </si>
  <si>
    <t>Quemchi</t>
  </si>
  <si>
    <t xml:space="preserve"> -42°8' 31'' </t>
  </si>
  <si>
    <t>Quinchao</t>
  </si>
  <si>
    <t xml:space="preserve"> -42°28' 44'' </t>
  </si>
  <si>
    <t>Osorno</t>
  </si>
  <si>
    <t xml:space="preserve"> -40°34' 26'' </t>
  </si>
  <si>
    <t>Puerto Octay</t>
  </si>
  <si>
    <t xml:space="preserve"> -40°58' 1'' </t>
  </si>
  <si>
    <t>Purranque</t>
  </si>
  <si>
    <t xml:space="preserve"> -40°54' 32'' </t>
  </si>
  <si>
    <t>Puyehue</t>
  </si>
  <si>
    <t xml:space="preserve"> -40°43' 1'' </t>
  </si>
  <si>
    <t>Río Negro</t>
  </si>
  <si>
    <t xml:space="preserve"> -41°58' 1'' </t>
  </si>
  <si>
    <t>San Juan de la Costa</t>
  </si>
  <si>
    <t xml:space="preserve"> -40°30' 3'' </t>
  </si>
  <si>
    <t>San Pablo</t>
  </si>
  <si>
    <t xml:space="preserve"> -40°23' 60" </t>
  </si>
  <si>
    <t>Chaitén</t>
  </si>
  <si>
    <t xml:space="preserve"> -42°53' 56'' </t>
  </si>
  <si>
    <t>Futaleufú</t>
  </si>
  <si>
    <t xml:space="preserve"> -43°10' 4'' </t>
  </si>
  <si>
    <t>Hualaihué</t>
  </si>
  <si>
    <t xml:space="preserve"> -41°59' 31'' </t>
  </si>
  <si>
    <t>Palena</t>
  </si>
  <si>
    <t xml:space="preserve"> -43°37' 22'' </t>
  </si>
  <si>
    <t>Coyhaique</t>
  </si>
  <si>
    <t xml:space="preserve"> -45°33' 50'' </t>
  </si>
  <si>
    <t>Lago Verde</t>
  </si>
  <si>
    <t xml:space="preserve"> -44°13' 8'' </t>
  </si>
  <si>
    <t>Aysén</t>
  </si>
  <si>
    <t xml:space="preserve"> -45°24' 43'' </t>
  </si>
  <si>
    <t>Cisnes</t>
  </si>
  <si>
    <t xml:space="preserve"> -44°45' 3'' </t>
  </si>
  <si>
    <t>Guaitecas</t>
  </si>
  <si>
    <t xml:space="preserve"> -43°53' 2'' </t>
  </si>
  <si>
    <t>Cochrane</t>
  </si>
  <si>
    <t xml:space="preserve"> -47°16' 1'' </t>
  </si>
  <si>
    <t xml:space="preserve"> -48°47' 60" </t>
  </si>
  <si>
    <t>Tortel</t>
  </si>
  <si>
    <t xml:space="preserve"> -47°46' 51'' </t>
  </si>
  <si>
    <t>Chile Chico</t>
  </si>
  <si>
    <t xml:space="preserve"> -46°32' 60" </t>
  </si>
  <si>
    <t>Río Ibáñez</t>
  </si>
  <si>
    <t xml:space="preserve"> -46°15' 18" </t>
  </si>
  <si>
    <t>Punta Arenas</t>
  </si>
  <si>
    <t xml:space="preserve"> -53°8' 52'' </t>
  </si>
  <si>
    <t>Laguna Blanca</t>
  </si>
  <si>
    <t xml:space="preserve"> -52°16' 1'' </t>
  </si>
  <si>
    <t>Río Verde</t>
  </si>
  <si>
    <t xml:space="preserve"> -52°37' 40'' </t>
  </si>
  <si>
    <t>San Gregorio</t>
  </si>
  <si>
    <t xml:space="preserve"> -52°34' 1'' </t>
  </si>
  <si>
    <t>Cabo de Hornos</t>
  </si>
  <si>
    <t xml:space="preserve"> -54°56' 49'' </t>
  </si>
  <si>
    <t>Porvenir</t>
  </si>
  <si>
    <t xml:space="preserve"> -53°17' 52'' </t>
  </si>
  <si>
    <t>Primavera</t>
  </si>
  <si>
    <t xml:space="preserve"> -52°53' 9'' </t>
  </si>
  <si>
    <t>Timaukel</t>
  </si>
  <si>
    <t xml:space="preserve"> -53°40' 19'' </t>
  </si>
  <si>
    <t>Natales</t>
  </si>
  <si>
    <t xml:space="preserve"> -51°43' 58'' </t>
  </si>
  <si>
    <t>Torres del Paine</t>
  </si>
  <si>
    <t xml:space="preserve"> -50°58' 55'' </t>
  </si>
  <si>
    <t>Santiago</t>
  </si>
  <si>
    <t xml:space="preserve"> -33°26' 14" </t>
  </si>
  <si>
    <t>Cerrillos</t>
  </si>
  <si>
    <t xml:space="preserve"> -33°30' 0" </t>
  </si>
  <si>
    <t>Cerro Navia</t>
  </si>
  <si>
    <t xml:space="preserve"> -33°25' 19'' </t>
  </si>
  <si>
    <t>Conchalí</t>
  </si>
  <si>
    <t xml:space="preserve"> -33°22' 48" </t>
  </si>
  <si>
    <t>El Bosque</t>
  </si>
  <si>
    <t xml:space="preserve"> -33°34' 1'' </t>
  </si>
  <si>
    <t>Estación Central</t>
  </si>
  <si>
    <t xml:space="preserve"> -33°27' 32'' </t>
  </si>
  <si>
    <t>Huechuraba</t>
  </si>
  <si>
    <t xml:space="preserve"> -33°22' 4'' </t>
  </si>
  <si>
    <t>Independencia</t>
  </si>
  <si>
    <t xml:space="preserve"> -33°24' 46'' </t>
  </si>
  <si>
    <t>La Cisterna</t>
  </si>
  <si>
    <t xml:space="preserve"> -33°31' 44'' </t>
  </si>
  <si>
    <t>La Florida</t>
  </si>
  <si>
    <t xml:space="preserve"> -33°31' 30" </t>
  </si>
  <si>
    <t>La Granja</t>
  </si>
  <si>
    <t xml:space="preserve"> -33°31' 60" </t>
  </si>
  <si>
    <t>La Pintana</t>
  </si>
  <si>
    <t xml:space="preserve"> -33°34' 58'' </t>
  </si>
  <si>
    <t>La Reina</t>
  </si>
  <si>
    <t xml:space="preserve"> -33°26' 34'' </t>
  </si>
  <si>
    <t>Las Condes</t>
  </si>
  <si>
    <t xml:space="preserve"> -33°25' 0" </t>
  </si>
  <si>
    <t>Lo Barnechea</t>
  </si>
  <si>
    <t xml:space="preserve"> -33°21' 0" </t>
  </si>
  <si>
    <t>Lo Espejo</t>
  </si>
  <si>
    <t xml:space="preserve"> -33°31' 19'' </t>
  </si>
  <si>
    <t>Lo Prado</t>
  </si>
  <si>
    <t xml:space="preserve"> -33°26' 42" </t>
  </si>
  <si>
    <t>Macul</t>
  </si>
  <si>
    <t xml:space="preserve"> -33°29' 13'' </t>
  </si>
  <si>
    <t>Maipú</t>
  </si>
  <si>
    <t xml:space="preserve"> -33°31' 0" </t>
  </si>
  <si>
    <t>Ñuñoa</t>
  </si>
  <si>
    <t xml:space="preserve"> -33°27' 14'' </t>
  </si>
  <si>
    <t>Pedro Aguirre Cerda</t>
  </si>
  <si>
    <t xml:space="preserve"> -33°27' 58'' </t>
  </si>
  <si>
    <t>Peñalolén</t>
  </si>
  <si>
    <t xml:space="preserve"> -33°29' 10'' </t>
  </si>
  <si>
    <t>Providencia</t>
  </si>
  <si>
    <t xml:space="preserve"> -33°26' 6" </t>
  </si>
  <si>
    <t>Pudahuel</t>
  </si>
  <si>
    <t xml:space="preserve"> -33°26' 0" </t>
  </si>
  <si>
    <t>Quilicura</t>
  </si>
  <si>
    <t xml:space="preserve"> -33°21' 39'' </t>
  </si>
  <si>
    <t>Quinta Normal</t>
  </si>
  <si>
    <t xml:space="preserve"> -33°25' 37'' </t>
  </si>
  <si>
    <t>Recoleta</t>
  </si>
  <si>
    <t xml:space="preserve"> -33°24' 21'' </t>
  </si>
  <si>
    <t>Renca</t>
  </si>
  <si>
    <t xml:space="preserve"> -33°23' 52'' </t>
  </si>
  <si>
    <t>San Joaquín</t>
  </si>
  <si>
    <t xml:space="preserve"> -33°29' 27'' </t>
  </si>
  <si>
    <t>San Miguel</t>
  </si>
  <si>
    <t xml:space="preserve"> -33°29' 9" </t>
  </si>
  <si>
    <t>San Ramón</t>
  </si>
  <si>
    <t>Vitacura</t>
  </si>
  <si>
    <t xml:space="preserve"> -33°24' 0" </t>
  </si>
  <si>
    <t>Puente Alto</t>
  </si>
  <si>
    <t xml:space="preserve"> -33°36' 57'' </t>
  </si>
  <si>
    <t>Pirque</t>
  </si>
  <si>
    <t xml:space="preserve"> -33°38' 60" </t>
  </si>
  <si>
    <t>San José de Maipo</t>
  </si>
  <si>
    <t xml:space="preserve"> -33°38' 38'' </t>
  </si>
  <si>
    <t>Colina</t>
  </si>
  <si>
    <t xml:space="preserve"> -33°11' 38'' </t>
  </si>
  <si>
    <t>Lampa</t>
  </si>
  <si>
    <t xml:space="preserve"> -33°17' 9'' </t>
  </si>
  <si>
    <t>Til Til</t>
  </si>
  <si>
    <t xml:space="preserve"> -33°5' 6" </t>
  </si>
  <si>
    <t>San Bernardo</t>
  </si>
  <si>
    <t xml:space="preserve"> -33°34' 55'' </t>
  </si>
  <si>
    <t>Buin</t>
  </si>
  <si>
    <t xml:space="preserve"> -33°43' 40'' </t>
  </si>
  <si>
    <t>Calera de Tango</t>
  </si>
  <si>
    <t xml:space="preserve"> -33°37' 40'' </t>
  </si>
  <si>
    <t>Paine</t>
  </si>
  <si>
    <t xml:space="preserve"> -33°48' 43'' </t>
  </si>
  <si>
    <t>Melipilla</t>
  </si>
  <si>
    <t xml:space="preserve"> -33°41' 20'' </t>
  </si>
  <si>
    <t>Alhué</t>
  </si>
  <si>
    <t>Curacaví</t>
  </si>
  <si>
    <t xml:space="preserve"> -33°23' 56'' </t>
  </si>
  <si>
    <t>María Pinto</t>
  </si>
  <si>
    <t xml:space="preserve"> -33°30' 54" </t>
  </si>
  <si>
    <t>San Pedro</t>
  </si>
  <si>
    <t xml:space="preserve"> -33°53' 60" </t>
  </si>
  <si>
    <t>Talagante</t>
  </si>
  <si>
    <t xml:space="preserve"> -33°40' 1'' </t>
  </si>
  <si>
    <t>El Monte</t>
  </si>
  <si>
    <t xml:space="preserve"> -33°41' 2'' </t>
  </si>
  <si>
    <t>Isla de Maipo</t>
  </si>
  <si>
    <t xml:space="preserve"> -33°45' 14'' </t>
  </si>
  <si>
    <t>Padre Hurtado</t>
  </si>
  <si>
    <t xml:space="preserve"> -33°34' 33'' </t>
  </si>
  <si>
    <t>Peñaflor</t>
  </si>
  <si>
    <t xml:space="preserve"> -33°36' 22'' </t>
  </si>
  <si>
    <t>Valdivia</t>
  </si>
  <si>
    <t xml:space="preserve"> -39°47' 60" </t>
  </si>
  <si>
    <t>Corral</t>
  </si>
  <si>
    <t xml:space="preserve"> -39°52' 1'' </t>
  </si>
  <si>
    <t>Lanco</t>
  </si>
  <si>
    <t xml:space="preserve"> -39°26' 49'' </t>
  </si>
  <si>
    <t>Los Lagos</t>
  </si>
  <si>
    <t xml:space="preserve"> -41°55' 12" </t>
  </si>
  <si>
    <t>Máfil</t>
  </si>
  <si>
    <t xml:space="preserve"> -39°38' 60" </t>
  </si>
  <si>
    <t>Mariquina</t>
  </si>
  <si>
    <t xml:space="preserve"> -40°7' 58'' </t>
  </si>
  <si>
    <t>Paillaco</t>
  </si>
  <si>
    <t xml:space="preserve"> -40°4' 4'' </t>
  </si>
  <si>
    <t>Panguipulli</t>
  </si>
  <si>
    <t xml:space="preserve"> -39°38' 31'' </t>
  </si>
  <si>
    <t>La Unión</t>
  </si>
  <si>
    <t xml:space="preserve"> -40°17' 31'' </t>
  </si>
  <si>
    <t>Futrono</t>
  </si>
  <si>
    <t xml:space="preserve"> -40°7' 51'' </t>
  </si>
  <si>
    <t>Lago Ranco</t>
  </si>
  <si>
    <t xml:space="preserve"> -40°19' 1'' </t>
  </si>
  <si>
    <t>Río Bueno</t>
  </si>
  <si>
    <t xml:space="preserve"> -40°20' 16'' </t>
  </si>
  <si>
    <t>Arica</t>
  </si>
  <si>
    <t xml:space="preserve"> -18°27' 18" </t>
  </si>
  <si>
    <t>Camarones</t>
  </si>
  <si>
    <t xml:space="preserve"> -19°1' 1'' </t>
  </si>
  <si>
    <t>Putre</t>
  </si>
  <si>
    <t xml:space="preserve"> -18°12' 0" </t>
  </si>
  <si>
    <t>General Lagos</t>
  </si>
  <si>
    <t xml:space="preserve"> -17°39' 10'' </t>
  </si>
  <si>
    <t>Chillán</t>
  </si>
  <si>
    <t xml:space="preserve"> -36°36' 3'' </t>
  </si>
  <si>
    <t>Bulnes</t>
  </si>
  <si>
    <t xml:space="preserve"> -36°44' 20'' </t>
  </si>
  <si>
    <t>Chillán Viejo</t>
  </si>
  <si>
    <t xml:space="preserve"> -36°37' 58'' </t>
  </si>
  <si>
    <t>El Carmen</t>
  </si>
  <si>
    <t xml:space="preserve"> -36°53' 60" </t>
  </si>
  <si>
    <t>Pemuco</t>
  </si>
  <si>
    <t xml:space="preserve"> -36°58' 40'' </t>
  </si>
  <si>
    <t>Pinto</t>
  </si>
  <si>
    <t xml:space="preserve"> -36°42' 0" </t>
  </si>
  <si>
    <t>Quillón</t>
  </si>
  <si>
    <t xml:space="preserve"> -36°44' 16'' </t>
  </si>
  <si>
    <t>San Ignacio</t>
  </si>
  <si>
    <t xml:space="preserve"> -36°47' 60" </t>
  </si>
  <si>
    <t>Yungay</t>
  </si>
  <si>
    <t xml:space="preserve"> -37°6' 16'' </t>
  </si>
  <si>
    <t>Quirihue</t>
  </si>
  <si>
    <t xml:space="preserve"> -36°16' 51'' </t>
  </si>
  <si>
    <t>Cobquecura</t>
  </si>
  <si>
    <t xml:space="preserve"> -36°7' 58'' </t>
  </si>
  <si>
    <t>Coelemu</t>
  </si>
  <si>
    <t xml:space="preserve"> -36°29' 6" </t>
  </si>
  <si>
    <t>Ninhue</t>
  </si>
  <si>
    <t xml:space="preserve"> -36°24' 3'' </t>
  </si>
  <si>
    <t>Portezuelo</t>
  </si>
  <si>
    <t xml:space="preserve"> -36°31' 58'' </t>
  </si>
  <si>
    <t>Ránquil</t>
  </si>
  <si>
    <t xml:space="preserve"> -36°38' 60" </t>
  </si>
  <si>
    <t>Treguaco</t>
  </si>
  <si>
    <t xml:space="preserve"> -36°25' 44'' </t>
  </si>
  <si>
    <t>San Carlos</t>
  </si>
  <si>
    <t xml:space="preserve"> -36°25' 19'' </t>
  </si>
  <si>
    <t>Coihueco</t>
  </si>
  <si>
    <t xml:space="preserve"> -36°3’7 41’’ </t>
  </si>
  <si>
    <t>Ñiquén</t>
  </si>
  <si>
    <t xml:space="preserve"> -36°17' 13'' </t>
  </si>
  <si>
    <t>San Fabián</t>
  </si>
  <si>
    <t xml:space="preserve"> -36°33' 14'' </t>
  </si>
  <si>
    <t>San Nicolás</t>
  </si>
  <si>
    <t xml:space="preserve"> -36°52' 58'' </t>
  </si>
  <si>
    <t>SATELITAL</t>
  </si>
  <si>
    <t>Monitoreo</t>
  </si>
  <si>
    <t>Plan de descontaminación</t>
  </si>
  <si>
    <t>población</t>
  </si>
  <si>
    <t>Región</t>
  </si>
  <si>
    <t> Tarapacá</t>
  </si>
  <si>
    <t> Antofagasta</t>
  </si>
  <si>
    <t> Atacama</t>
  </si>
  <si>
    <t> Coquimbo</t>
  </si>
  <si>
    <t> Valparaíso</t>
  </si>
  <si>
    <t> Lib. Gral. Bernardo O' Higgins</t>
  </si>
  <si>
    <t> Maule</t>
  </si>
  <si>
    <t> Biobío</t>
  </si>
  <si>
    <t> La Araucanía</t>
  </si>
  <si>
    <t> Los Lagos</t>
  </si>
  <si>
    <t> Aysén del Gral. C. Ibáñez del Campo</t>
  </si>
  <si>
    <t> Magallanes y Antártica Chilena</t>
  </si>
  <si>
    <t> Metropolitana de Santiago</t>
  </si>
  <si>
    <t> Los Ríos</t>
  </si>
  <si>
    <t> Arica y Parinacota</t>
  </si>
  <si>
    <t> Ñuble</t>
  </si>
  <si>
    <t>Monitoreo o Plan de descontaminación</t>
  </si>
  <si>
    <t>Plan de descontaminación sin monitoreo</t>
  </si>
  <si>
    <t xml:space="preserve">monitoreo sin plan de descontaminación </t>
  </si>
  <si>
    <t>monitoreo y plan de descontaminacion</t>
  </si>
  <si>
    <t>Con monitoreo</t>
  </si>
  <si>
    <t>Sin monitoreo</t>
  </si>
  <si>
    <t>Con plan de descontaminación</t>
  </si>
  <si>
    <t>Sin plan de descontaminación</t>
  </si>
  <si>
    <t>calzan</t>
  </si>
  <si>
    <t>Personas con monitoreo y plan de descontaminación</t>
  </si>
  <si>
    <t>personas con monitoreo y sin plan de descontaminación</t>
  </si>
  <si>
    <t>Personas sin monitoreo, con PPDA</t>
  </si>
  <si>
    <t>Personas sin monitoreo ni PPDA</t>
  </si>
  <si>
    <t>O Higgins</t>
  </si>
  <si>
    <t>20 o más (µg/m3)</t>
  </si>
  <si>
    <t>Entre 16 y 20 (µg/m3)</t>
  </si>
  <si>
    <t>Menor a 16 (µg/m3)</t>
  </si>
  <si>
    <t>Con PDCA</t>
  </si>
  <si>
    <t>Sin PDCA</t>
  </si>
  <si>
    <t>sin monitoreo ni pdca</t>
  </si>
  <si>
    <t>calidad de la comuna, según si existe monitoreo en el 2022 y si hay plan de descontaminación en 2023 (actualmente)</t>
  </si>
  <si>
    <t>INE 2022</t>
  </si>
  <si>
    <t>##</t>
  </si>
  <si>
    <t>INE</t>
  </si>
  <si>
    <t>ANUAL 2021</t>
  </si>
  <si>
    <t xml:space="preserve"> ANUAL 2021</t>
  </si>
  <si>
    <t>En N persomnas</t>
  </si>
  <si>
    <t>En N comunas</t>
  </si>
  <si>
    <t>TRIANUAL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</si>
</sst>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41" fontId="0" fillId="0" borderId="0" xfId="1" applyFont="1"/>
    <xf numFmtId="0" fontId="0" fillId="0" borderId="0" xfId="0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3" xfId="1" applyNumberFormat="1" applyFont="1" applyBorder="1" applyAlignment="1">
      <alignment horizontal="center"/>
    </xf>
    <xf numFmtId="1" fontId="1" fillId="0" borderId="6" xfId="1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" fontId="1" fillId="2" borderId="4" xfId="1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4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3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61469427629455E-2"/>
          <c:y val="0.12481478847970987"/>
          <c:w val="0.89201464829619614"/>
          <c:h val="0.78661988821341633"/>
        </c:manualLayout>
      </c:layout>
      <c:ofPieChart>
        <c:ofPieType val="bar"/>
        <c:varyColors val="1"/>
        <c:ser>
          <c:idx val="0"/>
          <c:order val="0"/>
          <c:tx>
            <c:strRef>
              <c:f>[1]Hoja1!$O$16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rgbClr val="00B050">
                  <a:alpha val="70000"/>
                </a:srgbClr>
              </a:solidFill>
            </a:ln>
          </c:spPr>
          <c:dPt>
            <c:idx val="0"/>
            <c:bubble3D val="0"/>
            <c:spPr>
              <a:solidFill>
                <a:srgbClr val="00B050">
                  <a:alpha val="80000"/>
                </a:srgbClr>
              </a:solidFill>
              <a:ln w="12700">
                <a:solidFill>
                  <a:srgbClr val="00B05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9E-9845-A12D-D129B79AD2C9}"/>
              </c:ext>
            </c:extLst>
          </c:dPt>
          <c:dPt>
            <c:idx val="1"/>
            <c:bubble3D val="0"/>
            <c:spPr>
              <a:solidFill>
                <a:srgbClr val="00B050">
                  <a:alpha val="60000"/>
                </a:srgbClr>
              </a:solidFill>
              <a:ln w="12700">
                <a:solidFill>
                  <a:srgbClr val="00B05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9E-9845-A12D-D129B79AD2C9}"/>
              </c:ext>
            </c:extLst>
          </c:dPt>
          <c:dPt>
            <c:idx val="2"/>
            <c:bubble3D val="0"/>
            <c:spPr>
              <a:pattFill prst="pct25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9E-9845-A12D-D129B79AD2C9}"/>
              </c:ext>
            </c:extLst>
          </c:dPt>
          <c:dPt>
            <c:idx val="3"/>
            <c:bubble3D val="0"/>
            <c:spPr>
              <a:pattFill prst="pct30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9E-9845-A12D-D129B79AD2C9}"/>
              </c:ext>
            </c:extLst>
          </c:dPt>
          <c:dPt>
            <c:idx val="4"/>
            <c:bubble3D val="0"/>
            <c:spPr>
              <a:solidFill>
                <a:srgbClr val="FF2600">
                  <a:alpha val="60000"/>
                </a:srgbClr>
              </a:solidFill>
              <a:ln w="12700"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9E-9845-A12D-D129B79AD2C9}"/>
              </c:ext>
            </c:extLst>
          </c:dPt>
          <c:dLbls>
            <c:dLbl>
              <c:idx val="0"/>
              <c:layout>
                <c:manualLayout>
                  <c:x val="-3.4285405710134578E-3"/>
                  <c:y val="4.59698589700328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Comunas con monitoreo y PPDA </a:t>
                    </a:r>
                  </a:p>
                  <a:p>
                    <a:pPr marL="0" marR="0" lvl="0" indent="0" algn="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 </a:t>
                    </a:r>
                    <a:fld id="{812E1D7A-A585-FB4F-972D-C52B51818234}" type="VALUE">
                      <a:rPr lang="en-US" sz="1000" baseline="0"/>
                      <a:pPr marL="0" marR="0" lvl="0" indent="0" algn="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r>
                      <a:rPr lang="en-US" sz="1000" baseline="0"/>
                      <a:t> - </a:t>
                    </a:r>
                    <a:fld id="{65531BB1-5696-E140-8724-CECC44C8E04A}" type="PERCENTAGE">
                      <a:rPr lang="en-US" sz="1000" baseline="0"/>
                      <a:pPr marL="0" marR="0" lvl="0" indent="0" algn="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[PORCENTAJE]</a:t>
                    </a:fld>
                    <a:endParaRPr lang="en-US" sz="1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-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038510646427644"/>
                      <c:h val="0.391278525656702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9E-9845-A12D-D129B79AD2C9}"/>
                </c:ext>
              </c:extLst>
            </c:dLbl>
            <c:dLbl>
              <c:idx val="1"/>
              <c:layout>
                <c:manualLayout>
                  <c:x val="2.0957567294549608E-4"/>
                  <c:y val="-1.8841945574836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Comunas con 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monitoreo, sin PPDA </a:t>
                    </a:r>
                  </a:p>
                  <a:p>
                    <a:pPr algn="r"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94B2E0D-1176-AA4A-B24E-68698986AE57}" type="VALUE">
                      <a:rPr lang="en-US" sz="1000" baseline="0">
                        <a:solidFill>
                          <a:schemeClr val="tx1"/>
                        </a:solidFill>
                      </a:rPr>
                      <a:pPr algn="r"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r>
                      <a:rPr lang="en-US" sz="1000" baseline="0">
                        <a:solidFill>
                          <a:schemeClr val="tx1"/>
                        </a:solidFill>
                      </a:rPr>
                      <a:t> - </a:t>
                    </a:r>
                    <a:fld id="{E2AE3CFD-C7EF-864E-987F-819D006F9F11}" type="PERCENTAGE">
                      <a:rPr lang="en-US" sz="1000" baseline="0">
                        <a:solidFill>
                          <a:schemeClr val="tx1"/>
                        </a:solidFill>
                      </a:rPr>
                      <a:pPr algn="r"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[PORCENTAJE]</a:t>
                    </a:fld>
                    <a:endParaRPr lang="en-US" sz="1000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-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89301864892669"/>
                      <c:h val="0.31108835940714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49E-9845-A12D-D129B79AD2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E2DAC9-AE08-D946-9681-73B864FE3920}" type="VALUE">
                      <a:rPr lang="en-US" sz="1000"/>
                      <a:pPr/>
                      <a:t>[VALOR]</a:t>
                    </a:fld>
                    <a:r>
                      <a:rPr lang="en-US" sz="1000" baseline="0"/>
                      <a:t> - </a:t>
                    </a:r>
                    <a:fld id="{5C9B2615-993C-C74D-B09D-96072A331170}" type="PERCENTAGE">
                      <a:rPr lang="en-US" sz="1000" baseline="0"/>
                      <a:pPr/>
                      <a:t>[PORCENTAJE]</a:t>
                    </a:fld>
                    <a:endParaRPr lang="en-US" sz="1000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 -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49E-9845-A12D-D129B79AD2C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349469-C315-484B-980E-66F31FA8D8AA}" type="VALUE">
                      <a:rPr lang="en-US" sz="1000"/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r>
                      <a:rPr lang="en-US" sz="1000" baseline="0"/>
                      <a:t> - </a:t>
                    </a:r>
                    <a:fld id="{BF65F598-CFAD-DB4F-AE32-BD319B95E41B}" type="PERCENTAGE">
                      <a:rPr lang="en-US" sz="1000" baseline="0"/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[PORCENTAJE]</a:t>
                    </a:fld>
                    <a:endParaRPr lang="en-US" sz="1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 -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49E-9845-A12D-D129B79AD2C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Comunas sin monitoreo 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FCE4BB-AB39-6442-993C-C4E000152384}" type="VALUE">
                      <a:rPr lang="en-US" sz="1000" baseline="0"/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r>
                      <a:rPr lang="en-US" sz="1000" baseline="0"/>
                      <a:t>- </a:t>
                    </a:r>
                    <a:fld id="{F18FE735-C5E2-9F4F-83D1-827C632C6C15}" type="PERCENTAGE">
                      <a:rPr lang="en-US" sz="1000" baseline="0"/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[PORCENTAJE]</a:t>
                    </a:fld>
                    <a:endParaRPr lang="en-US" sz="1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-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858125910985682"/>
                      <c:h val="0.2764422454479580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49E-9845-A12D-D129B79AD2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 -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[1]Hoja1!$I$17:$I$20</c:f>
              <c:strCache>
                <c:ptCount val="4"/>
                <c:pt idx="0">
                  <c:v>Comunas con monitoreo y plan de descontaminación</c:v>
                </c:pt>
                <c:pt idx="1">
                  <c:v>Comunas con monitoreo y sin plan de descontaminación</c:v>
                </c:pt>
                <c:pt idx="2">
                  <c:v>Comunas sin monitoreo, con PPDA</c:v>
                </c:pt>
                <c:pt idx="3">
                  <c:v>Comunas sin monitoreo ni PPDA</c:v>
                </c:pt>
              </c:strCache>
            </c:strRef>
          </c:cat>
          <c:val>
            <c:numRef>
              <c:f>[1]Hoja1!$J$17:$J$20</c:f>
              <c:numCache>
                <c:formatCode>General</c:formatCode>
                <c:ptCount val="4"/>
                <c:pt idx="0">
                  <c:v>34</c:v>
                </c:pt>
                <c:pt idx="1">
                  <c:v>21</c:v>
                </c:pt>
                <c:pt idx="2">
                  <c:v>70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E-9845-A12D-D129B79AD2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2"/>
        <c:secondPieSize val="85"/>
        <c:serLines>
          <c:spPr>
            <a:ln w="0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0435306203535317"/>
          <c:y val="0.22315581209068464"/>
          <c:w val="0.1956469379646468"/>
          <c:h val="0.56815897711283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61488420042306E-2"/>
          <c:y val="0.14047428123544767"/>
          <c:w val="0.89201464829619614"/>
          <c:h val="0.78661988821341633"/>
        </c:manualLayout>
      </c:layout>
      <c:ofPieChart>
        <c:ofPieType val="bar"/>
        <c:varyColors val="1"/>
        <c:ser>
          <c:idx val="0"/>
          <c:order val="0"/>
          <c:tx>
            <c:strRef>
              <c:f>[1]Hoja1!$O$16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00B050">
                  <a:alpha val="8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92A1-F541-9588-059226BE9871}"/>
              </c:ext>
            </c:extLst>
          </c:dPt>
          <c:dPt>
            <c:idx val="1"/>
            <c:bubble3D val="0"/>
            <c:spPr>
              <a:solidFill>
                <a:srgbClr val="00B050">
                  <a:alpha val="6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3-92A1-F541-9588-059226BE9871}"/>
              </c:ext>
            </c:extLst>
          </c:dPt>
          <c:dPt>
            <c:idx val="2"/>
            <c:bubble3D val="0"/>
            <c:spPr>
              <a:pattFill prst="pct25">
                <a:fgClr>
                  <a:srgbClr val="FF0000"/>
                </a:fgClr>
                <a:bgClr>
                  <a:schemeClr val="bg1"/>
                </a:bgClr>
              </a:pattFill>
              <a:ln w="19050" cmpd="thickThin">
                <a:solidFill>
                  <a:srgbClr val="FF0000">
                    <a:alpha val="7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2A1-F541-9588-059226BE9871}"/>
              </c:ext>
            </c:extLst>
          </c:dPt>
          <c:dPt>
            <c:idx val="3"/>
            <c:bubble3D val="0"/>
            <c:spPr>
              <a:pattFill prst="pct30">
                <a:fgClr>
                  <a:srgbClr val="FF0000"/>
                </a:fgClr>
                <a:bgClr>
                  <a:schemeClr val="bg1"/>
                </a:bgClr>
              </a:pattFill>
              <a:ln w="22225">
                <a:solidFill>
                  <a:srgbClr val="FF0000">
                    <a:alpha val="7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2A1-F541-9588-059226BE9871}"/>
              </c:ext>
            </c:extLst>
          </c:dPt>
          <c:dPt>
            <c:idx val="4"/>
            <c:bubble3D val="0"/>
            <c:spPr>
              <a:solidFill>
                <a:srgbClr val="FF2600">
                  <a:alpha val="60000"/>
                </a:srgbClr>
              </a:solidFill>
              <a:ln w="12700"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A1-F541-9588-059226BE9871}"/>
              </c:ext>
            </c:extLst>
          </c:dPt>
          <c:dLbls>
            <c:dLbl>
              <c:idx val="0"/>
              <c:layout>
                <c:manualLayout>
                  <c:x val="-3.8222449352023839E-2"/>
                  <c:y val="-5.441612081072605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335FC96-03C9-B142-AA36-03D1BA16016F}" type="SERIESNAME">
                      <a:rPr lang="en-US"/>
                      <a:pPr algn="r"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LA SERIE]</a:t>
                    </a:fld>
                    <a:r>
                      <a:rPr lang="en-US" baseline="0"/>
                      <a:t> 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Personas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 con monitoreo y PPDA </a:t>
                    </a:r>
                    <a:r>
                      <a:rPr lang="en-US" baseline="0"/>
                      <a:t> </a:t>
                    </a:r>
                  </a:p>
                  <a:p>
                    <a:pPr algn="r"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75561EF-E2ED-0643-BBE1-CD1121DE8B6D}" type="VALUE">
                      <a:rPr lang="en-US" sz="1000" baseline="0"/>
                      <a:pPr algn="r"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r>
                      <a:rPr lang="en-US" baseline="0"/>
                      <a:t> - </a:t>
                    </a:r>
                    <a:fld id="{E5E6398F-CE0C-844C-9734-4237A7BAC162}" type="PERCENTAGE">
                      <a:rPr lang="en-US" baseline="0"/>
                      <a:pPr algn="r"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[PORCENTAJE]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separator> -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2A1-F541-9588-059226BE9871}"/>
                </c:ext>
              </c:extLst>
            </c:dLbl>
            <c:dLbl>
              <c:idx val="1"/>
              <c:layout>
                <c:manualLayout>
                  <c:x val="-7.5693539164102389E-2"/>
                  <c:y val="0.179075958404112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E4BFDA-5DF4-C14F-A61E-E69DB71BA1EE}" type="SERIESNAME">
                      <a:rPr lang="en-US"/>
                      <a:pPr marL="0" marR="0" lvl="0" indent="0" algn="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LA SERIE]</a:t>
                    </a:fld>
                    <a:r>
                      <a:rPr lang="en-US" baseline="0"/>
                      <a:t>Personas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 con monitoreo, sin PPDA </a:t>
                    </a:r>
                  </a:p>
                  <a:p>
                    <a:pPr marL="0" marR="0" lvl="0" indent="0" algn="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AD94BFBE-02A0-9C42-8D8D-55446AE6D022}" type="VALUE">
                      <a:rPr lang="en-US" sz="1000" baseline="0"/>
                      <a:pPr marL="0" marR="0" lvl="0" indent="0" algn="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r>
                      <a:rPr lang="en-US" baseline="0"/>
                      <a:t> - </a:t>
                    </a:r>
                    <a:fld id="{83350906-4588-9848-BDB1-9B9B78CCCBD1}" type="PERCENTAGE">
                      <a:rPr lang="en-US" baseline="0"/>
                      <a:pPr marL="0" marR="0" lvl="0" indent="0" algn="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[PORCENTAJE]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separator> -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2A1-F541-9588-059226BE98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E3FE98-6CEC-5C4D-99D5-BF26559C89F2}" type="VALUE">
                      <a:rPr lang="en-US" sz="1000"/>
                      <a:pPr/>
                      <a:t>[VALOR]</a:t>
                    </a:fld>
                    <a:r>
                      <a:rPr lang="en-US" sz="1000" baseline="0"/>
                      <a:t> - </a:t>
                    </a:r>
                    <a:fld id="{006A8C39-4B01-B646-B26E-6416C2CFB287}" type="PERCENTAGE">
                      <a:rPr lang="en-US" sz="1000" baseline="0"/>
                      <a:pPr/>
                      <a:t>[PORCENTAJE]</a:t>
                    </a:fld>
                    <a:endParaRPr lang="en-US" sz="1000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 -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2A1-F541-9588-059226BE98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4E7AC5-6135-F541-83CA-5964F3D2390F}" type="VALUE">
                      <a:rPr lang="en-US" sz="1000"/>
                      <a:pPr/>
                      <a:t>[VALOR]</a:t>
                    </a:fld>
                    <a:r>
                      <a:rPr lang="en-US" sz="1000" baseline="0"/>
                      <a:t> - </a:t>
                    </a:r>
                    <a:fld id="{E7296CEC-622A-7E4E-9EB9-0C193DB1A308}" type="PERCENTAGE">
                      <a:rPr lang="en-US" sz="1000" baseline="0"/>
                      <a:pPr/>
                      <a:t>[PORCENTAJE]</a:t>
                    </a:fld>
                    <a:endParaRPr lang="en-US" sz="1000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 -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2A1-F541-9588-059226BE9871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Personas sin monitoreo 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FCE4BB-AB39-6442-993C-C4E000152384}" type="VALUE">
                      <a:rPr lang="en-US" sz="1000" baseline="0"/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r>
                      <a:rPr lang="en-US" sz="1000" baseline="0"/>
                      <a:t>- </a:t>
                    </a:r>
                    <a:fld id="{F18FE735-C5E2-9F4F-83D1-827C632C6C15}" type="PERCENTAGE">
                      <a:rPr lang="en-US" sz="1000" baseline="0"/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[PORCENTAJE]</a:t>
                    </a:fld>
                    <a:endParaRPr lang="en-US" sz="1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-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698408531632114"/>
                      <c:h val="0.2764422454479580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2A1-F541-9588-059226BE98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 -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[1]Hoja2!$M$42:$M$45</c:f>
              <c:strCache>
                <c:ptCount val="4"/>
                <c:pt idx="0">
                  <c:v>Personas con monitoreo y plan de descontaminación</c:v>
                </c:pt>
                <c:pt idx="1">
                  <c:v>personas con monitoreo y sin plan de descontaminación</c:v>
                </c:pt>
                <c:pt idx="2">
                  <c:v>Personas sin monitoreo, con PPDA</c:v>
                </c:pt>
                <c:pt idx="3">
                  <c:v>Personas sin monitoreo ni PPDA</c:v>
                </c:pt>
              </c:strCache>
            </c:strRef>
          </c:cat>
          <c:val>
            <c:numRef>
              <c:f>[1]Hoja2!$N$42:$N$45</c:f>
              <c:numCache>
                <c:formatCode>General</c:formatCode>
                <c:ptCount val="4"/>
                <c:pt idx="0">
                  <c:v>6055137</c:v>
                </c:pt>
                <c:pt idx="1">
                  <c:v>2889115</c:v>
                </c:pt>
                <c:pt idx="2">
                  <c:v>6337015</c:v>
                </c:pt>
                <c:pt idx="3">
                  <c:v>4547296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A1-F541-9588-059226BE98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79"/>
        <c:splitType val="pos"/>
        <c:splitPos val="2"/>
        <c:secondPieSize val="90"/>
        <c:serLines>
          <c:spPr>
            <a:ln w="0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0435307189698391"/>
          <c:y val="0.22315581209068464"/>
          <c:w val="0.19564692810301615"/>
          <c:h val="0.56815897711283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Hoja1!$B$378</c:f>
              <c:strCache>
                <c:ptCount val="1"/>
                <c:pt idx="0">
                  <c:v>Sin PDCA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F7-BB4E-BA34-3AEA53E5143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F7-BB4E-BA34-3AEA53E514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F7-BB4E-BA34-3AEA53E514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Hoja1!$C$376:$E$376</c:f>
              <c:strCache>
                <c:ptCount val="3"/>
                <c:pt idx="0">
                  <c:v>20 o más (µg/m3)</c:v>
                </c:pt>
                <c:pt idx="1">
                  <c:v>Entre 16 y 20 (µg/m3)</c:v>
                </c:pt>
                <c:pt idx="2">
                  <c:v>Menor a 16 (µg/m3)</c:v>
                </c:pt>
              </c:strCache>
            </c:strRef>
          </c:cat>
          <c:val>
            <c:numRef>
              <c:f>Hoja1!$C$378:$E$378</c:f>
              <c:numCache>
                <c:formatCode>General</c:formatCode>
                <c:ptCount val="3"/>
                <c:pt idx="0">
                  <c:v>98</c:v>
                </c:pt>
                <c:pt idx="1">
                  <c:v>73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7-BB4E-BA34-3AEA53E5143A}"/>
            </c:ext>
          </c:extLst>
        </c:ser>
        <c:ser>
          <c:idx val="0"/>
          <c:order val="1"/>
          <c:tx>
            <c:strRef>
              <c:f>Hoja1!$B$377</c:f>
              <c:strCache>
                <c:ptCount val="1"/>
                <c:pt idx="0">
                  <c:v>Con PDCA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F7-BB4E-BA34-3AEA53E5143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F7-BB4E-BA34-3AEA53E514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2F7-BB4E-BA34-3AEA53E514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Hoja1!$C$376:$E$376</c:f>
              <c:strCache>
                <c:ptCount val="3"/>
                <c:pt idx="0">
                  <c:v>20 o más (µg/m3)</c:v>
                </c:pt>
                <c:pt idx="1">
                  <c:v>Entre 16 y 20 (µg/m3)</c:v>
                </c:pt>
                <c:pt idx="2">
                  <c:v>Menor a 16 (µg/m3)</c:v>
                </c:pt>
              </c:strCache>
            </c:strRef>
          </c:cat>
          <c:val>
            <c:numRef>
              <c:f>Hoja1!$C$377:$E$377</c:f>
              <c:numCache>
                <c:formatCode>General</c:formatCode>
                <c:ptCount val="3"/>
                <c:pt idx="0">
                  <c:v>62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7-BB4E-BA34-3AEA53E5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656352"/>
        <c:axId val="2049371904"/>
      </c:barChart>
      <c:catAx>
        <c:axId val="20496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371904"/>
        <c:crosses val="autoZero"/>
        <c:auto val="1"/>
        <c:lblAlgn val="ctr"/>
        <c:lblOffset val="100"/>
        <c:noMultiLvlLbl val="0"/>
      </c:catAx>
      <c:valAx>
        <c:axId val="2049371904"/>
        <c:scaling>
          <c:orientation val="minMax"/>
          <c:max val="160"/>
        </c:scaling>
        <c:delete val="1"/>
        <c:axPos val="l"/>
        <c:numFmt formatCode="General" sourceLinked="1"/>
        <c:majorTickMark val="none"/>
        <c:minorTickMark val="none"/>
        <c:tickLblPos val="nextTo"/>
        <c:crossAx val="204965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361</xdr:row>
      <xdr:rowOff>0</xdr:rowOff>
    </xdr:from>
    <xdr:to>
      <xdr:col>7</xdr:col>
      <xdr:colOff>488222</xdr:colOff>
      <xdr:row>372</xdr:row>
      <xdr:rowOff>194310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5B8B08-D823-1B47-B5F2-D2D59C984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533401</xdr:colOff>
      <xdr:row>362</xdr:row>
      <xdr:rowOff>12700</xdr:rowOff>
    </xdr:from>
    <xdr:to>
      <xdr:col>12</xdr:col>
      <xdr:colOff>215901</xdr:colOff>
      <xdr:row>374</xdr:row>
      <xdr:rowOff>7329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7E76CF-08F4-A142-B9CB-FCC4D2DF8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482600</xdr:colOff>
      <xdr:row>382</xdr:row>
      <xdr:rowOff>87934</xdr:rowOff>
    </xdr:from>
    <xdr:to>
      <xdr:col>5</xdr:col>
      <xdr:colOff>228600</xdr:colOff>
      <xdr:row>393</xdr:row>
      <xdr:rowOff>177799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31CFBD-4EC8-4DB0-DA62-F1CCDE5B9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600" y="77799234"/>
          <a:ext cx="5041900" cy="2325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402</xdr:row>
      <xdr:rowOff>50799</xdr:rowOff>
    </xdr:from>
    <xdr:to>
      <xdr:col>8</xdr:col>
      <xdr:colOff>25401</xdr:colOff>
      <xdr:row>410</xdr:row>
      <xdr:rowOff>177800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7D68A6F-7084-A2EE-C00F-3F4788AAF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1826099"/>
          <a:ext cx="7797801" cy="1752601"/>
        </a:xfrm>
        <a:prstGeom prst="rect">
          <a:avLst/>
        </a:prstGeom>
      </xdr:spPr>
    </xdr:pic>
    <xdr:clientData/>
  </xdr:twoCellAnchor>
  <xdr:twoCellAnchor>
    <xdr:from>
      <xdr:col>7</xdr:col>
      <xdr:colOff>95250</xdr:colOff>
      <xdr:row>382</xdr:row>
      <xdr:rowOff>76200</xdr:rowOff>
    </xdr:from>
    <xdr:to>
      <xdr:col>11</xdr:col>
      <xdr:colOff>292100</xdr:colOff>
      <xdr:row>393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A39D2D-1B60-17B5-6706-B0970546D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orreouss-my.sharepoint.com/personal/nicolas_rojas_uss_cl/Documents/Documents/CPP-FEN/Laboratorio%20de%20Sostenibilidad/Calidad%20del%20Aire/Minuta%20acceso%20a%20informacio&#769;n%20de%20MP-2,5/Planes%20de%20descontaminacio&#769;n%20obsoleto.xlsx" TargetMode="External"/><Relationship Id="rId2" Type="http://schemas.microsoft.com/office/2019/04/relationships/externalLinkLongPath" Target="https://correouss-my.sharepoint.com/personal/nicolas_rojas_uss_cl/Documents/Documents/CPP-FEN/Laboratorio%20de%20Sostenibilidad/Calidad%20del%20Aire/Minuta%20acceso%20a%20informacio&#769;n%20de%20MP-2,5/Planes%20de%20descontaminacio&#769;n%20obsoleto.xlsx?3A896D55" TargetMode="External"/><Relationship Id="rId1" Type="http://schemas.openxmlformats.org/officeDocument/2006/relationships/externalLinkPath" Target="file:///3A896D55/Planes%20de%20descontaminacio&#769;n%20obso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Hoja1"/>
      <sheetName val="Hoja2"/>
      <sheetName val="Hoja3"/>
      <sheetName val="Hoja4"/>
      <sheetName val="Hoja5"/>
      <sheetName val="Hoja6"/>
      <sheetName val="Hoja8"/>
    </sheetNames>
    <sheetDataSet>
      <sheetData sheetId="0">
        <row r="16">
          <cell r="O16"/>
        </row>
        <row r="17">
          <cell r="I17" t="str">
            <v>Comunas con monitoreo y plan de descontaminación</v>
          </cell>
          <cell r="J17">
            <v>34</v>
          </cell>
        </row>
        <row r="18">
          <cell r="I18" t="str">
            <v>Comunas con monitoreo y sin plan de descontaminación</v>
          </cell>
          <cell r="J18">
            <v>21</v>
          </cell>
        </row>
        <row r="19">
          <cell r="I19" t="str">
            <v>Comunas sin monitoreo, con PPDA</v>
          </cell>
          <cell r="J19">
            <v>70</v>
          </cell>
        </row>
        <row r="20">
          <cell r="I20" t="str">
            <v>Comunas sin monitoreo ni PPDA</v>
          </cell>
          <cell r="J20">
            <v>221</v>
          </cell>
        </row>
      </sheetData>
      <sheetData sheetId="1">
        <row r="42">
          <cell r="M42" t="str">
            <v>Personas con monitoreo y plan de descontaminación</v>
          </cell>
          <cell r="N42">
            <v>6055137</v>
          </cell>
        </row>
        <row r="43">
          <cell r="M43" t="str">
            <v>personas con monitoreo y sin plan de descontaminación</v>
          </cell>
          <cell r="N43">
            <v>2889115</v>
          </cell>
        </row>
        <row r="44">
          <cell r="M44" t="str">
            <v>Personas sin monitoreo, con PPDA</v>
          </cell>
          <cell r="N44">
            <v>6337015</v>
          </cell>
        </row>
        <row r="45">
          <cell r="M45" t="str">
            <v>Personas sin monitoreo ni PPDA</v>
          </cell>
          <cell r="N45">
            <v>4547296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tias Otth Henriquez" id="{94A446DD-183E-F04A-8177-A29C173480CA}" userId="S::matias.otth@uss.cl::1ce96d35-fe85-4746-9f56-d02d787daf0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56" dT="2023-07-13T15:19:07.89" personId="{94A446DD-183E-F04A-8177-A29C173480CA}" id="{C6671FBE-6D9E-DA45-A5CB-7B540E515706}">
    <text>Se borró antartica, cambió total</text>
  </threadedComment>
  <threadedComment ref="D378" dT="2023-07-13T15:20:05.78" personId="{94A446DD-183E-F04A-8177-A29C173480CA}" id="{D2B41ED6-F867-7449-B05D-B98802E4F8E2}">
    <text>Probablemente tenia un corchete malo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6A4C-7DC6-8640-BCC8-35E86B3B61C4}">
  <sheetPr filterMode="1"/>
  <dimension ref="A1:AF401"/>
  <sheetViews>
    <sheetView workbookViewId="0">
      <selection activeCell="D166" sqref="D166:I210"/>
    </sheetView>
  </sheetViews>
  <sheetFormatPr baseColWidth="10" defaultRowHeight="16" x14ac:dyDescent="0.2"/>
  <cols>
    <col min="4" max="4" width="19.1640625" bestFit="1" customWidth="1"/>
    <col min="5" max="5" width="17.83203125" bestFit="1" customWidth="1"/>
    <col min="9" max="9" width="11.6640625" bestFit="1" customWidth="1"/>
    <col min="10" max="10" width="9.6640625" customWidth="1"/>
    <col min="11" max="11" width="22.83203125" customWidth="1"/>
    <col min="12" max="12" width="33.83203125" customWidth="1"/>
    <col min="13" max="13" width="35" customWidth="1"/>
    <col min="14" max="14" width="35.5" customWidth="1"/>
    <col min="15" max="16" width="33.5" customWidth="1"/>
    <col min="17" max="17" width="18" customWidth="1"/>
    <col min="18" max="18" width="21.6640625" customWidth="1"/>
    <col min="19" max="19" width="20.33203125" customWidth="1"/>
    <col min="20" max="20" width="18" customWidth="1"/>
    <col min="21" max="21" width="21.6640625" customWidth="1"/>
    <col min="22" max="22" width="20.33203125" customWidth="1"/>
    <col min="23" max="23" width="15.5" bestFit="1" customWidth="1"/>
    <col min="24" max="24" width="19.1640625" bestFit="1" customWidth="1"/>
    <col min="25" max="25" width="17.83203125" bestFit="1" customWidth="1"/>
    <col min="26" max="26" width="15.5" bestFit="1" customWidth="1"/>
    <col min="27" max="27" width="19.1640625" bestFit="1" customWidth="1"/>
    <col min="28" max="28" width="17.83203125" bestFit="1" customWidth="1"/>
  </cols>
  <sheetData>
    <row r="1" spans="1:32" s="21" customFormat="1" ht="17" customHeight="1" thickBot="1" x14ac:dyDescent="0.25">
      <c r="A1" s="31" t="s">
        <v>730</v>
      </c>
      <c r="B1" s="31"/>
      <c r="C1" s="31"/>
      <c r="D1" s="26" t="s">
        <v>731</v>
      </c>
      <c r="E1" s="26" t="s">
        <v>735</v>
      </c>
      <c r="F1" s="26" t="s">
        <v>732</v>
      </c>
      <c r="G1" s="31" t="s">
        <v>729</v>
      </c>
      <c r="H1" s="31"/>
      <c r="I1" s="31" t="s">
        <v>728</v>
      </c>
      <c r="J1" s="31" t="s">
        <v>727</v>
      </c>
      <c r="K1" s="31"/>
      <c r="L1" s="31"/>
      <c r="M1" s="31"/>
      <c r="N1" s="31"/>
      <c r="O1" s="31"/>
      <c r="P1" s="31"/>
      <c r="Q1" s="32" t="s">
        <v>733</v>
      </c>
      <c r="R1" s="32"/>
      <c r="S1" s="32"/>
      <c r="T1" s="32"/>
      <c r="U1" s="32"/>
      <c r="V1" s="32"/>
      <c r="W1" s="32" t="s">
        <v>734</v>
      </c>
      <c r="X1" s="32"/>
      <c r="Y1" s="32"/>
      <c r="Z1" s="32"/>
      <c r="AA1" s="32"/>
      <c r="AB1" s="32"/>
    </row>
    <row r="2" spans="1:32" s="21" customFormat="1" x14ac:dyDescent="0.2">
      <c r="A2" s="31"/>
      <c r="B2" s="31"/>
      <c r="C2" s="31"/>
      <c r="D2" s="26"/>
      <c r="E2" s="26"/>
      <c r="F2" s="26"/>
      <c r="G2" s="31"/>
      <c r="H2" s="31"/>
      <c r="I2" s="31"/>
      <c r="J2" s="31"/>
      <c r="K2" s="31"/>
      <c r="L2" s="31"/>
      <c r="M2" s="31"/>
      <c r="N2" s="31"/>
      <c r="O2" s="31"/>
      <c r="P2" s="31"/>
      <c r="Q2" s="27" t="s">
        <v>724</v>
      </c>
      <c r="R2" s="28"/>
      <c r="S2" s="28"/>
      <c r="T2" s="28" t="s">
        <v>725</v>
      </c>
      <c r="U2" s="28"/>
      <c r="V2" s="29"/>
      <c r="W2" s="27" t="s">
        <v>724</v>
      </c>
      <c r="X2" s="28"/>
      <c r="Y2" s="28"/>
      <c r="Z2" s="28" t="s">
        <v>725</v>
      </c>
      <c r="AA2" s="28"/>
      <c r="AB2" s="29"/>
    </row>
    <row r="3" spans="1:32" s="21" customFormat="1" x14ac:dyDescent="0.2">
      <c r="A3" s="21" t="s">
        <v>690</v>
      </c>
      <c r="B3" s="21" t="s">
        <v>0</v>
      </c>
      <c r="C3" s="21" t="s">
        <v>1</v>
      </c>
      <c r="D3" s="21" t="s">
        <v>686</v>
      </c>
      <c r="E3" s="21" t="s">
        <v>686</v>
      </c>
      <c r="F3" s="21" t="s">
        <v>2</v>
      </c>
      <c r="G3" s="21" t="s">
        <v>3</v>
      </c>
      <c r="H3" s="21" t="s">
        <v>4</v>
      </c>
      <c r="I3" s="21" t="s">
        <v>689</v>
      </c>
      <c r="J3" s="20" t="s">
        <v>687</v>
      </c>
      <c r="K3" s="21" t="s">
        <v>688</v>
      </c>
      <c r="L3" s="20" t="s">
        <v>707</v>
      </c>
      <c r="M3" s="21" t="s">
        <v>708</v>
      </c>
      <c r="N3" s="21" t="s">
        <v>709</v>
      </c>
      <c r="O3" s="21" t="s">
        <v>710</v>
      </c>
      <c r="P3" s="21" t="s">
        <v>726</v>
      </c>
      <c r="Q3" s="22" t="s">
        <v>721</v>
      </c>
      <c r="R3" s="21" t="s">
        <v>722</v>
      </c>
      <c r="S3" s="21" t="s">
        <v>723</v>
      </c>
      <c r="T3" s="21" t="s">
        <v>721</v>
      </c>
      <c r="U3" s="21" t="s">
        <v>722</v>
      </c>
      <c r="V3" s="23" t="s">
        <v>723</v>
      </c>
      <c r="W3" s="22" t="s">
        <v>721</v>
      </c>
      <c r="X3" s="21" t="s">
        <v>722</v>
      </c>
      <c r="Y3" s="21" t="s">
        <v>723</v>
      </c>
      <c r="Z3" s="21" t="s">
        <v>721</v>
      </c>
      <c r="AA3" s="21" t="s">
        <v>722</v>
      </c>
      <c r="AB3" s="23" t="s">
        <v>723</v>
      </c>
      <c r="AE3"/>
      <c r="AF3"/>
    </row>
    <row r="4" spans="1:32" hidden="1" x14ac:dyDescent="0.2">
      <c r="A4" t="s">
        <v>691</v>
      </c>
      <c r="B4" t="s">
        <v>5</v>
      </c>
      <c r="C4">
        <v>1101</v>
      </c>
      <c r="D4">
        <v>18</v>
      </c>
      <c r="E4">
        <v>18</v>
      </c>
      <c r="F4" s="1"/>
      <c r="G4">
        <v>-202439</v>
      </c>
      <c r="H4" t="s">
        <v>6</v>
      </c>
      <c r="I4">
        <v>229072</v>
      </c>
      <c r="J4">
        <v>0</v>
      </c>
      <c r="K4">
        <v>0</v>
      </c>
      <c r="L4">
        <f t="shared" ref="L4:L67" si="0">MAX(K4,J4)</f>
        <v>0</v>
      </c>
      <c r="M4">
        <f t="shared" ref="M4:M67" si="1">L4-J4</f>
        <v>0</v>
      </c>
      <c r="N4">
        <f t="shared" ref="N4:N67" si="2">L4-K4</f>
        <v>0</v>
      </c>
      <c r="O4">
        <f t="shared" ref="O4:O67" si="3">IF(J4=1,IF(K4=1,1,0),0)</f>
        <v>0</v>
      </c>
      <c r="P4">
        <f>IF(J4=0,IF(K4=0,1,0),0)</f>
        <v>1</v>
      </c>
      <c r="Q4" s="15">
        <f>IF(E4&gt;19,(I4)*M4,0)</f>
        <v>0</v>
      </c>
      <c r="R4">
        <f>IF(E4&lt;20,IF(E4&gt;15,(I4)*M4,0),0)</f>
        <v>0</v>
      </c>
      <c r="S4">
        <f>IF(E4&lt;16,IF(E4&gt;0,(I4)*M4,0),0)</f>
        <v>0</v>
      </c>
      <c r="T4" s="2">
        <f>IF(E4&gt;19,(I4)*(P4),0)</f>
        <v>0</v>
      </c>
      <c r="U4">
        <f>IF(E4&lt;20,IF(E4&gt;15,(I4)*(P4),0),0)</f>
        <v>229072</v>
      </c>
      <c r="V4" s="14">
        <f>IF(E4&lt;16,IF(E4&gt;0,(I4)*(P4),0),0)</f>
        <v>0</v>
      </c>
      <c r="W4" s="13">
        <f>IF(M4=1,IF(E4&gt;=20,1,0),0)</f>
        <v>0</v>
      </c>
      <c r="X4">
        <f>IF(M4=1,IF(E4&gt;=16,IF(E4&lt;20,1,0),0),0)</f>
        <v>0</v>
      </c>
      <c r="Y4">
        <f>IF(M4=1,IF(E4&gt;=0,IF(E4&lt;16,1,0),0),0)</f>
        <v>0</v>
      </c>
      <c r="Z4">
        <f>IF(P4=1,IF(E4&gt;=20,1,0),0)</f>
        <v>0</v>
      </c>
      <c r="AA4">
        <f>IF(P4=1,IF(E4&gt;=16,IF(E4&lt;20,1,0),0),0)</f>
        <v>1</v>
      </c>
      <c r="AB4" s="14">
        <f>IF(P4=1,IF(E4&gt;=0,IF(E4&lt;16,1,0),0),0)</f>
        <v>0</v>
      </c>
      <c r="AF4" s="24"/>
    </row>
    <row r="5" spans="1:32" hidden="1" x14ac:dyDescent="0.2">
      <c r="A5" t="s">
        <v>691</v>
      </c>
      <c r="B5" t="s">
        <v>7</v>
      </c>
      <c r="C5">
        <v>1107</v>
      </c>
      <c r="D5">
        <v>12</v>
      </c>
      <c r="E5">
        <v>12</v>
      </c>
      <c r="F5" s="1">
        <v>12.207100000000001</v>
      </c>
      <c r="G5">
        <v>-202569</v>
      </c>
      <c r="H5" t="s">
        <v>8</v>
      </c>
      <c r="I5">
        <v>137263</v>
      </c>
      <c r="J5">
        <v>1</v>
      </c>
      <c r="K5">
        <v>0</v>
      </c>
      <c r="L5">
        <f t="shared" si="0"/>
        <v>1</v>
      </c>
      <c r="M5">
        <f t="shared" si="1"/>
        <v>0</v>
      </c>
      <c r="N5">
        <f t="shared" si="2"/>
        <v>1</v>
      </c>
      <c r="O5">
        <f t="shared" si="3"/>
        <v>0</v>
      </c>
      <c r="P5">
        <f t="shared" ref="P5:P68" si="4">IF(J5=0,IF(K5=0,1,0),0)</f>
        <v>0</v>
      </c>
      <c r="Q5" s="15">
        <f t="shared" ref="Q5:Q67" si="5">IF(E5&gt;19,(I5)*M5,0)</f>
        <v>0</v>
      </c>
      <c r="R5">
        <f t="shared" ref="R5:R68" si="6">IF(E5&lt;20,IF(E5&gt;15,(I5)*M5,0),0)</f>
        <v>0</v>
      </c>
      <c r="S5">
        <f t="shared" ref="S5:S68" si="7">IF(E5&lt;16,IF(E5&gt;0,(I5)*M5,0),0)</f>
        <v>0</v>
      </c>
      <c r="T5" s="2">
        <f t="shared" ref="T5:T68" si="8">IF(E5&gt;19,(I5)*(P5),0)</f>
        <v>0</v>
      </c>
      <c r="U5">
        <f t="shared" ref="U5:U68" si="9">IF(E5&lt;20,IF(E5&gt;15,(I5)*(P5),0),0)</f>
        <v>0</v>
      </c>
      <c r="V5" s="14">
        <f t="shared" ref="V5:V68" si="10">IF(E5&lt;16,IF(E5&gt;0,(I5)*(P5),0),0)</f>
        <v>0</v>
      </c>
      <c r="W5" s="13">
        <f t="shared" ref="W5:W68" si="11">IF(M5=1,IF(E5&gt;=20,1,0),0)</f>
        <v>0</v>
      </c>
      <c r="X5">
        <f t="shared" ref="X5:X68" si="12">IF(M5=1,IF(E5&gt;=16,IF(E5&lt;20,1,0),0),0)</f>
        <v>0</v>
      </c>
      <c r="Y5">
        <f t="shared" ref="Y5:Y68" si="13">IF(M5=1,IF(E5&gt;=0,IF(E5&lt;16,1,0),0),0)</f>
        <v>0</v>
      </c>
      <c r="Z5">
        <f t="shared" ref="Z5:Z68" si="14">IF(P5=1,IF(E5&gt;=20,1,0),0)</f>
        <v>0</v>
      </c>
      <c r="AA5">
        <f t="shared" ref="AA5:AA68" si="15">IF(P5=1,IF(E5&gt;=16,IF(E5&lt;20,1,0),0),0)</f>
        <v>0</v>
      </c>
      <c r="AB5" s="14">
        <f t="shared" ref="AB5:AB68" si="16">IF(P5=1,IF(E5&gt;=0,IF(E5&lt;16,1,0),0),0)</f>
        <v>0</v>
      </c>
      <c r="AF5" s="24"/>
    </row>
    <row r="6" spans="1:32" hidden="1" x14ac:dyDescent="0.2">
      <c r="A6" t="s">
        <v>691</v>
      </c>
      <c r="B6" t="s">
        <v>9</v>
      </c>
      <c r="C6">
        <v>1401</v>
      </c>
      <c r="D6">
        <v>14</v>
      </c>
      <c r="E6">
        <v>13</v>
      </c>
      <c r="F6" s="1"/>
      <c r="G6">
        <v>-202908</v>
      </c>
      <c r="H6" t="s">
        <v>10</v>
      </c>
      <c r="I6">
        <v>18172</v>
      </c>
      <c r="J6">
        <v>0</v>
      </c>
      <c r="K6">
        <v>0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1</v>
      </c>
      <c r="Q6" s="15">
        <f t="shared" si="5"/>
        <v>0</v>
      </c>
      <c r="R6">
        <f t="shared" si="6"/>
        <v>0</v>
      </c>
      <c r="S6">
        <f t="shared" si="7"/>
        <v>0</v>
      </c>
      <c r="T6" s="2">
        <f t="shared" si="8"/>
        <v>0</v>
      </c>
      <c r="U6">
        <f t="shared" si="9"/>
        <v>0</v>
      </c>
      <c r="V6" s="14">
        <f t="shared" si="10"/>
        <v>18172</v>
      </c>
      <c r="W6" s="13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 s="14">
        <f t="shared" si="16"/>
        <v>1</v>
      </c>
      <c r="AF6" s="24"/>
    </row>
    <row r="7" spans="1:32" hidden="1" x14ac:dyDescent="0.2">
      <c r="A7" t="s">
        <v>691</v>
      </c>
      <c r="B7" t="s">
        <v>13</v>
      </c>
      <c r="C7">
        <v>1403</v>
      </c>
      <c r="D7">
        <v>15</v>
      </c>
      <c r="E7">
        <v>16</v>
      </c>
      <c r="F7" s="1"/>
      <c r="G7">
        <v>-192839</v>
      </c>
      <c r="H7" t="s">
        <v>14</v>
      </c>
      <c r="I7">
        <v>1579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1</v>
      </c>
      <c r="Q7" s="15">
        <f t="shared" si="5"/>
        <v>0</v>
      </c>
      <c r="R7">
        <f t="shared" si="6"/>
        <v>0</v>
      </c>
      <c r="S7">
        <f t="shared" si="7"/>
        <v>0</v>
      </c>
      <c r="T7" s="2">
        <f t="shared" si="8"/>
        <v>0</v>
      </c>
      <c r="U7">
        <f t="shared" si="9"/>
        <v>1579</v>
      </c>
      <c r="V7" s="14">
        <f t="shared" si="10"/>
        <v>0</v>
      </c>
      <c r="W7" s="13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1</v>
      </c>
      <c r="AB7" s="14">
        <f t="shared" si="16"/>
        <v>0</v>
      </c>
      <c r="AF7" s="24"/>
    </row>
    <row r="8" spans="1:32" hidden="1" x14ac:dyDescent="0.2">
      <c r="A8" t="s">
        <v>691</v>
      </c>
      <c r="B8" t="s">
        <v>11</v>
      </c>
      <c r="C8">
        <v>1402</v>
      </c>
      <c r="D8">
        <v>13</v>
      </c>
      <c r="E8">
        <v>13</v>
      </c>
      <c r="F8" s="1"/>
      <c r="G8">
        <v>-204828</v>
      </c>
      <c r="H8" t="s">
        <v>12</v>
      </c>
      <c r="I8">
        <v>1383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1</v>
      </c>
      <c r="Q8" s="15">
        <f t="shared" si="5"/>
        <v>0</v>
      </c>
      <c r="R8">
        <f t="shared" si="6"/>
        <v>0</v>
      </c>
      <c r="S8">
        <f t="shared" si="7"/>
        <v>0</v>
      </c>
      <c r="T8" s="2">
        <f t="shared" si="8"/>
        <v>0</v>
      </c>
      <c r="U8">
        <f t="shared" si="9"/>
        <v>0</v>
      </c>
      <c r="V8" s="14">
        <f t="shared" si="10"/>
        <v>1383</v>
      </c>
      <c r="W8" s="13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 s="14">
        <f t="shared" si="16"/>
        <v>1</v>
      </c>
      <c r="AF8" s="24"/>
    </row>
    <row r="9" spans="1:32" hidden="1" x14ac:dyDescent="0.2">
      <c r="A9" t="s">
        <v>691</v>
      </c>
      <c r="B9" t="s">
        <v>15</v>
      </c>
      <c r="C9">
        <v>1404</v>
      </c>
      <c r="D9">
        <v>11</v>
      </c>
      <c r="E9">
        <v>10</v>
      </c>
      <c r="F9" s="1"/>
      <c r="G9">
        <v>-198089</v>
      </c>
      <c r="H9" t="s">
        <v>16</v>
      </c>
      <c r="I9">
        <v>3063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1</v>
      </c>
      <c r="Q9" s="15">
        <f t="shared" si="5"/>
        <v>0</v>
      </c>
      <c r="R9">
        <f t="shared" si="6"/>
        <v>0</v>
      </c>
      <c r="S9">
        <f t="shared" si="7"/>
        <v>0</v>
      </c>
      <c r="T9" s="2">
        <f t="shared" si="8"/>
        <v>0</v>
      </c>
      <c r="U9">
        <f t="shared" si="9"/>
        <v>0</v>
      </c>
      <c r="V9" s="14">
        <f t="shared" si="10"/>
        <v>3063</v>
      </c>
      <c r="W9" s="13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 s="14">
        <f t="shared" si="16"/>
        <v>1</v>
      </c>
      <c r="AF9" s="24"/>
    </row>
    <row r="10" spans="1:32" hidden="1" x14ac:dyDescent="0.2">
      <c r="A10" t="s">
        <v>691</v>
      </c>
      <c r="B10" t="s">
        <v>17</v>
      </c>
      <c r="C10">
        <v>1405</v>
      </c>
      <c r="D10">
        <v>13</v>
      </c>
      <c r="E10">
        <v>12</v>
      </c>
      <c r="F10" s="1"/>
      <c r="G10">
        <v>-204828</v>
      </c>
      <c r="H10" t="s">
        <v>12</v>
      </c>
      <c r="I10">
        <v>6165</v>
      </c>
      <c r="J10">
        <v>0</v>
      </c>
      <c r="K10">
        <v>0</v>
      </c>
      <c r="L10">
        <f t="shared" si="0"/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1</v>
      </c>
      <c r="Q10" s="15">
        <f t="shared" si="5"/>
        <v>0</v>
      </c>
      <c r="R10">
        <f t="shared" si="6"/>
        <v>0</v>
      </c>
      <c r="S10">
        <f t="shared" si="7"/>
        <v>0</v>
      </c>
      <c r="T10" s="2">
        <f t="shared" si="8"/>
        <v>0</v>
      </c>
      <c r="U10">
        <f t="shared" si="9"/>
        <v>0</v>
      </c>
      <c r="V10" s="14">
        <f t="shared" si="10"/>
        <v>6165</v>
      </c>
      <c r="W10" s="13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 s="14">
        <f t="shared" si="16"/>
        <v>1</v>
      </c>
      <c r="AF10" s="24"/>
    </row>
    <row r="11" spans="1:32" hidden="1" x14ac:dyDescent="0.2">
      <c r="A11" t="s">
        <v>692</v>
      </c>
      <c r="B11" t="s">
        <v>18</v>
      </c>
      <c r="C11">
        <v>2101</v>
      </c>
      <c r="D11">
        <v>15</v>
      </c>
      <c r="E11">
        <v>14</v>
      </c>
      <c r="F11" s="1">
        <v>10.691700000000001</v>
      </c>
      <c r="G11">
        <v>-236508</v>
      </c>
      <c r="H11" t="s">
        <v>19</v>
      </c>
      <c r="I11">
        <v>437883</v>
      </c>
      <c r="J11">
        <v>1</v>
      </c>
      <c r="K11">
        <v>0</v>
      </c>
      <c r="L11">
        <f t="shared" si="0"/>
        <v>1</v>
      </c>
      <c r="M11">
        <f t="shared" si="1"/>
        <v>0</v>
      </c>
      <c r="N11">
        <f t="shared" si="2"/>
        <v>1</v>
      </c>
      <c r="O11">
        <f t="shared" si="3"/>
        <v>0</v>
      </c>
      <c r="P11">
        <f t="shared" si="4"/>
        <v>0</v>
      </c>
      <c r="Q11" s="15">
        <f t="shared" si="5"/>
        <v>0</v>
      </c>
      <c r="R11">
        <f>IF(E11&lt;20,IF(E11&gt;15,(I11)*M11,0),0)</f>
        <v>0</v>
      </c>
      <c r="S11">
        <f t="shared" si="7"/>
        <v>0</v>
      </c>
      <c r="T11" s="2">
        <f t="shared" si="8"/>
        <v>0</v>
      </c>
      <c r="U11">
        <f t="shared" si="9"/>
        <v>0</v>
      </c>
      <c r="V11" s="14">
        <f t="shared" si="10"/>
        <v>0</v>
      </c>
      <c r="W11" s="13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 s="14">
        <f t="shared" si="16"/>
        <v>0</v>
      </c>
      <c r="AF11" s="24"/>
    </row>
    <row r="12" spans="1:32" hidden="1" x14ac:dyDescent="0.2">
      <c r="A12" t="s">
        <v>692</v>
      </c>
      <c r="B12" t="s">
        <v>24</v>
      </c>
      <c r="C12">
        <v>2104</v>
      </c>
      <c r="D12">
        <v>17</v>
      </c>
      <c r="E12">
        <v>17</v>
      </c>
      <c r="F12" s="1"/>
      <c r="G12">
        <v>-254100</v>
      </c>
      <c r="H12" t="s">
        <v>25</v>
      </c>
      <c r="I12">
        <v>13883</v>
      </c>
      <c r="J12">
        <v>0</v>
      </c>
      <c r="K12">
        <v>0</v>
      </c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1</v>
      </c>
      <c r="Q12" s="15">
        <f t="shared" si="5"/>
        <v>0</v>
      </c>
      <c r="R12">
        <f t="shared" si="6"/>
        <v>0</v>
      </c>
      <c r="S12">
        <f t="shared" si="7"/>
        <v>0</v>
      </c>
      <c r="T12" s="2">
        <f t="shared" si="8"/>
        <v>0</v>
      </c>
      <c r="U12">
        <f t="shared" si="9"/>
        <v>13883</v>
      </c>
      <c r="V12" s="14">
        <f t="shared" si="10"/>
        <v>0</v>
      </c>
      <c r="W12" s="13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1</v>
      </c>
      <c r="AB12" s="14">
        <f t="shared" si="16"/>
        <v>0</v>
      </c>
      <c r="AF12" s="24"/>
    </row>
    <row r="13" spans="1:32" hidden="1" x14ac:dyDescent="0.2">
      <c r="A13" t="s">
        <v>692</v>
      </c>
      <c r="B13" t="s">
        <v>20</v>
      </c>
      <c r="C13">
        <v>2102</v>
      </c>
      <c r="D13">
        <v>17</v>
      </c>
      <c r="E13">
        <v>16</v>
      </c>
      <c r="F13" s="1"/>
      <c r="G13">
        <v>-231100</v>
      </c>
      <c r="H13" t="s">
        <v>21</v>
      </c>
      <c r="I13">
        <v>15430</v>
      </c>
      <c r="J13">
        <v>0</v>
      </c>
      <c r="K13">
        <v>0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1</v>
      </c>
      <c r="Q13" s="15">
        <f t="shared" si="5"/>
        <v>0</v>
      </c>
      <c r="R13">
        <f t="shared" si="6"/>
        <v>0</v>
      </c>
      <c r="S13">
        <f t="shared" si="7"/>
        <v>0</v>
      </c>
      <c r="T13" s="2">
        <f t="shared" si="8"/>
        <v>0</v>
      </c>
      <c r="U13">
        <f t="shared" si="9"/>
        <v>15430</v>
      </c>
      <c r="V13" s="14">
        <f t="shared" si="10"/>
        <v>0</v>
      </c>
      <c r="W13" s="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1</v>
      </c>
      <c r="AB13" s="14">
        <f t="shared" si="16"/>
        <v>0</v>
      </c>
      <c r="AF13" s="24"/>
    </row>
    <row r="14" spans="1:32" hidden="1" x14ac:dyDescent="0.2">
      <c r="A14" t="s">
        <v>692</v>
      </c>
      <c r="B14" t="s">
        <v>22</v>
      </c>
      <c r="C14">
        <v>2103</v>
      </c>
      <c r="D14">
        <v>11</v>
      </c>
      <c r="E14">
        <v>10</v>
      </c>
      <c r="F14" s="1">
        <v>5.6648199999999997</v>
      </c>
      <c r="G14">
        <v>-228978</v>
      </c>
      <c r="H14" t="s">
        <v>23</v>
      </c>
      <c r="I14">
        <v>1784</v>
      </c>
      <c r="J14">
        <v>1</v>
      </c>
      <c r="K14">
        <v>0</v>
      </c>
      <c r="L14">
        <f t="shared" si="0"/>
        <v>1</v>
      </c>
      <c r="M14">
        <f t="shared" si="1"/>
        <v>0</v>
      </c>
      <c r="N14">
        <f t="shared" si="2"/>
        <v>1</v>
      </c>
      <c r="O14">
        <f t="shared" si="3"/>
        <v>0</v>
      </c>
      <c r="P14">
        <f t="shared" si="4"/>
        <v>0</v>
      </c>
      <c r="Q14" s="15">
        <f t="shared" si="5"/>
        <v>0</v>
      </c>
      <c r="R14">
        <f t="shared" si="6"/>
        <v>0</v>
      </c>
      <c r="S14">
        <f t="shared" si="7"/>
        <v>0</v>
      </c>
      <c r="T14" s="2">
        <f t="shared" si="8"/>
        <v>0</v>
      </c>
      <c r="U14">
        <f t="shared" si="9"/>
        <v>0</v>
      </c>
      <c r="V14" s="14">
        <f t="shared" si="10"/>
        <v>0</v>
      </c>
      <c r="W14" s="13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A14">
        <f t="shared" si="15"/>
        <v>0</v>
      </c>
      <c r="AB14" s="14">
        <f t="shared" si="16"/>
        <v>0</v>
      </c>
      <c r="AF14" s="24"/>
    </row>
    <row r="15" spans="1:32" hidden="1" x14ac:dyDescent="0.2">
      <c r="A15" t="s">
        <v>692</v>
      </c>
      <c r="B15" t="s">
        <v>26</v>
      </c>
      <c r="C15">
        <v>2201</v>
      </c>
      <c r="D15">
        <v>10</v>
      </c>
      <c r="E15">
        <v>9</v>
      </c>
      <c r="F15" s="1">
        <v>8.4374125000000006</v>
      </c>
      <c r="G15">
        <v>-224739</v>
      </c>
      <c r="H15" t="s">
        <v>27</v>
      </c>
      <c r="I15">
        <v>194575</v>
      </c>
      <c r="J15">
        <v>1</v>
      </c>
      <c r="K15">
        <v>1</v>
      </c>
      <c r="L15">
        <f t="shared" si="0"/>
        <v>1</v>
      </c>
      <c r="M15">
        <f t="shared" si="1"/>
        <v>0</v>
      </c>
      <c r="N15">
        <f t="shared" si="2"/>
        <v>0</v>
      </c>
      <c r="O15">
        <f t="shared" si="3"/>
        <v>1</v>
      </c>
      <c r="P15">
        <f t="shared" si="4"/>
        <v>0</v>
      </c>
      <c r="Q15" s="15">
        <f t="shared" si="5"/>
        <v>0</v>
      </c>
      <c r="R15">
        <f t="shared" si="6"/>
        <v>0</v>
      </c>
      <c r="S15">
        <f t="shared" si="7"/>
        <v>0</v>
      </c>
      <c r="T15" s="2">
        <f t="shared" si="8"/>
        <v>0</v>
      </c>
      <c r="U15">
        <f t="shared" si="9"/>
        <v>0</v>
      </c>
      <c r="V15" s="14">
        <f t="shared" si="10"/>
        <v>0</v>
      </c>
      <c r="W15" s="13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A15">
        <f t="shared" si="15"/>
        <v>0</v>
      </c>
      <c r="AB15" s="14">
        <f t="shared" si="16"/>
        <v>0</v>
      </c>
      <c r="AF15" s="24"/>
    </row>
    <row r="16" spans="1:32" hidden="1" x14ac:dyDescent="0.2">
      <c r="A16" t="s">
        <v>692</v>
      </c>
      <c r="B16" t="s">
        <v>28</v>
      </c>
      <c r="C16">
        <v>2202</v>
      </c>
      <c r="D16">
        <v>16</v>
      </c>
      <c r="E16">
        <v>16</v>
      </c>
      <c r="F16" s="1"/>
      <c r="G16">
        <v>-212328</v>
      </c>
      <c r="H16" t="s">
        <v>29</v>
      </c>
      <c r="I16">
        <v>279</v>
      </c>
      <c r="J16">
        <v>0</v>
      </c>
      <c r="K16">
        <v>0</v>
      </c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1</v>
      </c>
      <c r="Q16" s="15">
        <f t="shared" si="5"/>
        <v>0</v>
      </c>
      <c r="R16">
        <f t="shared" si="6"/>
        <v>0</v>
      </c>
      <c r="S16">
        <f t="shared" si="7"/>
        <v>0</v>
      </c>
      <c r="T16" s="2">
        <f t="shared" si="8"/>
        <v>0</v>
      </c>
      <c r="U16">
        <f t="shared" si="9"/>
        <v>279</v>
      </c>
      <c r="V16" s="14">
        <f t="shared" si="10"/>
        <v>0</v>
      </c>
      <c r="W16" s="13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A16">
        <f t="shared" si="15"/>
        <v>1</v>
      </c>
      <c r="AB16" s="14">
        <f t="shared" si="16"/>
        <v>0</v>
      </c>
      <c r="AF16" s="24"/>
    </row>
    <row r="17" spans="1:32" hidden="1" x14ac:dyDescent="0.2">
      <c r="A17" t="s">
        <v>692</v>
      </c>
      <c r="B17" t="s">
        <v>30</v>
      </c>
      <c r="C17">
        <v>2203</v>
      </c>
      <c r="D17">
        <v>13</v>
      </c>
      <c r="E17">
        <v>12</v>
      </c>
      <c r="F17" s="1"/>
      <c r="G17">
        <v>-229200</v>
      </c>
      <c r="H17" t="s">
        <v>31</v>
      </c>
      <c r="I17">
        <v>10818</v>
      </c>
      <c r="J17">
        <v>0</v>
      </c>
      <c r="K17">
        <v>0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1</v>
      </c>
      <c r="Q17" s="15">
        <f t="shared" si="5"/>
        <v>0</v>
      </c>
      <c r="R17">
        <f t="shared" si="6"/>
        <v>0</v>
      </c>
      <c r="S17">
        <f t="shared" si="7"/>
        <v>0</v>
      </c>
      <c r="T17" s="2">
        <f t="shared" si="8"/>
        <v>0</v>
      </c>
      <c r="U17">
        <f t="shared" si="9"/>
        <v>0</v>
      </c>
      <c r="V17" s="14">
        <f t="shared" si="10"/>
        <v>10818</v>
      </c>
      <c r="W17" s="13">
        <f t="shared" si="11"/>
        <v>0</v>
      </c>
      <c r="X17">
        <f t="shared" si="12"/>
        <v>0</v>
      </c>
      <c r="Y17">
        <f t="shared" si="13"/>
        <v>0</v>
      </c>
      <c r="Z17">
        <f t="shared" si="14"/>
        <v>0</v>
      </c>
      <c r="AA17">
        <f t="shared" si="15"/>
        <v>0</v>
      </c>
      <c r="AB17" s="14">
        <f t="shared" si="16"/>
        <v>1</v>
      </c>
      <c r="AF17" s="24"/>
    </row>
    <row r="18" spans="1:32" hidden="1" x14ac:dyDescent="0.2">
      <c r="A18" t="s">
        <v>692</v>
      </c>
      <c r="B18" t="s">
        <v>32</v>
      </c>
      <c r="C18">
        <v>2301</v>
      </c>
      <c r="D18">
        <v>16</v>
      </c>
      <c r="E18">
        <v>15</v>
      </c>
      <c r="F18" s="1">
        <v>12.80124</v>
      </c>
      <c r="G18">
        <v>-220819</v>
      </c>
      <c r="H18" t="s">
        <v>33</v>
      </c>
      <c r="I18">
        <v>28301</v>
      </c>
      <c r="J18">
        <v>1</v>
      </c>
      <c r="K18">
        <v>1</v>
      </c>
      <c r="L18">
        <f t="shared" si="0"/>
        <v>1</v>
      </c>
      <c r="M18">
        <f t="shared" si="1"/>
        <v>0</v>
      </c>
      <c r="N18">
        <f t="shared" si="2"/>
        <v>0</v>
      </c>
      <c r="O18">
        <f t="shared" si="3"/>
        <v>1</v>
      </c>
      <c r="P18">
        <f t="shared" si="4"/>
        <v>0</v>
      </c>
      <c r="Q18" s="15">
        <f t="shared" si="5"/>
        <v>0</v>
      </c>
      <c r="R18">
        <f t="shared" si="6"/>
        <v>0</v>
      </c>
      <c r="S18">
        <f t="shared" si="7"/>
        <v>0</v>
      </c>
      <c r="T18" s="2">
        <f t="shared" si="8"/>
        <v>0</v>
      </c>
      <c r="U18">
        <f t="shared" si="9"/>
        <v>0</v>
      </c>
      <c r="V18" s="14">
        <f t="shared" si="10"/>
        <v>0</v>
      </c>
      <c r="W18" s="13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A18">
        <f t="shared" si="15"/>
        <v>0</v>
      </c>
      <c r="AB18" s="14">
        <f t="shared" si="16"/>
        <v>0</v>
      </c>
      <c r="AF18" s="24"/>
    </row>
    <row r="19" spans="1:32" hidden="1" x14ac:dyDescent="0.2">
      <c r="A19" t="s">
        <v>692</v>
      </c>
      <c r="B19" t="s">
        <v>34</v>
      </c>
      <c r="C19">
        <v>2302</v>
      </c>
      <c r="D19">
        <v>15</v>
      </c>
      <c r="E19">
        <v>14</v>
      </c>
      <c r="F19" s="1"/>
      <c r="G19">
        <v>-223169</v>
      </c>
      <c r="H19" t="s">
        <v>35</v>
      </c>
      <c r="I19">
        <v>6684</v>
      </c>
      <c r="J19">
        <v>0</v>
      </c>
      <c r="K19">
        <v>0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1</v>
      </c>
      <c r="Q19" s="15">
        <f t="shared" si="5"/>
        <v>0</v>
      </c>
      <c r="R19">
        <f t="shared" si="6"/>
        <v>0</v>
      </c>
      <c r="S19">
        <f t="shared" si="7"/>
        <v>0</v>
      </c>
      <c r="T19" s="2">
        <f t="shared" si="8"/>
        <v>0</v>
      </c>
      <c r="U19">
        <f t="shared" si="9"/>
        <v>0</v>
      </c>
      <c r="V19" s="14">
        <f t="shared" si="10"/>
        <v>6684</v>
      </c>
      <c r="W19" s="13">
        <f t="shared" si="11"/>
        <v>0</v>
      </c>
      <c r="X19">
        <f t="shared" si="12"/>
        <v>0</v>
      </c>
      <c r="Y19">
        <f t="shared" si="13"/>
        <v>0</v>
      </c>
      <c r="Z19">
        <f t="shared" si="14"/>
        <v>0</v>
      </c>
      <c r="AA19">
        <f t="shared" si="15"/>
        <v>0</v>
      </c>
      <c r="AB19" s="14">
        <f t="shared" si="16"/>
        <v>1</v>
      </c>
      <c r="AF19" s="24"/>
    </row>
    <row r="20" spans="1:32" hidden="1" x14ac:dyDescent="0.2">
      <c r="A20" t="s">
        <v>693</v>
      </c>
      <c r="B20" t="s">
        <v>36</v>
      </c>
      <c r="C20">
        <v>3101</v>
      </c>
      <c r="D20">
        <v>13</v>
      </c>
      <c r="E20">
        <v>13</v>
      </c>
      <c r="F20" s="1">
        <v>11.8629</v>
      </c>
      <c r="G20">
        <v>-273750</v>
      </c>
      <c r="H20" t="s">
        <v>37</v>
      </c>
      <c r="I20">
        <v>174309</v>
      </c>
      <c r="J20">
        <v>1</v>
      </c>
      <c r="K20">
        <v>0</v>
      </c>
      <c r="L20">
        <f t="shared" si="0"/>
        <v>1</v>
      </c>
      <c r="M20">
        <f t="shared" si="1"/>
        <v>0</v>
      </c>
      <c r="N20">
        <f t="shared" si="2"/>
        <v>1</v>
      </c>
      <c r="O20">
        <f t="shared" si="3"/>
        <v>0</v>
      </c>
      <c r="P20">
        <f t="shared" si="4"/>
        <v>0</v>
      </c>
      <c r="Q20" s="15">
        <f t="shared" si="5"/>
        <v>0</v>
      </c>
      <c r="R20">
        <f t="shared" si="6"/>
        <v>0</v>
      </c>
      <c r="S20">
        <f t="shared" si="7"/>
        <v>0</v>
      </c>
      <c r="T20" s="2">
        <f t="shared" si="8"/>
        <v>0</v>
      </c>
      <c r="U20">
        <f t="shared" si="9"/>
        <v>0</v>
      </c>
      <c r="V20" s="14">
        <f t="shared" si="10"/>
        <v>0</v>
      </c>
      <c r="W20" s="13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 s="14">
        <f t="shared" si="16"/>
        <v>0</v>
      </c>
      <c r="AF20" s="24"/>
    </row>
    <row r="21" spans="1:32" hidden="1" x14ac:dyDescent="0.2">
      <c r="A21" t="s">
        <v>693</v>
      </c>
      <c r="B21" t="s">
        <v>38</v>
      </c>
      <c r="C21">
        <v>3102</v>
      </c>
      <c r="D21">
        <v>21</v>
      </c>
      <c r="E21">
        <v>20</v>
      </c>
      <c r="F21" s="1"/>
      <c r="G21">
        <v>-270658</v>
      </c>
      <c r="H21" t="s">
        <v>39</v>
      </c>
      <c r="I21">
        <v>19746</v>
      </c>
      <c r="J21">
        <v>0</v>
      </c>
      <c r="K21">
        <v>0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1</v>
      </c>
      <c r="Q21" s="15">
        <f t="shared" si="5"/>
        <v>0</v>
      </c>
      <c r="R21">
        <f t="shared" si="6"/>
        <v>0</v>
      </c>
      <c r="S21">
        <f t="shared" si="7"/>
        <v>0</v>
      </c>
      <c r="T21" s="2">
        <f t="shared" si="8"/>
        <v>19746</v>
      </c>
      <c r="U21">
        <f t="shared" si="9"/>
        <v>0</v>
      </c>
      <c r="V21" s="14">
        <f t="shared" si="10"/>
        <v>0</v>
      </c>
      <c r="W21" s="13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1</v>
      </c>
      <c r="AA21">
        <f t="shared" si="15"/>
        <v>0</v>
      </c>
      <c r="AB21" s="14">
        <f t="shared" si="16"/>
        <v>0</v>
      </c>
      <c r="AF21" s="24"/>
    </row>
    <row r="22" spans="1:32" hidden="1" x14ac:dyDescent="0.2">
      <c r="A22" t="s">
        <v>693</v>
      </c>
      <c r="B22" t="s">
        <v>40</v>
      </c>
      <c r="C22">
        <v>3103</v>
      </c>
      <c r="D22">
        <v>13</v>
      </c>
      <c r="E22">
        <v>13</v>
      </c>
      <c r="F22" s="1"/>
      <c r="G22">
        <v>-274728</v>
      </c>
      <c r="H22" t="s">
        <v>41</v>
      </c>
      <c r="I22">
        <v>14401</v>
      </c>
      <c r="J22">
        <v>0</v>
      </c>
      <c r="K22">
        <v>0</v>
      </c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1</v>
      </c>
      <c r="Q22" s="15">
        <f t="shared" si="5"/>
        <v>0</v>
      </c>
      <c r="R22">
        <f t="shared" si="6"/>
        <v>0</v>
      </c>
      <c r="S22">
        <f t="shared" si="7"/>
        <v>0</v>
      </c>
      <c r="T22" s="2">
        <f t="shared" si="8"/>
        <v>0</v>
      </c>
      <c r="U22">
        <f t="shared" si="9"/>
        <v>0</v>
      </c>
      <c r="V22" s="14">
        <f t="shared" si="10"/>
        <v>14401</v>
      </c>
      <c r="W22" s="13">
        <f t="shared" si="11"/>
        <v>0</v>
      </c>
      <c r="X22">
        <f t="shared" si="12"/>
        <v>0</v>
      </c>
      <c r="Y22">
        <f t="shared" si="13"/>
        <v>0</v>
      </c>
      <c r="Z22">
        <f t="shared" si="14"/>
        <v>0</v>
      </c>
      <c r="AA22">
        <f t="shared" si="15"/>
        <v>0</v>
      </c>
      <c r="AB22" s="14">
        <f t="shared" si="16"/>
        <v>1</v>
      </c>
      <c r="AF22" s="24"/>
    </row>
    <row r="23" spans="1:32" hidden="1" x14ac:dyDescent="0.2">
      <c r="A23" t="s">
        <v>693</v>
      </c>
      <c r="B23" t="s">
        <v>42</v>
      </c>
      <c r="C23">
        <v>3201</v>
      </c>
      <c r="D23">
        <v>20</v>
      </c>
      <c r="E23">
        <v>19</v>
      </c>
      <c r="F23" s="1"/>
      <c r="G23">
        <v>-263458</v>
      </c>
      <c r="H23" t="s">
        <v>43</v>
      </c>
      <c r="I23">
        <v>13109</v>
      </c>
      <c r="J23">
        <v>0</v>
      </c>
      <c r="K23">
        <v>0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1</v>
      </c>
      <c r="Q23" s="15">
        <f t="shared" si="5"/>
        <v>0</v>
      </c>
      <c r="R23">
        <f t="shared" si="6"/>
        <v>0</v>
      </c>
      <c r="S23">
        <f t="shared" si="7"/>
        <v>0</v>
      </c>
      <c r="T23" s="2">
        <f t="shared" si="8"/>
        <v>0</v>
      </c>
      <c r="U23">
        <f t="shared" si="9"/>
        <v>13109</v>
      </c>
      <c r="V23" s="14">
        <f t="shared" si="10"/>
        <v>0</v>
      </c>
      <c r="W23" s="13">
        <f t="shared" si="11"/>
        <v>0</v>
      </c>
      <c r="X23">
        <f t="shared" si="12"/>
        <v>0</v>
      </c>
      <c r="Y23">
        <f t="shared" si="13"/>
        <v>0</v>
      </c>
      <c r="Z23">
        <f t="shared" si="14"/>
        <v>0</v>
      </c>
      <c r="AA23">
        <f t="shared" si="15"/>
        <v>1</v>
      </c>
      <c r="AB23" s="14">
        <f t="shared" si="16"/>
        <v>0</v>
      </c>
      <c r="AF23" s="24"/>
    </row>
    <row r="24" spans="1:32" hidden="1" x14ac:dyDescent="0.2">
      <c r="A24" t="s">
        <v>693</v>
      </c>
      <c r="B24" t="s">
        <v>44</v>
      </c>
      <c r="C24">
        <v>3202</v>
      </c>
      <c r="D24">
        <v>14</v>
      </c>
      <c r="E24">
        <v>14</v>
      </c>
      <c r="F24" s="1"/>
      <c r="G24">
        <v>-263900</v>
      </c>
      <c r="H24" t="s">
        <v>45</v>
      </c>
      <c r="I24">
        <v>14137</v>
      </c>
      <c r="J24">
        <v>0</v>
      </c>
      <c r="K24">
        <v>0</v>
      </c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1</v>
      </c>
      <c r="Q24" s="15">
        <f t="shared" si="5"/>
        <v>0</v>
      </c>
      <c r="R24">
        <f t="shared" si="6"/>
        <v>0</v>
      </c>
      <c r="S24">
        <f t="shared" si="7"/>
        <v>0</v>
      </c>
      <c r="T24" s="2">
        <f t="shared" si="8"/>
        <v>0</v>
      </c>
      <c r="U24">
        <f t="shared" si="9"/>
        <v>0</v>
      </c>
      <c r="V24" s="14">
        <f t="shared" si="10"/>
        <v>14137</v>
      </c>
      <c r="W24" s="13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 s="14">
        <f t="shared" si="16"/>
        <v>1</v>
      </c>
      <c r="AF24" s="24"/>
    </row>
    <row r="25" spans="1:32" hidden="1" x14ac:dyDescent="0.2">
      <c r="A25" t="s">
        <v>693</v>
      </c>
      <c r="B25" t="s">
        <v>46</v>
      </c>
      <c r="C25">
        <v>3301</v>
      </c>
      <c r="D25">
        <v>12</v>
      </c>
      <c r="E25">
        <v>12</v>
      </c>
      <c r="F25" s="1"/>
      <c r="G25">
        <v>-285769</v>
      </c>
      <c r="H25" t="s">
        <v>47</v>
      </c>
      <c r="I25">
        <v>57301</v>
      </c>
      <c r="J25">
        <v>0</v>
      </c>
      <c r="K25">
        <v>0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1</v>
      </c>
      <c r="Q25" s="15">
        <f t="shared" si="5"/>
        <v>0</v>
      </c>
      <c r="R25">
        <f t="shared" si="6"/>
        <v>0</v>
      </c>
      <c r="S25">
        <f t="shared" si="7"/>
        <v>0</v>
      </c>
      <c r="T25" s="2">
        <f t="shared" si="8"/>
        <v>0</v>
      </c>
      <c r="U25">
        <f t="shared" si="9"/>
        <v>0</v>
      </c>
      <c r="V25" s="14">
        <f t="shared" si="10"/>
        <v>57301</v>
      </c>
      <c r="W25" s="13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 s="14">
        <f t="shared" si="16"/>
        <v>1</v>
      </c>
      <c r="AF25" s="24"/>
    </row>
    <row r="26" spans="1:32" hidden="1" x14ac:dyDescent="0.2">
      <c r="A26" t="s">
        <v>693</v>
      </c>
      <c r="B26" t="s">
        <v>48</v>
      </c>
      <c r="C26">
        <v>3302</v>
      </c>
      <c r="D26">
        <v>13</v>
      </c>
      <c r="E26">
        <v>13</v>
      </c>
      <c r="F26" s="1"/>
      <c r="G26">
        <v>-287489</v>
      </c>
      <c r="H26" t="s">
        <v>49</v>
      </c>
      <c r="I26">
        <v>5767</v>
      </c>
      <c r="J26">
        <v>0</v>
      </c>
      <c r="K26">
        <v>0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1</v>
      </c>
      <c r="Q26" s="15">
        <f t="shared" si="5"/>
        <v>0</v>
      </c>
      <c r="R26">
        <f t="shared" si="6"/>
        <v>0</v>
      </c>
      <c r="S26">
        <f t="shared" si="7"/>
        <v>0</v>
      </c>
      <c r="T26" s="2">
        <f t="shared" si="8"/>
        <v>0</v>
      </c>
      <c r="U26">
        <f t="shared" si="9"/>
        <v>0</v>
      </c>
      <c r="V26" s="14">
        <f t="shared" si="10"/>
        <v>5767</v>
      </c>
      <c r="W26" s="13">
        <f t="shared" si="11"/>
        <v>0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 s="14">
        <f t="shared" si="16"/>
        <v>1</v>
      </c>
      <c r="AF26" s="24"/>
    </row>
    <row r="27" spans="1:32" hidden="1" x14ac:dyDescent="0.2">
      <c r="A27" t="s">
        <v>693</v>
      </c>
      <c r="B27" t="s">
        <v>50</v>
      </c>
      <c r="C27">
        <v>3303</v>
      </c>
      <c r="D27">
        <v>13</v>
      </c>
      <c r="E27">
        <v>13</v>
      </c>
      <c r="F27" s="1"/>
      <c r="G27">
        <v>-285058</v>
      </c>
      <c r="H27" t="s">
        <v>51</v>
      </c>
      <c r="I27">
        <v>7779</v>
      </c>
      <c r="J27">
        <v>0</v>
      </c>
      <c r="K27">
        <v>0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1</v>
      </c>
      <c r="Q27" s="15">
        <f t="shared" si="5"/>
        <v>0</v>
      </c>
      <c r="R27">
        <f t="shared" si="6"/>
        <v>0</v>
      </c>
      <c r="S27">
        <f t="shared" si="7"/>
        <v>0</v>
      </c>
      <c r="T27" s="2">
        <f t="shared" si="8"/>
        <v>0</v>
      </c>
      <c r="U27">
        <f t="shared" si="9"/>
        <v>0</v>
      </c>
      <c r="V27" s="14">
        <f t="shared" si="10"/>
        <v>7779</v>
      </c>
      <c r="W27" s="13">
        <f t="shared" si="11"/>
        <v>0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 s="14">
        <f t="shared" si="16"/>
        <v>1</v>
      </c>
      <c r="AF27" s="24"/>
    </row>
    <row r="28" spans="1:32" hidden="1" x14ac:dyDescent="0.2">
      <c r="A28" t="s">
        <v>693</v>
      </c>
      <c r="B28" t="s">
        <v>52</v>
      </c>
      <c r="C28">
        <v>3304</v>
      </c>
      <c r="D28">
        <v>16</v>
      </c>
      <c r="E28">
        <v>16</v>
      </c>
      <c r="F28" s="1">
        <v>9.8470899999999997</v>
      </c>
      <c r="G28">
        <v>-284558</v>
      </c>
      <c r="H28" t="s">
        <v>53</v>
      </c>
      <c r="I28">
        <v>11455</v>
      </c>
      <c r="J28">
        <v>1</v>
      </c>
      <c r="K28">
        <v>1</v>
      </c>
      <c r="L28">
        <f t="shared" si="0"/>
        <v>1</v>
      </c>
      <c r="M28">
        <f t="shared" si="1"/>
        <v>0</v>
      </c>
      <c r="N28">
        <f t="shared" si="2"/>
        <v>0</v>
      </c>
      <c r="O28">
        <f t="shared" si="3"/>
        <v>1</v>
      </c>
      <c r="P28">
        <f t="shared" si="4"/>
        <v>0</v>
      </c>
      <c r="Q28" s="15">
        <f t="shared" si="5"/>
        <v>0</v>
      </c>
      <c r="R28">
        <f t="shared" si="6"/>
        <v>0</v>
      </c>
      <c r="S28">
        <f t="shared" si="7"/>
        <v>0</v>
      </c>
      <c r="T28" s="2">
        <f t="shared" si="8"/>
        <v>0</v>
      </c>
      <c r="U28">
        <f t="shared" si="9"/>
        <v>0</v>
      </c>
      <c r="V28" s="14">
        <f t="shared" si="10"/>
        <v>0</v>
      </c>
      <c r="W28" s="13">
        <f t="shared" si="11"/>
        <v>0</v>
      </c>
      <c r="X28">
        <f t="shared" si="12"/>
        <v>0</v>
      </c>
      <c r="Y28">
        <f t="shared" si="13"/>
        <v>0</v>
      </c>
      <c r="Z28">
        <f t="shared" si="14"/>
        <v>0</v>
      </c>
      <c r="AA28">
        <f t="shared" si="15"/>
        <v>0</v>
      </c>
      <c r="AB28" s="14">
        <f t="shared" si="16"/>
        <v>0</v>
      </c>
      <c r="AF28" s="24"/>
    </row>
    <row r="29" spans="1:32" hidden="1" x14ac:dyDescent="0.2">
      <c r="A29" t="s">
        <v>694</v>
      </c>
      <c r="B29" t="s">
        <v>54</v>
      </c>
      <c r="C29">
        <v>4101</v>
      </c>
      <c r="D29">
        <v>15</v>
      </c>
      <c r="E29">
        <v>14</v>
      </c>
      <c r="F29" s="1"/>
      <c r="G29">
        <v>-299069</v>
      </c>
      <c r="H29" t="s">
        <v>55</v>
      </c>
      <c r="I29">
        <v>258850</v>
      </c>
      <c r="J29">
        <v>0</v>
      </c>
      <c r="K29">
        <v>0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1</v>
      </c>
      <c r="Q29" s="15">
        <f t="shared" si="5"/>
        <v>0</v>
      </c>
      <c r="R29">
        <f t="shared" si="6"/>
        <v>0</v>
      </c>
      <c r="S29">
        <f t="shared" si="7"/>
        <v>0</v>
      </c>
      <c r="T29" s="2">
        <f t="shared" si="8"/>
        <v>0</v>
      </c>
      <c r="U29">
        <f t="shared" si="9"/>
        <v>0</v>
      </c>
      <c r="V29" s="14">
        <f t="shared" si="10"/>
        <v>258850</v>
      </c>
      <c r="W29" s="13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A29">
        <f t="shared" si="15"/>
        <v>0</v>
      </c>
      <c r="AB29" s="14">
        <f t="shared" si="16"/>
        <v>1</v>
      </c>
      <c r="AF29" s="24"/>
    </row>
    <row r="30" spans="1:32" hidden="1" x14ac:dyDescent="0.2">
      <c r="A30" t="s">
        <v>694</v>
      </c>
      <c r="B30" t="s">
        <v>56</v>
      </c>
      <c r="C30">
        <v>4102</v>
      </c>
      <c r="D30">
        <v>16</v>
      </c>
      <c r="E30">
        <v>15</v>
      </c>
      <c r="F30" s="1">
        <v>11.8531</v>
      </c>
      <c r="G30">
        <v>-299708</v>
      </c>
      <c r="H30" t="s">
        <v>57</v>
      </c>
      <c r="I30">
        <v>266502</v>
      </c>
      <c r="J30">
        <v>1</v>
      </c>
      <c r="K30">
        <v>0</v>
      </c>
      <c r="L30">
        <f t="shared" si="0"/>
        <v>1</v>
      </c>
      <c r="M30">
        <f t="shared" si="1"/>
        <v>0</v>
      </c>
      <c r="N30">
        <f t="shared" si="2"/>
        <v>1</v>
      </c>
      <c r="O30">
        <f t="shared" si="3"/>
        <v>0</v>
      </c>
      <c r="P30">
        <f t="shared" si="4"/>
        <v>0</v>
      </c>
      <c r="Q30" s="15">
        <f t="shared" si="5"/>
        <v>0</v>
      </c>
      <c r="R30">
        <f t="shared" si="6"/>
        <v>0</v>
      </c>
      <c r="S30">
        <f t="shared" si="7"/>
        <v>0</v>
      </c>
      <c r="T30" s="2">
        <f t="shared" si="8"/>
        <v>0</v>
      </c>
      <c r="U30">
        <f t="shared" si="9"/>
        <v>0</v>
      </c>
      <c r="V30" s="14">
        <f t="shared" si="10"/>
        <v>0</v>
      </c>
      <c r="W30" s="13">
        <f t="shared" si="11"/>
        <v>0</v>
      </c>
      <c r="X30">
        <f t="shared" si="12"/>
        <v>0</v>
      </c>
      <c r="Y30">
        <f t="shared" si="13"/>
        <v>0</v>
      </c>
      <c r="Z30">
        <f t="shared" si="14"/>
        <v>0</v>
      </c>
      <c r="AA30">
        <f t="shared" si="15"/>
        <v>0</v>
      </c>
      <c r="AB30" s="14">
        <f t="shared" si="16"/>
        <v>0</v>
      </c>
      <c r="AF30" s="24"/>
    </row>
    <row r="31" spans="1:32" hidden="1" x14ac:dyDescent="0.2">
      <c r="A31" t="s">
        <v>694</v>
      </c>
      <c r="B31" t="s">
        <v>58</v>
      </c>
      <c r="C31">
        <v>4103</v>
      </c>
      <c r="D31">
        <v>16</v>
      </c>
      <c r="E31">
        <v>17</v>
      </c>
      <c r="F31" s="1"/>
      <c r="G31">
        <v>-302300</v>
      </c>
      <c r="H31" t="s">
        <v>59</v>
      </c>
      <c r="I31">
        <v>11828</v>
      </c>
      <c r="J31">
        <v>0</v>
      </c>
      <c r="K31">
        <v>1</v>
      </c>
      <c r="L31">
        <f t="shared" si="0"/>
        <v>1</v>
      </c>
      <c r="M31">
        <f t="shared" si="1"/>
        <v>1</v>
      </c>
      <c r="N31">
        <f t="shared" si="2"/>
        <v>0</v>
      </c>
      <c r="O31">
        <f t="shared" si="3"/>
        <v>0</v>
      </c>
      <c r="P31">
        <f t="shared" si="4"/>
        <v>0</v>
      </c>
      <c r="Q31" s="15">
        <f t="shared" si="5"/>
        <v>0</v>
      </c>
      <c r="R31">
        <f t="shared" si="6"/>
        <v>11828</v>
      </c>
      <c r="S31">
        <f t="shared" si="7"/>
        <v>0</v>
      </c>
      <c r="T31" s="2">
        <f t="shared" si="8"/>
        <v>0</v>
      </c>
      <c r="U31">
        <f t="shared" si="9"/>
        <v>0</v>
      </c>
      <c r="V31" s="14">
        <f t="shared" si="10"/>
        <v>0</v>
      </c>
      <c r="W31" s="13">
        <f t="shared" si="11"/>
        <v>0</v>
      </c>
      <c r="X31">
        <f t="shared" si="12"/>
        <v>1</v>
      </c>
      <c r="Y31">
        <f t="shared" si="13"/>
        <v>0</v>
      </c>
      <c r="Z31">
        <f t="shared" si="14"/>
        <v>0</v>
      </c>
      <c r="AA31">
        <f t="shared" si="15"/>
        <v>0</v>
      </c>
      <c r="AB31" s="14">
        <f t="shared" si="16"/>
        <v>0</v>
      </c>
      <c r="AF31" s="24"/>
    </row>
    <row r="32" spans="1:32" hidden="1" x14ac:dyDescent="0.2">
      <c r="A32" t="s">
        <v>694</v>
      </c>
      <c r="B32" t="s">
        <v>72</v>
      </c>
      <c r="C32">
        <v>4204</v>
      </c>
      <c r="D32">
        <v>15</v>
      </c>
      <c r="E32">
        <v>14</v>
      </c>
      <c r="F32" s="1">
        <v>5.4875299999999996</v>
      </c>
      <c r="G32">
        <v>-317800</v>
      </c>
      <c r="H32" t="s">
        <v>73</v>
      </c>
      <c r="I32">
        <v>29560</v>
      </c>
      <c r="J32">
        <v>1</v>
      </c>
      <c r="K32">
        <v>0</v>
      </c>
      <c r="L32">
        <f t="shared" si="0"/>
        <v>1</v>
      </c>
      <c r="M32">
        <f t="shared" si="1"/>
        <v>0</v>
      </c>
      <c r="N32">
        <f t="shared" si="2"/>
        <v>1</v>
      </c>
      <c r="O32">
        <f t="shared" si="3"/>
        <v>0</v>
      </c>
      <c r="P32">
        <f t="shared" si="4"/>
        <v>0</v>
      </c>
      <c r="Q32" s="15">
        <f t="shared" si="5"/>
        <v>0</v>
      </c>
      <c r="R32">
        <f t="shared" si="6"/>
        <v>0</v>
      </c>
      <c r="S32">
        <f t="shared" si="7"/>
        <v>0</v>
      </c>
      <c r="T32" s="2">
        <f t="shared" si="8"/>
        <v>0</v>
      </c>
      <c r="U32">
        <f t="shared" si="9"/>
        <v>0</v>
      </c>
      <c r="V32" s="14">
        <f t="shared" si="10"/>
        <v>0</v>
      </c>
      <c r="W32" s="13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A32">
        <f t="shared" si="15"/>
        <v>0</v>
      </c>
      <c r="AB32" s="14">
        <f t="shared" si="16"/>
        <v>0</v>
      </c>
      <c r="AF32" s="24"/>
    </row>
    <row r="33" spans="1:32" hidden="1" x14ac:dyDescent="0.2">
      <c r="A33" t="s">
        <v>694</v>
      </c>
      <c r="B33" t="s">
        <v>60</v>
      </c>
      <c r="C33">
        <v>4104</v>
      </c>
      <c r="D33">
        <v>16</v>
      </c>
      <c r="E33">
        <v>15</v>
      </c>
      <c r="F33" s="1"/>
      <c r="G33">
        <v>-295000</v>
      </c>
      <c r="H33" t="s">
        <v>61</v>
      </c>
      <c r="I33">
        <v>4499</v>
      </c>
      <c r="J33">
        <v>0</v>
      </c>
      <c r="K33">
        <v>0</v>
      </c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1</v>
      </c>
      <c r="Q33" s="15">
        <f t="shared" si="5"/>
        <v>0</v>
      </c>
      <c r="R33">
        <f t="shared" si="6"/>
        <v>0</v>
      </c>
      <c r="S33">
        <f t="shared" si="7"/>
        <v>0</v>
      </c>
      <c r="T33" s="2">
        <f t="shared" si="8"/>
        <v>0</v>
      </c>
      <c r="U33">
        <f t="shared" si="9"/>
        <v>0</v>
      </c>
      <c r="V33" s="14">
        <f t="shared" si="10"/>
        <v>4499</v>
      </c>
      <c r="W33" s="1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B33" s="14">
        <f t="shared" si="16"/>
        <v>1</v>
      </c>
      <c r="AF33" s="24"/>
    </row>
    <row r="34" spans="1:32" hidden="1" x14ac:dyDescent="0.2">
      <c r="A34" t="s">
        <v>694</v>
      </c>
      <c r="B34" t="s">
        <v>62</v>
      </c>
      <c r="C34">
        <v>4105</v>
      </c>
      <c r="D34">
        <v>15</v>
      </c>
      <c r="E34">
        <v>16</v>
      </c>
      <c r="F34" s="1"/>
      <c r="G34">
        <v>-300378</v>
      </c>
      <c r="H34" t="s">
        <v>63</v>
      </c>
      <c r="I34">
        <v>4698</v>
      </c>
      <c r="J34">
        <v>0</v>
      </c>
      <c r="K34">
        <v>0</v>
      </c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1</v>
      </c>
      <c r="Q34" s="15">
        <f t="shared" si="5"/>
        <v>0</v>
      </c>
      <c r="R34">
        <f t="shared" si="6"/>
        <v>0</v>
      </c>
      <c r="S34">
        <f t="shared" si="7"/>
        <v>0</v>
      </c>
      <c r="T34" s="2">
        <f t="shared" si="8"/>
        <v>0</v>
      </c>
      <c r="U34">
        <f t="shared" si="9"/>
        <v>4698</v>
      </c>
      <c r="V34" s="14">
        <f t="shared" si="10"/>
        <v>0</v>
      </c>
      <c r="W34" s="13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A34">
        <f t="shared" si="15"/>
        <v>1</v>
      </c>
      <c r="AB34" s="14">
        <f t="shared" si="16"/>
        <v>0</v>
      </c>
      <c r="AF34" s="24"/>
    </row>
    <row r="35" spans="1:32" hidden="1" x14ac:dyDescent="0.2">
      <c r="A35" t="s">
        <v>694</v>
      </c>
      <c r="B35" t="s">
        <v>64</v>
      </c>
      <c r="C35">
        <v>4106</v>
      </c>
      <c r="D35">
        <v>14</v>
      </c>
      <c r="E35">
        <v>15</v>
      </c>
      <c r="F35" s="1"/>
      <c r="G35">
        <v>-300189</v>
      </c>
      <c r="H35" t="s">
        <v>65</v>
      </c>
      <c r="I35">
        <v>30187</v>
      </c>
      <c r="J35">
        <v>0</v>
      </c>
      <c r="K35">
        <v>0</v>
      </c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1</v>
      </c>
      <c r="Q35" s="15">
        <f t="shared" si="5"/>
        <v>0</v>
      </c>
      <c r="R35">
        <f t="shared" si="6"/>
        <v>0</v>
      </c>
      <c r="S35">
        <f t="shared" si="7"/>
        <v>0</v>
      </c>
      <c r="T35" s="2">
        <f t="shared" si="8"/>
        <v>0</v>
      </c>
      <c r="U35">
        <f t="shared" si="9"/>
        <v>0</v>
      </c>
      <c r="V35" s="14">
        <f t="shared" si="10"/>
        <v>30187</v>
      </c>
      <c r="W35" s="13">
        <f t="shared" si="11"/>
        <v>0</v>
      </c>
      <c r="X35">
        <f t="shared" si="12"/>
        <v>0</v>
      </c>
      <c r="Y35">
        <f t="shared" si="13"/>
        <v>0</v>
      </c>
      <c r="Z35">
        <f t="shared" si="14"/>
        <v>0</v>
      </c>
      <c r="AA35">
        <f t="shared" si="15"/>
        <v>0</v>
      </c>
      <c r="AB35" s="14">
        <f t="shared" si="16"/>
        <v>1</v>
      </c>
      <c r="AF35" s="24"/>
    </row>
    <row r="36" spans="1:32" hidden="1" x14ac:dyDescent="0.2">
      <c r="A36" t="s">
        <v>694</v>
      </c>
      <c r="B36" t="s">
        <v>66</v>
      </c>
      <c r="C36">
        <v>4201</v>
      </c>
      <c r="D36">
        <v>14</v>
      </c>
      <c r="E36">
        <v>13</v>
      </c>
      <c r="F36" s="1"/>
      <c r="G36">
        <v>-316389</v>
      </c>
      <c r="H36" t="s">
        <v>67</v>
      </c>
      <c r="I36">
        <v>32949</v>
      </c>
      <c r="J36">
        <v>0</v>
      </c>
      <c r="K36">
        <v>0</v>
      </c>
      <c r="L36">
        <f t="shared" si="0"/>
        <v>0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1</v>
      </c>
      <c r="Q36" s="15">
        <f t="shared" si="5"/>
        <v>0</v>
      </c>
      <c r="R36">
        <f t="shared" si="6"/>
        <v>0</v>
      </c>
      <c r="S36">
        <f t="shared" si="7"/>
        <v>0</v>
      </c>
      <c r="T36" s="2">
        <f t="shared" si="8"/>
        <v>0</v>
      </c>
      <c r="U36">
        <f t="shared" si="9"/>
        <v>0</v>
      </c>
      <c r="V36" s="14">
        <f t="shared" si="10"/>
        <v>32949</v>
      </c>
      <c r="W36" s="13">
        <f t="shared" si="11"/>
        <v>0</v>
      </c>
      <c r="X36">
        <f t="shared" si="12"/>
        <v>0</v>
      </c>
      <c r="Y36">
        <f t="shared" si="13"/>
        <v>0</v>
      </c>
      <c r="Z36">
        <f t="shared" si="14"/>
        <v>0</v>
      </c>
      <c r="AA36">
        <f t="shared" si="15"/>
        <v>0</v>
      </c>
      <c r="AB36" s="14">
        <f t="shared" si="16"/>
        <v>1</v>
      </c>
      <c r="AF36" s="24"/>
    </row>
    <row r="37" spans="1:32" hidden="1" x14ac:dyDescent="0.2">
      <c r="A37" t="s">
        <v>694</v>
      </c>
      <c r="B37" t="s">
        <v>68</v>
      </c>
      <c r="C37">
        <v>4202</v>
      </c>
      <c r="D37">
        <v>14</v>
      </c>
      <c r="E37">
        <v>14</v>
      </c>
      <c r="F37" s="1"/>
      <c r="G37">
        <v>-313958</v>
      </c>
      <c r="H37" t="s">
        <v>69</v>
      </c>
      <c r="I37">
        <v>9537</v>
      </c>
      <c r="J37">
        <v>0</v>
      </c>
      <c r="K37">
        <v>0</v>
      </c>
      <c r="L37">
        <f t="shared" si="0"/>
        <v>0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1</v>
      </c>
      <c r="Q37" s="15">
        <f t="shared" si="5"/>
        <v>0</v>
      </c>
      <c r="R37">
        <f t="shared" si="6"/>
        <v>0</v>
      </c>
      <c r="S37">
        <f t="shared" si="7"/>
        <v>0</v>
      </c>
      <c r="T37" s="2">
        <f t="shared" si="8"/>
        <v>0</v>
      </c>
      <c r="U37">
        <f t="shared" si="9"/>
        <v>0</v>
      </c>
      <c r="V37" s="14">
        <f t="shared" si="10"/>
        <v>9537</v>
      </c>
      <c r="W37" s="13">
        <f t="shared" si="11"/>
        <v>0</v>
      </c>
      <c r="X37">
        <f t="shared" si="12"/>
        <v>0</v>
      </c>
      <c r="Y37">
        <f t="shared" si="13"/>
        <v>0</v>
      </c>
      <c r="Z37">
        <f t="shared" si="14"/>
        <v>0</v>
      </c>
      <c r="AA37">
        <f t="shared" si="15"/>
        <v>0</v>
      </c>
      <c r="AB37" s="14">
        <f t="shared" si="16"/>
        <v>1</v>
      </c>
      <c r="AF37" s="24"/>
    </row>
    <row r="38" spans="1:32" hidden="1" x14ac:dyDescent="0.2">
      <c r="A38" t="s">
        <v>694</v>
      </c>
      <c r="B38" t="s">
        <v>70</v>
      </c>
      <c r="C38">
        <v>4203</v>
      </c>
      <c r="D38">
        <v>18</v>
      </c>
      <c r="E38">
        <v>17</v>
      </c>
      <c r="F38" s="1"/>
      <c r="G38">
        <v>-319150</v>
      </c>
      <c r="H38" t="s">
        <v>71</v>
      </c>
      <c r="I38">
        <v>23924</v>
      </c>
      <c r="J38">
        <v>0</v>
      </c>
      <c r="K38">
        <v>0</v>
      </c>
      <c r="L38">
        <f t="shared" si="0"/>
        <v>0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1</v>
      </c>
      <c r="Q38" s="15">
        <f t="shared" si="5"/>
        <v>0</v>
      </c>
      <c r="R38">
        <f t="shared" si="6"/>
        <v>0</v>
      </c>
      <c r="S38">
        <f t="shared" si="7"/>
        <v>0</v>
      </c>
      <c r="T38" s="2">
        <f t="shared" si="8"/>
        <v>0</v>
      </c>
      <c r="U38">
        <f t="shared" si="9"/>
        <v>23924</v>
      </c>
      <c r="V38" s="14">
        <f t="shared" si="10"/>
        <v>0</v>
      </c>
      <c r="W38" s="13">
        <f t="shared" si="11"/>
        <v>0</v>
      </c>
      <c r="X38">
        <f t="shared" si="12"/>
        <v>0</v>
      </c>
      <c r="Y38">
        <f t="shared" si="13"/>
        <v>0</v>
      </c>
      <c r="Z38">
        <f t="shared" si="14"/>
        <v>0</v>
      </c>
      <c r="AA38">
        <f t="shared" si="15"/>
        <v>1</v>
      </c>
      <c r="AB38" s="14">
        <f t="shared" si="16"/>
        <v>0</v>
      </c>
      <c r="AF38" s="24"/>
    </row>
    <row r="39" spans="1:32" hidden="1" x14ac:dyDescent="0.2">
      <c r="A39" t="s">
        <v>694</v>
      </c>
      <c r="B39" t="s">
        <v>74</v>
      </c>
      <c r="C39">
        <v>4301</v>
      </c>
      <c r="D39">
        <v>14</v>
      </c>
      <c r="E39">
        <v>13</v>
      </c>
      <c r="F39" s="1"/>
      <c r="G39">
        <v>-305989</v>
      </c>
      <c r="H39" t="s">
        <v>75</v>
      </c>
      <c r="I39">
        <v>123013</v>
      </c>
      <c r="J39">
        <v>0</v>
      </c>
      <c r="K39">
        <v>0</v>
      </c>
      <c r="L39">
        <f t="shared" si="0"/>
        <v>0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1</v>
      </c>
      <c r="Q39" s="15">
        <f t="shared" si="5"/>
        <v>0</v>
      </c>
      <c r="R39">
        <f t="shared" si="6"/>
        <v>0</v>
      </c>
      <c r="S39">
        <f t="shared" si="7"/>
        <v>0</v>
      </c>
      <c r="T39" s="2">
        <f t="shared" si="8"/>
        <v>0</v>
      </c>
      <c r="U39">
        <f t="shared" si="9"/>
        <v>0</v>
      </c>
      <c r="V39" s="14">
        <f t="shared" si="10"/>
        <v>123013</v>
      </c>
      <c r="W39" s="13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A39">
        <f t="shared" si="15"/>
        <v>0</v>
      </c>
      <c r="AB39" s="14">
        <f t="shared" si="16"/>
        <v>1</v>
      </c>
      <c r="AF39" s="24"/>
    </row>
    <row r="40" spans="1:32" hidden="1" x14ac:dyDescent="0.2">
      <c r="A40" t="s">
        <v>694</v>
      </c>
      <c r="B40" t="s">
        <v>76</v>
      </c>
      <c r="C40">
        <v>4302</v>
      </c>
      <c r="D40">
        <v>17</v>
      </c>
      <c r="E40">
        <v>18</v>
      </c>
      <c r="F40" s="1"/>
      <c r="G40">
        <v>-311800</v>
      </c>
      <c r="H40" t="s">
        <v>77</v>
      </c>
      <c r="I40">
        <v>13883</v>
      </c>
      <c r="J40">
        <v>0</v>
      </c>
      <c r="K40">
        <v>0</v>
      </c>
      <c r="L40">
        <f t="shared" si="0"/>
        <v>0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1</v>
      </c>
      <c r="Q40" s="15">
        <f t="shared" si="5"/>
        <v>0</v>
      </c>
      <c r="R40">
        <f t="shared" si="6"/>
        <v>0</v>
      </c>
      <c r="S40">
        <f t="shared" si="7"/>
        <v>0</v>
      </c>
      <c r="T40" s="2">
        <f t="shared" si="8"/>
        <v>0</v>
      </c>
      <c r="U40">
        <f t="shared" si="9"/>
        <v>13883</v>
      </c>
      <c r="V40" s="14">
        <f t="shared" si="10"/>
        <v>0</v>
      </c>
      <c r="W40" s="13">
        <f t="shared" si="11"/>
        <v>0</v>
      </c>
      <c r="X40">
        <f t="shared" si="12"/>
        <v>0</v>
      </c>
      <c r="Y40">
        <f t="shared" si="13"/>
        <v>0</v>
      </c>
      <c r="Z40">
        <f t="shared" si="14"/>
        <v>0</v>
      </c>
      <c r="AA40">
        <f t="shared" si="15"/>
        <v>1</v>
      </c>
      <c r="AB40" s="14">
        <f t="shared" si="16"/>
        <v>0</v>
      </c>
      <c r="AF40" s="24"/>
    </row>
    <row r="41" spans="1:32" hidden="1" x14ac:dyDescent="0.2">
      <c r="A41" t="s">
        <v>694</v>
      </c>
      <c r="B41" t="s">
        <v>78</v>
      </c>
      <c r="C41">
        <v>4303</v>
      </c>
      <c r="D41">
        <v>15</v>
      </c>
      <c r="E41">
        <v>15</v>
      </c>
      <c r="F41" s="1"/>
      <c r="G41">
        <v>-307750</v>
      </c>
      <c r="H41" t="s">
        <v>79</v>
      </c>
      <c r="I41">
        <v>32638</v>
      </c>
      <c r="J41">
        <v>0</v>
      </c>
      <c r="K41">
        <v>0</v>
      </c>
      <c r="L41">
        <f t="shared" si="0"/>
        <v>0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1</v>
      </c>
      <c r="Q41" s="15">
        <f t="shared" si="5"/>
        <v>0</v>
      </c>
      <c r="R41">
        <f t="shared" si="6"/>
        <v>0</v>
      </c>
      <c r="S41">
        <f t="shared" si="7"/>
        <v>0</v>
      </c>
      <c r="T41" s="2">
        <f t="shared" si="8"/>
        <v>0</v>
      </c>
      <c r="U41">
        <f t="shared" si="9"/>
        <v>0</v>
      </c>
      <c r="V41" s="14">
        <f t="shared" si="10"/>
        <v>32638</v>
      </c>
      <c r="W41" s="13">
        <f t="shared" si="11"/>
        <v>0</v>
      </c>
      <c r="X41">
        <f t="shared" si="12"/>
        <v>0</v>
      </c>
      <c r="Y41">
        <f t="shared" si="13"/>
        <v>0</v>
      </c>
      <c r="Z41">
        <f t="shared" si="14"/>
        <v>0</v>
      </c>
      <c r="AA41">
        <f t="shared" si="15"/>
        <v>0</v>
      </c>
      <c r="AB41" s="14">
        <f t="shared" si="16"/>
        <v>1</v>
      </c>
      <c r="AF41" s="24"/>
    </row>
    <row r="42" spans="1:32" hidden="1" x14ac:dyDescent="0.2">
      <c r="A42" t="s">
        <v>694</v>
      </c>
      <c r="B42" t="s">
        <v>80</v>
      </c>
      <c r="C42">
        <v>4304</v>
      </c>
      <c r="D42">
        <v>14</v>
      </c>
      <c r="E42">
        <v>13</v>
      </c>
      <c r="F42" s="1"/>
      <c r="G42">
        <v>-308328</v>
      </c>
      <c r="H42" t="s">
        <v>81</v>
      </c>
      <c r="I42">
        <v>12358</v>
      </c>
      <c r="J42">
        <v>0</v>
      </c>
      <c r="K42">
        <v>0</v>
      </c>
      <c r="L42">
        <f t="shared" si="0"/>
        <v>0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1</v>
      </c>
      <c r="Q42" s="15">
        <f t="shared" si="5"/>
        <v>0</v>
      </c>
      <c r="R42">
        <f t="shared" si="6"/>
        <v>0</v>
      </c>
      <c r="S42">
        <f t="shared" si="7"/>
        <v>0</v>
      </c>
      <c r="T42" s="2">
        <f t="shared" si="8"/>
        <v>0</v>
      </c>
      <c r="U42">
        <f t="shared" si="9"/>
        <v>0</v>
      </c>
      <c r="V42" s="14">
        <f t="shared" si="10"/>
        <v>12358</v>
      </c>
      <c r="W42" s="13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A42">
        <f t="shared" si="15"/>
        <v>0</v>
      </c>
      <c r="AB42" s="14">
        <f t="shared" si="16"/>
        <v>1</v>
      </c>
      <c r="AF42" s="24"/>
    </row>
    <row r="43" spans="1:32" hidden="1" x14ac:dyDescent="0.2">
      <c r="A43" t="s">
        <v>694</v>
      </c>
      <c r="B43" t="s">
        <v>82</v>
      </c>
      <c r="C43">
        <v>4305</v>
      </c>
      <c r="D43">
        <v>15</v>
      </c>
      <c r="E43">
        <v>15</v>
      </c>
      <c r="F43" s="1"/>
      <c r="G43">
        <v>-302728</v>
      </c>
      <c r="H43" t="s">
        <v>83</v>
      </c>
      <c r="I43">
        <v>4343</v>
      </c>
      <c r="J43">
        <v>0</v>
      </c>
      <c r="K43">
        <v>0</v>
      </c>
      <c r="L43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1</v>
      </c>
      <c r="Q43" s="15">
        <f t="shared" si="5"/>
        <v>0</v>
      </c>
      <c r="R43">
        <f t="shared" si="6"/>
        <v>0</v>
      </c>
      <c r="S43">
        <f t="shared" si="7"/>
        <v>0</v>
      </c>
      <c r="T43" s="2">
        <f t="shared" si="8"/>
        <v>0</v>
      </c>
      <c r="U43">
        <f t="shared" si="9"/>
        <v>0</v>
      </c>
      <c r="V43" s="14">
        <f t="shared" si="10"/>
        <v>4343</v>
      </c>
      <c r="W43" s="1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A43">
        <f t="shared" si="15"/>
        <v>0</v>
      </c>
      <c r="AB43" s="14">
        <f t="shared" si="16"/>
        <v>1</v>
      </c>
      <c r="AF43" s="24"/>
    </row>
    <row r="44" spans="1:32" hidden="1" x14ac:dyDescent="0.2">
      <c r="A44" t="s">
        <v>695</v>
      </c>
      <c r="B44" t="s">
        <v>98</v>
      </c>
      <c r="C44">
        <v>5201</v>
      </c>
      <c r="D44">
        <v>4</v>
      </c>
      <c r="E44">
        <v>4</v>
      </c>
      <c r="F44" s="1"/>
      <c r="G44">
        <v>-271286</v>
      </c>
      <c r="H44" t="s">
        <v>99</v>
      </c>
      <c r="I44">
        <v>8601</v>
      </c>
      <c r="J44">
        <v>0</v>
      </c>
      <c r="K44">
        <v>0</v>
      </c>
      <c r="L44">
        <f t="shared" si="0"/>
        <v>0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1</v>
      </c>
      <c r="Q44" s="15">
        <f t="shared" si="5"/>
        <v>0</v>
      </c>
      <c r="R44">
        <f t="shared" si="6"/>
        <v>0</v>
      </c>
      <c r="S44">
        <f t="shared" si="7"/>
        <v>0</v>
      </c>
      <c r="T44" s="2">
        <f t="shared" si="8"/>
        <v>0</v>
      </c>
      <c r="U44">
        <f t="shared" si="9"/>
        <v>0</v>
      </c>
      <c r="V44" s="14">
        <f t="shared" si="10"/>
        <v>8601</v>
      </c>
      <c r="W44" s="13">
        <f t="shared" si="11"/>
        <v>0</v>
      </c>
      <c r="X44">
        <f t="shared" si="12"/>
        <v>0</v>
      </c>
      <c r="Y44">
        <f t="shared" si="13"/>
        <v>0</v>
      </c>
      <c r="Z44">
        <f t="shared" si="14"/>
        <v>0</v>
      </c>
      <c r="AA44">
        <f t="shared" si="15"/>
        <v>0</v>
      </c>
      <c r="AB44" s="14">
        <f t="shared" si="16"/>
        <v>1</v>
      </c>
      <c r="AF44" s="24"/>
    </row>
    <row r="45" spans="1:32" hidden="1" x14ac:dyDescent="0.2">
      <c r="A45" t="s">
        <v>695</v>
      </c>
      <c r="B45" t="s">
        <v>84</v>
      </c>
      <c r="C45">
        <v>5101</v>
      </c>
      <c r="D45">
        <v>24</v>
      </c>
      <c r="E45">
        <v>22</v>
      </c>
      <c r="F45" s="1">
        <v>14.2348</v>
      </c>
      <c r="G45">
        <v>-330333</v>
      </c>
      <c r="H45" t="s">
        <v>85</v>
      </c>
      <c r="I45">
        <v>318638</v>
      </c>
      <c r="J45">
        <v>1</v>
      </c>
      <c r="K45">
        <v>0</v>
      </c>
      <c r="L45">
        <f t="shared" si="0"/>
        <v>1</v>
      </c>
      <c r="M45">
        <f t="shared" si="1"/>
        <v>0</v>
      </c>
      <c r="N45">
        <f t="shared" si="2"/>
        <v>1</v>
      </c>
      <c r="O45">
        <f t="shared" si="3"/>
        <v>0</v>
      </c>
      <c r="P45">
        <f t="shared" si="4"/>
        <v>0</v>
      </c>
      <c r="Q45" s="15">
        <f t="shared" si="5"/>
        <v>0</v>
      </c>
      <c r="R45">
        <f t="shared" si="6"/>
        <v>0</v>
      </c>
      <c r="S45">
        <f t="shared" si="7"/>
        <v>0</v>
      </c>
      <c r="T45" s="2">
        <f t="shared" si="8"/>
        <v>0</v>
      </c>
      <c r="U45">
        <f t="shared" si="9"/>
        <v>0</v>
      </c>
      <c r="V45" s="14">
        <f t="shared" si="10"/>
        <v>0</v>
      </c>
      <c r="W45" s="13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A45">
        <f t="shared" si="15"/>
        <v>0</v>
      </c>
      <c r="AB45" s="14">
        <f t="shared" si="16"/>
        <v>0</v>
      </c>
      <c r="AF45" s="24"/>
    </row>
    <row r="46" spans="1:32" hidden="1" x14ac:dyDescent="0.2">
      <c r="A46" t="s">
        <v>695</v>
      </c>
      <c r="B46" t="s">
        <v>86</v>
      </c>
      <c r="C46">
        <v>5102</v>
      </c>
      <c r="D46">
        <v>19</v>
      </c>
      <c r="E46">
        <v>17</v>
      </c>
      <c r="F46" s="1"/>
      <c r="G46">
        <v>-333250</v>
      </c>
      <c r="H46" t="s">
        <v>87</v>
      </c>
      <c r="I46">
        <v>29891</v>
      </c>
      <c r="J46">
        <v>0</v>
      </c>
      <c r="K46">
        <v>0</v>
      </c>
      <c r="L46">
        <f t="shared" si="0"/>
        <v>0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1</v>
      </c>
      <c r="Q46" s="15">
        <f t="shared" si="5"/>
        <v>0</v>
      </c>
      <c r="R46">
        <f t="shared" si="6"/>
        <v>0</v>
      </c>
      <c r="S46">
        <f t="shared" si="7"/>
        <v>0</v>
      </c>
      <c r="T46" s="2">
        <f t="shared" si="8"/>
        <v>0</v>
      </c>
      <c r="U46">
        <f t="shared" si="9"/>
        <v>29891</v>
      </c>
      <c r="V46" s="14">
        <f t="shared" si="10"/>
        <v>0</v>
      </c>
      <c r="W46" s="13">
        <f t="shared" si="11"/>
        <v>0</v>
      </c>
      <c r="X46">
        <f t="shared" si="12"/>
        <v>0</v>
      </c>
      <c r="Y46">
        <f t="shared" si="13"/>
        <v>0</v>
      </c>
      <c r="Z46">
        <f t="shared" si="14"/>
        <v>0</v>
      </c>
      <c r="AA46">
        <f t="shared" si="15"/>
        <v>1</v>
      </c>
      <c r="AB46" s="14">
        <f t="shared" si="16"/>
        <v>0</v>
      </c>
      <c r="AF46" s="24"/>
    </row>
    <row r="47" spans="1:32" hidden="1" x14ac:dyDescent="0.2">
      <c r="A47" t="s">
        <v>695</v>
      </c>
      <c r="B47" t="s">
        <v>88</v>
      </c>
      <c r="C47">
        <v>5103</v>
      </c>
      <c r="D47">
        <v>16</v>
      </c>
      <c r="E47">
        <v>15</v>
      </c>
      <c r="F47" s="1">
        <v>12.847200000000001</v>
      </c>
      <c r="G47">
        <v>-329600</v>
      </c>
      <c r="H47" t="s">
        <v>89</v>
      </c>
      <c r="I47">
        <v>47097</v>
      </c>
      <c r="J47">
        <v>1</v>
      </c>
      <c r="K47">
        <v>1</v>
      </c>
      <c r="L47">
        <f t="shared" si="0"/>
        <v>1</v>
      </c>
      <c r="M47">
        <f t="shared" si="1"/>
        <v>0</v>
      </c>
      <c r="N47">
        <f t="shared" si="2"/>
        <v>0</v>
      </c>
      <c r="O47">
        <f t="shared" si="3"/>
        <v>1</v>
      </c>
      <c r="P47">
        <f t="shared" si="4"/>
        <v>0</v>
      </c>
      <c r="Q47" s="15">
        <f t="shared" si="5"/>
        <v>0</v>
      </c>
      <c r="R47">
        <f t="shared" si="6"/>
        <v>0</v>
      </c>
      <c r="S47">
        <f t="shared" si="7"/>
        <v>0</v>
      </c>
      <c r="T47" s="2">
        <f t="shared" si="8"/>
        <v>0</v>
      </c>
      <c r="U47">
        <f t="shared" si="9"/>
        <v>0</v>
      </c>
      <c r="V47" s="14">
        <f t="shared" si="10"/>
        <v>0</v>
      </c>
      <c r="W47" s="13">
        <f t="shared" si="11"/>
        <v>0</v>
      </c>
      <c r="X47">
        <f t="shared" si="12"/>
        <v>0</v>
      </c>
      <c r="Y47">
        <f t="shared" si="13"/>
        <v>0</v>
      </c>
      <c r="Z47">
        <f t="shared" si="14"/>
        <v>0</v>
      </c>
      <c r="AA47">
        <f t="shared" si="15"/>
        <v>0</v>
      </c>
      <c r="AB47" s="14">
        <f t="shared" si="16"/>
        <v>0</v>
      </c>
      <c r="AF47" s="24"/>
    </row>
    <row r="48" spans="1:32" hidden="1" x14ac:dyDescent="0.2">
      <c r="A48" t="s">
        <v>695</v>
      </c>
      <c r="B48" t="s">
        <v>90</v>
      </c>
      <c r="C48">
        <v>5104</v>
      </c>
      <c r="D48">
        <v>6</v>
      </c>
      <c r="E48">
        <v>6</v>
      </c>
      <c r="F48" s="1"/>
      <c r="G48">
        <v>-336328</v>
      </c>
      <c r="H48" t="s">
        <v>91</v>
      </c>
      <c r="I48">
        <v>1074</v>
      </c>
      <c r="J48">
        <v>0</v>
      </c>
      <c r="K48">
        <v>0</v>
      </c>
      <c r="L48">
        <f t="shared" si="0"/>
        <v>0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1</v>
      </c>
      <c r="Q48" s="15">
        <f t="shared" si="5"/>
        <v>0</v>
      </c>
      <c r="R48">
        <f t="shared" si="6"/>
        <v>0</v>
      </c>
      <c r="S48">
        <f t="shared" si="7"/>
        <v>0</v>
      </c>
      <c r="T48" s="2">
        <f t="shared" si="8"/>
        <v>0</v>
      </c>
      <c r="U48">
        <f t="shared" si="9"/>
        <v>0</v>
      </c>
      <c r="V48" s="14">
        <f t="shared" si="10"/>
        <v>1074</v>
      </c>
      <c r="W48" s="13">
        <f t="shared" si="11"/>
        <v>0</v>
      </c>
      <c r="X48">
        <f t="shared" si="12"/>
        <v>0</v>
      </c>
      <c r="Y48">
        <f t="shared" si="13"/>
        <v>0</v>
      </c>
      <c r="Z48">
        <f t="shared" si="14"/>
        <v>0</v>
      </c>
      <c r="AA48">
        <f t="shared" si="15"/>
        <v>0</v>
      </c>
      <c r="AB48" s="14">
        <f t="shared" si="16"/>
        <v>1</v>
      </c>
      <c r="AF48" s="24"/>
    </row>
    <row r="49" spans="1:32" hidden="1" x14ac:dyDescent="0.2">
      <c r="A49" t="s">
        <v>695</v>
      </c>
      <c r="B49" t="s">
        <v>92</v>
      </c>
      <c r="C49">
        <v>5105</v>
      </c>
      <c r="D49">
        <v>15</v>
      </c>
      <c r="E49">
        <v>14</v>
      </c>
      <c r="F49" s="1">
        <v>14.817500000000001</v>
      </c>
      <c r="G49">
        <v>-327478</v>
      </c>
      <c r="H49" t="s">
        <v>93</v>
      </c>
      <c r="I49">
        <v>20674</v>
      </c>
      <c r="J49">
        <v>1</v>
      </c>
      <c r="K49">
        <v>1</v>
      </c>
      <c r="L49">
        <f t="shared" si="0"/>
        <v>1</v>
      </c>
      <c r="M49">
        <f t="shared" si="1"/>
        <v>0</v>
      </c>
      <c r="N49">
        <f t="shared" si="2"/>
        <v>0</v>
      </c>
      <c r="O49">
        <f t="shared" si="3"/>
        <v>1</v>
      </c>
      <c r="P49">
        <f t="shared" si="4"/>
        <v>0</v>
      </c>
      <c r="Q49" s="15">
        <f t="shared" si="5"/>
        <v>0</v>
      </c>
      <c r="R49">
        <f t="shared" si="6"/>
        <v>0</v>
      </c>
      <c r="S49">
        <f t="shared" si="7"/>
        <v>0</v>
      </c>
      <c r="T49" s="2">
        <f t="shared" si="8"/>
        <v>0</v>
      </c>
      <c r="U49">
        <f t="shared" si="9"/>
        <v>0</v>
      </c>
      <c r="V49" s="14">
        <f t="shared" si="10"/>
        <v>0</v>
      </c>
      <c r="W49" s="13">
        <f t="shared" si="11"/>
        <v>0</v>
      </c>
      <c r="X49">
        <f t="shared" si="12"/>
        <v>0</v>
      </c>
      <c r="Y49">
        <f t="shared" si="13"/>
        <v>0</v>
      </c>
      <c r="Z49">
        <f t="shared" si="14"/>
        <v>0</v>
      </c>
      <c r="AA49">
        <f t="shared" si="15"/>
        <v>0</v>
      </c>
      <c r="AB49" s="14">
        <f t="shared" si="16"/>
        <v>0</v>
      </c>
      <c r="AF49" s="24"/>
    </row>
    <row r="50" spans="1:32" hidden="1" x14ac:dyDescent="0.2">
      <c r="A50" t="s">
        <v>695</v>
      </c>
      <c r="B50" t="s">
        <v>94</v>
      </c>
      <c r="C50">
        <v>5107</v>
      </c>
      <c r="D50">
        <v>15</v>
      </c>
      <c r="E50">
        <v>15</v>
      </c>
      <c r="F50" s="1">
        <v>17.225766666666701</v>
      </c>
      <c r="G50">
        <v>-328450</v>
      </c>
      <c r="H50" t="s">
        <v>95</v>
      </c>
      <c r="I50">
        <v>37441</v>
      </c>
      <c r="J50">
        <v>1</v>
      </c>
      <c r="K50">
        <v>1</v>
      </c>
      <c r="L50">
        <f t="shared" si="0"/>
        <v>1</v>
      </c>
      <c r="M50">
        <f t="shared" si="1"/>
        <v>0</v>
      </c>
      <c r="N50">
        <f t="shared" si="2"/>
        <v>0</v>
      </c>
      <c r="O50">
        <f t="shared" si="3"/>
        <v>1</v>
      </c>
      <c r="P50">
        <f t="shared" si="4"/>
        <v>0</v>
      </c>
      <c r="Q50" s="15">
        <f t="shared" si="5"/>
        <v>0</v>
      </c>
      <c r="R50">
        <f t="shared" si="6"/>
        <v>0</v>
      </c>
      <c r="S50">
        <f t="shared" si="7"/>
        <v>0</v>
      </c>
      <c r="T50" s="2">
        <f t="shared" si="8"/>
        <v>0</v>
      </c>
      <c r="U50">
        <f t="shared" si="9"/>
        <v>0</v>
      </c>
      <c r="V50" s="14">
        <f t="shared" si="10"/>
        <v>0</v>
      </c>
      <c r="W50" s="13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A50">
        <f t="shared" si="15"/>
        <v>0</v>
      </c>
      <c r="AB50" s="14">
        <f t="shared" si="16"/>
        <v>0</v>
      </c>
      <c r="AF50" s="24"/>
    </row>
    <row r="51" spans="1:32" hidden="1" x14ac:dyDescent="0.2">
      <c r="A51" t="s">
        <v>695</v>
      </c>
      <c r="B51" t="s">
        <v>96</v>
      </c>
      <c r="C51">
        <v>5109</v>
      </c>
      <c r="D51">
        <v>20</v>
      </c>
      <c r="E51">
        <v>19</v>
      </c>
      <c r="F51" s="1">
        <v>14.4871</v>
      </c>
      <c r="G51">
        <v>-330250</v>
      </c>
      <c r="H51" t="s">
        <v>97</v>
      </c>
      <c r="I51">
        <v>366981</v>
      </c>
      <c r="J51">
        <v>1</v>
      </c>
      <c r="K51">
        <v>0</v>
      </c>
      <c r="L51">
        <f t="shared" si="0"/>
        <v>1</v>
      </c>
      <c r="M51">
        <f t="shared" si="1"/>
        <v>0</v>
      </c>
      <c r="N51">
        <f t="shared" si="2"/>
        <v>1</v>
      </c>
      <c r="O51">
        <f t="shared" si="3"/>
        <v>0</v>
      </c>
      <c r="P51">
        <f t="shared" si="4"/>
        <v>0</v>
      </c>
      <c r="Q51" s="15">
        <f t="shared" si="5"/>
        <v>0</v>
      </c>
      <c r="R51">
        <f t="shared" si="6"/>
        <v>0</v>
      </c>
      <c r="S51">
        <f t="shared" si="7"/>
        <v>0</v>
      </c>
      <c r="T51" s="2">
        <f t="shared" si="8"/>
        <v>0</v>
      </c>
      <c r="U51">
        <f t="shared" si="9"/>
        <v>0</v>
      </c>
      <c r="V51" s="14">
        <f t="shared" si="10"/>
        <v>0</v>
      </c>
      <c r="W51" s="13">
        <f t="shared" si="11"/>
        <v>0</v>
      </c>
      <c r="X51">
        <f t="shared" si="12"/>
        <v>0</v>
      </c>
      <c r="Y51">
        <f t="shared" si="13"/>
        <v>0</v>
      </c>
      <c r="Z51">
        <f t="shared" si="14"/>
        <v>0</v>
      </c>
      <c r="AA51">
        <f t="shared" si="15"/>
        <v>0</v>
      </c>
      <c r="AB51" s="14">
        <f t="shared" si="16"/>
        <v>0</v>
      </c>
      <c r="AF51" s="24"/>
    </row>
    <row r="52" spans="1:32" hidden="1" x14ac:dyDescent="0.2">
      <c r="A52" t="s">
        <v>695</v>
      </c>
      <c r="B52" t="s">
        <v>100</v>
      </c>
      <c r="C52">
        <v>5301</v>
      </c>
      <c r="D52">
        <v>22</v>
      </c>
      <c r="E52">
        <v>20</v>
      </c>
      <c r="F52" s="1"/>
      <c r="G52">
        <v>-328369</v>
      </c>
      <c r="H52" t="s">
        <v>101</v>
      </c>
      <c r="I52">
        <v>68602</v>
      </c>
      <c r="J52">
        <v>0</v>
      </c>
      <c r="K52">
        <v>0</v>
      </c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1</v>
      </c>
      <c r="Q52" s="15">
        <f t="shared" si="5"/>
        <v>0</v>
      </c>
      <c r="R52">
        <f t="shared" si="6"/>
        <v>0</v>
      </c>
      <c r="S52">
        <f t="shared" si="7"/>
        <v>0</v>
      </c>
      <c r="T52" s="2">
        <f t="shared" si="8"/>
        <v>68602</v>
      </c>
      <c r="U52">
        <f t="shared" si="9"/>
        <v>0</v>
      </c>
      <c r="V52" s="14">
        <f t="shared" si="10"/>
        <v>0</v>
      </c>
      <c r="W52" s="13">
        <f t="shared" si="11"/>
        <v>0</v>
      </c>
      <c r="X52">
        <f t="shared" si="12"/>
        <v>0</v>
      </c>
      <c r="Y52">
        <f t="shared" si="13"/>
        <v>0</v>
      </c>
      <c r="Z52">
        <f t="shared" si="14"/>
        <v>1</v>
      </c>
      <c r="AA52">
        <f t="shared" si="15"/>
        <v>0</v>
      </c>
      <c r="AB52" s="14">
        <f t="shared" si="16"/>
        <v>0</v>
      </c>
      <c r="AF52" s="24"/>
    </row>
    <row r="53" spans="1:32" hidden="1" x14ac:dyDescent="0.2">
      <c r="A53" t="s">
        <v>695</v>
      </c>
      <c r="B53" t="s">
        <v>102</v>
      </c>
      <c r="C53">
        <v>5302</v>
      </c>
      <c r="D53">
        <v>22</v>
      </c>
      <c r="E53">
        <v>21</v>
      </c>
      <c r="F53" s="1"/>
      <c r="G53">
        <v>-328831</v>
      </c>
      <c r="H53" t="s">
        <v>103</v>
      </c>
      <c r="I53">
        <v>17097</v>
      </c>
      <c r="J53">
        <v>0</v>
      </c>
      <c r="K53">
        <v>0</v>
      </c>
      <c r="L53">
        <f t="shared" si="0"/>
        <v>0</v>
      </c>
      <c r="M53">
        <f t="shared" si="1"/>
        <v>0</v>
      </c>
      <c r="N53">
        <f t="shared" si="2"/>
        <v>0</v>
      </c>
      <c r="O53">
        <f t="shared" si="3"/>
        <v>0</v>
      </c>
      <c r="P53">
        <f t="shared" si="4"/>
        <v>1</v>
      </c>
      <c r="Q53" s="15">
        <f t="shared" si="5"/>
        <v>0</v>
      </c>
      <c r="R53">
        <f t="shared" si="6"/>
        <v>0</v>
      </c>
      <c r="S53">
        <f t="shared" si="7"/>
        <v>0</v>
      </c>
      <c r="T53" s="2">
        <f t="shared" si="8"/>
        <v>17097</v>
      </c>
      <c r="U53">
        <f t="shared" si="9"/>
        <v>0</v>
      </c>
      <c r="V53" s="14">
        <f t="shared" si="10"/>
        <v>0</v>
      </c>
      <c r="W53" s="13">
        <f t="shared" si="11"/>
        <v>0</v>
      </c>
      <c r="X53">
        <f t="shared" si="12"/>
        <v>0</v>
      </c>
      <c r="Y53">
        <f t="shared" si="13"/>
        <v>0</v>
      </c>
      <c r="Z53">
        <f t="shared" si="14"/>
        <v>1</v>
      </c>
      <c r="AA53">
        <f t="shared" si="15"/>
        <v>0</v>
      </c>
      <c r="AB53" s="14">
        <f t="shared" si="16"/>
        <v>0</v>
      </c>
      <c r="AF53" s="24"/>
    </row>
    <row r="54" spans="1:32" hidden="1" x14ac:dyDescent="0.2">
      <c r="A54" t="s">
        <v>695</v>
      </c>
      <c r="B54" t="s">
        <v>104</v>
      </c>
      <c r="C54">
        <v>5303</v>
      </c>
      <c r="D54">
        <v>21</v>
      </c>
      <c r="E54">
        <v>20</v>
      </c>
      <c r="F54" s="1"/>
      <c r="G54">
        <v>-328331</v>
      </c>
      <c r="H54" t="s">
        <v>105</v>
      </c>
      <c r="I54">
        <v>11663</v>
      </c>
      <c r="J54">
        <v>0</v>
      </c>
      <c r="K54">
        <v>0</v>
      </c>
      <c r="L54">
        <f t="shared" si="0"/>
        <v>0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1</v>
      </c>
      <c r="Q54" s="15">
        <f t="shared" si="5"/>
        <v>0</v>
      </c>
      <c r="R54">
        <f t="shared" si="6"/>
        <v>0</v>
      </c>
      <c r="S54">
        <f t="shared" si="7"/>
        <v>0</v>
      </c>
      <c r="T54" s="2">
        <f t="shared" si="8"/>
        <v>11663</v>
      </c>
      <c r="U54">
        <f t="shared" si="9"/>
        <v>0</v>
      </c>
      <c r="V54" s="14">
        <f t="shared" si="10"/>
        <v>0</v>
      </c>
      <c r="W54" s="13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1</v>
      </c>
      <c r="AA54">
        <f t="shared" si="15"/>
        <v>0</v>
      </c>
      <c r="AB54" s="14">
        <f t="shared" si="16"/>
        <v>0</v>
      </c>
      <c r="AF54" s="24"/>
    </row>
    <row r="55" spans="1:32" hidden="1" x14ac:dyDescent="0.2">
      <c r="A55" t="s">
        <v>695</v>
      </c>
      <c r="B55" t="s">
        <v>106</v>
      </c>
      <c r="C55">
        <v>5304</v>
      </c>
      <c r="D55">
        <v>21</v>
      </c>
      <c r="E55">
        <v>20</v>
      </c>
      <c r="F55" s="1"/>
      <c r="G55">
        <v>-328050</v>
      </c>
      <c r="H55" t="s">
        <v>107</v>
      </c>
      <c r="I55">
        <v>21226</v>
      </c>
      <c r="J55">
        <v>0</v>
      </c>
      <c r="K55">
        <v>0</v>
      </c>
      <c r="L55">
        <f t="shared" si="0"/>
        <v>0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1</v>
      </c>
      <c r="Q55" s="15">
        <f t="shared" si="5"/>
        <v>0</v>
      </c>
      <c r="R55">
        <f t="shared" si="6"/>
        <v>0</v>
      </c>
      <c r="S55">
        <f t="shared" si="7"/>
        <v>0</v>
      </c>
      <c r="T55" s="2">
        <f t="shared" si="8"/>
        <v>21226</v>
      </c>
      <c r="U55">
        <f t="shared" si="9"/>
        <v>0</v>
      </c>
      <c r="V55" s="14">
        <f t="shared" si="10"/>
        <v>0</v>
      </c>
      <c r="W55" s="13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1</v>
      </c>
      <c r="AA55">
        <f t="shared" si="15"/>
        <v>0</v>
      </c>
      <c r="AB55" s="14">
        <f t="shared" si="16"/>
        <v>0</v>
      </c>
      <c r="AF55" s="24"/>
    </row>
    <row r="56" spans="1:32" hidden="1" x14ac:dyDescent="0.2">
      <c r="A56" t="s">
        <v>695</v>
      </c>
      <c r="B56" t="s">
        <v>108</v>
      </c>
      <c r="C56">
        <v>5401</v>
      </c>
      <c r="D56">
        <v>13</v>
      </c>
      <c r="E56">
        <v>13</v>
      </c>
      <c r="F56" s="1"/>
      <c r="G56">
        <v>-323536</v>
      </c>
      <c r="H56" t="s">
        <v>109</v>
      </c>
      <c r="I56">
        <v>38117</v>
      </c>
      <c r="J56">
        <v>0</v>
      </c>
      <c r="K56">
        <v>0</v>
      </c>
      <c r="L56">
        <f t="shared" si="0"/>
        <v>0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1</v>
      </c>
      <c r="Q56" s="15">
        <f t="shared" si="5"/>
        <v>0</v>
      </c>
      <c r="R56">
        <f t="shared" si="6"/>
        <v>0</v>
      </c>
      <c r="S56">
        <f t="shared" si="7"/>
        <v>0</v>
      </c>
      <c r="T56" s="2">
        <f t="shared" si="8"/>
        <v>0</v>
      </c>
      <c r="U56">
        <f t="shared" si="9"/>
        <v>0</v>
      </c>
      <c r="V56" s="14">
        <f t="shared" si="10"/>
        <v>38117</v>
      </c>
      <c r="W56" s="13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A56">
        <f t="shared" si="15"/>
        <v>0</v>
      </c>
      <c r="AB56" s="14">
        <f t="shared" si="16"/>
        <v>1</v>
      </c>
      <c r="AF56" s="24"/>
    </row>
    <row r="57" spans="1:32" hidden="1" x14ac:dyDescent="0.2">
      <c r="A57" t="s">
        <v>695</v>
      </c>
      <c r="B57" t="s">
        <v>110</v>
      </c>
      <c r="C57">
        <v>5402</v>
      </c>
      <c r="D57">
        <v>14</v>
      </c>
      <c r="E57">
        <v>13</v>
      </c>
      <c r="F57" s="1"/>
      <c r="G57">
        <v>-324089</v>
      </c>
      <c r="H57" t="s">
        <v>111</v>
      </c>
      <c r="I57">
        <v>20735</v>
      </c>
      <c r="J57">
        <v>0</v>
      </c>
      <c r="K57">
        <v>0</v>
      </c>
      <c r="L57">
        <f t="shared" si="0"/>
        <v>0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1</v>
      </c>
      <c r="Q57" s="15">
        <f t="shared" si="5"/>
        <v>0</v>
      </c>
      <c r="R57">
        <f t="shared" si="6"/>
        <v>0</v>
      </c>
      <c r="S57">
        <f t="shared" si="7"/>
        <v>0</v>
      </c>
      <c r="T57" s="2">
        <f t="shared" si="8"/>
        <v>0</v>
      </c>
      <c r="U57">
        <f t="shared" si="9"/>
        <v>0</v>
      </c>
      <c r="V57" s="14">
        <f t="shared" si="10"/>
        <v>20735</v>
      </c>
      <c r="W57" s="13">
        <f t="shared" si="11"/>
        <v>0</v>
      </c>
      <c r="X57">
        <f t="shared" si="12"/>
        <v>0</v>
      </c>
      <c r="Y57">
        <f t="shared" si="13"/>
        <v>0</v>
      </c>
      <c r="Z57">
        <f t="shared" si="14"/>
        <v>0</v>
      </c>
      <c r="AA57">
        <f t="shared" si="15"/>
        <v>0</v>
      </c>
      <c r="AB57" s="14">
        <f t="shared" si="16"/>
        <v>1</v>
      </c>
      <c r="AF57" s="24"/>
    </row>
    <row r="58" spans="1:32" hidden="1" x14ac:dyDescent="0.2">
      <c r="A58" t="s">
        <v>695</v>
      </c>
      <c r="B58" t="s">
        <v>112</v>
      </c>
      <c r="C58">
        <v>5403</v>
      </c>
      <c r="D58">
        <v>15</v>
      </c>
      <c r="E58">
        <v>15</v>
      </c>
      <c r="F58" s="1"/>
      <c r="G58">
        <v>-324700</v>
      </c>
      <c r="H58" t="s">
        <v>113</v>
      </c>
      <c r="I58">
        <v>6331</v>
      </c>
      <c r="J58">
        <v>0</v>
      </c>
      <c r="K58">
        <v>0</v>
      </c>
      <c r="L58">
        <f t="shared" si="0"/>
        <v>0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1</v>
      </c>
      <c r="Q58" s="15">
        <f t="shared" si="5"/>
        <v>0</v>
      </c>
      <c r="R58">
        <f t="shared" si="6"/>
        <v>0</v>
      </c>
      <c r="S58">
        <f t="shared" si="7"/>
        <v>0</v>
      </c>
      <c r="T58" s="2">
        <f t="shared" si="8"/>
        <v>0</v>
      </c>
      <c r="U58">
        <f t="shared" si="9"/>
        <v>0</v>
      </c>
      <c r="V58" s="14">
        <f t="shared" si="10"/>
        <v>6331</v>
      </c>
      <c r="W58" s="13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A58">
        <f t="shared" si="15"/>
        <v>0</v>
      </c>
      <c r="AB58" s="14">
        <f t="shared" si="16"/>
        <v>1</v>
      </c>
      <c r="AF58" s="24"/>
    </row>
    <row r="59" spans="1:32" hidden="1" x14ac:dyDescent="0.2">
      <c r="A59" t="s">
        <v>695</v>
      </c>
      <c r="B59" t="s">
        <v>114</v>
      </c>
      <c r="C59">
        <v>5404</v>
      </c>
      <c r="D59">
        <v>14</v>
      </c>
      <c r="E59">
        <v>13</v>
      </c>
      <c r="F59" s="1"/>
      <c r="G59">
        <v>-322900</v>
      </c>
      <c r="H59" t="s">
        <v>115</v>
      </c>
      <c r="I59">
        <v>10607</v>
      </c>
      <c r="J59">
        <v>0</v>
      </c>
      <c r="K59">
        <v>0</v>
      </c>
      <c r="L59">
        <f t="shared" si="0"/>
        <v>0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1</v>
      </c>
      <c r="Q59" s="15">
        <f t="shared" si="5"/>
        <v>0</v>
      </c>
      <c r="R59">
        <f t="shared" si="6"/>
        <v>0</v>
      </c>
      <c r="S59">
        <f t="shared" si="7"/>
        <v>0</v>
      </c>
      <c r="T59" s="2">
        <f t="shared" si="8"/>
        <v>0</v>
      </c>
      <c r="U59">
        <f t="shared" si="9"/>
        <v>0</v>
      </c>
      <c r="V59" s="14">
        <f t="shared" si="10"/>
        <v>10607</v>
      </c>
      <c r="W59" s="13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A59">
        <f t="shared" si="15"/>
        <v>0</v>
      </c>
      <c r="AB59" s="14">
        <f t="shared" si="16"/>
        <v>1</v>
      </c>
      <c r="AF59" s="24"/>
    </row>
    <row r="60" spans="1:32" hidden="1" x14ac:dyDescent="0.2">
      <c r="A60" t="s">
        <v>695</v>
      </c>
      <c r="B60" t="s">
        <v>116</v>
      </c>
      <c r="C60">
        <v>5405</v>
      </c>
      <c r="D60">
        <v>17</v>
      </c>
      <c r="E60">
        <v>16</v>
      </c>
      <c r="F60" s="1"/>
      <c r="G60">
        <v>-325678</v>
      </c>
      <c r="H60" t="s">
        <v>117</v>
      </c>
      <c r="I60">
        <v>8194</v>
      </c>
      <c r="J60">
        <v>0</v>
      </c>
      <c r="K60">
        <v>0</v>
      </c>
      <c r="L60">
        <f t="shared" si="0"/>
        <v>0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1</v>
      </c>
      <c r="Q60" s="15">
        <f t="shared" si="5"/>
        <v>0</v>
      </c>
      <c r="R60">
        <f t="shared" si="6"/>
        <v>0</v>
      </c>
      <c r="S60">
        <f t="shared" si="7"/>
        <v>0</v>
      </c>
      <c r="T60" s="2">
        <f t="shared" si="8"/>
        <v>0</v>
      </c>
      <c r="U60">
        <f t="shared" si="9"/>
        <v>8194</v>
      </c>
      <c r="V60" s="14">
        <f t="shared" si="10"/>
        <v>0</v>
      </c>
      <c r="W60" s="13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A60">
        <f t="shared" si="15"/>
        <v>1</v>
      </c>
      <c r="AB60" s="14">
        <f t="shared" si="16"/>
        <v>0</v>
      </c>
      <c r="AF60" s="24"/>
    </row>
    <row r="61" spans="1:32" hidden="1" x14ac:dyDescent="0.2">
      <c r="A61" t="s">
        <v>695</v>
      </c>
      <c r="B61" t="s">
        <v>118</v>
      </c>
      <c r="C61">
        <v>5501</v>
      </c>
      <c r="D61">
        <v>16</v>
      </c>
      <c r="E61">
        <v>16</v>
      </c>
      <c r="F61" s="1">
        <v>12.1498333333333</v>
      </c>
      <c r="G61">
        <v>-329150</v>
      </c>
      <c r="H61" t="s">
        <v>119</v>
      </c>
      <c r="I61">
        <v>99401</v>
      </c>
      <c r="J61">
        <v>1</v>
      </c>
      <c r="K61">
        <v>0</v>
      </c>
      <c r="L61">
        <f t="shared" si="0"/>
        <v>1</v>
      </c>
      <c r="M61">
        <f t="shared" si="1"/>
        <v>0</v>
      </c>
      <c r="N61">
        <f t="shared" si="2"/>
        <v>1</v>
      </c>
      <c r="O61">
        <f t="shared" si="3"/>
        <v>0</v>
      </c>
      <c r="P61">
        <f t="shared" si="4"/>
        <v>0</v>
      </c>
      <c r="Q61" s="15">
        <f t="shared" si="5"/>
        <v>0</v>
      </c>
      <c r="R61">
        <f t="shared" si="6"/>
        <v>0</v>
      </c>
      <c r="S61">
        <f t="shared" si="7"/>
        <v>0</v>
      </c>
      <c r="T61" s="2">
        <f t="shared" si="8"/>
        <v>0</v>
      </c>
      <c r="U61">
        <f t="shared" si="9"/>
        <v>0</v>
      </c>
      <c r="V61" s="14">
        <f t="shared" si="10"/>
        <v>0</v>
      </c>
      <c r="W61" s="13">
        <f t="shared" si="11"/>
        <v>0</v>
      </c>
      <c r="X61">
        <f t="shared" si="12"/>
        <v>0</v>
      </c>
      <c r="Y61">
        <f t="shared" si="13"/>
        <v>0</v>
      </c>
      <c r="Z61">
        <f t="shared" si="14"/>
        <v>0</v>
      </c>
      <c r="AA61">
        <f t="shared" si="15"/>
        <v>0</v>
      </c>
      <c r="AB61" s="14">
        <f t="shared" si="16"/>
        <v>0</v>
      </c>
      <c r="AF61" s="24"/>
    </row>
    <row r="62" spans="1:32" hidden="1" x14ac:dyDescent="0.2">
      <c r="A62" t="s">
        <v>695</v>
      </c>
      <c r="B62" t="s">
        <v>120</v>
      </c>
      <c r="C62">
        <v>5502</v>
      </c>
      <c r="D62">
        <v>17</v>
      </c>
      <c r="E62">
        <v>16</v>
      </c>
      <c r="F62" s="1"/>
      <c r="G62">
        <v>-327839</v>
      </c>
      <c r="H62" t="s">
        <v>121</v>
      </c>
      <c r="I62">
        <v>53809</v>
      </c>
      <c r="J62">
        <v>0</v>
      </c>
      <c r="K62">
        <v>0</v>
      </c>
      <c r="L62">
        <f t="shared" si="0"/>
        <v>0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1</v>
      </c>
      <c r="Q62" s="15">
        <f t="shared" si="5"/>
        <v>0</v>
      </c>
      <c r="R62">
        <f t="shared" si="6"/>
        <v>0</v>
      </c>
      <c r="S62">
        <f t="shared" si="7"/>
        <v>0</v>
      </c>
      <c r="T62" s="2">
        <f t="shared" si="8"/>
        <v>0</v>
      </c>
      <c r="U62">
        <f t="shared" si="9"/>
        <v>53809</v>
      </c>
      <c r="V62" s="14">
        <f t="shared" si="10"/>
        <v>0</v>
      </c>
      <c r="W62" s="13">
        <f t="shared" si="11"/>
        <v>0</v>
      </c>
      <c r="X62">
        <f t="shared" si="12"/>
        <v>0</v>
      </c>
      <c r="Y62">
        <f t="shared" si="13"/>
        <v>0</v>
      </c>
      <c r="Z62">
        <f t="shared" si="14"/>
        <v>0</v>
      </c>
      <c r="AA62">
        <f t="shared" si="15"/>
        <v>1</v>
      </c>
      <c r="AB62" s="14">
        <f t="shared" si="16"/>
        <v>0</v>
      </c>
      <c r="AF62" s="24"/>
    </row>
    <row r="63" spans="1:32" hidden="1" x14ac:dyDescent="0.2">
      <c r="A63" t="s">
        <v>695</v>
      </c>
      <c r="B63" t="s">
        <v>122</v>
      </c>
      <c r="C63">
        <v>5503</v>
      </c>
      <c r="D63">
        <v>18</v>
      </c>
      <c r="E63">
        <v>17</v>
      </c>
      <c r="F63" s="1"/>
      <c r="G63">
        <v>-328550</v>
      </c>
      <c r="H63" t="s">
        <v>123</v>
      </c>
      <c r="I63">
        <v>19309</v>
      </c>
      <c r="J63">
        <v>0</v>
      </c>
      <c r="K63">
        <v>0</v>
      </c>
      <c r="L63">
        <f t="shared" si="0"/>
        <v>0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1</v>
      </c>
      <c r="Q63" s="15">
        <f t="shared" si="5"/>
        <v>0</v>
      </c>
      <c r="R63">
        <f t="shared" si="6"/>
        <v>0</v>
      </c>
      <c r="S63">
        <f t="shared" si="7"/>
        <v>0</v>
      </c>
      <c r="T63" s="2">
        <f t="shared" si="8"/>
        <v>0</v>
      </c>
      <c r="U63">
        <f t="shared" si="9"/>
        <v>19309</v>
      </c>
      <c r="V63" s="14">
        <f t="shared" si="10"/>
        <v>0</v>
      </c>
      <c r="W63" s="1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A63">
        <f t="shared" si="15"/>
        <v>1</v>
      </c>
      <c r="AB63" s="14">
        <f t="shared" si="16"/>
        <v>0</v>
      </c>
      <c r="AF63" s="24"/>
    </row>
    <row r="64" spans="1:32" hidden="1" x14ac:dyDescent="0.2">
      <c r="A64" t="s">
        <v>695</v>
      </c>
      <c r="B64" t="s">
        <v>124</v>
      </c>
      <c r="C64">
        <v>5504</v>
      </c>
      <c r="D64">
        <v>16</v>
      </c>
      <c r="E64">
        <v>15</v>
      </c>
      <c r="F64" s="1"/>
      <c r="G64">
        <v>-328239</v>
      </c>
      <c r="H64" t="s">
        <v>125</v>
      </c>
      <c r="I64">
        <v>26652</v>
      </c>
      <c r="J64">
        <v>0</v>
      </c>
      <c r="K64">
        <v>0</v>
      </c>
      <c r="L64">
        <f t="shared" si="0"/>
        <v>0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1</v>
      </c>
      <c r="Q64" s="15">
        <f t="shared" si="5"/>
        <v>0</v>
      </c>
      <c r="R64">
        <f t="shared" si="6"/>
        <v>0</v>
      </c>
      <c r="S64">
        <f t="shared" si="7"/>
        <v>0</v>
      </c>
      <c r="T64" s="2">
        <f t="shared" si="8"/>
        <v>0</v>
      </c>
      <c r="U64">
        <f t="shared" si="9"/>
        <v>0</v>
      </c>
      <c r="V64" s="14">
        <f t="shared" si="10"/>
        <v>26652</v>
      </c>
      <c r="W64" s="13">
        <f t="shared" si="11"/>
        <v>0</v>
      </c>
      <c r="X64">
        <f t="shared" si="12"/>
        <v>0</v>
      </c>
      <c r="Y64">
        <f t="shared" si="13"/>
        <v>0</v>
      </c>
      <c r="Z64">
        <f t="shared" si="14"/>
        <v>0</v>
      </c>
      <c r="AA64">
        <f t="shared" si="15"/>
        <v>0</v>
      </c>
      <c r="AB64" s="14">
        <f t="shared" si="16"/>
        <v>1</v>
      </c>
      <c r="AF64" s="24"/>
    </row>
    <row r="65" spans="1:32" hidden="1" x14ac:dyDescent="0.2">
      <c r="A65" t="s">
        <v>695</v>
      </c>
      <c r="B65" t="s">
        <v>126</v>
      </c>
      <c r="C65">
        <v>5506</v>
      </c>
      <c r="D65">
        <v>16</v>
      </c>
      <c r="E65">
        <v>16</v>
      </c>
      <c r="F65" s="1"/>
      <c r="G65">
        <v>-327358</v>
      </c>
      <c r="H65" t="s">
        <v>127</v>
      </c>
      <c r="I65">
        <v>23594</v>
      </c>
      <c r="J65">
        <v>0</v>
      </c>
      <c r="K65">
        <v>0</v>
      </c>
      <c r="L65">
        <f t="shared" si="0"/>
        <v>0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1</v>
      </c>
      <c r="Q65" s="15">
        <f t="shared" si="5"/>
        <v>0</v>
      </c>
      <c r="R65">
        <f t="shared" si="6"/>
        <v>0</v>
      </c>
      <c r="S65">
        <f t="shared" si="7"/>
        <v>0</v>
      </c>
      <c r="T65" s="2">
        <f t="shared" si="8"/>
        <v>0</v>
      </c>
      <c r="U65">
        <f t="shared" si="9"/>
        <v>23594</v>
      </c>
      <c r="V65" s="14">
        <f t="shared" si="10"/>
        <v>0</v>
      </c>
      <c r="W65" s="13">
        <f t="shared" si="11"/>
        <v>0</v>
      </c>
      <c r="X65">
        <f t="shared" si="12"/>
        <v>0</v>
      </c>
      <c r="Y65">
        <f t="shared" si="13"/>
        <v>0</v>
      </c>
      <c r="Z65">
        <f t="shared" si="14"/>
        <v>0</v>
      </c>
      <c r="AA65">
        <f t="shared" si="15"/>
        <v>1</v>
      </c>
      <c r="AB65" s="14">
        <f t="shared" si="16"/>
        <v>0</v>
      </c>
      <c r="AF65" s="24"/>
    </row>
    <row r="66" spans="1:32" hidden="1" x14ac:dyDescent="0.2">
      <c r="A66" t="s">
        <v>695</v>
      </c>
      <c r="B66" t="s">
        <v>128</v>
      </c>
      <c r="C66">
        <v>5601</v>
      </c>
      <c r="D66">
        <v>23</v>
      </c>
      <c r="E66">
        <v>22</v>
      </c>
      <c r="F66" s="1"/>
      <c r="G66">
        <v>-335947</v>
      </c>
      <c r="H66" t="s">
        <v>129</v>
      </c>
      <c r="I66">
        <v>97758</v>
      </c>
      <c r="J66">
        <v>0</v>
      </c>
      <c r="K66">
        <v>0</v>
      </c>
      <c r="L66">
        <f t="shared" si="0"/>
        <v>0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1</v>
      </c>
      <c r="Q66" s="15">
        <f t="shared" si="5"/>
        <v>0</v>
      </c>
      <c r="R66">
        <f t="shared" si="6"/>
        <v>0</v>
      </c>
      <c r="S66">
        <f t="shared" si="7"/>
        <v>0</v>
      </c>
      <c r="T66" s="2">
        <f t="shared" si="8"/>
        <v>97758</v>
      </c>
      <c r="U66">
        <f t="shared" si="9"/>
        <v>0</v>
      </c>
      <c r="V66" s="14">
        <f t="shared" si="10"/>
        <v>0</v>
      </c>
      <c r="W66" s="13">
        <f t="shared" si="11"/>
        <v>0</v>
      </c>
      <c r="X66">
        <f t="shared" si="12"/>
        <v>0</v>
      </c>
      <c r="Y66">
        <f t="shared" si="13"/>
        <v>0</v>
      </c>
      <c r="Z66">
        <f t="shared" si="14"/>
        <v>1</v>
      </c>
      <c r="AA66">
        <f t="shared" si="15"/>
        <v>0</v>
      </c>
      <c r="AB66" s="14">
        <f t="shared" si="16"/>
        <v>0</v>
      </c>
      <c r="AF66" s="24"/>
    </row>
    <row r="67" spans="1:32" hidden="1" x14ac:dyDescent="0.2">
      <c r="A67" t="s">
        <v>695</v>
      </c>
      <c r="B67" t="s">
        <v>130</v>
      </c>
      <c r="C67">
        <v>5602</v>
      </c>
      <c r="D67">
        <v>21</v>
      </c>
      <c r="E67">
        <v>20</v>
      </c>
      <c r="F67" s="1"/>
      <c r="G67">
        <v>-333692</v>
      </c>
      <c r="H67" t="s">
        <v>131</v>
      </c>
      <c r="I67">
        <v>15668</v>
      </c>
      <c r="J67">
        <v>0</v>
      </c>
      <c r="K67">
        <v>0</v>
      </c>
      <c r="L67">
        <f t="shared" si="0"/>
        <v>0</v>
      </c>
      <c r="M67">
        <f t="shared" si="1"/>
        <v>0</v>
      </c>
      <c r="N67">
        <f t="shared" si="2"/>
        <v>0</v>
      </c>
      <c r="O67">
        <f t="shared" si="3"/>
        <v>0</v>
      </c>
      <c r="P67">
        <f t="shared" si="4"/>
        <v>1</v>
      </c>
      <c r="Q67" s="15">
        <f t="shared" si="5"/>
        <v>0</v>
      </c>
      <c r="R67">
        <f t="shared" si="6"/>
        <v>0</v>
      </c>
      <c r="S67">
        <f t="shared" si="7"/>
        <v>0</v>
      </c>
      <c r="T67" s="2">
        <f t="shared" si="8"/>
        <v>15668</v>
      </c>
      <c r="U67">
        <f t="shared" si="9"/>
        <v>0</v>
      </c>
      <c r="V67" s="14">
        <f t="shared" si="10"/>
        <v>0</v>
      </c>
      <c r="W67" s="13">
        <f t="shared" si="11"/>
        <v>0</v>
      </c>
      <c r="X67">
        <f t="shared" si="12"/>
        <v>0</v>
      </c>
      <c r="Y67">
        <f t="shared" si="13"/>
        <v>0</v>
      </c>
      <c r="Z67">
        <f t="shared" si="14"/>
        <v>1</v>
      </c>
      <c r="AA67">
        <f t="shared" si="15"/>
        <v>0</v>
      </c>
      <c r="AB67" s="14">
        <f t="shared" si="16"/>
        <v>0</v>
      </c>
      <c r="AF67" s="24"/>
    </row>
    <row r="68" spans="1:32" hidden="1" x14ac:dyDescent="0.2">
      <c r="A68" t="s">
        <v>695</v>
      </c>
      <c r="B68" t="s">
        <v>132</v>
      </c>
      <c r="C68">
        <v>5603</v>
      </c>
      <c r="D68">
        <v>23</v>
      </c>
      <c r="E68">
        <v>21</v>
      </c>
      <c r="F68" s="1"/>
      <c r="G68">
        <v>-335536</v>
      </c>
      <c r="H68" t="s">
        <v>133</v>
      </c>
      <c r="I68">
        <v>26238</v>
      </c>
      <c r="J68">
        <v>0</v>
      </c>
      <c r="K68">
        <v>0</v>
      </c>
      <c r="L68">
        <f t="shared" ref="L68:L131" si="17">MAX(K68,J68)</f>
        <v>0</v>
      </c>
      <c r="M68">
        <f t="shared" ref="M68:M131" si="18">L68-J68</f>
        <v>0</v>
      </c>
      <c r="N68">
        <f t="shared" ref="N68:N131" si="19">L68-K68</f>
        <v>0</v>
      </c>
      <c r="O68">
        <f t="shared" ref="O68:O131" si="20">IF(J68=1,IF(K68=1,1,0),0)</f>
        <v>0</v>
      </c>
      <c r="P68">
        <f t="shared" si="4"/>
        <v>1</v>
      </c>
      <c r="Q68" s="15">
        <f t="shared" ref="Q68:Q131" si="21">IF(E68&gt;19,(I68)*M68,0)</f>
        <v>0</v>
      </c>
      <c r="R68">
        <f t="shared" si="6"/>
        <v>0</v>
      </c>
      <c r="S68">
        <f t="shared" si="7"/>
        <v>0</v>
      </c>
      <c r="T68" s="2">
        <f t="shared" si="8"/>
        <v>26238</v>
      </c>
      <c r="U68">
        <f t="shared" si="9"/>
        <v>0</v>
      </c>
      <c r="V68" s="14">
        <f t="shared" si="10"/>
        <v>0</v>
      </c>
      <c r="W68" s="13">
        <f t="shared" si="11"/>
        <v>0</v>
      </c>
      <c r="X68">
        <f t="shared" si="12"/>
        <v>0</v>
      </c>
      <c r="Y68">
        <f t="shared" si="13"/>
        <v>0</v>
      </c>
      <c r="Z68">
        <f t="shared" si="14"/>
        <v>1</v>
      </c>
      <c r="AA68">
        <f t="shared" si="15"/>
        <v>0</v>
      </c>
      <c r="AB68" s="14">
        <f t="shared" si="16"/>
        <v>0</v>
      </c>
      <c r="AF68" s="24"/>
    </row>
    <row r="69" spans="1:32" hidden="1" x14ac:dyDescent="0.2">
      <c r="A69" t="s">
        <v>695</v>
      </c>
      <c r="B69" t="s">
        <v>134</v>
      </c>
      <c r="C69">
        <v>5604</v>
      </c>
      <c r="D69">
        <v>24</v>
      </c>
      <c r="E69">
        <v>22</v>
      </c>
      <c r="F69" s="1"/>
      <c r="G69">
        <v>-333914</v>
      </c>
      <c r="H69" t="s">
        <v>135</v>
      </c>
      <c r="I69">
        <v>18334</v>
      </c>
      <c r="J69">
        <v>0</v>
      </c>
      <c r="K69">
        <v>0</v>
      </c>
      <c r="L69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ref="P69:P132" si="22">IF(J69=0,IF(K69=0,1,0),0)</f>
        <v>1</v>
      </c>
      <c r="Q69" s="15">
        <f t="shared" si="21"/>
        <v>0</v>
      </c>
      <c r="R69">
        <f t="shared" ref="R69:R132" si="23">IF(E69&lt;20,IF(E69&gt;15,(I69)*M69,0),0)</f>
        <v>0</v>
      </c>
      <c r="S69">
        <f t="shared" ref="S69:S132" si="24">IF(E69&lt;16,IF(E69&gt;0,(I69)*M69,0),0)</f>
        <v>0</v>
      </c>
      <c r="T69" s="2">
        <f t="shared" ref="T69:T132" si="25">IF(E69&gt;19,(I69)*(P69),0)</f>
        <v>18334</v>
      </c>
      <c r="U69">
        <f t="shared" ref="U69:U132" si="26">IF(E69&lt;20,IF(E69&gt;15,(I69)*(P69),0),0)</f>
        <v>0</v>
      </c>
      <c r="V69" s="14">
        <f t="shared" ref="V69:V132" si="27">IF(E69&lt;16,IF(E69&gt;0,(I69)*(P69),0),0)</f>
        <v>0</v>
      </c>
      <c r="W69" s="13">
        <f t="shared" ref="W69:W132" si="28">IF(M69=1,IF(E69&gt;=20,1,0),0)</f>
        <v>0</v>
      </c>
      <c r="X69">
        <f t="shared" ref="X69:X132" si="29">IF(M69=1,IF(E69&gt;=16,IF(E69&lt;20,1,0),0),0)</f>
        <v>0</v>
      </c>
      <c r="Y69">
        <f t="shared" ref="Y69:Y132" si="30">IF(M69=1,IF(E69&gt;=0,IF(E69&lt;16,1,0),0),0)</f>
        <v>0</v>
      </c>
      <c r="Z69">
        <f t="shared" ref="Z69:Z132" si="31">IF(P69=1,IF(E69&gt;=20,1,0),0)</f>
        <v>1</v>
      </c>
      <c r="AA69">
        <f t="shared" ref="AA69:AA132" si="32">IF(P69=1,IF(E69&gt;=16,IF(E69&lt;20,1,0),0),0)</f>
        <v>0</v>
      </c>
      <c r="AB69" s="14">
        <f t="shared" ref="AB69:AB132" si="33">IF(P69=1,IF(E69&gt;=0,IF(E69&lt;16,1,0),0),0)</f>
        <v>0</v>
      </c>
      <c r="AF69" s="24"/>
    </row>
    <row r="70" spans="1:32" hidden="1" x14ac:dyDescent="0.2">
      <c r="A70" t="s">
        <v>695</v>
      </c>
      <c r="B70" t="s">
        <v>136</v>
      </c>
      <c r="C70">
        <v>5605</v>
      </c>
      <c r="D70">
        <v>20</v>
      </c>
      <c r="E70">
        <v>19</v>
      </c>
      <c r="F70" s="1"/>
      <c r="G70">
        <v>-334800</v>
      </c>
      <c r="H70" t="s">
        <v>137</v>
      </c>
      <c r="I70">
        <v>14804</v>
      </c>
      <c r="J70">
        <v>0</v>
      </c>
      <c r="K70">
        <v>0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2"/>
        <v>1</v>
      </c>
      <c r="Q70" s="15">
        <f t="shared" si="21"/>
        <v>0</v>
      </c>
      <c r="R70">
        <f t="shared" si="23"/>
        <v>0</v>
      </c>
      <c r="S70">
        <f t="shared" si="24"/>
        <v>0</v>
      </c>
      <c r="T70" s="2">
        <f t="shared" si="25"/>
        <v>0</v>
      </c>
      <c r="U70">
        <f t="shared" si="26"/>
        <v>14804</v>
      </c>
      <c r="V70" s="14">
        <f t="shared" si="27"/>
        <v>0</v>
      </c>
      <c r="W70" s="13">
        <f t="shared" si="28"/>
        <v>0</v>
      </c>
      <c r="X70">
        <f t="shared" si="29"/>
        <v>0</v>
      </c>
      <c r="Y70">
        <f t="shared" si="30"/>
        <v>0</v>
      </c>
      <c r="Z70">
        <f t="shared" si="31"/>
        <v>0</v>
      </c>
      <c r="AA70">
        <f t="shared" si="32"/>
        <v>1</v>
      </c>
      <c r="AB70" s="14">
        <f t="shared" si="33"/>
        <v>0</v>
      </c>
      <c r="AF70" s="24"/>
    </row>
    <row r="71" spans="1:32" hidden="1" x14ac:dyDescent="0.2">
      <c r="A71" t="s">
        <v>695</v>
      </c>
      <c r="B71" t="s">
        <v>138</v>
      </c>
      <c r="C71">
        <v>5606</v>
      </c>
      <c r="D71">
        <v>22</v>
      </c>
      <c r="E71">
        <v>20</v>
      </c>
      <c r="F71" s="1"/>
      <c r="G71">
        <v>-337078</v>
      </c>
      <c r="H71" t="s">
        <v>139</v>
      </c>
      <c r="I71">
        <v>12295</v>
      </c>
      <c r="J71">
        <v>0</v>
      </c>
      <c r="K71">
        <v>0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2"/>
        <v>1</v>
      </c>
      <c r="Q71" s="15">
        <f t="shared" si="21"/>
        <v>0</v>
      </c>
      <c r="R71">
        <f t="shared" si="23"/>
        <v>0</v>
      </c>
      <c r="S71">
        <f t="shared" si="24"/>
        <v>0</v>
      </c>
      <c r="T71" s="2">
        <f t="shared" si="25"/>
        <v>12295</v>
      </c>
      <c r="U71">
        <f t="shared" si="26"/>
        <v>0</v>
      </c>
      <c r="V71" s="14">
        <f t="shared" si="27"/>
        <v>0</v>
      </c>
      <c r="W71" s="13">
        <f t="shared" si="28"/>
        <v>0</v>
      </c>
      <c r="X71">
        <f t="shared" si="29"/>
        <v>0</v>
      </c>
      <c r="Y71">
        <f t="shared" si="30"/>
        <v>0</v>
      </c>
      <c r="Z71">
        <f t="shared" si="31"/>
        <v>1</v>
      </c>
      <c r="AA71">
        <f t="shared" si="32"/>
        <v>0</v>
      </c>
      <c r="AB71" s="14">
        <f t="shared" si="33"/>
        <v>0</v>
      </c>
      <c r="AF71" s="24"/>
    </row>
    <row r="72" spans="1:32" hidden="1" x14ac:dyDescent="0.2">
      <c r="A72" t="s">
        <v>695</v>
      </c>
      <c r="B72" t="s">
        <v>140</v>
      </c>
      <c r="C72">
        <v>5701</v>
      </c>
      <c r="D72">
        <v>20</v>
      </c>
      <c r="E72">
        <v>19</v>
      </c>
      <c r="F72" s="1"/>
      <c r="G72">
        <v>-327500</v>
      </c>
      <c r="H72" t="s">
        <v>141</v>
      </c>
      <c r="I72">
        <v>85270</v>
      </c>
      <c r="J72">
        <v>0</v>
      </c>
      <c r="K72">
        <v>0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2"/>
        <v>1</v>
      </c>
      <c r="Q72" s="15">
        <f t="shared" si="21"/>
        <v>0</v>
      </c>
      <c r="R72">
        <f t="shared" si="23"/>
        <v>0</v>
      </c>
      <c r="S72">
        <f t="shared" si="24"/>
        <v>0</v>
      </c>
      <c r="T72" s="2">
        <f t="shared" si="25"/>
        <v>0</v>
      </c>
      <c r="U72">
        <f t="shared" si="26"/>
        <v>85270</v>
      </c>
      <c r="V72" s="14">
        <f t="shared" si="27"/>
        <v>0</v>
      </c>
      <c r="W72" s="13">
        <f t="shared" si="28"/>
        <v>0</v>
      </c>
      <c r="X72">
        <f t="shared" si="29"/>
        <v>0</v>
      </c>
      <c r="Y72">
        <f t="shared" si="30"/>
        <v>0</v>
      </c>
      <c r="Z72">
        <f t="shared" si="31"/>
        <v>0</v>
      </c>
      <c r="AA72">
        <f t="shared" si="32"/>
        <v>1</v>
      </c>
      <c r="AB72" s="14">
        <f t="shared" si="33"/>
        <v>0</v>
      </c>
      <c r="AF72" s="24"/>
    </row>
    <row r="73" spans="1:32" hidden="1" x14ac:dyDescent="0.2">
      <c r="A73" t="s">
        <v>695</v>
      </c>
      <c r="B73" t="s">
        <v>142</v>
      </c>
      <c r="C73">
        <v>5702</v>
      </c>
      <c r="D73">
        <v>19</v>
      </c>
      <c r="E73">
        <v>18</v>
      </c>
      <c r="F73" s="1"/>
      <c r="G73">
        <v>-327808</v>
      </c>
      <c r="H73" t="s">
        <v>143</v>
      </c>
      <c r="I73">
        <v>15482</v>
      </c>
      <c r="J73">
        <v>0</v>
      </c>
      <c r="K73">
        <v>0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2"/>
        <v>1</v>
      </c>
      <c r="Q73" s="15">
        <f t="shared" si="21"/>
        <v>0</v>
      </c>
      <c r="R73">
        <f t="shared" si="23"/>
        <v>0</v>
      </c>
      <c r="S73">
        <f t="shared" si="24"/>
        <v>0</v>
      </c>
      <c r="T73" s="2">
        <f t="shared" si="25"/>
        <v>0</v>
      </c>
      <c r="U73">
        <f t="shared" si="26"/>
        <v>15482</v>
      </c>
      <c r="V73" s="14">
        <f t="shared" si="27"/>
        <v>0</v>
      </c>
      <c r="W73" s="13">
        <f t="shared" si="28"/>
        <v>0</v>
      </c>
      <c r="X73">
        <f t="shared" si="29"/>
        <v>0</v>
      </c>
      <c r="Y73">
        <f t="shared" si="30"/>
        <v>0</v>
      </c>
      <c r="Z73">
        <f t="shared" si="31"/>
        <v>0</v>
      </c>
      <c r="AA73">
        <f t="shared" si="32"/>
        <v>1</v>
      </c>
      <c r="AB73" s="14">
        <f t="shared" si="33"/>
        <v>0</v>
      </c>
      <c r="AF73" s="24"/>
    </row>
    <row r="74" spans="1:32" hidden="1" x14ac:dyDescent="0.2">
      <c r="A74" t="s">
        <v>695</v>
      </c>
      <c r="B74" t="s">
        <v>144</v>
      </c>
      <c r="C74">
        <v>5703</v>
      </c>
      <c r="D74">
        <v>19</v>
      </c>
      <c r="E74">
        <v>18</v>
      </c>
      <c r="F74" s="1"/>
      <c r="G74">
        <v>-328439</v>
      </c>
      <c r="H74" t="s">
        <v>145</v>
      </c>
      <c r="I74">
        <v>26946</v>
      </c>
      <c r="J74">
        <v>0</v>
      </c>
      <c r="K74">
        <v>1</v>
      </c>
      <c r="L74">
        <f t="shared" si="17"/>
        <v>1</v>
      </c>
      <c r="M74">
        <f t="shared" si="18"/>
        <v>1</v>
      </c>
      <c r="N74">
        <f t="shared" si="19"/>
        <v>0</v>
      </c>
      <c r="O74">
        <f t="shared" si="20"/>
        <v>0</v>
      </c>
      <c r="P74">
        <f t="shared" si="22"/>
        <v>0</v>
      </c>
      <c r="Q74" s="15">
        <f t="shared" si="21"/>
        <v>0</v>
      </c>
      <c r="R74">
        <f t="shared" si="23"/>
        <v>26946</v>
      </c>
      <c r="S74">
        <f t="shared" si="24"/>
        <v>0</v>
      </c>
      <c r="T74" s="2">
        <f t="shared" si="25"/>
        <v>0</v>
      </c>
      <c r="U74">
        <f t="shared" si="26"/>
        <v>0</v>
      </c>
      <c r="V74" s="14">
        <f t="shared" si="27"/>
        <v>0</v>
      </c>
      <c r="W74" s="13">
        <f t="shared" si="28"/>
        <v>0</v>
      </c>
      <c r="X74">
        <f t="shared" si="29"/>
        <v>1</v>
      </c>
      <c r="Y74">
        <f t="shared" si="30"/>
        <v>0</v>
      </c>
      <c r="Z74">
        <f t="shared" si="31"/>
        <v>0</v>
      </c>
      <c r="AA74">
        <f t="shared" si="32"/>
        <v>0</v>
      </c>
      <c r="AB74" s="14">
        <f t="shared" si="33"/>
        <v>0</v>
      </c>
      <c r="AF74" s="24"/>
    </row>
    <row r="75" spans="1:32" hidden="1" x14ac:dyDescent="0.2">
      <c r="A75" t="s">
        <v>695</v>
      </c>
      <c r="B75" t="s">
        <v>146</v>
      </c>
      <c r="C75">
        <v>5704</v>
      </c>
      <c r="D75">
        <v>19</v>
      </c>
      <c r="E75">
        <v>18</v>
      </c>
      <c r="F75" s="1"/>
      <c r="G75">
        <v>-327839</v>
      </c>
      <c r="H75" t="s">
        <v>121</v>
      </c>
      <c r="I75">
        <v>7745</v>
      </c>
      <c r="J75">
        <v>0</v>
      </c>
      <c r="K75">
        <v>1</v>
      </c>
      <c r="L75">
        <f t="shared" si="17"/>
        <v>1</v>
      </c>
      <c r="M75">
        <f t="shared" si="18"/>
        <v>1</v>
      </c>
      <c r="N75">
        <f t="shared" si="19"/>
        <v>0</v>
      </c>
      <c r="O75">
        <f t="shared" si="20"/>
        <v>0</v>
      </c>
      <c r="P75">
        <f t="shared" si="22"/>
        <v>0</v>
      </c>
      <c r="Q75" s="15">
        <f t="shared" si="21"/>
        <v>0</v>
      </c>
      <c r="R75">
        <f t="shared" si="23"/>
        <v>7745</v>
      </c>
      <c r="S75">
        <f t="shared" si="24"/>
        <v>0</v>
      </c>
      <c r="T75" s="2">
        <f t="shared" si="25"/>
        <v>0</v>
      </c>
      <c r="U75">
        <f t="shared" si="26"/>
        <v>0</v>
      </c>
      <c r="V75" s="14">
        <f t="shared" si="27"/>
        <v>0</v>
      </c>
      <c r="W75" s="13">
        <f t="shared" si="28"/>
        <v>0</v>
      </c>
      <c r="X75">
        <f t="shared" si="29"/>
        <v>1</v>
      </c>
      <c r="Y75">
        <f t="shared" si="30"/>
        <v>0</v>
      </c>
      <c r="Z75">
        <f t="shared" si="31"/>
        <v>0</v>
      </c>
      <c r="AA75">
        <f t="shared" si="32"/>
        <v>0</v>
      </c>
      <c r="AB75" s="14">
        <f t="shared" si="33"/>
        <v>0</v>
      </c>
      <c r="AF75" s="24"/>
    </row>
    <row r="76" spans="1:32" hidden="1" x14ac:dyDescent="0.2">
      <c r="A76" t="s">
        <v>695</v>
      </c>
      <c r="B76" t="s">
        <v>147</v>
      </c>
      <c r="C76">
        <v>5705</v>
      </c>
      <c r="D76">
        <v>18</v>
      </c>
      <c r="E76">
        <v>17</v>
      </c>
      <c r="F76" s="1"/>
      <c r="G76">
        <v>-326278</v>
      </c>
      <c r="H76" t="s">
        <v>148</v>
      </c>
      <c r="I76">
        <v>17862</v>
      </c>
      <c r="J76">
        <v>0</v>
      </c>
      <c r="K76">
        <v>0</v>
      </c>
      <c r="L76">
        <f t="shared" si="17"/>
        <v>0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2"/>
        <v>1</v>
      </c>
      <c r="Q76" s="15">
        <f t="shared" si="21"/>
        <v>0</v>
      </c>
      <c r="R76">
        <f t="shared" si="23"/>
        <v>0</v>
      </c>
      <c r="S76">
        <f t="shared" si="24"/>
        <v>0</v>
      </c>
      <c r="T76" s="2">
        <f t="shared" si="25"/>
        <v>0</v>
      </c>
      <c r="U76">
        <f t="shared" si="26"/>
        <v>17862</v>
      </c>
      <c r="V76" s="14">
        <f t="shared" si="27"/>
        <v>0</v>
      </c>
      <c r="W76" s="13">
        <f t="shared" si="28"/>
        <v>0</v>
      </c>
      <c r="X76">
        <f t="shared" si="29"/>
        <v>0</v>
      </c>
      <c r="Y76">
        <f t="shared" si="30"/>
        <v>0</v>
      </c>
      <c r="Z76">
        <f t="shared" si="31"/>
        <v>0</v>
      </c>
      <c r="AA76">
        <f t="shared" si="32"/>
        <v>1</v>
      </c>
      <c r="AB76" s="14">
        <f t="shared" si="33"/>
        <v>0</v>
      </c>
      <c r="AF76" s="24"/>
    </row>
    <row r="77" spans="1:32" hidden="1" x14ac:dyDescent="0.2">
      <c r="A77" t="s">
        <v>695</v>
      </c>
      <c r="B77" t="s">
        <v>149</v>
      </c>
      <c r="C77">
        <v>5706</v>
      </c>
      <c r="D77">
        <v>20</v>
      </c>
      <c r="E77">
        <v>19</v>
      </c>
      <c r="F77" s="1"/>
      <c r="G77">
        <v>-327503</v>
      </c>
      <c r="H77" t="s">
        <v>150</v>
      </c>
      <c r="I77">
        <v>16686</v>
      </c>
      <c r="J77">
        <v>0</v>
      </c>
      <c r="K77">
        <v>0</v>
      </c>
      <c r="L77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2"/>
        <v>1</v>
      </c>
      <c r="Q77" s="15">
        <f t="shared" si="21"/>
        <v>0</v>
      </c>
      <c r="R77">
        <f t="shared" si="23"/>
        <v>0</v>
      </c>
      <c r="S77">
        <f t="shared" si="24"/>
        <v>0</v>
      </c>
      <c r="T77" s="2">
        <f t="shared" si="25"/>
        <v>0</v>
      </c>
      <c r="U77">
        <f t="shared" si="26"/>
        <v>16686</v>
      </c>
      <c r="V77" s="14">
        <f t="shared" si="27"/>
        <v>0</v>
      </c>
      <c r="W77" s="13">
        <f t="shared" si="28"/>
        <v>0</v>
      </c>
      <c r="X77">
        <f t="shared" si="29"/>
        <v>0</v>
      </c>
      <c r="Y77">
        <f t="shared" si="30"/>
        <v>0</v>
      </c>
      <c r="Z77">
        <f t="shared" si="31"/>
        <v>0</v>
      </c>
      <c r="AA77">
        <f t="shared" si="32"/>
        <v>1</v>
      </c>
      <c r="AB77" s="14">
        <f t="shared" si="33"/>
        <v>0</v>
      </c>
      <c r="AF77" s="24"/>
    </row>
    <row r="78" spans="1:32" hidden="1" x14ac:dyDescent="0.2">
      <c r="A78" t="s">
        <v>695</v>
      </c>
      <c r="B78" t="s">
        <v>151</v>
      </c>
      <c r="C78">
        <v>5801</v>
      </c>
      <c r="D78">
        <v>19</v>
      </c>
      <c r="E78">
        <v>18</v>
      </c>
      <c r="F78" s="1"/>
      <c r="G78">
        <v>-330475</v>
      </c>
      <c r="H78" t="s">
        <v>152</v>
      </c>
      <c r="I78">
        <v>170531</v>
      </c>
      <c r="J78">
        <v>0</v>
      </c>
      <c r="K78">
        <v>0</v>
      </c>
      <c r="L78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2"/>
        <v>1</v>
      </c>
      <c r="Q78" s="15">
        <f t="shared" si="21"/>
        <v>0</v>
      </c>
      <c r="R78">
        <f t="shared" si="23"/>
        <v>0</v>
      </c>
      <c r="S78">
        <f t="shared" si="24"/>
        <v>0</v>
      </c>
      <c r="T78" s="2">
        <f t="shared" si="25"/>
        <v>0</v>
      </c>
      <c r="U78">
        <f t="shared" si="26"/>
        <v>170531</v>
      </c>
      <c r="V78" s="14">
        <f t="shared" si="27"/>
        <v>0</v>
      </c>
      <c r="W78" s="13">
        <f t="shared" si="28"/>
        <v>0</v>
      </c>
      <c r="X78">
        <f t="shared" si="29"/>
        <v>0</v>
      </c>
      <c r="Y78">
        <f t="shared" si="30"/>
        <v>0</v>
      </c>
      <c r="Z78">
        <f t="shared" si="31"/>
        <v>0</v>
      </c>
      <c r="AA78">
        <f t="shared" si="32"/>
        <v>1</v>
      </c>
      <c r="AB78" s="14">
        <f t="shared" si="33"/>
        <v>0</v>
      </c>
      <c r="AF78" s="24"/>
    </row>
    <row r="79" spans="1:32" hidden="1" x14ac:dyDescent="0.2">
      <c r="A79" t="s">
        <v>695</v>
      </c>
      <c r="B79" t="s">
        <v>153</v>
      </c>
      <c r="C79">
        <v>5802</v>
      </c>
      <c r="D79">
        <v>17</v>
      </c>
      <c r="E79">
        <v>16</v>
      </c>
      <c r="F79" s="1"/>
      <c r="G79">
        <v>-330028</v>
      </c>
      <c r="H79" t="s">
        <v>154</v>
      </c>
      <c r="I79">
        <v>50872</v>
      </c>
      <c r="J79">
        <v>0</v>
      </c>
      <c r="K79">
        <v>0</v>
      </c>
      <c r="L79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2"/>
        <v>1</v>
      </c>
      <c r="Q79" s="15">
        <f t="shared" si="21"/>
        <v>0</v>
      </c>
      <c r="R79">
        <f t="shared" si="23"/>
        <v>0</v>
      </c>
      <c r="S79">
        <f t="shared" si="24"/>
        <v>0</v>
      </c>
      <c r="T79" s="2">
        <f t="shared" si="25"/>
        <v>0</v>
      </c>
      <c r="U79">
        <f t="shared" si="26"/>
        <v>50872</v>
      </c>
      <c r="V79" s="14">
        <f t="shared" si="27"/>
        <v>0</v>
      </c>
      <c r="W79" s="13">
        <f t="shared" si="28"/>
        <v>0</v>
      </c>
      <c r="X79">
        <f t="shared" si="29"/>
        <v>0</v>
      </c>
      <c r="Y79">
        <f t="shared" si="30"/>
        <v>0</v>
      </c>
      <c r="Z79">
        <f t="shared" si="31"/>
        <v>0</v>
      </c>
      <c r="AA79">
        <f t="shared" si="32"/>
        <v>1</v>
      </c>
      <c r="AB79" s="14">
        <f t="shared" si="33"/>
        <v>0</v>
      </c>
      <c r="AF79" s="24"/>
    </row>
    <row r="80" spans="1:32" hidden="1" x14ac:dyDescent="0.2">
      <c r="A80" t="s">
        <v>695</v>
      </c>
      <c r="B80" t="s">
        <v>155</v>
      </c>
      <c r="C80">
        <v>5803</v>
      </c>
      <c r="D80">
        <v>18</v>
      </c>
      <c r="E80">
        <v>16</v>
      </c>
      <c r="F80" s="1"/>
      <c r="G80">
        <v>-330089</v>
      </c>
      <c r="H80" t="s">
        <v>156</v>
      </c>
      <c r="I80">
        <v>19777</v>
      </c>
      <c r="J80">
        <v>0</v>
      </c>
      <c r="K80">
        <v>0</v>
      </c>
      <c r="L8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2"/>
        <v>1</v>
      </c>
      <c r="Q80" s="15">
        <f t="shared" si="21"/>
        <v>0</v>
      </c>
      <c r="R80">
        <f t="shared" si="23"/>
        <v>0</v>
      </c>
      <c r="S80">
        <f t="shared" si="24"/>
        <v>0</v>
      </c>
      <c r="T80" s="2">
        <f t="shared" si="25"/>
        <v>0</v>
      </c>
      <c r="U80">
        <f t="shared" si="26"/>
        <v>19777</v>
      </c>
      <c r="V80" s="14">
        <f t="shared" si="27"/>
        <v>0</v>
      </c>
      <c r="W80" s="13">
        <f t="shared" si="28"/>
        <v>0</v>
      </c>
      <c r="X80">
        <f t="shared" si="29"/>
        <v>0</v>
      </c>
      <c r="Y80">
        <f t="shared" si="30"/>
        <v>0</v>
      </c>
      <c r="Z80">
        <f t="shared" si="31"/>
        <v>0</v>
      </c>
      <c r="AA80">
        <f t="shared" si="32"/>
        <v>1</v>
      </c>
      <c r="AB80" s="14">
        <f t="shared" si="33"/>
        <v>0</v>
      </c>
      <c r="AF80" s="24"/>
    </row>
    <row r="81" spans="1:32" hidden="1" x14ac:dyDescent="0.2">
      <c r="A81" t="s">
        <v>695</v>
      </c>
      <c r="B81" t="s">
        <v>157</v>
      </c>
      <c r="C81">
        <v>5804</v>
      </c>
      <c r="D81">
        <v>19</v>
      </c>
      <c r="E81">
        <v>17</v>
      </c>
      <c r="F81" s="1"/>
      <c r="G81">
        <v>-330658</v>
      </c>
      <c r="H81" t="s">
        <v>158</v>
      </c>
      <c r="I81">
        <v>143536</v>
      </c>
      <c r="J81">
        <v>0</v>
      </c>
      <c r="K81">
        <v>0</v>
      </c>
      <c r="L81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2"/>
        <v>1</v>
      </c>
      <c r="Q81" s="15">
        <f t="shared" si="21"/>
        <v>0</v>
      </c>
      <c r="R81">
        <f t="shared" si="23"/>
        <v>0</v>
      </c>
      <c r="S81">
        <f t="shared" si="24"/>
        <v>0</v>
      </c>
      <c r="T81" s="2">
        <f t="shared" si="25"/>
        <v>0</v>
      </c>
      <c r="U81">
        <f t="shared" si="26"/>
        <v>143536</v>
      </c>
      <c r="V81" s="14">
        <f t="shared" si="27"/>
        <v>0</v>
      </c>
      <c r="W81" s="13">
        <f t="shared" si="28"/>
        <v>0</v>
      </c>
      <c r="X81">
        <f t="shared" si="29"/>
        <v>0</v>
      </c>
      <c r="Y81">
        <f t="shared" si="30"/>
        <v>0</v>
      </c>
      <c r="Z81">
        <f t="shared" si="31"/>
        <v>0</v>
      </c>
      <c r="AA81">
        <f t="shared" si="32"/>
        <v>1</v>
      </c>
      <c r="AB81" s="14">
        <f t="shared" si="33"/>
        <v>0</v>
      </c>
      <c r="AF81" s="24"/>
    </row>
    <row r="82" spans="1:32" hidden="1" x14ac:dyDescent="0.2">
      <c r="A82" t="s">
        <v>696</v>
      </c>
      <c r="B82" t="s">
        <v>159</v>
      </c>
      <c r="C82">
        <v>6101</v>
      </c>
      <c r="D82">
        <v>29</v>
      </c>
      <c r="E82">
        <v>27</v>
      </c>
      <c r="F82" s="1">
        <v>25.7102</v>
      </c>
      <c r="G82">
        <v>-341619</v>
      </c>
      <c r="H82" t="s">
        <v>160</v>
      </c>
      <c r="I82">
        <v>270112</v>
      </c>
      <c r="J82">
        <v>1</v>
      </c>
      <c r="K82">
        <v>1</v>
      </c>
      <c r="L82">
        <f t="shared" si="17"/>
        <v>1</v>
      </c>
      <c r="M82">
        <f t="shared" si="18"/>
        <v>0</v>
      </c>
      <c r="N82">
        <f t="shared" si="19"/>
        <v>0</v>
      </c>
      <c r="O82">
        <f t="shared" si="20"/>
        <v>1</v>
      </c>
      <c r="P82">
        <f t="shared" si="22"/>
        <v>0</v>
      </c>
      <c r="Q82" s="15">
        <f t="shared" si="21"/>
        <v>0</v>
      </c>
      <c r="R82">
        <f t="shared" si="23"/>
        <v>0</v>
      </c>
      <c r="S82">
        <f t="shared" si="24"/>
        <v>0</v>
      </c>
      <c r="T82" s="2">
        <f t="shared" si="25"/>
        <v>0</v>
      </c>
      <c r="U82">
        <f t="shared" si="26"/>
        <v>0</v>
      </c>
      <c r="V82" s="14">
        <f t="shared" si="27"/>
        <v>0</v>
      </c>
      <c r="W82" s="13">
        <f t="shared" si="28"/>
        <v>0</v>
      </c>
      <c r="X82">
        <f t="shared" si="29"/>
        <v>0</v>
      </c>
      <c r="Y82">
        <f t="shared" si="30"/>
        <v>0</v>
      </c>
      <c r="Z82">
        <f t="shared" si="31"/>
        <v>0</v>
      </c>
      <c r="AA82">
        <f t="shared" si="32"/>
        <v>0</v>
      </c>
      <c r="AB82" s="14">
        <f t="shared" si="33"/>
        <v>0</v>
      </c>
      <c r="AF82" s="24"/>
    </row>
    <row r="83" spans="1:32" hidden="1" x14ac:dyDescent="0.2">
      <c r="A83" t="s">
        <v>696</v>
      </c>
      <c r="B83" t="s">
        <v>161</v>
      </c>
      <c r="C83">
        <v>6102</v>
      </c>
      <c r="D83">
        <v>29</v>
      </c>
      <c r="E83">
        <v>27</v>
      </c>
      <c r="F83" s="1"/>
      <c r="G83">
        <v>-340328</v>
      </c>
      <c r="H83" t="s">
        <v>162</v>
      </c>
      <c r="I83">
        <v>14379</v>
      </c>
      <c r="J83">
        <v>0</v>
      </c>
      <c r="K83">
        <v>1</v>
      </c>
      <c r="L83">
        <f t="shared" si="17"/>
        <v>1</v>
      </c>
      <c r="M83">
        <f t="shared" si="18"/>
        <v>1</v>
      </c>
      <c r="N83">
        <f t="shared" si="19"/>
        <v>0</v>
      </c>
      <c r="O83">
        <f t="shared" si="20"/>
        <v>0</v>
      </c>
      <c r="P83">
        <f t="shared" si="22"/>
        <v>0</v>
      </c>
      <c r="Q83" s="15">
        <f t="shared" si="21"/>
        <v>14379</v>
      </c>
      <c r="R83">
        <f t="shared" si="23"/>
        <v>0</v>
      </c>
      <c r="S83">
        <f t="shared" si="24"/>
        <v>0</v>
      </c>
      <c r="T83" s="2">
        <f t="shared" si="25"/>
        <v>0</v>
      </c>
      <c r="U83">
        <f t="shared" si="26"/>
        <v>0</v>
      </c>
      <c r="V83" s="14">
        <f t="shared" si="27"/>
        <v>0</v>
      </c>
      <c r="W83" s="13">
        <f t="shared" si="28"/>
        <v>1</v>
      </c>
      <c r="X83">
        <f t="shared" si="29"/>
        <v>0</v>
      </c>
      <c r="Y83">
        <f t="shared" si="30"/>
        <v>0</v>
      </c>
      <c r="Z83">
        <f t="shared" si="31"/>
        <v>0</v>
      </c>
      <c r="AA83">
        <f t="shared" si="32"/>
        <v>0</v>
      </c>
      <c r="AB83" s="14">
        <f t="shared" si="33"/>
        <v>0</v>
      </c>
      <c r="AF83" s="24"/>
    </row>
    <row r="84" spans="1:32" hidden="1" x14ac:dyDescent="0.2">
      <c r="A84" t="s">
        <v>696</v>
      </c>
      <c r="B84" t="s">
        <v>163</v>
      </c>
      <c r="C84">
        <v>6103</v>
      </c>
      <c r="D84">
        <v>27</v>
      </c>
      <c r="E84">
        <v>25</v>
      </c>
      <c r="F84" s="1"/>
      <c r="G84">
        <v>-342728</v>
      </c>
      <c r="H84" t="s">
        <v>164</v>
      </c>
      <c r="I84">
        <v>7939</v>
      </c>
      <c r="J84">
        <v>0</v>
      </c>
      <c r="K84">
        <v>1</v>
      </c>
      <c r="L84">
        <f t="shared" si="17"/>
        <v>1</v>
      </c>
      <c r="M84">
        <f t="shared" si="18"/>
        <v>1</v>
      </c>
      <c r="N84">
        <f t="shared" si="19"/>
        <v>0</v>
      </c>
      <c r="O84">
        <f t="shared" si="20"/>
        <v>0</v>
      </c>
      <c r="P84">
        <f t="shared" si="22"/>
        <v>0</v>
      </c>
      <c r="Q84" s="15">
        <f t="shared" si="21"/>
        <v>7939</v>
      </c>
      <c r="R84">
        <f t="shared" si="23"/>
        <v>0</v>
      </c>
      <c r="S84">
        <f t="shared" si="24"/>
        <v>0</v>
      </c>
      <c r="T84" s="2">
        <f t="shared" si="25"/>
        <v>0</v>
      </c>
      <c r="U84">
        <f t="shared" si="26"/>
        <v>0</v>
      </c>
      <c r="V84" s="14">
        <f t="shared" si="27"/>
        <v>0</v>
      </c>
      <c r="W84" s="13">
        <f t="shared" si="28"/>
        <v>1</v>
      </c>
      <c r="X84">
        <f t="shared" si="29"/>
        <v>0</v>
      </c>
      <c r="Y84">
        <f t="shared" si="30"/>
        <v>0</v>
      </c>
      <c r="Z84">
        <f t="shared" si="31"/>
        <v>0</v>
      </c>
      <c r="AA84">
        <f t="shared" si="32"/>
        <v>0</v>
      </c>
      <c r="AB84" s="14">
        <f t="shared" si="33"/>
        <v>0</v>
      </c>
      <c r="AF84" s="24"/>
    </row>
    <row r="85" spans="1:32" hidden="1" x14ac:dyDescent="0.2">
      <c r="A85" t="s">
        <v>696</v>
      </c>
      <c r="B85" t="s">
        <v>165</v>
      </c>
      <c r="C85">
        <v>6104</v>
      </c>
      <c r="D85">
        <v>25</v>
      </c>
      <c r="E85">
        <v>23</v>
      </c>
      <c r="F85" s="1"/>
      <c r="G85">
        <v>-342969</v>
      </c>
      <c r="H85" t="s">
        <v>166</v>
      </c>
      <c r="I85">
        <v>21725</v>
      </c>
      <c r="J85">
        <v>0</v>
      </c>
      <c r="K85">
        <v>1</v>
      </c>
      <c r="L85">
        <f t="shared" si="17"/>
        <v>1</v>
      </c>
      <c r="M85">
        <f t="shared" si="18"/>
        <v>1</v>
      </c>
      <c r="N85">
        <f t="shared" si="19"/>
        <v>0</v>
      </c>
      <c r="O85">
        <f t="shared" si="20"/>
        <v>0</v>
      </c>
      <c r="P85">
        <f t="shared" si="22"/>
        <v>0</v>
      </c>
      <c r="Q85" s="15">
        <f t="shared" si="21"/>
        <v>21725</v>
      </c>
      <c r="R85">
        <f t="shared" si="23"/>
        <v>0</v>
      </c>
      <c r="S85">
        <f t="shared" si="24"/>
        <v>0</v>
      </c>
      <c r="T85" s="2">
        <f t="shared" si="25"/>
        <v>0</v>
      </c>
      <c r="U85">
        <f t="shared" si="26"/>
        <v>0</v>
      </c>
      <c r="V85" s="14">
        <f t="shared" si="27"/>
        <v>0</v>
      </c>
      <c r="W85" s="13">
        <f t="shared" si="28"/>
        <v>1</v>
      </c>
      <c r="X85">
        <f t="shared" si="29"/>
        <v>0</v>
      </c>
      <c r="Y85">
        <f t="shared" si="30"/>
        <v>0</v>
      </c>
      <c r="Z85">
        <f t="shared" si="31"/>
        <v>0</v>
      </c>
      <c r="AA85">
        <f t="shared" si="32"/>
        <v>0</v>
      </c>
      <c r="AB85" s="14">
        <f t="shared" si="33"/>
        <v>0</v>
      </c>
      <c r="AF85" s="24"/>
    </row>
    <row r="86" spans="1:32" hidden="1" x14ac:dyDescent="0.2">
      <c r="A86" t="s">
        <v>696</v>
      </c>
      <c r="B86" t="s">
        <v>167</v>
      </c>
      <c r="C86">
        <v>6105</v>
      </c>
      <c r="D86">
        <v>28</v>
      </c>
      <c r="E86">
        <v>26</v>
      </c>
      <c r="F86" s="1"/>
      <c r="G86">
        <v>-341850</v>
      </c>
      <c r="H86" t="s">
        <v>168</v>
      </c>
      <c r="I86">
        <v>23199</v>
      </c>
      <c r="J86">
        <v>0</v>
      </c>
      <c r="K86">
        <v>1</v>
      </c>
      <c r="L86">
        <f t="shared" si="17"/>
        <v>1</v>
      </c>
      <c r="M86">
        <f t="shared" si="18"/>
        <v>1</v>
      </c>
      <c r="N86">
        <f t="shared" si="19"/>
        <v>0</v>
      </c>
      <c r="O86">
        <f t="shared" si="20"/>
        <v>0</v>
      </c>
      <c r="P86">
        <f t="shared" si="22"/>
        <v>0</v>
      </c>
      <c r="Q86" s="15">
        <f t="shared" si="21"/>
        <v>23199</v>
      </c>
      <c r="R86">
        <f t="shared" si="23"/>
        <v>0</v>
      </c>
      <c r="S86">
        <f t="shared" si="24"/>
        <v>0</v>
      </c>
      <c r="T86" s="2">
        <f t="shared" si="25"/>
        <v>0</v>
      </c>
      <c r="U86">
        <f t="shared" si="26"/>
        <v>0</v>
      </c>
      <c r="V86" s="14">
        <f t="shared" si="27"/>
        <v>0</v>
      </c>
      <c r="W86" s="13">
        <f t="shared" si="28"/>
        <v>1</v>
      </c>
      <c r="X86">
        <f t="shared" si="29"/>
        <v>0</v>
      </c>
      <c r="Y86">
        <f t="shared" si="30"/>
        <v>0</v>
      </c>
      <c r="Z86">
        <f t="shared" si="31"/>
        <v>0</v>
      </c>
      <c r="AA86">
        <f t="shared" si="32"/>
        <v>0</v>
      </c>
      <c r="AB86" s="14">
        <f t="shared" si="33"/>
        <v>0</v>
      </c>
      <c r="AF86" s="24"/>
    </row>
    <row r="87" spans="1:32" hidden="1" x14ac:dyDescent="0.2">
      <c r="A87" t="s">
        <v>696</v>
      </c>
      <c r="B87" t="s">
        <v>169</v>
      </c>
      <c r="C87">
        <v>6106</v>
      </c>
      <c r="D87">
        <v>29</v>
      </c>
      <c r="E87">
        <v>27</v>
      </c>
      <c r="F87" s="1"/>
      <c r="G87">
        <v>-340628</v>
      </c>
      <c r="H87" t="s">
        <v>170</v>
      </c>
      <c r="I87">
        <v>37390</v>
      </c>
      <c r="J87">
        <v>0</v>
      </c>
      <c r="K87">
        <v>1</v>
      </c>
      <c r="L87">
        <f t="shared" si="17"/>
        <v>1</v>
      </c>
      <c r="M87">
        <f t="shared" si="18"/>
        <v>1</v>
      </c>
      <c r="N87">
        <f t="shared" si="19"/>
        <v>0</v>
      </c>
      <c r="O87">
        <f t="shared" si="20"/>
        <v>0</v>
      </c>
      <c r="P87">
        <f t="shared" si="22"/>
        <v>0</v>
      </c>
      <c r="Q87" s="15">
        <f t="shared" si="21"/>
        <v>37390</v>
      </c>
      <c r="R87">
        <f t="shared" si="23"/>
        <v>0</v>
      </c>
      <c r="S87">
        <f t="shared" si="24"/>
        <v>0</v>
      </c>
      <c r="T87" s="2">
        <f t="shared" si="25"/>
        <v>0</v>
      </c>
      <c r="U87">
        <f t="shared" si="26"/>
        <v>0</v>
      </c>
      <c r="V87" s="14">
        <f t="shared" si="27"/>
        <v>0</v>
      </c>
      <c r="W87" s="13">
        <f t="shared" si="28"/>
        <v>1</v>
      </c>
      <c r="X87">
        <f t="shared" si="29"/>
        <v>0</v>
      </c>
      <c r="Y87">
        <f t="shared" si="30"/>
        <v>0</v>
      </c>
      <c r="Z87">
        <f t="shared" si="31"/>
        <v>0</v>
      </c>
      <c r="AA87">
        <f t="shared" si="32"/>
        <v>0</v>
      </c>
      <c r="AB87" s="14">
        <f t="shared" si="33"/>
        <v>0</v>
      </c>
      <c r="AF87" s="24"/>
    </row>
    <row r="88" spans="1:32" hidden="1" x14ac:dyDescent="0.2">
      <c r="A88" t="s">
        <v>696</v>
      </c>
      <c r="B88" t="s">
        <v>171</v>
      </c>
      <c r="C88">
        <v>6107</v>
      </c>
      <c r="D88">
        <v>24</v>
      </c>
      <c r="E88">
        <v>22</v>
      </c>
      <c r="F88" s="1"/>
      <c r="G88">
        <v>-342850</v>
      </c>
      <c r="H88" t="s">
        <v>172</v>
      </c>
      <c r="I88">
        <v>27283</v>
      </c>
      <c r="J88">
        <v>0</v>
      </c>
      <c r="K88">
        <v>0</v>
      </c>
      <c r="L88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2"/>
        <v>1</v>
      </c>
      <c r="Q88" s="15">
        <f t="shared" si="21"/>
        <v>0</v>
      </c>
      <c r="R88">
        <f t="shared" si="23"/>
        <v>0</v>
      </c>
      <c r="S88">
        <f t="shared" si="24"/>
        <v>0</v>
      </c>
      <c r="T88" s="2">
        <f t="shared" si="25"/>
        <v>27283</v>
      </c>
      <c r="U88">
        <f t="shared" si="26"/>
        <v>0</v>
      </c>
      <c r="V88" s="14">
        <f t="shared" si="27"/>
        <v>0</v>
      </c>
      <c r="W88" s="13">
        <f t="shared" si="28"/>
        <v>0</v>
      </c>
      <c r="X88">
        <f t="shared" si="29"/>
        <v>0</v>
      </c>
      <c r="Y88">
        <f t="shared" si="30"/>
        <v>0</v>
      </c>
      <c r="Z88">
        <f t="shared" si="31"/>
        <v>1</v>
      </c>
      <c r="AA88">
        <f t="shared" si="32"/>
        <v>0</v>
      </c>
      <c r="AB88" s="14">
        <f t="shared" si="33"/>
        <v>0</v>
      </c>
      <c r="AF88" s="24"/>
    </row>
    <row r="89" spans="1:32" hidden="1" x14ac:dyDescent="0.2">
      <c r="A89" t="s">
        <v>696</v>
      </c>
      <c r="B89" t="s">
        <v>173</v>
      </c>
      <c r="C89">
        <v>6108</v>
      </c>
      <c r="D89">
        <v>29</v>
      </c>
      <c r="E89">
        <v>26</v>
      </c>
      <c r="F89" s="1"/>
      <c r="G89">
        <v>-341850</v>
      </c>
      <c r="H89" t="s">
        <v>168</v>
      </c>
      <c r="I89">
        <v>62480</v>
      </c>
      <c r="J89">
        <v>0</v>
      </c>
      <c r="K89">
        <v>1</v>
      </c>
      <c r="L89">
        <f t="shared" si="17"/>
        <v>1</v>
      </c>
      <c r="M89">
        <f t="shared" si="18"/>
        <v>1</v>
      </c>
      <c r="N89">
        <f t="shared" si="19"/>
        <v>0</v>
      </c>
      <c r="O89">
        <f t="shared" si="20"/>
        <v>0</v>
      </c>
      <c r="P89">
        <f t="shared" si="22"/>
        <v>0</v>
      </c>
      <c r="Q89" s="15">
        <f t="shared" si="21"/>
        <v>62480</v>
      </c>
      <c r="R89">
        <f t="shared" si="23"/>
        <v>0</v>
      </c>
      <c r="S89">
        <f t="shared" si="24"/>
        <v>0</v>
      </c>
      <c r="T89" s="2">
        <f t="shared" si="25"/>
        <v>0</v>
      </c>
      <c r="U89">
        <f t="shared" si="26"/>
        <v>0</v>
      </c>
      <c r="V89" s="14">
        <f t="shared" si="27"/>
        <v>0</v>
      </c>
      <c r="W89" s="13">
        <f t="shared" si="28"/>
        <v>1</v>
      </c>
      <c r="X89">
        <f t="shared" si="29"/>
        <v>0</v>
      </c>
      <c r="Y89">
        <f t="shared" si="30"/>
        <v>0</v>
      </c>
      <c r="Z89">
        <f t="shared" si="31"/>
        <v>0</v>
      </c>
      <c r="AA89">
        <f t="shared" si="32"/>
        <v>0</v>
      </c>
      <c r="AB89" s="14">
        <f t="shared" si="33"/>
        <v>0</v>
      </c>
      <c r="AF89" s="24"/>
    </row>
    <row r="90" spans="1:32" hidden="1" x14ac:dyDescent="0.2">
      <c r="A90" t="s">
        <v>696</v>
      </c>
      <c r="B90" t="s">
        <v>174</v>
      </c>
      <c r="C90">
        <v>6109</v>
      </c>
      <c r="D90">
        <v>26</v>
      </c>
      <c r="E90">
        <v>24</v>
      </c>
      <c r="F90" s="1"/>
      <c r="G90">
        <v>-344450</v>
      </c>
      <c r="H90" t="s">
        <v>175</v>
      </c>
      <c r="I90">
        <v>14245</v>
      </c>
      <c r="J90">
        <v>0</v>
      </c>
      <c r="K90">
        <v>1</v>
      </c>
      <c r="L90">
        <f t="shared" si="17"/>
        <v>1</v>
      </c>
      <c r="M90">
        <f t="shared" si="18"/>
        <v>1</v>
      </c>
      <c r="N90">
        <f t="shared" si="19"/>
        <v>0</v>
      </c>
      <c r="O90">
        <f t="shared" si="20"/>
        <v>0</v>
      </c>
      <c r="P90">
        <f t="shared" si="22"/>
        <v>0</v>
      </c>
      <c r="Q90" s="15">
        <f t="shared" si="21"/>
        <v>14245</v>
      </c>
      <c r="R90">
        <f t="shared" si="23"/>
        <v>0</v>
      </c>
      <c r="S90">
        <f t="shared" si="24"/>
        <v>0</v>
      </c>
      <c r="T90" s="2">
        <f t="shared" si="25"/>
        <v>0</v>
      </c>
      <c r="U90">
        <f t="shared" si="26"/>
        <v>0</v>
      </c>
      <c r="V90" s="14">
        <f t="shared" si="27"/>
        <v>0</v>
      </c>
      <c r="W90" s="13">
        <f t="shared" si="28"/>
        <v>1</v>
      </c>
      <c r="X90">
        <f t="shared" si="29"/>
        <v>0</v>
      </c>
      <c r="Y90">
        <f t="shared" si="30"/>
        <v>0</v>
      </c>
      <c r="Z90">
        <f t="shared" si="31"/>
        <v>0</v>
      </c>
      <c r="AA90">
        <f t="shared" si="32"/>
        <v>0</v>
      </c>
      <c r="AB90" s="14">
        <f t="shared" si="33"/>
        <v>0</v>
      </c>
      <c r="AF90" s="24"/>
    </row>
    <row r="91" spans="1:32" hidden="1" x14ac:dyDescent="0.2">
      <c r="A91" t="s">
        <v>696</v>
      </c>
      <c r="B91" t="s">
        <v>176</v>
      </c>
      <c r="C91">
        <v>6110</v>
      </c>
      <c r="D91">
        <v>29</v>
      </c>
      <c r="E91">
        <v>27</v>
      </c>
      <c r="F91" s="1"/>
      <c r="G91">
        <v>-339769</v>
      </c>
      <c r="H91" t="s">
        <v>177</v>
      </c>
      <c r="I91">
        <v>28035</v>
      </c>
      <c r="J91">
        <v>0</v>
      </c>
      <c r="K91">
        <v>1</v>
      </c>
      <c r="L91">
        <f t="shared" si="17"/>
        <v>1</v>
      </c>
      <c r="M91">
        <f t="shared" si="18"/>
        <v>1</v>
      </c>
      <c r="N91">
        <f t="shared" si="19"/>
        <v>0</v>
      </c>
      <c r="O91">
        <f t="shared" si="20"/>
        <v>0</v>
      </c>
      <c r="P91">
        <f t="shared" si="22"/>
        <v>0</v>
      </c>
      <c r="Q91" s="15">
        <f t="shared" si="21"/>
        <v>28035</v>
      </c>
      <c r="R91">
        <f t="shared" si="23"/>
        <v>0</v>
      </c>
      <c r="S91">
        <f t="shared" si="24"/>
        <v>0</v>
      </c>
      <c r="T91" s="2">
        <f t="shared" si="25"/>
        <v>0</v>
      </c>
      <c r="U91">
        <f t="shared" si="26"/>
        <v>0</v>
      </c>
      <c r="V91" s="14">
        <f t="shared" si="27"/>
        <v>0</v>
      </c>
      <c r="W91" s="13">
        <f t="shared" si="28"/>
        <v>1</v>
      </c>
      <c r="X91">
        <f t="shared" si="29"/>
        <v>0</v>
      </c>
      <c r="Y91">
        <f t="shared" si="30"/>
        <v>0</v>
      </c>
      <c r="Z91">
        <f t="shared" si="31"/>
        <v>0</v>
      </c>
      <c r="AA91">
        <f t="shared" si="32"/>
        <v>0</v>
      </c>
      <c r="AB91" s="14">
        <f t="shared" si="33"/>
        <v>0</v>
      </c>
      <c r="AF91" s="24"/>
    </row>
    <row r="92" spans="1:32" hidden="1" x14ac:dyDescent="0.2">
      <c r="A92" t="s">
        <v>696</v>
      </c>
      <c r="B92" t="s">
        <v>178</v>
      </c>
      <c r="C92">
        <v>6111</v>
      </c>
      <c r="D92">
        <v>29</v>
      </c>
      <c r="E92">
        <v>27</v>
      </c>
      <c r="F92" s="1"/>
      <c r="G92">
        <v>-342139</v>
      </c>
      <c r="H92" t="s">
        <v>179</v>
      </c>
      <c r="I92">
        <v>14831</v>
      </c>
      <c r="J92">
        <v>0</v>
      </c>
      <c r="K92">
        <v>1</v>
      </c>
      <c r="L92">
        <f t="shared" si="17"/>
        <v>1</v>
      </c>
      <c r="M92">
        <f t="shared" si="18"/>
        <v>1</v>
      </c>
      <c r="N92">
        <f t="shared" si="19"/>
        <v>0</v>
      </c>
      <c r="O92">
        <f t="shared" si="20"/>
        <v>0</v>
      </c>
      <c r="P92">
        <f t="shared" si="22"/>
        <v>0</v>
      </c>
      <c r="Q92" s="15">
        <f t="shared" si="21"/>
        <v>14831</v>
      </c>
      <c r="R92">
        <f t="shared" si="23"/>
        <v>0</v>
      </c>
      <c r="S92">
        <f t="shared" si="24"/>
        <v>0</v>
      </c>
      <c r="T92" s="2">
        <f t="shared" si="25"/>
        <v>0</v>
      </c>
      <c r="U92">
        <f t="shared" si="26"/>
        <v>0</v>
      </c>
      <c r="V92" s="14">
        <f t="shared" si="27"/>
        <v>0</v>
      </c>
      <c r="W92" s="13">
        <f t="shared" si="28"/>
        <v>1</v>
      </c>
      <c r="X92">
        <f t="shared" si="29"/>
        <v>0</v>
      </c>
      <c r="Y92">
        <f t="shared" si="30"/>
        <v>0</v>
      </c>
      <c r="Z92">
        <f t="shared" si="31"/>
        <v>0</v>
      </c>
      <c r="AA92">
        <f t="shared" si="32"/>
        <v>0</v>
      </c>
      <c r="AB92" s="14">
        <f t="shared" si="33"/>
        <v>0</v>
      </c>
      <c r="AF92" s="24"/>
    </row>
    <row r="93" spans="1:32" hidden="1" x14ac:dyDescent="0.2">
      <c r="A93" t="s">
        <v>696</v>
      </c>
      <c r="B93" t="s">
        <v>180</v>
      </c>
      <c r="C93">
        <v>6112</v>
      </c>
      <c r="D93">
        <v>25</v>
      </c>
      <c r="E93">
        <v>23</v>
      </c>
      <c r="F93" s="1"/>
      <c r="G93">
        <v>-343889</v>
      </c>
      <c r="H93" t="s">
        <v>181</v>
      </c>
      <c r="I93">
        <v>15005</v>
      </c>
      <c r="J93">
        <v>0</v>
      </c>
      <c r="K93">
        <v>0</v>
      </c>
      <c r="L93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2"/>
        <v>1</v>
      </c>
      <c r="Q93" s="15">
        <f t="shared" si="21"/>
        <v>0</v>
      </c>
      <c r="R93">
        <f t="shared" si="23"/>
        <v>0</v>
      </c>
      <c r="S93">
        <f t="shared" si="24"/>
        <v>0</v>
      </c>
      <c r="T93" s="2">
        <f t="shared" si="25"/>
        <v>15005</v>
      </c>
      <c r="U93">
        <f t="shared" si="26"/>
        <v>0</v>
      </c>
      <c r="V93" s="14">
        <f t="shared" si="27"/>
        <v>0</v>
      </c>
      <c r="W93" s="13">
        <f t="shared" si="28"/>
        <v>0</v>
      </c>
      <c r="X93">
        <f t="shared" si="29"/>
        <v>0</v>
      </c>
      <c r="Y93">
        <f t="shared" si="30"/>
        <v>0</v>
      </c>
      <c r="Z93">
        <f t="shared" si="31"/>
        <v>1</v>
      </c>
      <c r="AA93">
        <f t="shared" si="32"/>
        <v>0</v>
      </c>
      <c r="AB93" s="14">
        <f t="shared" si="33"/>
        <v>0</v>
      </c>
      <c r="AF93" s="24"/>
    </row>
    <row r="94" spans="1:32" hidden="1" x14ac:dyDescent="0.2">
      <c r="A94" t="s">
        <v>696</v>
      </c>
      <c r="B94" t="s">
        <v>182</v>
      </c>
      <c r="C94">
        <v>6113</v>
      </c>
      <c r="D94">
        <v>25</v>
      </c>
      <c r="E94">
        <v>23</v>
      </c>
      <c r="F94" s="1"/>
      <c r="G94">
        <v>-343569</v>
      </c>
      <c r="H94" t="s">
        <v>183</v>
      </c>
      <c r="I94">
        <v>20937</v>
      </c>
      <c r="J94">
        <v>0</v>
      </c>
      <c r="K94">
        <v>0</v>
      </c>
      <c r="L94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2"/>
        <v>1</v>
      </c>
      <c r="Q94" s="15">
        <f t="shared" si="21"/>
        <v>0</v>
      </c>
      <c r="R94">
        <f t="shared" si="23"/>
        <v>0</v>
      </c>
      <c r="S94">
        <f t="shared" si="24"/>
        <v>0</v>
      </c>
      <c r="T94" s="2">
        <f t="shared" si="25"/>
        <v>20937</v>
      </c>
      <c r="U94">
        <f t="shared" si="26"/>
        <v>0</v>
      </c>
      <c r="V94" s="14">
        <f t="shared" si="27"/>
        <v>0</v>
      </c>
      <c r="W94" s="13">
        <f t="shared" si="28"/>
        <v>0</v>
      </c>
      <c r="X94">
        <f t="shared" si="29"/>
        <v>0</v>
      </c>
      <c r="Y94">
        <f t="shared" si="30"/>
        <v>0</v>
      </c>
      <c r="Z94">
        <f t="shared" si="31"/>
        <v>1</v>
      </c>
      <c r="AA94">
        <f t="shared" si="32"/>
        <v>0</v>
      </c>
      <c r="AB94" s="14">
        <f t="shared" si="33"/>
        <v>0</v>
      </c>
      <c r="AF94" s="24"/>
    </row>
    <row r="95" spans="1:32" hidden="1" x14ac:dyDescent="0.2">
      <c r="A95" t="s">
        <v>696</v>
      </c>
      <c r="B95" t="s">
        <v>184</v>
      </c>
      <c r="C95">
        <v>6114</v>
      </c>
      <c r="D95">
        <v>27</v>
      </c>
      <c r="E95">
        <v>25</v>
      </c>
      <c r="F95" s="1"/>
      <c r="G95">
        <v>-343569</v>
      </c>
      <c r="H95" t="s">
        <v>183</v>
      </c>
      <c r="I95">
        <v>14097</v>
      </c>
      <c r="J95">
        <v>0</v>
      </c>
      <c r="K95">
        <v>1</v>
      </c>
      <c r="L95">
        <f t="shared" si="17"/>
        <v>1</v>
      </c>
      <c r="M95">
        <f t="shared" si="18"/>
        <v>1</v>
      </c>
      <c r="N95">
        <f t="shared" si="19"/>
        <v>0</v>
      </c>
      <c r="O95">
        <f t="shared" si="20"/>
        <v>0</v>
      </c>
      <c r="P95">
        <f t="shared" si="22"/>
        <v>0</v>
      </c>
      <c r="Q95" s="15">
        <f t="shared" si="21"/>
        <v>14097</v>
      </c>
      <c r="R95">
        <f t="shared" si="23"/>
        <v>0</v>
      </c>
      <c r="S95">
        <f t="shared" si="24"/>
        <v>0</v>
      </c>
      <c r="T95" s="2">
        <f t="shared" si="25"/>
        <v>0</v>
      </c>
      <c r="U95">
        <f t="shared" si="26"/>
        <v>0</v>
      </c>
      <c r="V95" s="14">
        <f t="shared" si="27"/>
        <v>0</v>
      </c>
      <c r="W95" s="13">
        <f t="shared" si="28"/>
        <v>1</v>
      </c>
      <c r="X95">
        <f t="shared" si="29"/>
        <v>0</v>
      </c>
      <c r="Y95">
        <f t="shared" si="30"/>
        <v>0</v>
      </c>
      <c r="Z95">
        <f t="shared" si="31"/>
        <v>0</v>
      </c>
      <c r="AA95">
        <f t="shared" si="32"/>
        <v>0</v>
      </c>
      <c r="AB95" s="14">
        <f t="shared" si="33"/>
        <v>0</v>
      </c>
      <c r="AF95" s="24"/>
    </row>
    <row r="96" spans="1:32" hidden="1" x14ac:dyDescent="0.2">
      <c r="A96" t="s">
        <v>696</v>
      </c>
      <c r="B96" t="s">
        <v>185</v>
      </c>
      <c r="C96">
        <v>6115</v>
      </c>
      <c r="D96">
        <v>28</v>
      </c>
      <c r="E96">
        <v>25</v>
      </c>
      <c r="F96" s="1">
        <v>19</v>
      </c>
      <c r="G96">
        <v>-344019</v>
      </c>
      <c r="H96" t="s">
        <v>186</v>
      </c>
      <c r="I96">
        <v>64831</v>
      </c>
      <c r="J96">
        <v>1</v>
      </c>
      <c r="K96">
        <v>1</v>
      </c>
      <c r="L96">
        <f t="shared" si="17"/>
        <v>1</v>
      </c>
      <c r="M96">
        <f t="shared" si="18"/>
        <v>0</v>
      </c>
      <c r="N96">
        <f t="shared" si="19"/>
        <v>0</v>
      </c>
      <c r="O96">
        <f t="shared" si="20"/>
        <v>1</v>
      </c>
      <c r="P96">
        <f t="shared" si="22"/>
        <v>0</v>
      </c>
      <c r="Q96" s="15">
        <f t="shared" si="21"/>
        <v>0</v>
      </c>
      <c r="R96">
        <f t="shared" si="23"/>
        <v>0</v>
      </c>
      <c r="S96">
        <f t="shared" si="24"/>
        <v>0</v>
      </c>
      <c r="T96" s="2">
        <f t="shared" si="25"/>
        <v>0</v>
      </c>
      <c r="U96">
        <f t="shared" si="26"/>
        <v>0</v>
      </c>
      <c r="V96" s="14">
        <f t="shared" si="27"/>
        <v>0</v>
      </c>
      <c r="W96" s="13">
        <f t="shared" si="28"/>
        <v>0</v>
      </c>
      <c r="X96">
        <f t="shared" si="29"/>
        <v>0</v>
      </c>
      <c r="Y96">
        <f t="shared" si="30"/>
        <v>0</v>
      </c>
      <c r="Z96">
        <f t="shared" si="31"/>
        <v>0</v>
      </c>
      <c r="AA96">
        <f t="shared" si="32"/>
        <v>0</v>
      </c>
      <c r="AB96" s="14">
        <f t="shared" si="33"/>
        <v>0</v>
      </c>
      <c r="AF96" s="24"/>
    </row>
    <row r="97" spans="1:32" hidden="1" x14ac:dyDescent="0.2">
      <c r="A97" t="s">
        <v>696</v>
      </c>
      <c r="B97" t="s">
        <v>187</v>
      </c>
      <c r="C97">
        <v>6116</v>
      </c>
      <c r="D97">
        <v>29</v>
      </c>
      <c r="E97">
        <v>26</v>
      </c>
      <c r="F97" s="1"/>
      <c r="G97">
        <v>-342828</v>
      </c>
      <c r="H97" t="s">
        <v>188</v>
      </c>
      <c r="I97">
        <v>31087</v>
      </c>
      <c r="J97">
        <v>0</v>
      </c>
      <c r="K97">
        <v>1</v>
      </c>
      <c r="L97">
        <f t="shared" si="17"/>
        <v>1</v>
      </c>
      <c r="M97">
        <f t="shared" si="18"/>
        <v>1</v>
      </c>
      <c r="N97">
        <f t="shared" si="19"/>
        <v>0</v>
      </c>
      <c r="O97">
        <f t="shared" si="20"/>
        <v>0</v>
      </c>
      <c r="P97">
        <f t="shared" si="22"/>
        <v>0</v>
      </c>
      <c r="Q97" s="15">
        <f t="shared" si="21"/>
        <v>31087</v>
      </c>
      <c r="R97">
        <f t="shared" si="23"/>
        <v>0</v>
      </c>
      <c r="S97">
        <f t="shared" si="24"/>
        <v>0</v>
      </c>
      <c r="T97" s="2">
        <f t="shared" si="25"/>
        <v>0</v>
      </c>
      <c r="U97">
        <f t="shared" si="26"/>
        <v>0</v>
      </c>
      <c r="V97" s="14">
        <f t="shared" si="27"/>
        <v>0</v>
      </c>
      <c r="W97" s="13">
        <f t="shared" si="28"/>
        <v>1</v>
      </c>
      <c r="X97">
        <f t="shared" si="29"/>
        <v>0</v>
      </c>
      <c r="Y97">
        <f t="shared" si="30"/>
        <v>0</v>
      </c>
      <c r="Z97">
        <f t="shared" si="31"/>
        <v>0</v>
      </c>
      <c r="AA97">
        <f t="shared" si="32"/>
        <v>0</v>
      </c>
      <c r="AB97" s="14">
        <f t="shared" si="33"/>
        <v>0</v>
      </c>
      <c r="AF97" s="24"/>
    </row>
    <row r="98" spans="1:32" hidden="1" x14ac:dyDescent="0.2">
      <c r="A98" t="s">
        <v>696</v>
      </c>
      <c r="B98" t="s">
        <v>189</v>
      </c>
      <c r="C98">
        <v>6117</v>
      </c>
      <c r="D98">
        <v>19</v>
      </c>
      <c r="E98">
        <v>18</v>
      </c>
      <c r="F98" s="1"/>
      <c r="G98">
        <v>-340828</v>
      </c>
      <c r="H98" t="s">
        <v>190</v>
      </c>
      <c r="I98">
        <v>51518</v>
      </c>
      <c r="J98">
        <v>0</v>
      </c>
      <c r="K98">
        <v>1</v>
      </c>
      <c r="L98">
        <f t="shared" si="17"/>
        <v>1</v>
      </c>
      <c r="M98">
        <f t="shared" si="18"/>
        <v>1</v>
      </c>
      <c r="N98">
        <f t="shared" si="19"/>
        <v>0</v>
      </c>
      <c r="O98">
        <f t="shared" si="20"/>
        <v>0</v>
      </c>
      <c r="P98">
        <f t="shared" si="22"/>
        <v>0</v>
      </c>
      <c r="Q98" s="15">
        <f t="shared" si="21"/>
        <v>0</v>
      </c>
      <c r="R98">
        <f t="shared" si="23"/>
        <v>51518</v>
      </c>
      <c r="S98">
        <f t="shared" si="24"/>
        <v>0</v>
      </c>
      <c r="T98" s="2">
        <f t="shared" si="25"/>
        <v>0</v>
      </c>
      <c r="U98">
        <f t="shared" si="26"/>
        <v>0</v>
      </c>
      <c r="V98" s="14">
        <f t="shared" si="27"/>
        <v>0</v>
      </c>
      <c r="W98" s="13">
        <f t="shared" si="28"/>
        <v>0</v>
      </c>
      <c r="X98">
        <f t="shared" si="29"/>
        <v>1</v>
      </c>
      <c r="Y98">
        <f t="shared" si="30"/>
        <v>0</v>
      </c>
      <c r="Z98">
        <f t="shared" si="31"/>
        <v>0</v>
      </c>
      <c r="AA98">
        <f t="shared" si="32"/>
        <v>0</v>
      </c>
      <c r="AB98" s="14">
        <f t="shared" si="33"/>
        <v>0</v>
      </c>
      <c r="AF98" s="24"/>
    </row>
    <row r="99" spans="1:32" hidden="1" x14ac:dyDescent="0.2">
      <c r="A99" t="s">
        <v>696</v>
      </c>
      <c r="B99" t="s">
        <v>191</v>
      </c>
      <c r="C99">
        <v>6201</v>
      </c>
      <c r="D99">
        <v>22</v>
      </c>
      <c r="E99">
        <v>20</v>
      </c>
      <c r="F99" s="1"/>
      <c r="G99">
        <v>-344019</v>
      </c>
      <c r="H99" t="s">
        <v>186</v>
      </c>
      <c r="I99">
        <v>18367</v>
      </c>
      <c r="J99">
        <v>0</v>
      </c>
      <c r="K99">
        <v>0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2"/>
        <v>1</v>
      </c>
      <c r="Q99" s="15">
        <f t="shared" si="21"/>
        <v>0</v>
      </c>
      <c r="R99">
        <f t="shared" si="23"/>
        <v>0</v>
      </c>
      <c r="S99">
        <f t="shared" si="24"/>
        <v>0</v>
      </c>
      <c r="T99" s="2">
        <f t="shared" si="25"/>
        <v>18367</v>
      </c>
      <c r="U99">
        <f t="shared" si="26"/>
        <v>0</v>
      </c>
      <c r="V99" s="14">
        <f t="shared" si="27"/>
        <v>0</v>
      </c>
      <c r="W99" s="13">
        <f t="shared" si="28"/>
        <v>0</v>
      </c>
      <c r="X99">
        <f t="shared" si="29"/>
        <v>0</v>
      </c>
      <c r="Y99">
        <f t="shared" si="30"/>
        <v>0</v>
      </c>
      <c r="Z99">
        <f t="shared" si="31"/>
        <v>1</v>
      </c>
      <c r="AA99">
        <f t="shared" si="32"/>
        <v>0</v>
      </c>
      <c r="AB99" s="14">
        <f t="shared" si="33"/>
        <v>0</v>
      </c>
      <c r="AF99" s="24"/>
    </row>
    <row r="100" spans="1:32" hidden="1" x14ac:dyDescent="0.2">
      <c r="A100" t="s">
        <v>696</v>
      </c>
      <c r="B100" t="s">
        <v>192</v>
      </c>
      <c r="C100">
        <v>6202</v>
      </c>
      <c r="D100">
        <v>19</v>
      </c>
      <c r="E100">
        <v>18</v>
      </c>
      <c r="F100" s="1"/>
      <c r="G100">
        <v>-342000</v>
      </c>
      <c r="H100" t="s">
        <v>193</v>
      </c>
      <c r="I100">
        <v>3109</v>
      </c>
      <c r="J100">
        <v>0</v>
      </c>
      <c r="K100">
        <v>0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2"/>
        <v>1</v>
      </c>
      <c r="Q100" s="15">
        <f t="shared" si="21"/>
        <v>0</v>
      </c>
      <c r="R100">
        <f t="shared" si="23"/>
        <v>0</v>
      </c>
      <c r="S100">
        <f t="shared" si="24"/>
        <v>0</v>
      </c>
      <c r="T100" s="2">
        <f t="shared" si="25"/>
        <v>0</v>
      </c>
      <c r="U100">
        <f t="shared" si="26"/>
        <v>3109</v>
      </c>
      <c r="V100" s="14">
        <f t="shared" si="27"/>
        <v>0</v>
      </c>
      <c r="W100" s="13">
        <f t="shared" si="28"/>
        <v>0</v>
      </c>
      <c r="X100">
        <f t="shared" si="29"/>
        <v>0</v>
      </c>
      <c r="Y100">
        <f t="shared" si="30"/>
        <v>0</v>
      </c>
      <c r="Z100">
        <f t="shared" si="31"/>
        <v>0</v>
      </c>
      <c r="AA100">
        <f t="shared" si="32"/>
        <v>1</v>
      </c>
      <c r="AB100" s="14">
        <f t="shared" si="33"/>
        <v>0</v>
      </c>
      <c r="AF100" s="24"/>
    </row>
    <row r="101" spans="1:32" hidden="1" x14ac:dyDescent="0.2">
      <c r="A101" t="s">
        <v>696</v>
      </c>
      <c r="B101" t="s">
        <v>194</v>
      </c>
      <c r="C101">
        <v>6203</v>
      </c>
      <c r="D101">
        <v>19</v>
      </c>
      <c r="E101">
        <v>18</v>
      </c>
      <c r="F101" s="1"/>
      <c r="G101">
        <v>-341189</v>
      </c>
      <c r="H101" t="s">
        <v>195</v>
      </c>
      <c r="I101">
        <v>6865</v>
      </c>
      <c r="J101">
        <v>0</v>
      </c>
      <c r="K101">
        <v>0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2"/>
        <v>1</v>
      </c>
      <c r="Q101" s="15">
        <f t="shared" si="21"/>
        <v>0</v>
      </c>
      <c r="R101">
        <f t="shared" si="23"/>
        <v>0</v>
      </c>
      <c r="S101">
        <f t="shared" si="24"/>
        <v>0</v>
      </c>
      <c r="T101" s="2">
        <f t="shared" si="25"/>
        <v>0</v>
      </c>
      <c r="U101">
        <f t="shared" si="26"/>
        <v>6865</v>
      </c>
      <c r="V101" s="14">
        <f t="shared" si="27"/>
        <v>0</v>
      </c>
      <c r="W101" s="13">
        <f t="shared" si="28"/>
        <v>0</v>
      </c>
      <c r="X101">
        <f t="shared" si="29"/>
        <v>0</v>
      </c>
      <c r="Y101">
        <f t="shared" si="30"/>
        <v>0</v>
      </c>
      <c r="Z101">
        <f t="shared" si="31"/>
        <v>0</v>
      </c>
      <c r="AA101">
        <f t="shared" si="32"/>
        <v>1</v>
      </c>
      <c r="AB101" s="14">
        <f t="shared" si="33"/>
        <v>0</v>
      </c>
      <c r="AF101" s="24"/>
    </row>
    <row r="102" spans="1:32" hidden="1" x14ac:dyDescent="0.2">
      <c r="A102" t="s">
        <v>696</v>
      </c>
      <c r="B102" t="s">
        <v>196</v>
      </c>
      <c r="C102">
        <v>6204</v>
      </c>
      <c r="D102">
        <v>20</v>
      </c>
      <c r="E102">
        <v>18</v>
      </c>
      <c r="F102" s="1"/>
      <c r="G102">
        <v>-344000</v>
      </c>
      <c r="H102" t="s">
        <v>197</v>
      </c>
      <c r="I102">
        <v>7679</v>
      </c>
      <c r="J102">
        <v>0</v>
      </c>
      <c r="K102">
        <v>0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2"/>
        <v>1</v>
      </c>
      <c r="Q102" s="15">
        <f t="shared" si="21"/>
        <v>0</v>
      </c>
      <c r="R102">
        <f t="shared" si="23"/>
        <v>0</v>
      </c>
      <c r="S102">
        <f t="shared" si="24"/>
        <v>0</v>
      </c>
      <c r="T102" s="2">
        <f t="shared" si="25"/>
        <v>0</v>
      </c>
      <c r="U102">
        <f t="shared" si="26"/>
        <v>7679</v>
      </c>
      <c r="V102" s="14">
        <f t="shared" si="27"/>
        <v>0</v>
      </c>
      <c r="W102" s="13">
        <f t="shared" si="28"/>
        <v>0</v>
      </c>
      <c r="X102">
        <f t="shared" si="29"/>
        <v>0</v>
      </c>
      <c r="Y102">
        <f t="shared" si="30"/>
        <v>0</v>
      </c>
      <c r="Z102">
        <f t="shared" si="31"/>
        <v>0</v>
      </c>
      <c r="AA102">
        <f t="shared" si="32"/>
        <v>1</v>
      </c>
      <c r="AB102" s="14">
        <f t="shared" si="33"/>
        <v>0</v>
      </c>
      <c r="AF102" s="24"/>
    </row>
    <row r="103" spans="1:32" hidden="1" x14ac:dyDescent="0.2">
      <c r="A103" t="s">
        <v>696</v>
      </c>
      <c r="B103" t="s">
        <v>198</v>
      </c>
      <c r="C103">
        <v>6205</v>
      </c>
      <c r="D103">
        <v>22</v>
      </c>
      <c r="E103">
        <v>20</v>
      </c>
      <c r="F103" s="1"/>
      <c r="G103">
        <v>-339500</v>
      </c>
      <c r="H103" t="s">
        <v>199</v>
      </c>
      <c r="I103">
        <v>7027</v>
      </c>
      <c r="J103">
        <v>0</v>
      </c>
      <c r="K103">
        <v>0</v>
      </c>
      <c r="L103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2"/>
        <v>1</v>
      </c>
      <c r="Q103" s="15">
        <f t="shared" si="21"/>
        <v>0</v>
      </c>
      <c r="R103">
        <f t="shared" si="23"/>
        <v>0</v>
      </c>
      <c r="S103">
        <f t="shared" si="24"/>
        <v>0</v>
      </c>
      <c r="T103" s="2">
        <f t="shared" si="25"/>
        <v>7027</v>
      </c>
      <c r="U103">
        <f t="shared" si="26"/>
        <v>0</v>
      </c>
      <c r="V103" s="14">
        <f t="shared" si="27"/>
        <v>0</v>
      </c>
      <c r="W103" s="13">
        <f t="shared" si="28"/>
        <v>0</v>
      </c>
      <c r="X103">
        <f t="shared" si="29"/>
        <v>0</v>
      </c>
      <c r="Y103">
        <f t="shared" si="30"/>
        <v>0</v>
      </c>
      <c r="Z103">
        <f t="shared" si="31"/>
        <v>1</v>
      </c>
      <c r="AA103">
        <f t="shared" si="32"/>
        <v>0</v>
      </c>
      <c r="AB103" s="14">
        <f t="shared" si="33"/>
        <v>0</v>
      </c>
      <c r="AF103" s="24"/>
    </row>
    <row r="104" spans="1:32" hidden="1" x14ac:dyDescent="0.2">
      <c r="A104" t="s">
        <v>696</v>
      </c>
      <c r="B104" t="s">
        <v>200</v>
      </c>
      <c r="C104">
        <v>6206</v>
      </c>
      <c r="D104">
        <v>17</v>
      </c>
      <c r="E104">
        <v>15</v>
      </c>
      <c r="F104" s="1"/>
      <c r="G104">
        <v>-346608</v>
      </c>
      <c r="H104" t="s">
        <v>201</v>
      </c>
      <c r="I104">
        <v>6309</v>
      </c>
      <c r="J104">
        <v>0</v>
      </c>
      <c r="K104">
        <v>0</v>
      </c>
      <c r="L104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2"/>
        <v>1</v>
      </c>
      <c r="Q104" s="15">
        <f t="shared" si="21"/>
        <v>0</v>
      </c>
      <c r="R104">
        <f t="shared" si="23"/>
        <v>0</v>
      </c>
      <c r="S104">
        <f t="shared" si="24"/>
        <v>0</v>
      </c>
      <c r="T104" s="2">
        <f t="shared" si="25"/>
        <v>0</v>
      </c>
      <c r="U104">
        <f t="shared" si="26"/>
        <v>0</v>
      </c>
      <c r="V104" s="14">
        <f t="shared" si="27"/>
        <v>6309</v>
      </c>
      <c r="W104" s="13">
        <f t="shared" si="28"/>
        <v>0</v>
      </c>
      <c r="X104">
        <f t="shared" si="29"/>
        <v>0</v>
      </c>
      <c r="Y104">
        <f t="shared" si="30"/>
        <v>0</v>
      </c>
      <c r="Z104">
        <f t="shared" si="31"/>
        <v>0</v>
      </c>
      <c r="AA104">
        <f t="shared" si="32"/>
        <v>0</v>
      </c>
      <c r="AB104" s="14">
        <f t="shared" si="33"/>
        <v>1</v>
      </c>
      <c r="AF104" s="24"/>
    </row>
    <row r="105" spans="1:32" hidden="1" x14ac:dyDescent="0.2">
      <c r="A105" t="s">
        <v>696</v>
      </c>
      <c r="B105" t="s">
        <v>202</v>
      </c>
      <c r="C105">
        <v>6301</v>
      </c>
      <c r="D105">
        <v>26</v>
      </c>
      <c r="E105">
        <v>24</v>
      </c>
      <c r="F105" s="1">
        <v>22.943200000000001</v>
      </c>
      <c r="G105">
        <v>-345839</v>
      </c>
      <c r="H105" t="s">
        <v>203</v>
      </c>
      <c r="I105">
        <v>79964</v>
      </c>
      <c r="J105">
        <v>0</v>
      </c>
      <c r="K105">
        <v>1</v>
      </c>
      <c r="L105">
        <f t="shared" si="17"/>
        <v>1</v>
      </c>
      <c r="M105">
        <f t="shared" si="18"/>
        <v>1</v>
      </c>
      <c r="N105">
        <f t="shared" si="19"/>
        <v>0</v>
      </c>
      <c r="O105">
        <f t="shared" si="20"/>
        <v>0</v>
      </c>
      <c r="P105">
        <f t="shared" si="22"/>
        <v>0</v>
      </c>
      <c r="Q105" s="15">
        <f t="shared" si="21"/>
        <v>79964</v>
      </c>
      <c r="R105">
        <f t="shared" si="23"/>
        <v>0</v>
      </c>
      <c r="S105">
        <f t="shared" si="24"/>
        <v>0</v>
      </c>
      <c r="T105" s="2">
        <f t="shared" si="25"/>
        <v>0</v>
      </c>
      <c r="U105">
        <f t="shared" si="26"/>
        <v>0</v>
      </c>
      <c r="V105" s="14">
        <f t="shared" si="27"/>
        <v>0</v>
      </c>
      <c r="W105" s="13">
        <f t="shared" si="28"/>
        <v>1</v>
      </c>
      <c r="X105">
        <f t="shared" si="29"/>
        <v>0</v>
      </c>
      <c r="Y105">
        <f t="shared" si="30"/>
        <v>0</v>
      </c>
      <c r="Z105">
        <f t="shared" si="31"/>
        <v>0</v>
      </c>
      <c r="AA105">
        <f t="shared" si="32"/>
        <v>0</v>
      </c>
      <c r="AB105" s="14">
        <f t="shared" si="33"/>
        <v>0</v>
      </c>
      <c r="AF105" s="24"/>
    </row>
    <row r="106" spans="1:32" hidden="1" x14ac:dyDescent="0.2">
      <c r="A106" t="s">
        <v>696</v>
      </c>
      <c r="B106" t="s">
        <v>204</v>
      </c>
      <c r="C106">
        <v>6302</v>
      </c>
      <c r="D106">
        <v>24</v>
      </c>
      <c r="E106">
        <v>21</v>
      </c>
      <c r="F106" s="1"/>
      <c r="G106">
        <v>-347328</v>
      </c>
      <c r="H106" t="s">
        <v>205</v>
      </c>
      <c r="I106">
        <v>16060</v>
      </c>
      <c r="J106">
        <v>0</v>
      </c>
      <c r="K106">
        <v>0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2"/>
        <v>1</v>
      </c>
      <c r="Q106" s="15">
        <f t="shared" si="21"/>
        <v>0</v>
      </c>
      <c r="R106">
        <f t="shared" si="23"/>
        <v>0</v>
      </c>
      <c r="S106">
        <f t="shared" si="24"/>
        <v>0</v>
      </c>
      <c r="T106" s="2">
        <f t="shared" si="25"/>
        <v>16060</v>
      </c>
      <c r="U106">
        <f t="shared" si="26"/>
        <v>0</v>
      </c>
      <c r="V106" s="14">
        <f t="shared" si="27"/>
        <v>0</v>
      </c>
      <c r="W106" s="13">
        <f t="shared" si="28"/>
        <v>0</v>
      </c>
      <c r="X106">
        <f t="shared" si="29"/>
        <v>0</v>
      </c>
      <c r="Y106">
        <f t="shared" si="30"/>
        <v>0</v>
      </c>
      <c r="Z106">
        <f t="shared" si="31"/>
        <v>1</v>
      </c>
      <c r="AA106">
        <f t="shared" si="32"/>
        <v>0</v>
      </c>
      <c r="AB106" s="14">
        <f t="shared" si="33"/>
        <v>0</v>
      </c>
      <c r="AF106" s="24"/>
    </row>
    <row r="107" spans="1:32" hidden="1" x14ac:dyDescent="0.2">
      <c r="A107" t="s">
        <v>696</v>
      </c>
      <c r="B107" t="s">
        <v>206</v>
      </c>
      <c r="C107">
        <v>6303</v>
      </c>
      <c r="D107">
        <v>25</v>
      </c>
      <c r="E107">
        <v>23</v>
      </c>
      <c r="F107" s="1"/>
      <c r="G107">
        <v>-347078</v>
      </c>
      <c r="H107" t="s">
        <v>207</v>
      </c>
      <c r="I107">
        <v>38117</v>
      </c>
      <c r="J107">
        <v>0</v>
      </c>
      <c r="K107">
        <v>1</v>
      </c>
      <c r="L107">
        <f t="shared" si="17"/>
        <v>1</v>
      </c>
      <c r="M107">
        <f t="shared" si="18"/>
        <v>1</v>
      </c>
      <c r="N107">
        <f t="shared" si="19"/>
        <v>0</v>
      </c>
      <c r="O107">
        <f t="shared" si="20"/>
        <v>0</v>
      </c>
      <c r="P107">
        <f t="shared" si="22"/>
        <v>0</v>
      </c>
      <c r="Q107" s="15">
        <f t="shared" si="21"/>
        <v>38117</v>
      </c>
      <c r="R107">
        <f t="shared" si="23"/>
        <v>0</v>
      </c>
      <c r="S107">
        <f t="shared" si="24"/>
        <v>0</v>
      </c>
      <c r="T107" s="2">
        <f t="shared" si="25"/>
        <v>0</v>
      </c>
      <c r="U107">
        <f t="shared" si="26"/>
        <v>0</v>
      </c>
      <c r="V107" s="14">
        <f t="shared" si="27"/>
        <v>0</v>
      </c>
      <c r="W107" s="13">
        <f t="shared" si="28"/>
        <v>1</v>
      </c>
      <c r="X107">
        <f t="shared" si="29"/>
        <v>0</v>
      </c>
      <c r="Y107">
        <f t="shared" si="30"/>
        <v>0</v>
      </c>
      <c r="Z107">
        <f t="shared" si="31"/>
        <v>0</v>
      </c>
      <c r="AA107">
        <f t="shared" si="32"/>
        <v>0</v>
      </c>
      <c r="AB107" s="14">
        <f t="shared" si="33"/>
        <v>0</v>
      </c>
      <c r="AF107" s="24"/>
    </row>
    <row r="108" spans="1:32" hidden="1" x14ac:dyDescent="0.2">
      <c r="A108" t="s">
        <v>696</v>
      </c>
      <c r="B108" t="s">
        <v>208</v>
      </c>
      <c r="C108">
        <v>6304</v>
      </c>
      <c r="D108">
        <v>17</v>
      </c>
      <c r="E108">
        <v>15</v>
      </c>
      <c r="F108" s="1"/>
      <c r="G108">
        <v>-347308</v>
      </c>
      <c r="H108" t="s">
        <v>209</v>
      </c>
      <c r="I108">
        <v>7380</v>
      </c>
      <c r="J108">
        <v>0</v>
      </c>
      <c r="K108">
        <v>0</v>
      </c>
      <c r="L108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2"/>
        <v>1</v>
      </c>
      <c r="Q108" s="15">
        <f t="shared" si="21"/>
        <v>0</v>
      </c>
      <c r="R108">
        <f t="shared" si="23"/>
        <v>0</v>
      </c>
      <c r="S108">
        <f t="shared" si="24"/>
        <v>0</v>
      </c>
      <c r="T108" s="2">
        <f t="shared" si="25"/>
        <v>0</v>
      </c>
      <c r="U108">
        <f t="shared" si="26"/>
        <v>0</v>
      </c>
      <c r="V108" s="14">
        <f t="shared" si="27"/>
        <v>7380</v>
      </c>
      <c r="W108" s="13">
        <f t="shared" si="28"/>
        <v>0</v>
      </c>
      <c r="X108">
        <f t="shared" si="29"/>
        <v>0</v>
      </c>
      <c r="Y108">
        <f t="shared" si="30"/>
        <v>0</v>
      </c>
      <c r="Z108">
        <f t="shared" si="31"/>
        <v>0</v>
      </c>
      <c r="AA108">
        <f t="shared" si="32"/>
        <v>0</v>
      </c>
      <c r="AB108" s="14">
        <f t="shared" si="33"/>
        <v>1</v>
      </c>
      <c r="AF108" s="24"/>
    </row>
    <row r="109" spans="1:32" hidden="1" x14ac:dyDescent="0.2">
      <c r="A109" t="s">
        <v>696</v>
      </c>
      <c r="B109" t="s">
        <v>210</v>
      </c>
      <c r="C109">
        <v>6305</v>
      </c>
      <c r="D109">
        <v>25</v>
      </c>
      <c r="E109">
        <v>22</v>
      </c>
      <c r="F109" s="1"/>
      <c r="G109">
        <v>-346489</v>
      </c>
      <c r="H109" t="s">
        <v>211</v>
      </c>
      <c r="I109">
        <v>19456</v>
      </c>
      <c r="J109">
        <v>0</v>
      </c>
      <c r="K109">
        <v>0</v>
      </c>
      <c r="L109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2"/>
        <v>1</v>
      </c>
      <c r="Q109" s="15">
        <f t="shared" si="21"/>
        <v>0</v>
      </c>
      <c r="R109">
        <f t="shared" si="23"/>
        <v>0</v>
      </c>
      <c r="S109">
        <f t="shared" si="24"/>
        <v>0</v>
      </c>
      <c r="T109" s="2">
        <f t="shared" si="25"/>
        <v>19456</v>
      </c>
      <c r="U109">
        <f t="shared" si="26"/>
        <v>0</v>
      </c>
      <c r="V109" s="14">
        <f t="shared" si="27"/>
        <v>0</v>
      </c>
      <c r="W109" s="13">
        <f t="shared" si="28"/>
        <v>0</v>
      </c>
      <c r="X109">
        <f t="shared" si="29"/>
        <v>0</v>
      </c>
      <c r="Y109">
        <f t="shared" si="30"/>
        <v>0</v>
      </c>
      <c r="Z109">
        <f t="shared" si="31"/>
        <v>1</v>
      </c>
      <c r="AA109">
        <f t="shared" si="32"/>
        <v>0</v>
      </c>
      <c r="AB109" s="14">
        <f t="shared" si="33"/>
        <v>0</v>
      </c>
      <c r="AF109" s="24"/>
    </row>
    <row r="110" spans="1:32" hidden="1" x14ac:dyDescent="0.2">
      <c r="A110" t="s">
        <v>696</v>
      </c>
      <c r="B110" t="s">
        <v>212</v>
      </c>
      <c r="C110">
        <v>6306</v>
      </c>
      <c r="D110">
        <v>23</v>
      </c>
      <c r="E110">
        <v>21</v>
      </c>
      <c r="F110" s="1"/>
      <c r="G110">
        <v>-346039</v>
      </c>
      <c r="H110" t="s">
        <v>213</v>
      </c>
      <c r="I110">
        <v>13458</v>
      </c>
      <c r="J110">
        <v>0</v>
      </c>
      <c r="K110">
        <v>0</v>
      </c>
      <c r="L1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2"/>
        <v>1</v>
      </c>
      <c r="Q110" s="15">
        <f t="shared" si="21"/>
        <v>0</v>
      </c>
      <c r="R110">
        <f t="shared" si="23"/>
        <v>0</v>
      </c>
      <c r="S110">
        <f t="shared" si="24"/>
        <v>0</v>
      </c>
      <c r="T110" s="2">
        <f t="shared" si="25"/>
        <v>13458</v>
      </c>
      <c r="U110">
        <f t="shared" si="26"/>
        <v>0</v>
      </c>
      <c r="V110" s="14">
        <f t="shared" si="27"/>
        <v>0</v>
      </c>
      <c r="W110" s="13">
        <f t="shared" si="28"/>
        <v>0</v>
      </c>
      <c r="X110">
        <f t="shared" si="29"/>
        <v>0</v>
      </c>
      <c r="Y110">
        <f t="shared" si="30"/>
        <v>0</v>
      </c>
      <c r="Z110">
        <f t="shared" si="31"/>
        <v>1</v>
      </c>
      <c r="AA110">
        <f t="shared" si="32"/>
        <v>0</v>
      </c>
      <c r="AB110" s="14">
        <f t="shared" si="33"/>
        <v>0</v>
      </c>
      <c r="AF110" s="24"/>
    </row>
    <row r="111" spans="1:32" hidden="1" x14ac:dyDescent="0.2">
      <c r="A111" t="s">
        <v>696</v>
      </c>
      <c r="B111" t="s">
        <v>214</v>
      </c>
      <c r="C111">
        <v>6307</v>
      </c>
      <c r="D111">
        <v>21</v>
      </c>
      <c r="E111">
        <v>19</v>
      </c>
      <c r="F111" s="1"/>
      <c r="G111">
        <v>-344828</v>
      </c>
      <c r="H111" t="s">
        <v>215</v>
      </c>
      <c r="I111">
        <v>12027</v>
      </c>
      <c r="J111">
        <v>0</v>
      </c>
      <c r="K111">
        <v>0</v>
      </c>
      <c r="L111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2"/>
        <v>1</v>
      </c>
      <c r="Q111" s="15">
        <f t="shared" si="21"/>
        <v>0</v>
      </c>
      <c r="R111">
        <f t="shared" si="23"/>
        <v>0</v>
      </c>
      <c r="S111">
        <f t="shared" si="24"/>
        <v>0</v>
      </c>
      <c r="T111" s="2">
        <f t="shared" si="25"/>
        <v>0</v>
      </c>
      <c r="U111">
        <f t="shared" si="26"/>
        <v>12027</v>
      </c>
      <c r="V111" s="14">
        <f t="shared" si="27"/>
        <v>0</v>
      </c>
      <c r="W111" s="13">
        <f t="shared" si="28"/>
        <v>0</v>
      </c>
      <c r="X111">
        <f t="shared" si="29"/>
        <v>0</v>
      </c>
      <c r="Y111">
        <f t="shared" si="30"/>
        <v>0</v>
      </c>
      <c r="Z111">
        <f t="shared" si="31"/>
        <v>0</v>
      </c>
      <c r="AA111">
        <f t="shared" si="32"/>
        <v>1</v>
      </c>
      <c r="AB111" s="14">
        <f t="shared" si="33"/>
        <v>0</v>
      </c>
      <c r="AF111" s="24"/>
    </row>
    <row r="112" spans="1:32" hidden="1" x14ac:dyDescent="0.2">
      <c r="A112" t="s">
        <v>696</v>
      </c>
      <c r="B112" t="s">
        <v>216</v>
      </c>
      <c r="C112">
        <v>6308</v>
      </c>
      <c r="D112">
        <v>25</v>
      </c>
      <c r="E112">
        <v>23</v>
      </c>
      <c r="F112" s="1"/>
      <c r="G112">
        <v>-346328</v>
      </c>
      <c r="H112" t="s">
        <v>217</v>
      </c>
      <c r="I112">
        <v>9228</v>
      </c>
      <c r="J112">
        <v>0</v>
      </c>
      <c r="K112">
        <v>1</v>
      </c>
      <c r="L112">
        <f t="shared" si="17"/>
        <v>1</v>
      </c>
      <c r="M112">
        <f t="shared" si="18"/>
        <v>1</v>
      </c>
      <c r="N112">
        <f t="shared" si="19"/>
        <v>0</v>
      </c>
      <c r="O112">
        <f t="shared" si="20"/>
        <v>0</v>
      </c>
      <c r="P112">
        <f t="shared" si="22"/>
        <v>0</v>
      </c>
      <c r="Q112" s="15">
        <f t="shared" si="21"/>
        <v>9228</v>
      </c>
      <c r="R112">
        <f t="shared" si="23"/>
        <v>0</v>
      </c>
      <c r="S112">
        <f t="shared" si="24"/>
        <v>0</v>
      </c>
      <c r="T112" s="2">
        <f t="shared" si="25"/>
        <v>0</v>
      </c>
      <c r="U112">
        <f t="shared" si="26"/>
        <v>0</v>
      </c>
      <c r="V112" s="14">
        <f t="shared" si="27"/>
        <v>0</v>
      </c>
      <c r="W112" s="13">
        <f t="shared" si="28"/>
        <v>1</v>
      </c>
      <c r="X112">
        <f t="shared" si="29"/>
        <v>0</v>
      </c>
      <c r="Y112">
        <f t="shared" si="30"/>
        <v>0</v>
      </c>
      <c r="Z112">
        <f t="shared" si="31"/>
        <v>0</v>
      </c>
      <c r="AA112">
        <f t="shared" si="32"/>
        <v>0</v>
      </c>
      <c r="AB112" s="14">
        <f t="shared" si="33"/>
        <v>0</v>
      </c>
      <c r="AF112" s="24"/>
    </row>
    <row r="113" spans="1:32" hidden="1" x14ac:dyDescent="0.2">
      <c r="A113" t="s">
        <v>696</v>
      </c>
      <c r="B113" t="s">
        <v>218</v>
      </c>
      <c r="C113">
        <v>6309</v>
      </c>
      <c r="D113">
        <v>18</v>
      </c>
      <c r="E113">
        <v>15</v>
      </c>
      <c r="F113" s="1"/>
      <c r="G113">
        <v>-346050</v>
      </c>
      <c r="H113" t="s">
        <v>219</v>
      </c>
      <c r="I113">
        <v>3529</v>
      </c>
      <c r="J113">
        <v>0</v>
      </c>
      <c r="K113">
        <v>0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2"/>
        <v>1</v>
      </c>
      <c r="Q113" s="15">
        <f t="shared" si="21"/>
        <v>0</v>
      </c>
      <c r="R113">
        <f t="shared" si="23"/>
        <v>0</v>
      </c>
      <c r="S113">
        <f t="shared" si="24"/>
        <v>0</v>
      </c>
      <c r="T113" s="2">
        <f t="shared" si="25"/>
        <v>0</v>
      </c>
      <c r="U113">
        <f t="shared" si="26"/>
        <v>0</v>
      </c>
      <c r="V113" s="14">
        <f t="shared" si="27"/>
        <v>3529</v>
      </c>
      <c r="W113" s="13">
        <f t="shared" si="28"/>
        <v>0</v>
      </c>
      <c r="X113">
        <f t="shared" si="29"/>
        <v>0</v>
      </c>
      <c r="Y113">
        <f t="shared" si="30"/>
        <v>0</v>
      </c>
      <c r="Z113">
        <f t="shared" si="31"/>
        <v>0</v>
      </c>
      <c r="AA113">
        <f t="shared" si="32"/>
        <v>0</v>
      </c>
      <c r="AB113" s="14">
        <f t="shared" si="33"/>
        <v>1</v>
      </c>
      <c r="AF113" s="24"/>
    </row>
    <row r="114" spans="1:32" hidden="1" x14ac:dyDescent="0.2">
      <c r="A114" t="s">
        <v>696</v>
      </c>
      <c r="B114" t="s">
        <v>220</v>
      </c>
      <c r="C114">
        <v>6310</v>
      </c>
      <c r="D114">
        <v>24</v>
      </c>
      <c r="E114">
        <v>21</v>
      </c>
      <c r="F114" s="1"/>
      <c r="G114">
        <v>-346308</v>
      </c>
      <c r="H114" t="s">
        <v>221</v>
      </c>
      <c r="I114">
        <v>41884</v>
      </c>
      <c r="J114">
        <v>0</v>
      </c>
      <c r="K114">
        <v>0</v>
      </c>
      <c r="L114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2"/>
        <v>1</v>
      </c>
      <c r="Q114" s="15">
        <f t="shared" si="21"/>
        <v>0</v>
      </c>
      <c r="R114">
        <f t="shared" si="23"/>
        <v>0</v>
      </c>
      <c r="S114">
        <f t="shared" si="24"/>
        <v>0</v>
      </c>
      <c r="T114" s="2">
        <f t="shared" si="25"/>
        <v>41884</v>
      </c>
      <c r="U114">
        <f t="shared" si="26"/>
        <v>0</v>
      </c>
      <c r="V114" s="14">
        <f t="shared" si="27"/>
        <v>0</v>
      </c>
      <c r="W114" s="13">
        <f t="shared" si="28"/>
        <v>0</v>
      </c>
      <c r="X114">
        <f t="shared" si="29"/>
        <v>0</v>
      </c>
      <c r="Y114">
        <f t="shared" si="30"/>
        <v>0</v>
      </c>
      <c r="Z114">
        <f t="shared" si="31"/>
        <v>1</v>
      </c>
      <c r="AA114">
        <f t="shared" si="32"/>
        <v>0</v>
      </c>
      <c r="AB114" s="14">
        <f t="shared" si="33"/>
        <v>0</v>
      </c>
      <c r="AF114" s="24"/>
    </row>
    <row r="115" spans="1:32" hidden="1" x14ac:dyDescent="0.2">
      <c r="A115" t="s">
        <v>697</v>
      </c>
      <c r="B115" t="s">
        <v>222</v>
      </c>
      <c r="C115">
        <v>7101</v>
      </c>
      <c r="D115">
        <v>21</v>
      </c>
      <c r="E115">
        <v>19</v>
      </c>
      <c r="F115" s="1">
        <v>22.819866666666702</v>
      </c>
      <c r="G115">
        <v>-354228</v>
      </c>
      <c r="H115" t="s">
        <v>223</v>
      </c>
      <c r="I115">
        <v>239735</v>
      </c>
      <c r="J115">
        <v>1</v>
      </c>
      <c r="K115">
        <v>1</v>
      </c>
      <c r="L115">
        <f t="shared" si="17"/>
        <v>1</v>
      </c>
      <c r="M115">
        <f t="shared" si="18"/>
        <v>0</v>
      </c>
      <c r="N115">
        <f t="shared" si="19"/>
        <v>0</v>
      </c>
      <c r="O115">
        <f t="shared" si="20"/>
        <v>1</v>
      </c>
      <c r="P115">
        <f t="shared" si="22"/>
        <v>0</v>
      </c>
      <c r="Q115" s="15">
        <f t="shared" si="21"/>
        <v>0</v>
      </c>
      <c r="R115">
        <f t="shared" si="23"/>
        <v>0</v>
      </c>
      <c r="S115">
        <f t="shared" si="24"/>
        <v>0</v>
      </c>
      <c r="T115" s="2">
        <f t="shared" si="25"/>
        <v>0</v>
      </c>
      <c r="U115">
        <f t="shared" si="26"/>
        <v>0</v>
      </c>
      <c r="V115" s="14">
        <f t="shared" si="27"/>
        <v>0</v>
      </c>
      <c r="W115" s="13">
        <f t="shared" si="28"/>
        <v>0</v>
      </c>
      <c r="X115">
        <f t="shared" si="29"/>
        <v>0</v>
      </c>
      <c r="Y115">
        <f t="shared" si="30"/>
        <v>0</v>
      </c>
      <c r="Z115">
        <f t="shared" si="31"/>
        <v>0</v>
      </c>
      <c r="AA115">
        <f t="shared" si="32"/>
        <v>0</v>
      </c>
      <c r="AB115" s="14">
        <f t="shared" si="33"/>
        <v>0</v>
      </c>
      <c r="AF115" s="24"/>
    </row>
    <row r="116" spans="1:32" hidden="1" x14ac:dyDescent="0.2">
      <c r="A116" t="s">
        <v>697</v>
      </c>
      <c r="B116" t="s">
        <v>224</v>
      </c>
      <c r="C116">
        <v>7102</v>
      </c>
      <c r="D116">
        <v>20</v>
      </c>
      <c r="E116">
        <v>18</v>
      </c>
      <c r="F116" s="1"/>
      <c r="G116">
        <v>-353389</v>
      </c>
      <c r="H116" t="s">
        <v>225</v>
      </c>
      <c r="I116">
        <v>50547</v>
      </c>
      <c r="J116">
        <v>0</v>
      </c>
      <c r="K116">
        <v>0</v>
      </c>
      <c r="L116">
        <f t="shared" si="17"/>
        <v>0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2"/>
        <v>1</v>
      </c>
      <c r="Q116" s="15">
        <f t="shared" si="21"/>
        <v>0</v>
      </c>
      <c r="R116">
        <f t="shared" si="23"/>
        <v>0</v>
      </c>
      <c r="S116">
        <f t="shared" si="24"/>
        <v>0</v>
      </c>
      <c r="T116" s="2">
        <f t="shared" si="25"/>
        <v>0</v>
      </c>
      <c r="U116">
        <f t="shared" si="26"/>
        <v>50547</v>
      </c>
      <c r="V116" s="14">
        <f t="shared" si="27"/>
        <v>0</v>
      </c>
      <c r="W116" s="13">
        <f t="shared" si="28"/>
        <v>0</v>
      </c>
      <c r="X116">
        <f t="shared" si="29"/>
        <v>0</v>
      </c>
      <c r="Y116">
        <f t="shared" si="30"/>
        <v>0</v>
      </c>
      <c r="Z116">
        <f t="shared" si="31"/>
        <v>0</v>
      </c>
      <c r="AA116">
        <f t="shared" si="32"/>
        <v>1</v>
      </c>
      <c r="AB116" s="14">
        <f t="shared" si="33"/>
        <v>0</v>
      </c>
      <c r="AF116" s="24"/>
    </row>
    <row r="117" spans="1:32" hidden="1" x14ac:dyDescent="0.2">
      <c r="A117" t="s">
        <v>697</v>
      </c>
      <c r="B117" t="s">
        <v>226</v>
      </c>
      <c r="C117">
        <v>7103</v>
      </c>
      <c r="D117">
        <v>18</v>
      </c>
      <c r="E117">
        <v>16</v>
      </c>
      <c r="F117" s="1"/>
      <c r="G117">
        <v>-350828</v>
      </c>
      <c r="H117" t="s">
        <v>227</v>
      </c>
      <c r="I117">
        <v>9285</v>
      </c>
      <c r="J117">
        <v>0</v>
      </c>
      <c r="K117">
        <v>0</v>
      </c>
      <c r="L117">
        <f t="shared" si="17"/>
        <v>0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2"/>
        <v>1</v>
      </c>
      <c r="Q117" s="15">
        <f t="shared" si="21"/>
        <v>0</v>
      </c>
      <c r="R117">
        <f t="shared" si="23"/>
        <v>0</v>
      </c>
      <c r="S117">
        <f t="shared" si="24"/>
        <v>0</v>
      </c>
      <c r="T117" s="2">
        <f t="shared" si="25"/>
        <v>0</v>
      </c>
      <c r="U117">
        <f t="shared" si="26"/>
        <v>9285</v>
      </c>
      <c r="V117" s="14">
        <f t="shared" si="27"/>
        <v>0</v>
      </c>
      <c r="W117" s="13">
        <f t="shared" si="28"/>
        <v>0</v>
      </c>
      <c r="X117">
        <f t="shared" si="29"/>
        <v>0</v>
      </c>
      <c r="Y117">
        <f t="shared" si="30"/>
        <v>0</v>
      </c>
      <c r="Z117">
        <f t="shared" si="31"/>
        <v>0</v>
      </c>
      <c r="AA117">
        <f t="shared" si="32"/>
        <v>1</v>
      </c>
      <c r="AB117" s="14">
        <f t="shared" si="33"/>
        <v>0</v>
      </c>
      <c r="AF117" s="24"/>
    </row>
    <row r="118" spans="1:32" hidden="1" x14ac:dyDescent="0.2">
      <c r="A118" t="s">
        <v>697</v>
      </c>
      <c r="B118" t="s">
        <v>228</v>
      </c>
      <c r="C118">
        <v>7104</v>
      </c>
      <c r="D118">
        <v>16</v>
      </c>
      <c r="E118">
        <v>15</v>
      </c>
      <c r="F118" s="1"/>
      <c r="G118">
        <v>-355908</v>
      </c>
      <c r="H118" t="s">
        <v>229</v>
      </c>
      <c r="I118">
        <v>4194</v>
      </c>
      <c r="J118">
        <v>0</v>
      </c>
      <c r="K118">
        <v>0</v>
      </c>
      <c r="L118">
        <f t="shared" si="17"/>
        <v>0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2"/>
        <v>1</v>
      </c>
      <c r="Q118" s="15">
        <f t="shared" si="21"/>
        <v>0</v>
      </c>
      <c r="R118">
        <f t="shared" si="23"/>
        <v>0</v>
      </c>
      <c r="S118">
        <f t="shared" si="24"/>
        <v>0</v>
      </c>
      <c r="T118" s="2">
        <f t="shared" si="25"/>
        <v>0</v>
      </c>
      <c r="U118">
        <f t="shared" si="26"/>
        <v>0</v>
      </c>
      <c r="V118" s="14">
        <f t="shared" si="27"/>
        <v>4194</v>
      </c>
      <c r="W118" s="13">
        <f t="shared" si="28"/>
        <v>0</v>
      </c>
      <c r="X118">
        <f t="shared" si="29"/>
        <v>0</v>
      </c>
      <c r="Y118">
        <f t="shared" si="30"/>
        <v>0</v>
      </c>
      <c r="Z118">
        <f t="shared" si="31"/>
        <v>0</v>
      </c>
      <c r="AA118">
        <f t="shared" si="32"/>
        <v>0</v>
      </c>
      <c r="AB118" s="14">
        <f t="shared" si="33"/>
        <v>1</v>
      </c>
      <c r="AF118" s="24"/>
    </row>
    <row r="119" spans="1:32" hidden="1" x14ac:dyDescent="0.2">
      <c r="A119" t="s">
        <v>697</v>
      </c>
      <c r="B119" t="s">
        <v>230</v>
      </c>
      <c r="C119">
        <v>7105</v>
      </c>
      <c r="D119">
        <v>21</v>
      </c>
      <c r="E119">
        <v>19</v>
      </c>
      <c r="F119" s="1"/>
      <c r="G119">
        <v>-355158</v>
      </c>
      <c r="H119" t="s">
        <v>231</v>
      </c>
      <c r="I119">
        <v>64676</v>
      </c>
      <c r="J119">
        <v>0</v>
      </c>
      <c r="K119">
        <v>1</v>
      </c>
      <c r="L119">
        <f t="shared" si="17"/>
        <v>1</v>
      </c>
      <c r="M119">
        <f t="shared" si="18"/>
        <v>1</v>
      </c>
      <c r="N119">
        <f t="shared" si="19"/>
        <v>0</v>
      </c>
      <c r="O119">
        <f t="shared" si="20"/>
        <v>0</v>
      </c>
      <c r="P119">
        <f t="shared" si="22"/>
        <v>0</v>
      </c>
      <c r="Q119" s="15">
        <f t="shared" si="21"/>
        <v>0</v>
      </c>
      <c r="R119">
        <f t="shared" si="23"/>
        <v>64676</v>
      </c>
      <c r="S119">
        <f t="shared" si="24"/>
        <v>0</v>
      </c>
      <c r="T119" s="2">
        <f t="shared" si="25"/>
        <v>0</v>
      </c>
      <c r="U119">
        <f t="shared" si="26"/>
        <v>0</v>
      </c>
      <c r="V119" s="14">
        <f t="shared" si="27"/>
        <v>0</v>
      </c>
      <c r="W119" s="13">
        <f t="shared" si="28"/>
        <v>0</v>
      </c>
      <c r="X119">
        <f t="shared" si="29"/>
        <v>1</v>
      </c>
      <c r="Y119">
        <f t="shared" si="30"/>
        <v>0</v>
      </c>
      <c r="Z119">
        <f t="shared" si="31"/>
        <v>0</v>
      </c>
      <c r="AA119">
        <f t="shared" si="32"/>
        <v>0</v>
      </c>
      <c r="AB119" s="14">
        <f t="shared" si="33"/>
        <v>0</v>
      </c>
      <c r="AF119" s="24"/>
    </row>
    <row r="120" spans="1:32" hidden="1" x14ac:dyDescent="0.2">
      <c r="A120" t="s">
        <v>697</v>
      </c>
      <c r="B120" t="s">
        <v>232</v>
      </c>
      <c r="C120">
        <v>7106</v>
      </c>
      <c r="D120">
        <v>21</v>
      </c>
      <c r="E120">
        <v>18</v>
      </c>
      <c r="F120" s="1"/>
      <c r="G120">
        <v>-353778</v>
      </c>
      <c r="H120" t="s">
        <v>233</v>
      </c>
      <c r="I120">
        <v>9253</v>
      </c>
      <c r="J120">
        <v>0</v>
      </c>
      <c r="K120">
        <v>0</v>
      </c>
      <c r="L12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2"/>
        <v>1</v>
      </c>
      <c r="Q120" s="15">
        <f t="shared" si="21"/>
        <v>0</v>
      </c>
      <c r="R120">
        <f t="shared" si="23"/>
        <v>0</v>
      </c>
      <c r="S120">
        <f t="shared" si="24"/>
        <v>0</v>
      </c>
      <c r="T120" s="2">
        <f t="shared" si="25"/>
        <v>0</v>
      </c>
      <c r="U120">
        <f t="shared" si="26"/>
        <v>9253</v>
      </c>
      <c r="V120" s="14">
        <f t="shared" si="27"/>
        <v>0</v>
      </c>
      <c r="W120" s="13">
        <f t="shared" si="28"/>
        <v>0</v>
      </c>
      <c r="X120">
        <f t="shared" si="29"/>
        <v>0</v>
      </c>
      <c r="Y120">
        <f t="shared" si="30"/>
        <v>0</v>
      </c>
      <c r="Z120">
        <f t="shared" si="31"/>
        <v>0</v>
      </c>
      <c r="AA120">
        <f t="shared" si="32"/>
        <v>1</v>
      </c>
      <c r="AB120" s="14">
        <f t="shared" si="33"/>
        <v>0</v>
      </c>
      <c r="AF120" s="24"/>
    </row>
    <row r="121" spans="1:32" hidden="1" x14ac:dyDescent="0.2">
      <c r="A121" t="s">
        <v>697</v>
      </c>
      <c r="B121" t="s">
        <v>234</v>
      </c>
      <c r="C121">
        <v>7107</v>
      </c>
      <c r="D121">
        <v>20</v>
      </c>
      <c r="E121">
        <v>18</v>
      </c>
      <c r="F121" s="1"/>
      <c r="G121">
        <v>-354000</v>
      </c>
      <c r="H121" t="s">
        <v>235</v>
      </c>
      <c r="I121">
        <v>8622</v>
      </c>
      <c r="J121">
        <v>0</v>
      </c>
      <c r="K121">
        <v>0</v>
      </c>
      <c r="L121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2"/>
        <v>1</v>
      </c>
      <c r="Q121" s="15">
        <f t="shared" si="21"/>
        <v>0</v>
      </c>
      <c r="R121">
        <f t="shared" si="23"/>
        <v>0</v>
      </c>
      <c r="S121">
        <f t="shared" si="24"/>
        <v>0</v>
      </c>
      <c r="T121" s="2">
        <f t="shared" si="25"/>
        <v>0</v>
      </c>
      <c r="U121">
        <f t="shared" si="26"/>
        <v>8622</v>
      </c>
      <c r="V121" s="14">
        <f t="shared" si="27"/>
        <v>0</v>
      </c>
      <c r="W121" s="13">
        <f t="shared" si="28"/>
        <v>0</v>
      </c>
      <c r="X121">
        <f t="shared" si="29"/>
        <v>0</v>
      </c>
      <c r="Y121">
        <f t="shared" si="30"/>
        <v>0</v>
      </c>
      <c r="Z121">
        <f t="shared" si="31"/>
        <v>0</v>
      </c>
      <c r="AA121">
        <f t="shared" si="32"/>
        <v>1</v>
      </c>
      <c r="AB121" s="14">
        <f t="shared" si="33"/>
        <v>0</v>
      </c>
      <c r="AF121" s="24"/>
    </row>
    <row r="122" spans="1:32" hidden="1" x14ac:dyDescent="0.2">
      <c r="A122" t="s">
        <v>697</v>
      </c>
      <c r="B122" t="s">
        <v>236</v>
      </c>
      <c r="C122">
        <v>7108</v>
      </c>
      <c r="D122">
        <v>21</v>
      </c>
      <c r="E122">
        <v>19</v>
      </c>
      <c r="F122" s="1"/>
      <c r="G122">
        <v>-352169</v>
      </c>
      <c r="H122" t="s">
        <v>237</v>
      </c>
      <c r="I122">
        <v>14952</v>
      </c>
      <c r="J122">
        <v>0</v>
      </c>
      <c r="K122">
        <v>0</v>
      </c>
      <c r="L122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2"/>
        <v>1</v>
      </c>
      <c r="Q122" s="15">
        <f t="shared" si="21"/>
        <v>0</v>
      </c>
      <c r="R122">
        <f t="shared" si="23"/>
        <v>0</v>
      </c>
      <c r="S122">
        <f t="shared" si="24"/>
        <v>0</v>
      </c>
      <c r="T122" s="2">
        <f t="shared" si="25"/>
        <v>0</v>
      </c>
      <c r="U122">
        <f t="shared" si="26"/>
        <v>14952</v>
      </c>
      <c r="V122" s="14">
        <f t="shared" si="27"/>
        <v>0</v>
      </c>
      <c r="W122" s="13">
        <f t="shared" si="28"/>
        <v>0</v>
      </c>
      <c r="X122">
        <f t="shared" si="29"/>
        <v>0</v>
      </c>
      <c r="Y122">
        <f t="shared" si="30"/>
        <v>0</v>
      </c>
      <c r="Z122">
        <f t="shared" si="31"/>
        <v>0</v>
      </c>
      <c r="AA122">
        <f t="shared" si="32"/>
        <v>1</v>
      </c>
      <c r="AB122" s="14">
        <f t="shared" si="33"/>
        <v>0</v>
      </c>
      <c r="AF122" s="24"/>
    </row>
    <row r="123" spans="1:32" hidden="1" x14ac:dyDescent="0.2">
      <c r="A123" t="s">
        <v>697</v>
      </c>
      <c r="B123" t="s">
        <v>238</v>
      </c>
      <c r="C123">
        <v>7109</v>
      </c>
      <c r="D123">
        <v>22</v>
      </c>
      <c r="E123">
        <v>19</v>
      </c>
      <c r="F123" s="1"/>
      <c r="G123">
        <v>-355339</v>
      </c>
      <c r="H123" t="s">
        <v>239</v>
      </c>
      <c r="I123">
        <v>47177</v>
      </c>
      <c r="J123">
        <v>0</v>
      </c>
      <c r="K123">
        <v>0</v>
      </c>
      <c r="L123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2"/>
        <v>1</v>
      </c>
      <c r="Q123" s="15">
        <f t="shared" si="21"/>
        <v>0</v>
      </c>
      <c r="R123">
        <f t="shared" si="23"/>
        <v>0</v>
      </c>
      <c r="S123">
        <f t="shared" si="24"/>
        <v>0</v>
      </c>
      <c r="T123" s="2">
        <f t="shared" si="25"/>
        <v>0</v>
      </c>
      <c r="U123">
        <f t="shared" si="26"/>
        <v>47177</v>
      </c>
      <c r="V123" s="14">
        <f t="shared" si="27"/>
        <v>0</v>
      </c>
      <c r="W123" s="13">
        <f t="shared" si="28"/>
        <v>0</v>
      </c>
      <c r="X123">
        <f t="shared" si="29"/>
        <v>0</v>
      </c>
      <c r="Y123">
        <f t="shared" si="30"/>
        <v>0</v>
      </c>
      <c r="Z123">
        <f t="shared" si="31"/>
        <v>0</v>
      </c>
      <c r="AA123">
        <f t="shared" si="32"/>
        <v>1</v>
      </c>
      <c r="AB123" s="14">
        <f t="shared" si="33"/>
        <v>0</v>
      </c>
      <c r="AF123" s="24"/>
    </row>
    <row r="124" spans="1:32" hidden="1" x14ac:dyDescent="0.2">
      <c r="A124" t="s">
        <v>697</v>
      </c>
      <c r="B124" t="s">
        <v>240</v>
      </c>
      <c r="C124">
        <v>7110</v>
      </c>
      <c r="D124">
        <v>20</v>
      </c>
      <c r="E124">
        <v>18</v>
      </c>
      <c r="F124" s="1"/>
      <c r="G124">
        <v>-353169</v>
      </c>
      <c r="H124" t="s">
        <v>241</v>
      </c>
      <c r="I124">
        <v>10189</v>
      </c>
      <c r="J124">
        <v>0</v>
      </c>
      <c r="K124">
        <v>0</v>
      </c>
      <c r="L124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2"/>
        <v>1</v>
      </c>
      <c r="Q124" s="15">
        <f t="shared" si="21"/>
        <v>0</v>
      </c>
      <c r="R124">
        <f t="shared" si="23"/>
        <v>0</v>
      </c>
      <c r="S124">
        <f t="shared" si="24"/>
        <v>0</v>
      </c>
      <c r="T124" s="2">
        <f t="shared" si="25"/>
        <v>0</v>
      </c>
      <c r="U124">
        <f t="shared" si="26"/>
        <v>10189</v>
      </c>
      <c r="V124" s="14">
        <f t="shared" si="27"/>
        <v>0</v>
      </c>
      <c r="W124" s="13">
        <f t="shared" si="28"/>
        <v>0</v>
      </c>
      <c r="X124">
        <f t="shared" si="29"/>
        <v>0</v>
      </c>
      <c r="Y124">
        <f t="shared" si="30"/>
        <v>0</v>
      </c>
      <c r="Z124">
        <f t="shared" si="31"/>
        <v>0</v>
      </c>
      <c r="AA124">
        <f t="shared" si="32"/>
        <v>1</v>
      </c>
      <c r="AB124" s="14">
        <f t="shared" si="33"/>
        <v>0</v>
      </c>
      <c r="AF124" s="24"/>
    </row>
    <row r="125" spans="1:32" hidden="1" x14ac:dyDescent="0.2">
      <c r="A125" t="s">
        <v>697</v>
      </c>
      <c r="B125" t="s">
        <v>242</v>
      </c>
      <c r="C125">
        <v>7201</v>
      </c>
      <c r="D125">
        <v>21</v>
      </c>
      <c r="E125">
        <v>19</v>
      </c>
      <c r="F125" s="1">
        <v>21.1357</v>
      </c>
      <c r="G125">
        <v>-359639</v>
      </c>
      <c r="H125" t="s">
        <v>243</v>
      </c>
      <c r="I125">
        <v>44327</v>
      </c>
      <c r="J125">
        <v>1</v>
      </c>
      <c r="K125">
        <v>0</v>
      </c>
      <c r="L125">
        <f t="shared" si="17"/>
        <v>1</v>
      </c>
      <c r="M125">
        <f t="shared" si="18"/>
        <v>0</v>
      </c>
      <c r="N125">
        <f t="shared" si="19"/>
        <v>1</v>
      </c>
      <c r="O125">
        <f t="shared" si="20"/>
        <v>0</v>
      </c>
      <c r="P125">
        <f t="shared" si="22"/>
        <v>0</v>
      </c>
      <c r="Q125" s="15">
        <f t="shared" si="21"/>
        <v>0</v>
      </c>
      <c r="R125">
        <f t="shared" si="23"/>
        <v>0</v>
      </c>
      <c r="S125">
        <f t="shared" si="24"/>
        <v>0</v>
      </c>
      <c r="T125" s="2">
        <f t="shared" si="25"/>
        <v>0</v>
      </c>
      <c r="U125">
        <f t="shared" si="26"/>
        <v>0</v>
      </c>
      <c r="V125" s="14">
        <f t="shared" si="27"/>
        <v>0</v>
      </c>
      <c r="W125" s="13">
        <f t="shared" si="28"/>
        <v>0</v>
      </c>
      <c r="X125">
        <f t="shared" si="29"/>
        <v>0</v>
      </c>
      <c r="Y125">
        <f t="shared" si="30"/>
        <v>0</v>
      </c>
      <c r="Z125">
        <f t="shared" si="31"/>
        <v>0</v>
      </c>
      <c r="AA125">
        <f t="shared" si="32"/>
        <v>0</v>
      </c>
      <c r="AB125" s="14">
        <f t="shared" si="33"/>
        <v>0</v>
      </c>
      <c r="AF125" s="24"/>
    </row>
    <row r="126" spans="1:32" hidden="1" x14ac:dyDescent="0.2">
      <c r="A126" t="s">
        <v>697</v>
      </c>
      <c r="B126" t="s">
        <v>244</v>
      </c>
      <c r="C126">
        <v>7202</v>
      </c>
      <c r="D126">
        <v>21</v>
      </c>
      <c r="E126">
        <v>19</v>
      </c>
      <c r="F126" s="1"/>
      <c r="G126">
        <v>-357289</v>
      </c>
      <c r="H126" t="s">
        <v>245</v>
      </c>
      <c r="I126">
        <v>9299</v>
      </c>
      <c r="J126">
        <v>0</v>
      </c>
      <c r="K126">
        <v>0</v>
      </c>
      <c r="L126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2"/>
        <v>1</v>
      </c>
      <c r="Q126" s="15">
        <f t="shared" si="21"/>
        <v>0</v>
      </c>
      <c r="R126">
        <f t="shared" si="23"/>
        <v>0</v>
      </c>
      <c r="S126">
        <f t="shared" si="24"/>
        <v>0</v>
      </c>
      <c r="T126" s="2">
        <f t="shared" si="25"/>
        <v>0</v>
      </c>
      <c r="U126">
        <f t="shared" si="26"/>
        <v>9299</v>
      </c>
      <c r="V126" s="14">
        <f t="shared" si="27"/>
        <v>0</v>
      </c>
      <c r="W126" s="13">
        <f t="shared" si="28"/>
        <v>0</v>
      </c>
      <c r="X126">
        <f t="shared" si="29"/>
        <v>0</v>
      </c>
      <c r="Y126">
        <f t="shared" si="30"/>
        <v>0</v>
      </c>
      <c r="Z126">
        <f t="shared" si="31"/>
        <v>0</v>
      </c>
      <c r="AA126">
        <f t="shared" si="32"/>
        <v>1</v>
      </c>
      <c r="AB126" s="14">
        <f t="shared" si="33"/>
        <v>0</v>
      </c>
      <c r="AF126" s="24"/>
    </row>
    <row r="127" spans="1:32" hidden="1" x14ac:dyDescent="0.2">
      <c r="A127" t="s">
        <v>697</v>
      </c>
      <c r="B127" t="s">
        <v>246</v>
      </c>
      <c r="C127">
        <v>7203</v>
      </c>
      <c r="D127">
        <v>21</v>
      </c>
      <c r="E127">
        <v>19</v>
      </c>
      <c r="F127" s="1"/>
      <c r="G127">
        <v>-358139</v>
      </c>
      <c r="H127" t="s">
        <v>247</v>
      </c>
      <c r="I127">
        <v>8276</v>
      </c>
      <c r="J127">
        <v>0</v>
      </c>
      <c r="K127">
        <v>0</v>
      </c>
      <c r="L127">
        <f t="shared" si="17"/>
        <v>0</v>
      </c>
      <c r="M127">
        <f t="shared" si="18"/>
        <v>0</v>
      </c>
      <c r="N127">
        <f t="shared" si="19"/>
        <v>0</v>
      </c>
      <c r="O127">
        <f t="shared" si="20"/>
        <v>0</v>
      </c>
      <c r="P127">
        <f t="shared" si="22"/>
        <v>1</v>
      </c>
      <c r="Q127" s="15">
        <f t="shared" si="21"/>
        <v>0</v>
      </c>
      <c r="R127">
        <f t="shared" si="23"/>
        <v>0</v>
      </c>
      <c r="S127">
        <f t="shared" si="24"/>
        <v>0</v>
      </c>
      <c r="T127" s="2">
        <f t="shared" si="25"/>
        <v>0</v>
      </c>
      <c r="U127">
        <f t="shared" si="26"/>
        <v>8276</v>
      </c>
      <c r="V127" s="14">
        <f t="shared" si="27"/>
        <v>0</v>
      </c>
      <c r="W127" s="13">
        <f t="shared" si="28"/>
        <v>0</v>
      </c>
      <c r="X127">
        <f t="shared" si="29"/>
        <v>0</v>
      </c>
      <c r="Y127">
        <f t="shared" si="30"/>
        <v>0</v>
      </c>
      <c r="Z127">
        <f t="shared" si="31"/>
        <v>0</v>
      </c>
      <c r="AA127">
        <f t="shared" si="32"/>
        <v>1</v>
      </c>
      <c r="AB127" s="14">
        <f t="shared" si="33"/>
        <v>0</v>
      </c>
      <c r="AF127" s="24"/>
    </row>
    <row r="128" spans="1:32" hidden="1" x14ac:dyDescent="0.2">
      <c r="A128" t="s">
        <v>697</v>
      </c>
      <c r="B128" t="s">
        <v>248</v>
      </c>
      <c r="C128">
        <v>7301</v>
      </c>
      <c r="D128">
        <v>23</v>
      </c>
      <c r="E128">
        <v>20</v>
      </c>
      <c r="F128" s="1">
        <v>26.172699999999999</v>
      </c>
      <c r="G128">
        <v>-349758</v>
      </c>
      <c r="H128" t="s">
        <v>249</v>
      </c>
      <c r="I128">
        <v>167746</v>
      </c>
      <c r="J128">
        <v>1</v>
      </c>
      <c r="K128">
        <v>1</v>
      </c>
      <c r="L128">
        <f t="shared" si="17"/>
        <v>1</v>
      </c>
      <c r="M128">
        <f t="shared" si="18"/>
        <v>0</v>
      </c>
      <c r="N128">
        <f t="shared" si="19"/>
        <v>0</v>
      </c>
      <c r="O128">
        <f t="shared" si="20"/>
        <v>1</v>
      </c>
      <c r="P128">
        <f t="shared" si="22"/>
        <v>0</v>
      </c>
      <c r="Q128" s="15">
        <f t="shared" si="21"/>
        <v>0</v>
      </c>
      <c r="R128">
        <f t="shared" si="23"/>
        <v>0</v>
      </c>
      <c r="S128">
        <f t="shared" si="24"/>
        <v>0</v>
      </c>
      <c r="T128" s="2">
        <f t="shared" si="25"/>
        <v>0</v>
      </c>
      <c r="U128">
        <f t="shared" si="26"/>
        <v>0</v>
      </c>
      <c r="V128" s="14">
        <f t="shared" si="27"/>
        <v>0</v>
      </c>
      <c r="W128" s="13">
        <f t="shared" si="28"/>
        <v>0</v>
      </c>
      <c r="X128">
        <f t="shared" si="29"/>
        <v>0</v>
      </c>
      <c r="Y128">
        <f t="shared" si="30"/>
        <v>0</v>
      </c>
      <c r="Z128">
        <f t="shared" si="31"/>
        <v>0</v>
      </c>
      <c r="AA128">
        <f t="shared" si="32"/>
        <v>0</v>
      </c>
      <c r="AB128" s="14">
        <f t="shared" si="33"/>
        <v>0</v>
      </c>
      <c r="AF128" s="24"/>
    </row>
    <row r="129" spans="1:32" hidden="1" x14ac:dyDescent="0.2">
      <c r="A129" t="s">
        <v>697</v>
      </c>
      <c r="B129" t="s">
        <v>250</v>
      </c>
      <c r="C129">
        <v>7302</v>
      </c>
      <c r="D129">
        <v>18</v>
      </c>
      <c r="E129">
        <v>17</v>
      </c>
      <c r="F129" s="1"/>
      <c r="G129">
        <v>-349828</v>
      </c>
      <c r="H129" t="s">
        <v>251</v>
      </c>
      <c r="I129">
        <v>10232</v>
      </c>
      <c r="J129">
        <v>0</v>
      </c>
      <c r="K129">
        <v>0</v>
      </c>
      <c r="L129">
        <f t="shared" si="17"/>
        <v>0</v>
      </c>
      <c r="M129">
        <f t="shared" si="18"/>
        <v>0</v>
      </c>
      <c r="N129">
        <f t="shared" si="19"/>
        <v>0</v>
      </c>
      <c r="O129">
        <f t="shared" si="20"/>
        <v>0</v>
      </c>
      <c r="P129">
        <f t="shared" si="22"/>
        <v>1</v>
      </c>
      <c r="Q129" s="15">
        <f t="shared" si="21"/>
        <v>0</v>
      </c>
      <c r="R129">
        <f t="shared" si="23"/>
        <v>0</v>
      </c>
      <c r="S129">
        <f t="shared" si="24"/>
        <v>0</v>
      </c>
      <c r="T129" s="2">
        <f t="shared" si="25"/>
        <v>0</v>
      </c>
      <c r="U129">
        <f t="shared" si="26"/>
        <v>10232</v>
      </c>
      <c r="V129" s="14">
        <f t="shared" si="27"/>
        <v>0</v>
      </c>
      <c r="W129" s="13">
        <f t="shared" si="28"/>
        <v>0</v>
      </c>
      <c r="X129">
        <f t="shared" si="29"/>
        <v>0</v>
      </c>
      <c r="Y129">
        <f t="shared" si="30"/>
        <v>0</v>
      </c>
      <c r="Z129">
        <f t="shared" si="31"/>
        <v>0</v>
      </c>
      <c r="AA129">
        <f t="shared" si="32"/>
        <v>1</v>
      </c>
      <c r="AB129" s="14">
        <f t="shared" si="33"/>
        <v>0</v>
      </c>
      <c r="AF129" s="24"/>
    </row>
    <row r="130" spans="1:32" hidden="1" x14ac:dyDescent="0.2">
      <c r="A130" t="s">
        <v>697</v>
      </c>
      <c r="B130" t="s">
        <v>252</v>
      </c>
      <c r="C130">
        <v>7303</v>
      </c>
      <c r="D130">
        <v>18</v>
      </c>
      <c r="E130">
        <v>16</v>
      </c>
      <c r="F130" s="1"/>
      <c r="G130">
        <v>-349828</v>
      </c>
      <c r="H130" t="s">
        <v>251</v>
      </c>
      <c r="I130">
        <v>6993</v>
      </c>
      <c r="J130">
        <v>0</v>
      </c>
      <c r="K130">
        <v>0</v>
      </c>
      <c r="L13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2"/>
        <v>1</v>
      </c>
      <c r="Q130" s="15">
        <f t="shared" si="21"/>
        <v>0</v>
      </c>
      <c r="R130">
        <f t="shared" si="23"/>
        <v>0</v>
      </c>
      <c r="S130">
        <f t="shared" si="24"/>
        <v>0</v>
      </c>
      <c r="T130" s="2">
        <f t="shared" si="25"/>
        <v>0</v>
      </c>
      <c r="U130">
        <f t="shared" si="26"/>
        <v>6993</v>
      </c>
      <c r="V130" s="14">
        <f t="shared" si="27"/>
        <v>0</v>
      </c>
      <c r="W130" s="13">
        <f t="shared" si="28"/>
        <v>0</v>
      </c>
      <c r="X130">
        <f t="shared" si="29"/>
        <v>0</v>
      </c>
      <c r="Y130">
        <f t="shared" si="30"/>
        <v>0</v>
      </c>
      <c r="Z130">
        <f t="shared" si="31"/>
        <v>0</v>
      </c>
      <c r="AA130">
        <f t="shared" si="32"/>
        <v>1</v>
      </c>
      <c r="AB130" s="14">
        <f t="shared" si="33"/>
        <v>0</v>
      </c>
      <c r="AF130" s="24"/>
    </row>
    <row r="131" spans="1:32" hidden="1" x14ac:dyDescent="0.2">
      <c r="A131" t="s">
        <v>697</v>
      </c>
      <c r="B131" t="s">
        <v>253</v>
      </c>
      <c r="C131">
        <v>7304</v>
      </c>
      <c r="D131">
        <v>22</v>
      </c>
      <c r="E131">
        <v>20</v>
      </c>
      <c r="F131" s="1"/>
      <c r="G131">
        <v>-350900</v>
      </c>
      <c r="H131" t="s">
        <v>254</v>
      </c>
      <c r="I131">
        <v>50983</v>
      </c>
      <c r="J131">
        <v>0</v>
      </c>
      <c r="K131">
        <v>1</v>
      </c>
      <c r="L131">
        <f t="shared" si="17"/>
        <v>1</v>
      </c>
      <c r="M131">
        <f t="shared" si="18"/>
        <v>1</v>
      </c>
      <c r="N131">
        <f t="shared" si="19"/>
        <v>0</v>
      </c>
      <c r="O131">
        <f t="shared" si="20"/>
        <v>0</v>
      </c>
      <c r="P131">
        <f t="shared" si="22"/>
        <v>0</v>
      </c>
      <c r="Q131" s="15">
        <f t="shared" si="21"/>
        <v>50983</v>
      </c>
      <c r="R131">
        <f t="shared" si="23"/>
        <v>0</v>
      </c>
      <c r="S131">
        <f t="shared" si="24"/>
        <v>0</v>
      </c>
      <c r="T131" s="2">
        <f t="shared" si="25"/>
        <v>0</v>
      </c>
      <c r="U131">
        <f t="shared" si="26"/>
        <v>0</v>
      </c>
      <c r="V131" s="14">
        <f t="shared" si="27"/>
        <v>0</v>
      </c>
      <c r="W131" s="13">
        <f t="shared" si="28"/>
        <v>1</v>
      </c>
      <c r="X131">
        <f t="shared" si="29"/>
        <v>0</v>
      </c>
      <c r="Y131">
        <f t="shared" si="30"/>
        <v>0</v>
      </c>
      <c r="Z131">
        <f t="shared" si="31"/>
        <v>0</v>
      </c>
      <c r="AA131">
        <f t="shared" si="32"/>
        <v>0</v>
      </c>
      <c r="AB131" s="14">
        <f t="shared" si="33"/>
        <v>0</v>
      </c>
      <c r="AF131" s="24"/>
    </row>
    <row r="132" spans="1:32" hidden="1" x14ac:dyDescent="0.2">
      <c r="A132" t="s">
        <v>697</v>
      </c>
      <c r="B132" t="s">
        <v>255</v>
      </c>
      <c r="C132">
        <v>7305</v>
      </c>
      <c r="D132">
        <v>23</v>
      </c>
      <c r="E132">
        <v>20</v>
      </c>
      <c r="F132" s="1"/>
      <c r="G132">
        <v>-349289</v>
      </c>
      <c r="H132" t="s">
        <v>256</v>
      </c>
      <c r="I132">
        <v>11510</v>
      </c>
      <c r="J132">
        <v>0</v>
      </c>
      <c r="K132">
        <v>1</v>
      </c>
      <c r="L132">
        <f t="shared" ref="L132:L195" si="34">MAX(K132,J132)</f>
        <v>1</v>
      </c>
      <c r="M132">
        <f t="shared" ref="M132:M195" si="35">L132-J132</f>
        <v>1</v>
      </c>
      <c r="N132">
        <f t="shared" ref="N132:N195" si="36">L132-K132</f>
        <v>0</v>
      </c>
      <c r="O132">
        <f t="shared" ref="O132:O195" si="37">IF(J132=1,IF(K132=1,1,0),0)</f>
        <v>0</v>
      </c>
      <c r="P132">
        <f t="shared" si="22"/>
        <v>0</v>
      </c>
      <c r="Q132" s="15">
        <f t="shared" ref="Q132:Q194" si="38">IF(E132&gt;19,(I132)*M132,0)</f>
        <v>11510</v>
      </c>
      <c r="R132">
        <f t="shared" si="23"/>
        <v>0</v>
      </c>
      <c r="S132">
        <f t="shared" si="24"/>
        <v>0</v>
      </c>
      <c r="T132" s="2">
        <f t="shared" si="25"/>
        <v>0</v>
      </c>
      <c r="U132">
        <f t="shared" si="26"/>
        <v>0</v>
      </c>
      <c r="V132" s="14">
        <f t="shared" si="27"/>
        <v>0</v>
      </c>
      <c r="W132" s="13">
        <f t="shared" si="28"/>
        <v>1</v>
      </c>
      <c r="X132">
        <f t="shared" si="29"/>
        <v>0</v>
      </c>
      <c r="Y132">
        <f t="shared" si="30"/>
        <v>0</v>
      </c>
      <c r="Z132">
        <f t="shared" si="31"/>
        <v>0</v>
      </c>
      <c r="AA132">
        <f t="shared" si="32"/>
        <v>0</v>
      </c>
      <c r="AB132" s="14">
        <f t="shared" si="33"/>
        <v>0</v>
      </c>
      <c r="AF132" s="24"/>
    </row>
    <row r="133" spans="1:32" hidden="1" x14ac:dyDescent="0.2">
      <c r="A133" t="s">
        <v>697</v>
      </c>
      <c r="B133" t="s">
        <v>257</v>
      </c>
      <c r="C133">
        <v>7306</v>
      </c>
      <c r="D133">
        <v>23</v>
      </c>
      <c r="E133">
        <v>21</v>
      </c>
      <c r="F133" s="1"/>
      <c r="G133">
        <v>-349669</v>
      </c>
      <c r="H133" t="s">
        <v>258</v>
      </c>
      <c r="I133">
        <v>16557</v>
      </c>
      <c r="J133">
        <v>0</v>
      </c>
      <c r="K133">
        <v>1</v>
      </c>
      <c r="L133">
        <f t="shared" si="34"/>
        <v>1</v>
      </c>
      <c r="M133">
        <f t="shared" si="35"/>
        <v>1</v>
      </c>
      <c r="N133">
        <f t="shared" si="36"/>
        <v>0</v>
      </c>
      <c r="O133">
        <f t="shared" si="37"/>
        <v>0</v>
      </c>
      <c r="P133">
        <f t="shared" ref="P133:P195" si="39">IF(J133=0,IF(K133=0,1,0),0)</f>
        <v>0</v>
      </c>
      <c r="Q133" s="15">
        <f t="shared" si="38"/>
        <v>16557</v>
      </c>
      <c r="R133">
        <f t="shared" ref="R133:R195" si="40">IF(E133&lt;20,IF(E133&gt;15,(I133)*M133,0),0)</f>
        <v>0</v>
      </c>
      <c r="S133">
        <f t="shared" ref="S133:S195" si="41">IF(E133&lt;16,IF(E133&gt;0,(I133)*M133,0),0)</f>
        <v>0</v>
      </c>
      <c r="T133" s="2">
        <f t="shared" ref="T133:T195" si="42">IF(E133&gt;19,(I133)*(P133),0)</f>
        <v>0</v>
      </c>
      <c r="U133">
        <f t="shared" ref="U133:U195" si="43">IF(E133&lt;20,IF(E133&gt;15,(I133)*(P133),0),0)</f>
        <v>0</v>
      </c>
      <c r="V133" s="14">
        <f t="shared" ref="V133:V195" si="44">IF(E133&lt;16,IF(E133&gt;0,(I133)*(P133),0),0)</f>
        <v>0</v>
      </c>
      <c r="W133" s="13">
        <f t="shared" ref="W133:W195" si="45">IF(M133=1,IF(E133&gt;=20,1,0),0)</f>
        <v>1</v>
      </c>
      <c r="X133">
        <f t="shared" ref="X133:X195" si="46">IF(M133=1,IF(E133&gt;=16,IF(E133&lt;20,1,0),0),0)</f>
        <v>0</v>
      </c>
      <c r="Y133">
        <f t="shared" ref="Y133:Y195" si="47">IF(M133=1,IF(E133&gt;=0,IF(E133&lt;16,1,0),0),0)</f>
        <v>0</v>
      </c>
      <c r="Z133">
        <f t="shared" ref="Z133:Z195" si="48">IF(P133=1,IF(E133&gt;=20,1,0),0)</f>
        <v>0</v>
      </c>
      <c r="AA133">
        <f t="shared" ref="AA133:AA195" si="49">IF(P133=1,IF(E133&gt;=16,IF(E133&lt;20,1,0),0),0)</f>
        <v>0</v>
      </c>
      <c r="AB133" s="14">
        <f t="shared" ref="AB133:AB195" si="50">IF(P133=1,IF(E133&gt;=0,IF(E133&lt;16,1,0),0),0)</f>
        <v>0</v>
      </c>
      <c r="AF133" s="24"/>
    </row>
    <row r="134" spans="1:32" hidden="1" x14ac:dyDescent="0.2">
      <c r="A134" t="s">
        <v>697</v>
      </c>
      <c r="B134" t="s">
        <v>259</v>
      </c>
      <c r="C134">
        <v>7307</v>
      </c>
      <c r="D134">
        <v>22</v>
      </c>
      <c r="E134">
        <v>20</v>
      </c>
      <c r="F134" s="1"/>
      <c r="G134">
        <v>-350000</v>
      </c>
      <c r="H134" t="s">
        <v>260</v>
      </c>
      <c r="I134">
        <v>19627</v>
      </c>
      <c r="J134">
        <v>0</v>
      </c>
      <c r="K134">
        <v>1</v>
      </c>
      <c r="L134">
        <f t="shared" si="34"/>
        <v>1</v>
      </c>
      <c r="M134">
        <f t="shared" si="35"/>
        <v>1</v>
      </c>
      <c r="N134">
        <f t="shared" si="36"/>
        <v>0</v>
      </c>
      <c r="O134">
        <f t="shared" si="37"/>
        <v>0</v>
      </c>
      <c r="P134">
        <f t="shared" si="39"/>
        <v>0</v>
      </c>
      <c r="Q134" s="15">
        <f t="shared" si="38"/>
        <v>19627</v>
      </c>
      <c r="R134">
        <f t="shared" si="40"/>
        <v>0</v>
      </c>
      <c r="S134">
        <f t="shared" si="41"/>
        <v>0</v>
      </c>
      <c r="T134" s="2">
        <f t="shared" si="42"/>
        <v>0</v>
      </c>
      <c r="U134">
        <f t="shared" si="43"/>
        <v>0</v>
      </c>
      <c r="V134" s="14">
        <f t="shared" si="44"/>
        <v>0</v>
      </c>
      <c r="W134" s="13">
        <f t="shared" si="45"/>
        <v>1</v>
      </c>
      <c r="X134">
        <f t="shared" si="46"/>
        <v>0</v>
      </c>
      <c r="Y134">
        <f t="shared" si="47"/>
        <v>0</v>
      </c>
      <c r="Z134">
        <f t="shared" si="48"/>
        <v>0</v>
      </c>
      <c r="AA134">
        <f t="shared" si="49"/>
        <v>0</v>
      </c>
      <c r="AB134" s="14">
        <f t="shared" si="50"/>
        <v>0</v>
      </c>
      <c r="AF134" s="24"/>
    </row>
    <row r="135" spans="1:32" hidden="1" x14ac:dyDescent="0.2">
      <c r="A135" t="s">
        <v>697</v>
      </c>
      <c r="B135" t="s">
        <v>261</v>
      </c>
      <c r="C135">
        <v>7308</v>
      </c>
      <c r="D135">
        <v>24</v>
      </c>
      <c r="E135">
        <v>22</v>
      </c>
      <c r="F135" s="1"/>
      <c r="G135">
        <v>-348728</v>
      </c>
      <c r="H135" t="s">
        <v>262</v>
      </c>
      <c r="I135">
        <v>31390</v>
      </c>
      <c r="J135">
        <v>0</v>
      </c>
      <c r="K135">
        <v>1</v>
      </c>
      <c r="L135">
        <f t="shared" si="34"/>
        <v>1</v>
      </c>
      <c r="M135">
        <f t="shared" si="35"/>
        <v>1</v>
      </c>
      <c r="N135">
        <f t="shared" si="36"/>
        <v>0</v>
      </c>
      <c r="O135">
        <f t="shared" si="37"/>
        <v>0</v>
      </c>
      <c r="P135">
        <f t="shared" si="39"/>
        <v>0</v>
      </c>
      <c r="Q135" s="15">
        <f t="shared" si="38"/>
        <v>31390</v>
      </c>
      <c r="R135">
        <f t="shared" si="40"/>
        <v>0</v>
      </c>
      <c r="S135">
        <f t="shared" si="41"/>
        <v>0</v>
      </c>
      <c r="T135" s="2">
        <f t="shared" si="42"/>
        <v>0</v>
      </c>
      <c r="U135">
        <f t="shared" si="43"/>
        <v>0</v>
      </c>
      <c r="V135" s="14">
        <f t="shared" si="44"/>
        <v>0</v>
      </c>
      <c r="W135" s="13">
        <f t="shared" si="45"/>
        <v>1</v>
      </c>
      <c r="X135">
        <f t="shared" si="46"/>
        <v>0</v>
      </c>
      <c r="Y135">
        <f t="shared" si="47"/>
        <v>0</v>
      </c>
      <c r="Z135">
        <f t="shared" si="48"/>
        <v>0</v>
      </c>
      <c r="AA135">
        <f t="shared" si="49"/>
        <v>0</v>
      </c>
      <c r="AB135" s="14">
        <f t="shared" si="50"/>
        <v>0</v>
      </c>
      <c r="AF135" s="24"/>
    </row>
    <row r="136" spans="1:32" hidden="1" x14ac:dyDescent="0.2">
      <c r="A136" t="s">
        <v>697</v>
      </c>
      <c r="B136" t="s">
        <v>263</v>
      </c>
      <c r="C136">
        <v>7309</v>
      </c>
      <c r="D136">
        <v>18</v>
      </c>
      <c r="E136">
        <v>17</v>
      </c>
      <c r="F136" s="1"/>
      <c r="G136">
        <v>-348228</v>
      </c>
      <c r="H136" t="s">
        <v>264</v>
      </c>
      <c r="I136">
        <v>4347</v>
      </c>
      <c r="J136">
        <v>0</v>
      </c>
      <c r="K136">
        <v>0</v>
      </c>
      <c r="L136">
        <f t="shared" si="34"/>
        <v>0</v>
      </c>
      <c r="M136">
        <f t="shared" si="35"/>
        <v>0</v>
      </c>
      <c r="N136">
        <f t="shared" si="36"/>
        <v>0</v>
      </c>
      <c r="O136">
        <f t="shared" si="37"/>
        <v>0</v>
      </c>
      <c r="P136">
        <f t="shared" si="39"/>
        <v>1</v>
      </c>
      <c r="Q136" s="15">
        <f t="shared" si="38"/>
        <v>0</v>
      </c>
      <c r="R136">
        <f t="shared" si="40"/>
        <v>0</v>
      </c>
      <c r="S136">
        <f t="shared" si="41"/>
        <v>0</v>
      </c>
      <c r="T136" s="2">
        <f t="shared" si="42"/>
        <v>0</v>
      </c>
      <c r="U136">
        <f t="shared" si="43"/>
        <v>4347</v>
      </c>
      <c r="V136" s="14">
        <f t="shared" si="44"/>
        <v>0</v>
      </c>
      <c r="W136" s="13">
        <f t="shared" si="45"/>
        <v>0</v>
      </c>
      <c r="X136">
        <f t="shared" si="46"/>
        <v>0</v>
      </c>
      <c r="Y136">
        <f t="shared" si="47"/>
        <v>0</v>
      </c>
      <c r="Z136">
        <f t="shared" si="48"/>
        <v>0</v>
      </c>
      <c r="AA136">
        <f t="shared" si="49"/>
        <v>1</v>
      </c>
      <c r="AB136" s="14">
        <f t="shared" si="50"/>
        <v>0</v>
      </c>
      <c r="AF136" s="24"/>
    </row>
    <row r="137" spans="1:32" hidden="1" x14ac:dyDescent="0.2">
      <c r="A137" t="s">
        <v>697</v>
      </c>
      <c r="B137" t="s">
        <v>265</v>
      </c>
      <c r="C137">
        <v>7401</v>
      </c>
      <c r="D137">
        <v>22</v>
      </c>
      <c r="E137">
        <v>20</v>
      </c>
      <c r="F137" s="1">
        <v>29.994399999999999</v>
      </c>
      <c r="G137">
        <v>-358500</v>
      </c>
      <c r="H137" t="s">
        <v>266</v>
      </c>
      <c r="I137">
        <v>102620</v>
      </c>
      <c r="J137">
        <v>1</v>
      </c>
      <c r="K137">
        <v>0</v>
      </c>
      <c r="L137">
        <f t="shared" si="34"/>
        <v>1</v>
      </c>
      <c r="M137">
        <f t="shared" si="35"/>
        <v>0</v>
      </c>
      <c r="N137">
        <f t="shared" si="36"/>
        <v>1</v>
      </c>
      <c r="O137">
        <f t="shared" si="37"/>
        <v>0</v>
      </c>
      <c r="P137">
        <f t="shared" si="39"/>
        <v>0</v>
      </c>
      <c r="Q137" s="15">
        <f t="shared" si="38"/>
        <v>0</v>
      </c>
      <c r="R137">
        <f t="shared" si="40"/>
        <v>0</v>
      </c>
      <c r="S137">
        <f t="shared" si="41"/>
        <v>0</v>
      </c>
      <c r="T137" s="2">
        <f t="shared" si="42"/>
        <v>0</v>
      </c>
      <c r="U137">
        <f t="shared" si="43"/>
        <v>0</v>
      </c>
      <c r="V137" s="14">
        <f t="shared" si="44"/>
        <v>0</v>
      </c>
      <c r="W137" s="13">
        <f t="shared" si="45"/>
        <v>0</v>
      </c>
      <c r="X137">
        <f t="shared" si="46"/>
        <v>0</v>
      </c>
      <c r="Y137">
        <f t="shared" si="47"/>
        <v>0</v>
      </c>
      <c r="Z137">
        <f t="shared" si="48"/>
        <v>0</v>
      </c>
      <c r="AA137">
        <f t="shared" si="49"/>
        <v>0</v>
      </c>
      <c r="AB137" s="14">
        <f t="shared" si="50"/>
        <v>0</v>
      </c>
      <c r="AF137" s="24"/>
    </row>
    <row r="138" spans="1:32" hidden="1" x14ac:dyDescent="0.2">
      <c r="A138" t="s">
        <v>697</v>
      </c>
      <c r="B138" t="s">
        <v>267</v>
      </c>
      <c r="C138">
        <v>7402</v>
      </c>
      <c r="D138">
        <v>21</v>
      </c>
      <c r="E138">
        <v>19</v>
      </c>
      <c r="F138" s="1"/>
      <c r="G138">
        <v>-357000</v>
      </c>
      <c r="H138" t="s">
        <v>268</v>
      </c>
      <c r="I138">
        <v>23042</v>
      </c>
      <c r="J138">
        <v>0</v>
      </c>
      <c r="K138">
        <v>0</v>
      </c>
      <c r="L138">
        <f t="shared" si="34"/>
        <v>0</v>
      </c>
      <c r="M138">
        <f t="shared" si="35"/>
        <v>0</v>
      </c>
      <c r="N138">
        <f t="shared" si="36"/>
        <v>0</v>
      </c>
      <c r="O138">
        <f t="shared" si="37"/>
        <v>0</v>
      </c>
      <c r="P138">
        <f t="shared" si="39"/>
        <v>1</v>
      </c>
      <c r="Q138" s="15">
        <f t="shared" si="38"/>
        <v>0</v>
      </c>
      <c r="R138">
        <f t="shared" si="40"/>
        <v>0</v>
      </c>
      <c r="S138">
        <f t="shared" si="41"/>
        <v>0</v>
      </c>
      <c r="T138" s="2">
        <f t="shared" si="42"/>
        <v>0</v>
      </c>
      <c r="U138">
        <f t="shared" si="43"/>
        <v>23042</v>
      </c>
      <c r="V138" s="14">
        <f t="shared" si="44"/>
        <v>0</v>
      </c>
      <c r="W138" s="13">
        <f t="shared" si="45"/>
        <v>0</v>
      </c>
      <c r="X138">
        <f t="shared" si="46"/>
        <v>0</v>
      </c>
      <c r="Y138">
        <f t="shared" si="47"/>
        <v>0</v>
      </c>
      <c r="Z138">
        <f t="shared" si="48"/>
        <v>0</v>
      </c>
      <c r="AA138">
        <f t="shared" si="49"/>
        <v>1</v>
      </c>
      <c r="AB138" s="14">
        <f t="shared" si="50"/>
        <v>0</v>
      </c>
      <c r="AF138" s="24"/>
    </row>
    <row r="139" spans="1:32" hidden="1" x14ac:dyDescent="0.2">
      <c r="A139" t="s">
        <v>697</v>
      </c>
      <c r="B139" t="s">
        <v>269</v>
      </c>
      <c r="C139">
        <v>7403</v>
      </c>
      <c r="D139">
        <v>22</v>
      </c>
      <c r="E139">
        <v>19</v>
      </c>
      <c r="F139" s="1"/>
      <c r="G139">
        <v>-359658</v>
      </c>
      <c r="H139" t="s">
        <v>270</v>
      </c>
      <c r="I139">
        <v>33264</v>
      </c>
      <c r="J139">
        <v>0</v>
      </c>
      <c r="K139">
        <v>0</v>
      </c>
      <c r="L139">
        <f t="shared" si="34"/>
        <v>0</v>
      </c>
      <c r="M139">
        <f t="shared" si="35"/>
        <v>0</v>
      </c>
      <c r="N139">
        <f t="shared" si="36"/>
        <v>0</v>
      </c>
      <c r="O139">
        <f t="shared" si="37"/>
        <v>0</v>
      </c>
      <c r="P139">
        <f t="shared" si="39"/>
        <v>1</v>
      </c>
      <c r="Q139" s="15">
        <f t="shared" si="38"/>
        <v>0</v>
      </c>
      <c r="R139">
        <f t="shared" si="40"/>
        <v>0</v>
      </c>
      <c r="S139">
        <f t="shared" si="41"/>
        <v>0</v>
      </c>
      <c r="T139" s="2">
        <f t="shared" si="42"/>
        <v>0</v>
      </c>
      <c r="U139">
        <f t="shared" si="43"/>
        <v>33264</v>
      </c>
      <c r="V139" s="14">
        <f t="shared" si="44"/>
        <v>0</v>
      </c>
      <c r="W139" s="13">
        <f t="shared" si="45"/>
        <v>0</v>
      </c>
      <c r="X139">
        <f t="shared" si="46"/>
        <v>0</v>
      </c>
      <c r="Y139">
        <f t="shared" si="47"/>
        <v>0</v>
      </c>
      <c r="Z139">
        <f t="shared" si="48"/>
        <v>0</v>
      </c>
      <c r="AA139">
        <f t="shared" si="49"/>
        <v>1</v>
      </c>
      <c r="AB139" s="14">
        <f t="shared" si="50"/>
        <v>0</v>
      </c>
      <c r="AF139" s="24"/>
    </row>
    <row r="140" spans="1:32" hidden="1" x14ac:dyDescent="0.2">
      <c r="A140" t="s">
        <v>697</v>
      </c>
      <c r="B140" t="s">
        <v>271</v>
      </c>
      <c r="C140">
        <v>7404</v>
      </c>
      <c r="D140">
        <v>22</v>
      </c>
      <c r="E140">
        <v>20</v>
      </c>
      <c r="F140" s="1"/>
      <c r="G140">
        <v>-361469</v>
      </c>
      <c r="H140" t="s">
        <v>272</v>
      </c>
      <c r="I140">
        <v>45103</v>
      </c>
      <c r="J140">
        <v>0</v>
      </c>
      <c r="K140">
        <v>0</v>
      </c>
      <c r="L140">
        <f t="shared" si="34"/>
        <v>0</v>
      </c>
      <c r="M140">
        <f t="shared" si="35"/>
        <v>0</v>
      </c>
      <c r="N140">
        <f t="shared" si="36"/>
        <v>0</v>
      </c>
      <c r="O140">
        <f t="shared" si="37"/>
        <v>0</v>
      </c>
      <c r="P140">
        <f t="shared" si="39"/>
        <v>1</v>
      </c>
      <c r="Q140" s="15">
        <f t="shared" si="38"/>
        <v>0</v>
      </c>
      <c r="R140">
        <f t="shared" si="40"/>
        <v>0</v>
      </c>
      <c r="S140">
        <f t="shared" si="41"/>
        <v>0</v>
      </c>
      <c r="T140" s="2">
        <f t="shared" si="42"/>
        <v>45103</v>
      </c>
      <c r="U140">
        <f t="shared" si="43"/>
        <v>0</v>
      </c>
      <c r="V140" s="14">
        <f t="shared" si="44"/>
        <v>0</v>
      </c>
      <c r="W140" s="13">
        <f t="shared" si="45"/>
        <v>0</v>
      </c>
      <c r="X140">
        <f t="shared" si="46"/>
        <v>0</v>
      </c>
      <c r="Y140">
        <f t="shared" si="47"/>
        <v>0</v>
      </c>
      <c r="Z140">
        <f t="shared" si="48"/>
        <v>1</v>
      </c>
      <c r="AA140">
        <f t="shared" si="49"/>
        <v>0</v>
      </c>
      <c r="AB140" s="14">
        <f t="shared" si="50"/>
        <v>0</v>
      </c>
      <c r="AF140" s="24"/>
    </row>
    <row r="141" spans="1:32" hidden="1" x14ac:dyDescent="0.2">
      <c r="A141" t="s">
        <v>697</v>
      </c>
      <c r="B141" t="s">
        <v>273</v>
      </c>
      <c r="C141">
        <v>7405</v>
      </c>
      <c r="D141">
        <v>22</v>
      </c>
      <c r="E141">
        <v>19</v>
      </c>
      <c r="F141" s="1"/>
      <c r="G141">
        <v>-360458</v>
      </c>
      <c r="H141" t="s">
        <v>274</v>
      </c>
      <c r="I141">
        <v>21299</v>
      </c>
      <c r="J141">
        <v>0</v>
      </c>
      <c r="K141">
        <v>0</v>
      </c>
      <c r="L141">
        <f t="shared" si="34"/>
        <v>0</v>
      </c>
      <c r="M141">
        <f t="shared" si="35"/>
        <v>0</v>
      </c>
      <c r="N141">
        <f t="shared" si="36"/>
        <v>0</v>
      </c>
      <c r="O141">
        <f t="shared" si="37"/>
        <v>0</v>
      </c>
      <c r="P141">
        <f t="shared" si="39"/>
        <v>1</v>
      </c>
      <c r="Q141" s="15">
        <f t="shared" si="38"/>
        <v>0</v>
      </c>
      <c r="R141">
        <f t="shared" si="40"/>
        <v>0</v>
      </c>
      <c r="S141">
        <f t="shared" si="41"/>
        <v>0</v>
      </c>
      <c r="T141" s="2">
        <f t="shared" si="42"/>
        <v>0</v>
      </c>
      <c r="U141">
        <f t="shared" si="43"/>
        <v>21299</v>
      </c>
      <c r="V141" s="14">
        <f t="shared" si="44"/>
        <v>0</v>
      </c>
      <c r="W141" s="13">
        <f t="shared" si="45"/>
        <v>0</v>
      </c>
      <c r="X141">
        <f t="shared" si="46"/>
        <v>0</v>
      </c>
      <c r="Y141">
        <f t="shared" si="47"/>
        <v>0</v>
      </c>
      <c r="Z141">
        <f t="shared" si="48"/>
        <v>0</v>
      </c>
      <c r="AA141">
        <f t="shared" si="49"/>
        <v>1</v>
      </c>
      <c r="AB141" s="14">
        <f t="shared" si="50"/>
        <v>0</v>
      </c>
      <c r="AF141" s="24"/>
    </row>
    <row r="142" spans="1:32" hidden="1" x14ac:dyDescent="0.2">
      <c r="A142" t="s">
        <v>697</v>
      </c>
      <c r="B142" t="s">
        <v>275</v>
      </c>
      <c r="C142">
        <v>7406</v>
      </c>
      <c r="D142">
        <v>22</v>
      </c>
      <c r="E142">
        <v>19</v>
      </c>
      <c r="F142" s="1"/>
      <c r="G142">
        <v>-356000</v>
      </c>
      <c r="H142" t="s">
        <v>276</v>
      </c>
      <c r="I142">
        <v>50496</v>
      </c>
      <c r="J142">
        <v>0</v>
      </c>
      <c r="K142">
        <v>0</v>
      </c>
      <c r="L142">
        <f t="shared" si="34"/>
        <v>0</v>
      </c>
      <c r="M142">
        <f t="shared" si="35"/>
        <v>0</v>
      </c>
      <c r="N142">
        <f t="shared" si="36"/>
        <v>0</v>
      </c>
      <c r="O142">
        <f t="shared" si="37"/>
        <v>0</v>
      </c>
      <c r="P142">
        <f t="shared" si="39"/>
        <v>1</v>
      </c>
      <c r="Q142" s="15">
        <f t="shared" si="38"/>
        <v>0</v>
      </c>
      <c r="R142">
        <f t="shared" si="40"/>
        <v>0</v>
      </c>
      <c r="S142">
        <f t="shared" si="41"/>
        <v>0</v>
      </c>
      <c r="T142" s="2">
        <f t="shared" si="42"/>
        <v>0</v>
      </c>
      <c r="U142">
        <f t="shared" si="43"/>
        <v>50496</v>
      </c>
      <c r="V142" s="14">
        <f t="shared" si="44"/>
        <v>0</v>
      </c>
      <c r="W142" s="13">
        <f t="shared" si="45"/>
        <v>0</v>
      </c>
      <c r="X142">
        <f t="shared" si="46"/>
        <v>0</v>
      </c>
      <c r="Y142">
        <f t="shared" si="47"/>
        <v>0</v>
      </c>
      <c r="Z142">
        <f t="shared" si="48"/>
        <v>0</v>
      </c>
      <c r="AA142">
        <f t="shared" si="49"/>
        <v>1</v>
      </c>
      <c r="AB142" s="14">
        <f t="shared" si="50"/>
        <v>0</v>
      </c>
      <c r="AF142" s="24"/>
    </row>
    <row r="143" spans="1:32" hidden="1" x14ac:dyDescent="0.2">
      <c r="A143" t="s">
        <v>697</v>
      </c>
      <c r="B143" t="s">
        <v>277</v>
      </c>
      <c r="C143">
        <v>7407</v>
      </c>
      <c r="D143">
        <v>21</v>
      </c>
      <c r="E143">
        <v>19</v>
      </c>
      <c r="F143" s="1"/>
      <c r="G143">
        <v>-356650</v>
      </c>
      <c r="H143" t="s">
        <v>278</v>
      </c>
      <c r="I143">
        <v>17787</v>
      </c>
      <c r="J143">
        <v>0</v>
      </c>
      <c r="K143">
        <v>0</v>
      </c>
      <c r="L143">
        <f t="shared" si="34"/>
        <v>0</v>
      </c>
      <c r="M143">
        <f t="shared" si="35"/>
        <v>0</v>
      </c>
      <c r="N143">
        <f t="shared" si="36"/>
        <v>0</v>
      </c>
      <c r="O143">
        <f t="shared" si="37"/>
        <v>0</v>
      </c>
      <c r="P143">
        <f t="shared" si="39"/>
        <v>1</v>
      </c>
      <c r="Q143" s="15">
        <f t="shared" si="38"/>
        <v>0</v>
      </c>
      <c r="R143">
        <f t="shared" si="40"/>
        <v>0</v>
      </c>
      <c r="S143">
        <f t="shared" si="41"/>
        <v>0</v>
      </c>
      <c r="T143" s="2">
        <f t="shared" si="42"/>
        <v>0</v>
      </c>
      <c r="U143">
        <f t="shared" si="43"/>
        <v>17787</v>
      </c>
      <c r="V143" s="14">
        <f t="shared" si="44"/>
        <v>0</v>
      </c>
      <c r="W143" s="13">
        <f t="shared" si="45"/>
        <v>0</v>
      </c>
      <c r="X143">
        <f t="shared" si="46"/>
        <v>0</v>
      </c>
      <c r="Y143">
        <f t="shared" si="47"/>
        <v>0</v>
      </c>
      <c r="Z143">
        <f t="shared" si="48"/>
        <v>0</v>
      </c>
      <c r="AA143">
        <f t="shared" si="49"/>
        <v>1</v>
      </c>
      <c r="AB143" s="14">
        <f t="shared" si="50"/>
        <v>0</v>
      </c>
      <c r="AF143" s="24"/>
    </row>
    <row r="144" spans="1:32" hidden="1" x14ac:dyDescent="0.2">
      <c r="A144" t="s">
        <v>697</v>
      </c>
      <c r="B144" t="s">
        <v>279</v>
      </c>
      <c r="C144">
        <v>7408</v>
      </c>
      <c r="D144">
        <v>21</v>
      </c>
      <c r="E144">
        <v>19</v>
      </c>
      <c r="F144" s="1"/>
      <c r="G144">
        <v>-357500</v>
      </c>
      <c r="H144" t="s">
        <v>280</v>
      </c>
      <c r="I144">
        <v>19515</v>
      </c>
      <c r="J144">
        <v>0</v>
      </c>
      <c r="K144">
        <v>0</v>
      </c>
      <c r="L144">
        <f t="shared" si="34"/>
        <v>0</v>
      </c>
      <c r="M144">
        <f t="shared" si="35"/>
        <v>0</v>
      </c>
      <c r="N144">
        <f t="shared" si="36"/>
        <v>0</v>
      </c>
      <c r="O144">
        <f t="shared" si="37"/>
        <v>0</v>
      </c>
      <c r="P144">
        <f t="shared" si="39"/>
        <v>1</v>
      </c>
      <c r="Q144" s="15">
        <f t="shared" si="38"/>
        <v>0</v>
      </c>
      <c r="R144">
        <f t="shared" si="40"/>
        <v>0</v>
      </c>
      <c r="S144">
        <f t="shared" si="41"/>
        <v>0</v>
      </c>
      <c r="T144" s="2">
        <f t="shared" si="42"/>
        <v>0</v>
      </c>
      <c r="U144">
        <f t="shared" si="43"/>
        <v>19515</v>
      </c>
      <c r="V144" s="14">
        <f t="shared" si="44"/>
        <v>0</v>
      </c>
      <c r="W144" s="13">
        <f t="shared" si="45"/>
        <v>0</v>
      </c>
      <c r="X144">
        <f t="shared" si="46"/>
        <v>0</v>
      </c>
      <c r="Y144">
        <f t="shared" si="47"/>
        <v>0</v>
      </c>
      <c r="Z144">
        <f t="shared" si="48"/>
        <v>0</v>
      </c>
      <c r="AA144">
        <f t="shared" si="49"/>
        <v>1</v>
      </c>
      <c r="AB144" s="14">
        <f t="shared" si="50"/>
        <v>0</v>
      </c>
      <c r="AF144" s="24"/>
    </row>
    <row r="145" spans="1:32" hidden="1" x14ac:dyDescent="0.2">
      <c r="A145" t="s">
        <v>698</v>
      </c>
      <c r="B145" t="s">
        <v>281</v>
      </c>
      <c r="C145">
        <v>8101</v>
      </c>
      <c r="D145">
        <v>15</v>
      </c>
      <c r="E145">
        <v>13</v>
      </c>
      <c r="F145" s="1">
        <v>14.546200000000001</v>
      </c>
      <c r="G145">
        <v>-368150</v>
      </c>
      <c r="H145" t="s">
        <v>282</v>
      </c>
      <c r="I145">
        <v>239077</v>
      </c>
      <c r="J145">
        <v>1</v>
      </c>
      <c r="K145">
        <v>1</v>
      </c>
      <c r="L145">
        <f t="shared" si="34"/>
        <v>1</v>
      </c>
      <c r="M145">
        <f t="shared" si="35"/>
        <v>0</v>
      </c>
      <c r="N145">
        <f t="shared" si="36"/>
        <v>0</v>
      </c>
      <c r="O145">
        <f t="shared" si="37"/>
        <v>1</v>
      </c>
      <c r="P145">
        <f t="shared" si="39"/>
        <v>0</v>
      </c>
      <c r="Q145" s="15">
        <f t="shared" si="38"/>
        <v>0</v>
      </c>
      <c r="R145">
        <f t="shared" si="40"/>
        <v>0</v>
      </c>
      <c r="S145">
        <f t="shared" si="41"/>
        <v>0</v>
      </c>
      <c r="T145" s="2">
        <f t="shared" si="42"/>
        <v>0</v>
      </c>
      <c r="U145">
        <f t="shared" si="43"/>
        <v>0</v>
      </c>
      <c r="V145" s="14">
        <f t="shared" si="44"/>
        <v>0</v>
      </c>
      <c r="W145" s="13">
        <f t="shared" si="45"/>
        <v>0</v>
      </c>
      <c r="X145">
        <f t="shared" si="46"/>
        <v>0</v>
      </c>
      <c r="Y145">
        <f t="shared" si="47"/>
        <v>0</v>
      </c>
      <c r="Z145">
        <f t="shared" si="48"/>
        <v>0</v>
      </c>
      <c r="AA145">
        <f t="shared" si="49"/>
        <v>0</v>
      </c>
      <c r="AB145" s="14">
        <f t="shared" si="50"/>
        <v>0</v>
      </c>
      <c r="AF145" s="24"/>
    </row>
    <row r="146" spans="1:32" hidden="1" x14ac:dyDescent="0.2">
      <c r="A146" t="s">
        <v>698</v>
      </c>
      <c r="B146" t="s">
        <v>283</v>
      </c>
      <c r="C146">
        <v>8102</v>
      </c>
      <c r="D146">
        <v>17</v>
      </c>
      <c r="E146">
        <v>15</v>
      </c>
      <c r="F146" s="1">
        <v>20.757628571428601</v>
      </c>
      <c r="G146">
        <v>-369819</v>
      </c>
      <c r="H146" t="s">
        <v>284</v>
      </c>
      <c r="I146">
        <v>127519</v>
      </c>
      <c r="J146">
        <v>1</v>
      </c>
      <c r="K146">
        <v>1</v>
      </c>
      <c r="L146">
        <f t="shared" si="34"/>
        <v>1</v>
      </c>
      <c r="M146">
        <f t="shared" si="35"/>
        <v>0</v>
      </c>
      <c r="N146">
        <f t="shared" si="36"/>
        <v>0</v>
      </c>
      <c r="O146">
        <f t="shared" si="37"/>
        <v>1</v>
      </c>
      <c r="P146">
        <f t="shared" si="39"/>
        <v>0</v>
      </c>
      <c r="Q146" s="15">
        <f t="shared" si="38"/>
        <v>0</v>
      </c>
      <c r="R146">
        <f t="shared" si="40"/>
        <v>0</v>
      </c>
      <c r="S146">
        <f t="shared" si="41"/>
        <v>0</v>
      </c>
      <c r="T146" s="2">
        <f t="shared" si="42"/>
        <v>0</v>
      </c>
      <c r="U146">
        <f t="shared" si="43"/>
        <v>0</v>
      </c>
      <c r="V146" s="14">
        <f t="shared" si="44"/>
        <v>0</v>
      </c>
      <c r="W146" s="13">
        <f t="shared" si="45"/>
        <v>0</v>
      </c>
      <c r="X146">
        <f t="shared" si="46"/>
        <v>0</v>
      </c>
      <c r="Y146">
        <f t="shared" si="47"/>
        <v>0</v>
      </c>
      <c r="Z146">
        <f t="shared" si="48"/>
        <v>0</v>
      </c>
      <c r="AA146">
        <f t="shared" si="49"/>
        <v>0</v>
      </c>
      <c r="AB146" s="14">
        <f t="shared" si="50"/>
        <v>0</v>
      </c>
      <c r="AF146" s="24"/>
    </row>
    <row r="147" spans="1:32" hidden="1" x14ac:dyDescent="0.2">
      <c r="A147" t="s">
        <v>698</v>
      </c>
      <c r="B147" t="s">
        <v>285</v>
      </c>
      <c r="C147">
        <v>8103</v>
      </c>
      <c r="D147">
        <v>15</v>
      </c>
      <c r="E147">
        <v>13</v>
      </c>
      <c r="F147" s="1">
        <v>17.286100000000001</v>
      </c>
      <c r="G147">
        <v>-369089</v>
      </c>
      <c r="H147" t="s">
        <v>286</v>
      </c>
      <c r="I147">
        <v>91632</v>
      </c>
      <c r="J147">
        <v>1</v>
      </c>
      <c r="K147">
        <v>1</v>
      </c>
      <c r="L147">
        <f t="shared" si="34"/>
        <v>1</v>
      </c>
      <c r="M147">
        <f t="shared" si="35"/>
        <v>0</v>
      </c>
      <c r="N147">
        <f t="shared" si="36"/>
        <v>0</v>
      </c>
      <c r="O147">
        <f t="shared" si="37"/>
        <v>1</v>
      </c>
      <c r="P147">
        <f t="shared" si="39"/>
        <v>0</v>
      </c>
      <c r="Q147" s="15">
        <f t="shared" si="38"/>
        <v>0</v>
      </c>
      <c r="R147">
        <f t="shared" si="40"/>
        <v>0</v>
      </c>
      <c r="S147">
        <f t="shared" si="41"/>
        <v>0</v>
      </c>
      <c r="T147" s="2">
        <f t="shared" si="42"/>
        <v>0</v>
      </c>
      <c r="U147">
        <f t="shared" si="43"/>
        <v>0</v>
      </c>
      <c r="V147" s="14">
        <f t="shared" si="44"/>
        <v>0</v>
      </c>
      <c r="W147" s="13">
        <f t="shared" si="45"/>
        <v>0</v>
      </c>
      <c r="X147">
        <f t="shared" si="46"/>
        <v>0</v>
      </c>
      <c r="Y147">
        <f t="shared" si="47"/>
        <v>0</v>
      </c>
      <c r="Z147">
        <f t="shared" si="48"/>
        <v>0</v>
      </c>
      <c r="AA147">
        <f t="shared" si="49"/>
        <v>0</v>
      </c>
      <c r="AB147" s="14">
        <f t="shared" si="50"/>
        <v>0</v>
      </c>
      <c r="AF147" s="24"/>
    </row>
    <row r="148" spans="1:32" hidden="1" x14ac:dyDescent="0.2">
      <c r="A148" t="s">
        <v>698</v>
      </c>
      <c r="B148" t="s">
        <v>287</v>
      </c>
      <c r="C148">
        <v>8104</v>
      </c>
      <c r="D148">
        <v>17</v>
      </c>
      <c r="E148">
        <v>16</v>
      </c>
      <c r="F148" s="1"/>
      <c r="G148">
        <v>-368208</v>
      </c>
      <c r="H148" t="s">
        <v>288</v>
      </c>
      <c r="I148">
        <v>11863</v>
      </c>
      <c r="J148">
        <v>0</v>
      </c>
      <c r="K148">
        <v>0</v>
      </c>
      <c r="L148">
        <f t="shared" si="34"/>
        <v>0</v>
      </c>
      <c r="M148">
        <f t="shared" si="35"/>
        <v>0</v>
      </c>
      <c r="N148">
        <f t="shared" si="36"/>
        <v>0</v>
      </c>
      <c r="O148">
        <f t="shared" si="37"/>
        <v>0</v>
      </c>
      <c r="P148">
        <f t="shared" si="39"/>
        <v>1</v>
      </c>
      <c r="Q148" s="15">
        <f t="shared" si="38"/>
        <v>0</v>
      </c>
      <c r="R148">
        <f t="shared" si="40"/>
        <v>0</v>
      </c>
      <c r="S148">
        <f t="shared" si="41"/>
        <v>0</v>
      </c>
      <c r="T148" s="2">
        <f t="shared" si="42"/>
        <v>0</v>
      </c>
      <c r="U148">
        <f t="shared" si="43"/>
        <v>11863</v>
      </c>
      <c r="V148" s="14">
        <f t="shared" si="44"/>
        <v>0</v>
      </c>
      <c r="W148" s="13">
        <f t="shared" si="45"/>
        <v>0</v>
      </c>
      <c r="X148">
        <f t="shared" si="46"/>
        <v>0</v>
      </c>
      <c r="Y148">
        <f t="shared" si="47"/>
        <v>0</v>
      </c>
      <c r="Z148">
        <f t="shared" si="48"/>
        <v>0</v>
      </c>
      <c r="AA148">
        <f t="shared" si="49"/>
        <v>1</v>
      </c>
      <c r="AB148" s="14">
        <f t="shared" si="50"/>
        <v>0</v>
      </c>
      <c r="AF148" s="24"/>
    </row>
    <row r="149" spans="1:32" hidden="1" x14ac:dyDescent="0.2">
      <c r="A149" t="s">
        <v>698</v>
      </c>
      <c r="B149" t="s">
        <v>289</v>
      </c>
      <c r="C149">
        <v>8105</v>
      </c>
      <c r="D149">
        <v>15</v>
      </c>
      <c r="E149">
        <v>14</v>
      </c>
      <c r="F149" s="1">
        <v>21.968299999999999</v>
      </c>
      <c r="G149">
        <v>-369669</v>
      </c>
      <c r="H149" t="s">
        <v>290</v>
      </c>
      <c r="I149">
        <v>26506</v>
      </c>
      <c r="J149">
        <v>1</v>
      </c>
      <c r="K149">
        <v>1</v>
      </c>
      <c r="L149">
        <f t="shared" si="34"/>
        <v>1</v>
      </c>
      <c r="M149">
        <f t="shared" si="35"/>
        <v>0</v>
      </c>
      <c r="N149">
        <f t="shared" si="36"/>
        <v>0</v>
      </c>
      <c r="O149">
        <f t="shared" si="37"/>
        <v>1</v>
      </c>
      <c r="P149">
        <f t="shared" si="39"/>
        <v>0</v>
      </c>
      <c r="Q149" s="15">
        <f t="shared" si="38"/>
        <v>0</v>
      </c>
      <c r="R149">
        <f t="shared" si="40"/>
        <v>0</v>
      </c>
      <c r="S149">
        <f t="shared" si="41"/>
        <v>0</v>
      </c>
      <c r="T149" s="2">
        <f t="shared" si="42"/>
        <v>0</v>
      </c>
      <c r="U149">
        <f t="shared" si="43"/>
        <v>0</v>
      </c>
      <c r="V149" s="14">
        <f t="shared" si="44"/>
        <v>0</v>
      </c>
      <c r="W149" s="13">
        <f t="shared" si="45"/>
        <v>0</v>
      </c>
      <c r="X149">
        <f t="shared" si="46"/>
        <v>0</v>
      </c>
      <c r="Y149">
        <f t="shared" si="47"/>
        <v>0</v>
      </c>
      <c r="Z149">
        <f t="shared" si="48"/>
        <v>0</v>
      </c>
      <c r="AA149">
        <f t="shared" si="49"/>
        <v>0</v>
      </c>
      <c r="AB149" s="14">
        <f t="shared" si="50"/>
        <v>0</v>
      </c>
      <c r="AF149" s="24"/>
    </row>
    <row r="150" spans="1:32" hidden="1" x14ac:dyDescent="0.2">
      <c r="A150" t="s">
        <v>698</v>
      </c>
      <c r="B150" t="s">
        <v>291</v>
      </c>
      <c r="C150">
        <v>8106</v>
      </c>
      <c r="D150">
        <v>16</v>
      </c>
      <c r="E150">
        <v>15</v>
      </c>
      <c r="F150" s="1"/>
      <c r="G150">
        <v>-370889</v>
      </c>
      <c r="H150" t="s">
        <v>292</v>
      </c>
      <c r="I150">
        <v>45580</v>
      </c>
      <c r="J150">
        <v>0</v>
      </c>
      <c r="K150">
        <v>1</v>
      </c>
      <c r="L150">
        <f t="shared" si="34"/>
        <v>1</v>
      </c>
      <c r="M150">
        <f t="shared" si="35"/>
        <v>1</v>
      </c>
      <c r="N150">
        <f t="shared" si="36"/>
        <v>0</v>
      </c>
      <c r="O150">
        <f t="shared" si="37"/>
        <v>0</v>
      </c>
      <c r="P150">
        <f t="shared" si="39"/>
        <v>0</v>
      </c>
      <c r="Q150" s="15">
        <f t="shared" si="38"/>
        <v>0</v>
      </c>
      <c r="R150">
        <f t="shared" si="40"/>
        <v>0</v>
      </c>
      <c r="S150">
        <f t="shared" si="41"/>
        <v>45580</v>
      </c>
      <c r="T150" s="2">
        <f t="shared" si="42"/>
        <v>0</v>
      </c>
      <c r="U150">
        <f t="shared" si="43"/>
        <v>0</v>
      </c>
      <c r="V150" s="14">
        <f t="shared" si="44"/>
        <v>0</v>
      </c>
      <c r="W150" s="13">
        <f t="shared" si="45"/>
        <v>0</v>
      </c>
      <c r="X150">
        <f t="shared" si="46"/>
        <v>0</v>
      </c>
      <c r="Y150">
        <f t="shared" si="47"/>
        <v>1</v>
      </c>
      <c r="Z150">
        <f t="shared" si="48"/>
        <v>0</v>
      </c>
      <c r="AA150">
        <f t="shared" si="49"/>
        <v>0</v>
      </c>
      <c r="AB150" s="14">
        <f t="shared" si="50"/>
        <v>0</v>
      </c>
      <c r="AF150" s="24"/>
    </row>
    <row r="151" spans="1:32" hidden="1" x14ac:dyDescent="0.2">
      <c r="A151" t="s">
        <v>698</v>
      </c>
      <c r="B151" t="s">
        <v>293</v>
      </c>
      <c r="C151">
        <v>8107</v>
      </c>
      <c r="D151">
        <v>15</v>
      </c>
      <c r="E151">
        <v>13</v>
      </c>
      <c r="F151" s="1"/>
      <c r="G151">
        <v>-367419</v>
      </c>
      <c r="H151" t="s">
        <v>294</v>
      </c>
      <c r="I151">
        <v>50055</v>
      </c>
      <c r="J151">
        <v>0</v>
      </c>
      <c r="K151">
        <v>1</v>
      </c>
      <c r="L151">
        <f t="shared" si="34"/>
        <v>1</v>
      </c>
      <c r="M151">
        <f t="shared" si="35"/>
        <v>1</v>
      </c>
      <c r="N151">
        <f t="shared" si="36"/>
        <v>0</v>
      </c>
      <c r="O151">
        <f t="shared" si="37"/>
        <v>0</v>
      </c>
      <c r="P151">
        <f t="shared" si="39"/>
        <v>0</v>
      </c>
      <c r="Q151" s="15">
        <f t="shared" si="38"/>
        <v>0</v>
      </c>
      <c r="R151">
        <f t="shared" si="40"/>
        <v>0</v>
      </c>
      <c r="S151">
        <f t="shared" si="41"/>
        <v>50055</v>
      </c>
      <c r="T151" s="2">
        <f t="shared" si="42"/>
        <v>0</v>
      </c>
      <c r="U151">
        <f t="shared" si="43"/>
        <v>0</v>
      </c>
      <c r="V151" s="14">
        <f t="shared" si="44"/>
        <v>0</v>
      </c>
      <c r="W151" s="13">
        <f t="shared" si="45"/>
        <v>0</v>
      </c>
      <c r="X151">
        <f t="shared" si="46"/>
        <v>0</v>
      </c>
      <c r="Y151">
        <f t="shared" si="47"/>
        <v>1</v>
      </c>
      <c r="Z151">
        <f t="shared" si="48"/>
        <v>0</v>
      </c>
      <c r="AA151">
        <f t="shared" si="49"/>
        <v>0</v>
      </c>
      <c r="AB151" s="14">
        <f t="shared" si="50"/>
        <v>0</v>
      </c>
      <c r="AF151" s="24"/>
    </row>
    <row r="152" spans="1:32" hidden="1" x14ac:dyDescent="0.2">
      <c r="A152" t="s">
        <v>698</v>
      </c>
      <c r="B152" t="s">
        <v>295</v>
      </c>
      <c r="C152">
        <v>8108</v>
      </c>
      <c r="D152">
        <v>16</v>
      </c>
      <c r="E152">
        <v>13</v>
      </c>
      <c r="F152" s="1"/>
      <c r="G152">
        <v>-368639</v>
      </c>
      <c r="H152" t="s">
        <v>296</v>
      </c>
      <c r="I152">
        <v>150023</v>
      </c>
      <c r="J152">
        <v>0</v>
      </c>
      <c r="K152">
        <v>1</v>
      </c>
      <c r="L152">
        <f t="shared" si="34"/>
        <v>1</v>
      </c>
      <c r="M152">
        <f t="shared" si="35"/>
        <v>1</v>
      </c>
      <c r="N152">
        <f t="shared" si="36"/>
        <v>0</v>
      </c>
      <c r="O152">
        <f t="shared" si="37"/>
        <v>0</v>
      </c>
      <c r="P152">
        <f t="shared" si="39"/>
        <v>0</v>
      </c>
      <c r="Q152" s="15">
        <f t="shared" si="38"/>
        <v>0</v>
      </c>
      <c r="R152">
        <f t="shared" si="40"/>
        <v>0</v>
      </c>
      <c r="S152">
        <f t="shared" si="41"/>
        <v>150023</v>
      </c>
      <c r="T152" s="2">
        <f t="shared" si="42"/>
        <v>0</v>
      </c>
      <c r="U152">
        <f t="shared" si="43"/>
        <v>0</v>
      </c>
      <c r="V152" s="14">
        <f t="shared" si="44"/>
        <v>0</v>
      </c>
      <c r="W152" s="13">
        <f t="shared" si="45"/>
        <v>0</v>
      </c>
      <c r="X152">
        <f t="shared" si="46"/>
        <v>0</v>
      </c>
      <c r="Y152">
        <f t="shared" si="47"/>
        <v>1</v>
      </c>
      <c r="Z152">
        <f t="shared" si="48"/>
        <v>0</v>
      </c>
      <c r="AA152">
        <f t="shared" si="49"/>
        <v>0</v>
      </c>
      <c r="AB152" s="14">
        <f t="shared" si="50"/>
        <v>0</v>
      </c>
      <c r="AF152" s="24"/>
    </row>
    <row r="153" spans="1:32" hidden="1" x14ac:dyDescent="0.2">
      <c r="A153" t="s">
        <v>698</v>
      </c>
      <c r="B153" t="s">
        <v>297</v>
      </c>
      <c r="C153">
        <v>8109</v>
      </c>
      <c r="D153">
        <v>15</v>
      </c>
      <c r="E153">
        <v>14</v>
      </c>
      <c r="F153" s="1"/>
      <c r="G153">
        <v>-371792</v>
      </c>
      <c r="H153" t="s">
        <v>298</v>
      </c>
      <c r="I153">
        <v>14846</v>
      </c>
      <c r="J153">
        <v>0</v>
      </c>
      <c r="K153">
        <v>0</v>
      </c>
      <c r="L153">
        <f t="shared" si="34"/>
        <v>0</v>
      </c>
      <c r="M153">
        <f t="shared" si="35"/>
        <v>0</v>
      </c>
      <c r="N153">
        <f t="shared" si="36"/>
        <v>0</v>
      </c>
      <c r="O153">
        <f t="shared" si="37"/>
        <v>0</v>
      </c>
      <c r="P153">
        <f t="shared" si="39"/>
        <v>1</v>
      </c>
      <c r="Q153" s="15">
        <f t="shared" si="38"/>
        <v>0</v>
      </c>
      <c r="R153">
        <f t="shared" si="40"/>
        <v>0</v>
      </c>
      <c r="S153">
        <f t="shared" si="41"/>
        <v>0</v>
      </c>
      <c r="T153" s="2">
        <f t="shared" si="42"/>
        <v>0</v>
      </c>
      <c r="U153">
        <f t="shared" si="43"/>
        <v>0</v>
      </c>
      <c r="V153" s="14">
        <f t="shared" si="44"/>
        <v>14846</v>
      </c>
      <c r="W153" s="13">
        <f t="shared" si="45"/>
        <v>0</v>
      </c>
      <c r="X153">
        <f t="shared" si="46"/>
        <v>0</v>
      </c>
      <c r="Y153">
        <f t="shared" si="47"/>
        <v>0</v>
      </c>
      <c r="Z153">
        <f t="shared" si="48"/>
        <v>0</v>
      </c>
      <c r="AA153">
        <f t="shared" si="49"/>
        <v>0</v>
      </c>
      <c r="AB153" s="14">
        <f t="shared" si="50"/>
        <v>1</v>
      </c>
      <c r="AF153" s="24"/>
    </row>
    <row r="154" spans="1:32" hidden="1" x14ac:dyDescent="0.2">
      <c r="A154" t="s">
        <v>698</v>
      </c>
      <c r="B154" t="s">
        <v>299</v>
      </c>
      <c r="C154">
        <v>8110</v>
      </c>
      <c r="D154">
        <v>17</v>
      </c>
      <c r="E154">
        <v>14</v>
      </c>
      <c r="F154" s="1">
        <v>20.147099999999998</v>
      </c>
      <c r="G154">
        <v>-367358</v>
      </c>
      <c r="H154" t="s">
        <v>300</v>
      </c>
      <c r="I154">
        <v>158285</v>
      </c>
      <c r="J154">
        <v>1</v>
      </c>
      <c r="K154">
        <v>1</v>
      </c>
      <c r="L154">
        <f t="shared" si="34"/>
        <v>1</v>
      </c>
      <c r="M154">
        <f t="shared" si="35"/>
        <v>0</v>
      </c>
      <c r="N154">
        <f t="shared" si="36"/>
        <v>0</v>
      </c>
      <c r="O154">
        <f t="shared" si="37"/>
        <v>1</v>
      </c>
      <c r="P154">
        <f t="shared" si="39"/>
        <v>0</v>
      </c>
      <c r="Q154" s="15">
        <f t="shared" si="38"/>
        <v>0</v>
      </c>
      <c r="R154">
        <f t="shared" si="40"/>
        <v>0</v>
      </c>
      <c r="S154">
        <f t="shared" si="41"/>
        <v>0</v>
      </c>
      <c r="T154" s="2">
        <f t="shared" si="42"/>
        <v>0</v>
      </c>
      <c r="U154">
        <f t="shared" si="43"/>
        <v>0</v>
      </c>
      <c r="V154" s="14">
        <f t="shared" si="44"/>
        <v>0</v>
      </c>
      <c r="W154" s="13">
        <f t="shared" si="45"/>
        <v>0</v>
      </c>
      <c r="X154">
        <f t="shared" si="46"/>
        <v>0</v>
      </c>
      <c r="Y154">
        <f t="shared" si="47"/>
        <v>0</v>
      </c>
      <c r="Z154">
        <f t="shared" si="48"/>
        <v>0</v>
      </c>
      <c r="AA154">
        <f t="shared" si="49"/>
        <v>0</v>
      </c>
      <c r="AB154" s="14">
        <f t="shared" si="50"/>
        <v>0</v>
      </c>
      <c r="AF154" s="24"/>
    </row>
    <row r="155" spans="1:32" hidden="1" x14ac:dyDescent="0.2">
      <c r="A155" t="s">
        <v>698</v>
      </c>
      <c r="B155" t="s">
        <v>313</v>
      </c>
      <c r="C155">
        <v>8205</v>
      </c>
      <c r="D155">
        <v>13</v>
      </c>
      <c r="E155">
        <v>13</v>
      </c>
      <c r="F155" s="1">
        <v>21.0899</v>
      </c>
      <c r="G155">
        <v>-374719</v>
      </c>
      <c r="H155" t="s">
        <v>314</v>
      </c>
      <c r="I155">
        <v>33931</v>
      </c>
      <c r="J155">
        <v>1</v>
      </c>
      <c r="K155">
        <v>0</v>
      </c>
      <c r="L155">
        <f t="shared" si="34"/>
        <v>1</v>
      </c>
      <c r="M155">
        <f t="shared" si="35"/>
        <v>0</v>
      </c>
      <c r="N155">
        <f t="shared" si="36"/>
        <v>1</v>
      </c>
      <c r="O155">
        <f t="shared" si="37"/>
        <v>0</v>
      </c>
      <c r="P155">
        <f t="shared" si="39"/>
        <v>0</v>
      </c>
      <c r="Q155" s="15">
        <f t="shared" si="38"/>
        <v>0</v>
      </c>
      <c r="R155">
        <f t="shared" si="40"/>
        <v>0</v>
      </c>
      <c r="S155">
        <f t="shared" si="41"/>
        <v>0</v>
      </c>
      <c r="T155" s="2">
        <f t="shared" si="42"/>
        <v>0</v>
      </c>
      <c r="U155">
        <f t="shared" si="43"/>
        <v>0</v>
      </c>
      <c r="V155" s="14">
        <f t="shared" si="44"/>
        <v>0</v>
      </c>
      <c r="W155" s="13">
        <f t="shared" si="45"/>
        <v>0</v>
      </c>
      <c r="X155">
        <f t="shared" si="46"/>
        <v>0</v>
      </c>
      <c r="Y155">
        <f t="shared" si="47"/>
        <v>0</v>
      </c>
      <c r="Z155">
        <f t="shared" si="48"/>
        <v>0</v>
      </c>
      <c r="AA155">
        <f t="shared" si="49"/>
        <v>0</v>
      </c>
      <c r="AB155" s="14">
        <f t="shared" si="50"/>
        <v>0</v>
      </c>
      <c r="AF155" s="24"/>
    </row>
    <row r="156" spans="1:32" hidden="1" x14ac:dyDescent="0.2">
      <c r="A156" t="s">
        <v>698</v>
      </c>
      <c r="B156" t="s">
        <v>301</v>
      </c>
      <c r="C156">
        <v>8111</v>
      </c>
      <c r="D156">
        <v>17</v>
      </c>
      <c r="E156">
        <v>15</v>
      </c>
      <c r="F156" s="1">
        <v>16.113700000000001</v>
      </c>
      <c r="G156">
        <v>-366239</v>
      </c>
      <c r="H156" t="s">
        <v>302</v>
      </c>
      <c r="I156">
        <v>58978</v>
      </c>
      <c r="J156">
        <v>1</v>
      </c>
      <c r="K156">
        <v>1</v>
      </c>
      <c r="L156">
        <f t="shared" si="34"/>
        <v>1</v>
      </c>
      <c r="M156">
        <f t="shared" si="35"/>
        <v>0</v>
      </c>
      <c r="N156">
        <f t="shared" si="36"/>
        <v>0</v>
      </c>
      <c r="O156">
        <f t="shared" si="37"/>
        <v>1</v>
      </c>
      <c r="P156">
        <f t="shared" si="39"/>
        <v>0</v>
      </c>
      <c r="Q156" s="15">
        <f t="shared" si="38"/>
        <v>0</v>
      </c>
      <c r="R156">
        <f t="shared" si="40"/>
        <v>0</v>
      </c>
      <c r="S156">
        <f t="shared" si="41"/>
        <v>0</v>
      </c>
      <c r="T156" s="2">
        <f t="shared" si="42"/>
        <v>0</v>
      </c>
      <c r="U156">
        <f t="shared" si="43"/>
        <v>0</v>
      </c>
      <c r="V156" s="14">
        <f t="shared" si="44"/>
        <v>0</v>
      </c>
      <c r="W156" s="13">
        <f t="shared" si="45"/>
        <v>0</v>
      </c>
      <c r="X156">
        <f t="shared" si="46"/>
        <v>0</v>
      </c>
      <c r="Y156">
        <f t="shared" si="47"/>
        <v>0</v>
      </c>
      <c r="Z156">
        <f t="shared" si="48"/>
        <v>0</v>
      </c>
      <c r="AA156">
        <f t="shared" si="49"/>
        <v>0</v>
      </c>
      <c r="AB156" s="14">
        <f t="shared" si="50"/>
        <v>0</v>
      </c>
      <c r="AF156" s="24"/>
    </row>
    <row r="157" spans="1:32" hidden="1" x14ac:dyDescent="0.2">
      <c r="A157" t="s">
        <v>698</v>
      </c>
      <c r="B157" t="s">
        <v>303</v>
      </c>
      <c r="C157">
        <v>8112</v>
      </c>
      <c r="D157">
        <v>16</v>
      </c>
      <c r="E157">
        <v>14</v>
      </c>
      <c r="F157" s="1">
        <v>17.555700000000002</v>
      </c>
      <c r="G157">
        <v>-367889</v>
      </c>
      <c r="H157" t="s">
        <v>304</v>
      </c>
      <c r="I157">
        <v>97732</v>
      </c>
      <c r="J157">
        <v>1</v>
      </c>
      <c r="K157">
        <v>1</v>
      </c>
      <c r="L157">
        <f t="shared" si="34"/>
        <v>1</v>
      </c>
      <c r="M157">
        <f t="shared" si="35"/>
        <v>0</v>
      </c>
      <c r="N157">
        <f t="shared" si="36"/>
        <v>0</v>
      </c>
      <c r="O157">
        <f t="shared" si="37"/>
        <v>1</v>
      </c>
      <c r="P157">
        <f t="shared" si="39"/>
        <v>0</v>
      </c>
      <c r="Q157" s="15">
        <f t="shared" si="38"/>
        <v>0</v>
      </c>
      <c r="R157">
        <f t="shared" si="40"/>
        <v>0</v>
      </c>
      <c r="S157">
        <f t="shared" si="41"/>
        <v>0</v>
      </c>
      <c r="T157" s="2">
        <f t="shared" si="42"/>
        <v>0</v>
      </c>
      <c r="U157">
        <f t="shared" si="43"/>
        <v>0</v>
      </c>
      <c r="V157" s="14">
        <f t="shared" si="44"/>
        <v>0</v>
      </c>
      <c r="W157" s="13">
        <f t="shared" si="45"/>
        <v>0</v>
      </c>
      <c r="X157">
        <f t="shared" si="46"/>
        <v>0</v>
      </c>
      <c r="Y157">
        <f t="shared" si="47"/>
        <v>0</v>
      </c>
      <c r="Z157">
        <f t="shared" si="48"/>
        <v>0</v>
      </c>
      <c r="AA157">
        <f t="shared" si="49"/>
        <v>0</v>
      </c>
      <c r="AB157" s="14">
        <f t="shared" si="50"/>
        <v>0</v>
      </c>
      <c r="AF157" s="24"/>
    </row>
    <row r="158" spans="1:32" hidden="1" x14ac:dyDescent="0.2">
      <c r="A158" t="s">
        <v>698</v>
      </c>
      <c r="B158" t="s">
        <v>305</v>
      </c>
      <c r="C158">
        <v>8201</v>
      </c>
      <c r="D158">
        <v>16</v>
      </c>
      <c r="E158">
        <v>15</v>
      </c>
      <c r="F158" s="1"/>
      <c r="G158">
        <v>-376058</v>
      </c>
      <c r="H158" t="s">
        <v>306</v>
      </c>
      <c r="I158">
        <v>27139</v>
      </c>
      <c r="J158">
        <v>0</v>
      </c>
      <c r="K158">
        <v>0</v>
      </c>
      <c r="L158">
        <f t="shared" si="34"/>
        <v>0</v>
      </c>
      <c r="M158">
        <f t="shared" si="35"/>
        <v>0</v>
      </c>
      <c r="N158">
        <f t="shared" si="36"/>
        <v>0</v>
      </c>
      <c r="O158">
        <f t="shared" si="37"/>
        <v>0</v>
      </c>
      <c r="P158">
        <f t="shared" si="39"/>
        <v>1</v>
      </c>
      <c r="Q158" s="15">
        <f t="shared" si="38"/>
        <v>0</v>
      </c>
      <c r="R158">
        <f t="shared" si="40"/>
        <v>0</v>
      </c>
      <c r="S158">
        <f t="shared" si="41"/>
        <v>0</v>
      </c>
      <c r="T158" s="2">
        <f t="shared" si="42"/>
        <v>0</v>
      </c>
      <c r="U158">
        <f t="shared" si="43"/>
        <v>0</v>
      </c>
      <c r="V158" s="14">
        <f t="shared" si="44"/>
        <v>27139</v>
      </c>
      <c r="W158" s="13">
        <f t="shared" si="45"/>
        <v>0</v>
      </c>
      <c r="X158">
        <f t="shared" si="46"/>
        <v>0</v>
      </c>
      <c r="Y158">
        <f t="shared" si="47"/>
        <v>0</v>
      </c>
      <c r="Z158">
        <f t="shared" si="48"/>
        <v>0</v>
      </c>
      <c r="AA158">
        <f t="shared" si="49"/>
        <v>0</v>
      </c>
      <c r="AB158" s="14">
        <f t="shared" si="50"/>
        <v>1</v>
      </c>
      <c r="AF158" s="24"/>
    </row>
    <row r="159" spans="1:32" hidden="1" x14ac:dyDescent="0.2">
      <c r="A159" t="s">
        <v>698</v>
      </c>
      <c r="B159" t="s">
        <v>307</v>
      </c>
      <c r="C159">
        <v>8202</v>
      </c>
      <c r="D159">
        <v>14</v>
      </c>
      <c r="E159">
        <v>13</v>
      </c>
      <c r="F159" s="1"/>
      <c r="G159">
        <v>-372569</v>
      </c>
      <c r="H159" t="s">
        <v>308</v>
      </c>
      <c r="I159">
        <v>38834</v>
      </c>
      <c r="J159">
        <v>0</v>
      </c>
      <c r="K159">
        <v>0</v>
      </c>
      <c r="L159">
        <f t="shared" si="34"/>
        <v>0</v>
      </c>
      <c r="M159">
        <f t="shared" si="35"/>
        <v>0</v>
      </c>
      <c r="N159">
        <f t="shared" si="36"/>
        <v>0</v>
      </c>
      <c r="O159">
        <f t="shared" si="37"/>
        <v>0</v>
      </c>
      <c r="P159">
        <f t="shared" si="39"/>
        <v>1</v>
      </c>
      <c r="Q159" s="15">
        <f t="shared" si="38"/>
        <v>0</v>
      </c>
      <c r="R159">
        <f t="shared" si="40"/>
        <v>0</v>
      </c>
      <c r="S159">
        <f t="shared" si="41"/>
        <v>0</v>
      </c>
      <c r="T159" s="2">
        <f t="shared" si="42"/>
        <v>0</v>
      </c>
      <c r="U159">
        <f t="shared" si="43"/>
        <v>0</v>
      </c>
      <c r="V159" s="14">
        <f t="shared" si="44"/>
        <v>38834</v>
      </c>
      <c r="W159" s="13">
        <f t="shared" si="45"/>
        <v>0</v>
      </c>
      <c r="X159">
        <f t="shared" si="46"/>
        <v>0</v>
      </c>
      <c r="Y159">
        <f t="shared" si="47"/>
        <v>0</v>
      </c>
      <c r="Z159">
        <f t="shared" si="48"/>
        <v>0</v>
      </c>
      <c r="AA159">
        <f t="shared" si="49"/>
        <v>0</v>
      </c>
      <c r="AB159" s="14">
        <f t="shared" si="50"/>
        <v>1</v>
      </c>
      <c r="AF159" s="24"/>
    </row>
    <row r="160" spans="1:32" hidden="1" x14ac:dyDescent="0.2">
      <c r="A160" t="s">
        <v>698</v>
      </c>
      <c r="B160" t="s">
        <v>309</v>
      </c>
      <c r="C160">
        <v>8203</v>
      </c>
      <c r="D160">
        <v>17</v>
      </c>
      <c r="E160">
        <v>16</v>
      </c>
      <c r="F160" s="1"/>
      <c r="G160">
        <v>-352828</v>
      </c>
      <c r="H160" t="s">
        <v>310</v>
      </c>
      <c r="I160">
        <v>37249</v>
      </c>
      <c r="J160">
        <v>0</v>
      </c>
      <c r="K160">
        <v>0</v>
      </c>
      <c r="L160">
        <f t="shared" si="34"/>
        <v>0</v>
      </c>
      <c r="M160">
        <f t="shared" si="35"/>
        <v>0</v>
      </c>
      <c r="N160">
        <f t="shared" si="36"/>
        <v>0</v>
      </c>
      <c r="O160">
        <f t="shared" si="37"/>
        <v>0</v>
      </c>
      <c r="P160">
        <f t="shared" si="39"/>
        <v>1</v>
      </c>
      <c r="Q160" s="15">
        <f t="shared" si="38"/>
        <v>0</v>
      </c>
      <c r="R160">
        <f t="shared" si="40"/>
        <v>0</v>
      </c>
      <c r="S160">
        <f t="shared" si="41"/>
        <v>0</v>
      </c>
      <c r="T160" s="2">
        <f t="shared" si="42"/>
        <v>0</v>
      </c>
      <c r="U160">
        <f t="shared" si="43"/>
        <v>37249</v>
      </c>
      <c r="V160" s="14">
        <f t="shared" si="44"/>
        <v>0</v>
      </c>
      <c r="W160" s="13">
        <f t="shared" si="45"/>
        <v>0</v>
      </c>
      <c r="X160">
        <f t="shared" si="46"/>
        <v>0</v>
      </c>
      <c r="Y160">
        <f t="shared" si="47"/>
        <v>0</v>
      </c>
      <c r="Z160">
        <f t="shared" si="48"/>
        <v>0</v>
      </c>
      <c r="AA160">
        <f t="shared" si="49"/>
        <v>1</v>
      </c>
      <c r="AB160" s="14">
        <f t="shared" si="50"/>
        <v>0</v>
      </c>
      <c r="AF160" s="24"/>
    </row>
    <row r="161" spans="1:32" hidden="1" x14ac:dyDescent="0.2">
      <c r="A161" t="s">
        <v>698</v>
      </c>
      <c r="B161" t="s">
        <v>311</v>
      </c>
      <c r="C161">
        <v>8204</v>
      </c>
      <c r="D161">
        <v>18</v>
      </c>
      <c r="E161">
        <v>16</v>
      </c>
      <c r="F161" s="1"/>
      <c r="G161">
        <v>-380050</v>
      </c>
      <c r="H161" t="s">
        <v>312</v>
      </c>
      <c r="I161">
        <v>6346</v>
      </c>
      <c r="J161">
        <v>0</v>
      </c>
      <c r="K161">
        <v>0</v>
      </c>
      <c r="L161">
        <f t="shared" si="34"/>
        <v>0</v>
      </c>
      <c r="M161">
        <f t="shared" si="35"/>
        <v>0</v>
      </c>
      <c r="N161">
        <f t="shared" si="36"/>
        <v>0</v>
      </c>
      <c r="O161">
        <f t="shared" si="37"/>
        <v>0</v>
      </c>
      <c r="P161">
        <f t="shared" si="39"/>
        <v>1</v>
      </c>
      <c r="Q161" s="15">
        <f t="shared" si="38"/>
        <v>0</v>
      </c>
      <c r="R161">
        <f t="shared" si="40"/>
        <v>0</v>
      </c>
      <c r="S161">
        <f t="shared" si="41"/>
        <v>0</v>
      </c>
      <c r="T161" s="2">
        <f t="shared" si="42"/>
        <v>0</v>
      </c>
      <c r="U161">
        <f t="shared" si="43"/>
        <v>6346</v>
      </c>
      <c r="V161" s="14">
        <f t="shared" si="44"/>
        <v>0</v>
      </c>
      <c r="W161" s="13">
        <f t="shared" si="45"/>
        <v>0</v>
      </c>
      <c r="X161">
        <f t="shared" si="46"/>
        <v>0</v>
      </c>
      <c r="Y161">
        <f t="shared" si="47"/>
        <v>0</v>
      </c>
      <c r="Z161">
        <f t="shared" si="48"/>
        <v>0</v>
      </c>
      <c r="AA161">
        <f t="shared" si="49"/>
        <v>1</v>
      </c>
      <c r="AB161" s="14">
        <f t="shared" si="50"/>
        <v>0</v>
      </c>
      <c r="AF161" s="24"/>
    </row>
    <row r="162" spans="1:32" hidden="1" x14ac:dyDescent="0.2">
      <c r="A162" t="s">
        <v>698</v>
      </c>
      <c r="B162" t="s">
        <v>315</v>
      </c>
      <c r="C162">
        <v>8206</v>
      </c>
      <c r="D162">
        <v>13</v>
      </c>
      <c r="E162">
        <v>12</v>
      </c>
      <c r="F162" s="1"/>
      <c r="G162">
        <v>-376208</v>
      </c>
      <c r="H162" t="s">
        <v>316</v>
      </c>
      <c r="I162">
        <v>22755</v>
      </c>
      <c r="J162">
        <v>0</v>
      </c>
      <c r="K162">
        <v>0</v>
      </c>
      <c r="L162">
        <f t="shared" si="34"/>
        <v>0</v>
      </c>
      <c r="M162">
        <f t="shared" si="35"/>
        <v>0</v>
      </c>
      <c r="N162">
        <f t="shared" si="36"/>
        <v>0</v>
      </c>
      <c r="O162">
        <f t="shared" si="37"/>
        <v>0</v>
      </c>
      <c r="P162">
        <f t="shared" si="39"/>
        <v>1</v>
      </c>
      <c r="Q162" s="15">
        <f t="shared" si="38"/>
        <v>0</v>
      </c>
      <c r="R162">
        <f t="shared" si="40"/>
        <v>0</v>
      </c>
      <c r="S162">
        <f t="shared" si="41"/>
        <v>0</v>
      </c>
      <c r="T162" s="2">
        <f t="shared" si="42"/>
        <v>0</v>
      </c>
      <c r="U162">
        <f t="shared" si="43"/>
        <v>0</v>
      </c>
      <c r="V162" s="14">
        <f t="shared" si="44"/>
        <v>22755</v>
      </c>
      <c r="W162" s="13">
        <f t="shared" si="45"/>
        <v>0</v>
      </c>
      <c r="X162">
        <f t="shared" si="46"/>
        <v>0</v>
      </c>
      <c r="Y162">
        <f t="shared" si="47"/>
        <v>0</v>
      </c>
      <c r="Z162">
        <f t="shared" si="48"/>
        <v>0</v>
      </c>
      <c r="AA162">
        <f t="shared" si="49"/>
        <v>0</v>
      </c>
      <c r="AB162" s="14">
        <f t="shared" si="50"/>
        <v>1</v>
      </c>
      <c r="AF162" s="24"/>
    </row>
    <row r="163" spans="1:32" hidden="1" x14ac:dyDescent="0.2">
      <c r="A163" t="s">
        <v>698</v>
      </c>
      <c r="B163" t="s">
        <v>317</v>
      </c>
      <c r="C163">
        <v>8207</v>
      </c>
      <c r="D163">
        <v>24</v>
      </c>
      <c r="E163">
        <v>22</v>
      </c>
      <c r="F163" s="1"/>
      <c r="G163">
        <v>-383389</v>
      </c>
      <c r="H163" t="s">
        <v>318</v>
      </c>
      <c r="I163">
        <v>11069</v>
      </c>
      <c r="J163">
        <v>0</v>
      </c>
      <c r="K163">
        <v>0</v>
      </c>
      <c r="L163">
        <f t="shared" si="34"/>
        <v>0</v>
      </c>
      <c r="M163">
        <f t="shared" si="35"/>
        <v>0</v>
      </c>
      <c r="N163">
        <f t="shared" si="36"/>
        <v>0</v>
      </c>
      <c r="O163">
        <f t="shared" si="37"/>
        <v>0</v>
      </c>
      <c r="P163">
        <f t="shared" si="39"/>
        <v>1</v>
      </c>
      <c r="Q163" s="15">
        <f t="shared" si="38"/>
        <v>0</v>
      </c>
      <c r="R163">
        <f t="shared" si="40"/>
        <v>0</v>
      </c>
      <c r="S163">
        <f t="shared" si="41"/>
        <v>0</v>
      </c>
      <c r="T163" s="2">
        <f t="shared" si="42"/>
        <v>11069</v>
      </c>
      <c r="U163">
        <f t="shared" si="43"/>
        <v>0</v>
      </c>
      <c r="V163" s="14">
        <f t="shared" si="44"/>
        <v>0</v>
      </c>
      <c r="W163" s="13">
        <f t="shared" si="45"/>
        <v>0</v>
      </c>
      <c r="X163">
        <f t="shared" si="46"/>
        <v>0</v>
      </c>
      <c r="Y163">
        <f t="shared" si="47"/>
        <v>0</v>
      </c>
      <c r="Z163">
        <f t="shared" si="48"/>
        <v>1</v>
      </c>
      <c r="AA163">
        <f t="shared" si="49"/>
        <v>0</v>
      </c>
      <c r="AB163" s="14">
        <f t="shared" si="50"/>
        <v>0</v>
      </c>
      <c r="AF163" s="24"/>
    </row>
    <row r="164" spans="1:32" hidden="1" x14ac:dyDescent="0.2">
      <c r="A164" t="s">
        <v>698</v>
      </c>
      <c r="B164" t="s">
        <v>319</v>
      </c>
      <c r="C164">
        <v>8301</v>
      </c>
      <c r="D164">
        <v>20</v>
      </c>
      <c r="E164">
        <v>19</v>
      </c>
      <c r="F164" s="1">
        <v>20.48265</v>
      </c>
      <c r="G164">
        <v>-369439</v>
      </c>
      <c r="H164" t="s">
        <v>320</v>
      </c>
      <c r="I164">
        <v>221361</v>
      </c>
      <c r="J164">
        <v>1</v>
      </c>
      <c r="K164">
        <v>1</v>
      </c>
      <c r="L164">
        <f t="shared" si="34"/>
        <v>1</v>
      </c>
      <c r="M164">
        <f t="shared" si="35"/>
        <v>0</v>
      </c>
      <c r="N164">
        <f t="shared" si="36"/>
        <v>0</v>
      </c>
      <c r="O164">
        <f t="shared" si="37"/>
        <v>1</v>
      </c>
      <c r="P164">
        <f t="shared" si="39"/>
        <v>0</v>
      </c>
      <c r="Q164" s="15">
        <f t="shared" si="38"/>
        <v>0</v>
      </c>
      <c r="R164">
        <f t="shared" si="40"/>
        <v>0</v>
      </c>
      <c r="S164">
        <f t="shared" si="41"/>
        <v>0</v>
      </c>
      <c r="T164" s="2">
        <f t="shared" si="42"/>
        <v>0</v>
      </c>
      <c r="U164">
        <f t="shared" si="43"/>
        <v>0</v>
      </c>
      <c r="V164" s="14">
        <f t="shared" si="44"/>
        <v>0</v>
      </c>
      <c r="W164" s="13">
        <f t="shared" si="45"/>
        <v>0</v>
      </c>
      <c r="X164">
        <f t="shared" si="46"/>
        <v>0</v>
      </c>
      <c r="Y164">
        <f t="shared" si="47"/>
        <v>0</v>
      </c>
      <c r="Z164">
        <f t="shared" si="48"/>
        <v>0</v>
      </c>
      <c r="AA164">
        <f t="shared" si="49"/>
        <v>0</v>
      </c>
      <c r="AB164" s="14">
        <f t="shared" si="50"/>
        <v>0</v>
      </c>
      <c r="AF164" s="24"/>
    </row>
    <row r="165" spans="1:32" hidden="1" x14ac:dyDescent="0.2">
      <c r="A165" t="s">
        <v>698</v>
      </c>
      <c r="B165" t="s">
        <v>321</v>
      </c>
      <c r="C165">
        <v>8302</v>
      </c>
      <c r="D165">
        <v>18</v>
      </c>
      <c r="E165">
        <v>16</v>
      </c>
      <c r="F165" s="1"/>
      <c r="G165">
        <v>-373269</v>
      </c>
      <c r="H165" t="s">
        <v>322</v>
      </c>
      <c r="I165">
        <v>4317</v>
      </c>
      <c r="J165">
        <v>0</v>
      </c>
      <c r="K165">
        <v>0</v>
      </c>
      <c r="L165">
        <f t="shared" si="34"/>
        <v>0</v>
      </c>
      <c r="M165">
        <f t="shared" si="35"/>
        <v>0</v>
      </c>
      <c r="N165">
        <f t="shared" si="36"/>
        <v>0</v>
      </c>
      <c r="O165">
        <f t="shared" si="37"/>
        <v>0</v>
      </c>
      <c r="P165">
        <f t="shared" si="39"/>
        <v>1</v>
      </c>
      <c r="Q165" s="15">
        <f t="shared" si="38"/>
        <v>0</v>
      </c>
      <c r="R165">
        <f t="shared" si="40"/>
        <v>0</v>
      </c>
      <c r="S165">
        <f t="shared" si="41"/>
        <v>0</v>
      </c>
      <c r="T165" s="2">
        <f t="shared" si="42"/>
        <v>0</v>
      </c>
      <c r="U165">
        <f t="shared" si="43"/>
        <v>4317</v>
      </c>
      <c r="V165" s="14">
        <f t="shared" si="44"/>
        <v>0</v>
      </c>
      <c r="W165" s="13">
        <f t="shared" si="45"/>
        <v>0</v>
      </c>
      <c r="X165">
        <f t="shared" si="46"/>
        <v>0</v>
      </c>
      <c r="Y165">
        <f t="shared" si="47"/>
        <v>0</v>
      </c>
      <c r="Z165">
        <f t="shared" si="48"/>
        <v>0</v>
      </c>
      <c r="AA165">
        <f t="shared" si="49"/>
        <v>1</v>
      </c>
      <c r="AB165" s="14">
        <f t="shared" si="50"/>
        <v>0</v>
      </c>
      <c r="AF165" s="24"/>
    </row>
    <row r="166" spans="1:32" x14ac:dyDescent="0.2">
      <c r="A166" t="s">
        <v>699</v>
      </c>
      <c r="B166" t="s">
        <v>353</v>
      </c>
      <c r="C166">
        <v>9104</v>
      </c>
      <c r="D166">
        <v>24</v>
      </c>
      <c r="E166">
        <v>24</v>
      </c>
      <c r="F166" s="1"/>
      <c r="G166">
        <v>-393589</v>
      </c>
      <c r="H166" t="s">
        <v>354</v>
      </c>
      <c r="I166">
        <v>7845</v>
      </c>
      <c r="J166">
        <v>0</v>
      </c>
      <c r="K166">
        <v>0</v>
      </c>
      <c r="L166">
        <f t="shared" si="34"/>
        <v>0</v>
      </c>
      <c r="M166">
        <f t="shared" si="35"/>
        <v>0</v>
      </c>
      <c r="N166">
        <f t="shared" si="36"/>
        <v>0</v>
      </c>
      <c r="O166">
        <f t="shared" si="37"/>
        <v>0</v>
      </c>
      <c r="P166">
        <f t="shared" si="39"/>
        <v>1</v>
      </c>
      <c r="Q166" s="15">
        <f t="shared" si="38"/>
        <v>0</v>
      </c>
      <c r="R166">
        <f t="shared" si="40"/>
        <v>0</v>
      </c>
      <c r="S166">
        <f t="shared" si="41"/>
        <v>0</v>
      </c>
      <c r="T166" s="2">
        <f t="shared" si="42"/>
        <v>7845</v>
      </c>
      <c r="U166">
        <f t="shared" si="43"/>
        <v>0</v>
      </c>
      <c r="V166" s="14">
        <f t="shared" si="44"/>
        <v>0</v>
      </c>
      <c r="W166" s="13">
        <f t="shared" si="45"/>
        <v>0</v>
      </c>
      <c r="X166">
        <f t="shared" si="46"/>
        <v>0</v>
      </c>
      <c r="Y166">
        <f t="shared" si="47"/>
        <v>0</v>
      </c>
      <c r="Z166">
        <f t="shared" si="48"/>
        <v>1</v>
      </c>
      <c r="AA166">
        <f t="shared" si="49"/>
        <v>0</v>
      </c>
      <c r="AB166" s="14">
        <f t="shared" si="50"/>
        <v>0</v>
      </c>
      <c r="AF166" s="24"/>
    </row>
    <row r="167" spans="1:32" hidden="1" x14ac:dyDescent="0.2">
      <c r="A167" t="s">
        <v>698</v>
      </c>
      <c r="B167" t="s">
        <v>323</v>
      </c>
      <c r="C167">
        <v>8303</v>
      </c>
      <c r="D167">
        <v>21</v>
      </c>
      <c r="E167">
        <v>20</v>
      </c>
      <c r="F167" s="1"/>
      <c r="G167">
        <v>-370389</v>
      </c>
      <c r="H167" t="s">
        <v>324</v>
      </c>
      <c r="I167">
        <v>30937</v>
      </c>
      <c r="J167">
        <v>0</v>
      </c>
      <c r="K167">
        <v>0</v>
      </c>
      <c r="L167">
        <f t="shared" si="34"/>
        <v>0</v>
      </c>
      <c r="M167">
        <f t="shared" si="35"/>
        <v>0</v>
      </c>
      <c r="N167">
        <f t="shared" si="36"/>
        <v>0</v>
      </c>
      <c r="O167">
        <f t="shared" si="37"/>
        <v>0</v>
      </c>
      <c r="P167">
        <f t="shared" si="39"/>
        <v>1</v>
      </c>
      <c r="Q167" s="15">
        <f t="shared" si="38"/>
        <v>0</v>
      </c>
      <c r="R167">
        <f t="shared" si="40"/>
        <v>0</v>
      </c>
      <c r="S167">
        <f t="shared" si="41"/>
        <v>0</v>
      </c>
      <c r="T167" s="2">
        <f t="shared" si="42"/>
        <v>30937</v>
      </c>
      <c r="U167">
        <f t="shared" si="43"/>
        <v>0</v>
      </c>
      <c r="V167" s="14">
        <f t="shared" si="44"/>
        <v>0</v>
      </c>
      <c r="W167" s="13">
        <f t="shared" si="45"/>
        <v>0</v>
      </c>
      <c r="X167">
        <f t="shared" si="46"/>
        <v>0</v>
      </c>
      <c r="Y167">
        <f t="shared" si="47"/>
        <v>0</v>
      </c>
      <c r="Z167">
        <f t="shared" si="48"/>
        <v>1</v>
      </c>
      <c r="AA167">
        <f t="shared" si="49"/>
        <v>0</v>
      </c>
      <c r="AB167" s="14">
        <f t="shared" si="50"/>
        <v>0</v>
      </c>
      <c r="AF167" s="24"/>
    </row>
    <row r="168" spans="1:32" hidden="1" x14ac:dyDescent="0.2">
      <c r="A168" t="s">
        <v>698</v>
      </c>
      <c r="B168" t="s">
        <v>325</v>
      </c>
      <c r="C168">
        <v>8304</v>
      </c>
      <c r="D168">
        <v>17</v>
      </c>
      <c r="E168">
        <v>16</v>
      </c>
      <c r="F168" s="1"/>
      <c r="G168">
        <v>-372669</v>
      </c>
      <c r="H168" t="s">
        <v>326</v>
      </c>
      <c r="I168">
        <v>23909</v>
      </c>
      <c r="J168">
        <v>0</v>
      </c>
      <c r="K168">
        <v>0</v>
      </c>
      <c r="L168">
        <f t="shared" si="34"/>
        <v>0</v>
      </c>
      <c r="M168">
        <f t="shared" si="35"/>
        <v>0</v>
      </c>
      <c r="N168">
        <f t="shared" si="36"/>
        <v>0</v>
      </c>
      <c r="O168">
        <f t="shared" si="37"/>
        <v>0</v>
      </c>
      <c r="P168">
        <f t="shared" si="39"/>
        <v>1</v>
      </c>
      <c r="Q168" s="15">
        <f t="shared" si="38"/>
        <v>0</v>
      </c>
      <c r="R168">
        <f t="shared" si="40"/>
        <v>0</v>
      </c>
      <c r="S168">
        <f t="shared" si="41"/>
        <v>0</v>
      </c>
      <c r="T168" s="2">
        <f t="shared" si="42"/>
        <v>0</v>
      </c>
      <c r="U168">
        <f t="shared" si="43"/>
        <v>23909</v>
      </c>
      <c r="V168" s="14">
        <f t="shared" si="44"/>
        <v>0</v>
      </c>
      <c r="W168" s="13">
        <f t="shared" si="45"/>
        <v>0</v>
      </c>
      <c r="X168">
        <f t="shared" si="46"/>
        <v>0</v>
      </c>
      <c r="Y168">
        <f t="shared" si="47"/>
        <v>0</v>
      </c>
      <c r="Z168">
        <f t="shared" si="48"/>
        <v>0</v>
      </c>
      <c r="AA168">
        <f t="shared" si="49"/>
        <v>1</v>
      </c>
      <c r="AB168" s="14">
        <f t="shared" si="50"/>
        <v>0</v>
      </c>
      <c r="AF168" s="24"/>
    </row>
    <row r="169" spans="1:32" hidden="1" x14ac:dyDescent="0.2">
      <c r="A169" t="s">
        <v>698</v>
      </c>
      <c r="B169" t="s">
        <v>327</v>
      </c>
      <c r="C169">
        <v>8305</v>
      </c>
      <c r="D169">
        <v>24</v>
      </c>
      <c r="E169">
        <v>21</v>
      </c>
      <c r="F169" s="1"/>
      <c r="G169">
        <v>-377150</v>
      </c>
      <c r="H169" t="s">
        <v>328</v>
      </c>
      <c r="I169">
        <v>31098</v>
      </c>
      <c r="J169">
        <v>0</v>
      </c>
      <c r="K169">
        <v>0</v>
      </c>
      <c r="L169">
        <f t="shared" si="34"/>
        <v>0</v>
      </c>
      <c r="M169">
        <f t="shared" si="35"/>
        <v>0</v>
      </c>
      <c r="N169">
        <f t="shared" si="36"/>
        <v>0</v>
      </c>
      <c r="O169">
        <f t="shared" si="37"/>
        <v>0</v>
      </c>
      <c r="P169">
        <f t="shared" si="39"/>
        <v>1</v>
      </c>
      <c r="Q169" s="15">
        <f t="shared" si="38"/>
        <v>0</v>
      </c>
      <c r="R169">
        <f t="shared" si="40"/>
        <v>0</v>
      </c>
      <c r="S169">
        <f t="shared" si="41"/>
        <v>0</v>
      </c>
      <c r="T169" s="2">
        <f t="shared" si="42"/>
        <v>31098</v>
      </c>
      <c r="U169">
        <f t="shared" si="43"/>
        <v>0</v>
      </c>
      <c r="V169" s="14">
        <f t="shared" si="44"/>
        <v>0</v>
      </c>
      <c r="W169" s="13">
        <f t="shared" si="45"/>
        <v>0</v>
      </c>
      <c r="X169">
        <f t="shared" si="46"/>
        <v>0</v>
      </c>
      <c r="Y169">
        <f t="shared" si="47"/>
        <v>0</v>
      </c>
      <c r="Z169">
        <f t="shared" si="48"/>
        <v>1</v>
      </c>
      <c r="AA169">
        <f t="shared" si="49"/>
        <v>0</v>
      </c>
      <c r="AB169" s="14">
        <f t="shared" si="50"/>
        <v>0</v>
      </c>
      <c r="AF169" s="24"/>
    </row>
    <row r="170" spans="1:32" hidden="1" x14ac:dyDescent="0.2">
      <c r="A170" t="s">
        <v>698</v>
      </c>
      <c r="B170" t="s">
        <v>331</v>
      </c>
      <c r="C170">
        <v>8307</v>
      </c>
      <c r="D170">
        <v>23</v>
      </c>
      <c r="E170">
        <v>20</v>
      </c>
      <c r="F170" s="1"/>
      <c r="G170">
        <v>-375828</v>
      </c>
      <c r="H170" t="s">
        <v>332</v>
      </c>
      <c r="I170">
        <v>10514</v>
      </c>
      <c r="J170">
        <v>0</v>
      </c>
      <c r="K170">
        <v>0</v>
      </c>
      <c r="L170">
        <f t="shared" si="34"/>
        <v>0</v>
      </c>
      <c r="M170">
        <f t="shared" si="35"/>
        <v>0</v>
      </c>
      <c r="N170">
        <f t="shared" si="36"/>
        <v>0</v>
      </c>
      <c r="O170">
        <f t="shared" si="37"/>
        <v>0</v>
      </c>
      <c r="P170">
        <f t="shared" si="39"/>
        <v>1</v>
      </c>
      <c r="Q170" s="15">
        <f t="shared" si="38"/>
        <v>0</v>
      </c>
      <c r="R170">
        <f t="shared" si="40"/>
        <v>0</v>
      </c>
      <c r="S170">
        <f t="shared" si="41"/>
        <v>0</v>
      </c>
      <c r="T170" s="2">
        <f t="shared" si="42"/>
        <v>10514</v>
      </c>
      <c r="U170">
        <f t="shared" si="43"/>
        <v>0</v>
      </c>
      <c r="V170" s="14">
        <f t="shared" si="44"/>
        <v>0</v>
      </c>
      <c r="W170" s="13">
        <f t="shared" si="45"/>
        <v>0</v>
      </c>
      <c r="X170">
        <f t="shared" si="46"/>
        <v>0</v>
      </c>
      <c r="Y170">
        <f t="shared" si="47"/>
        <v>0</v>
      </c>
      <c r="Z170">
        <f t="shared" si="48"/>
        <v>1</v>
      </c>
      <c r="AA170">
        <f t="shared" si="49"/>
        <v>0</v>
      </c>
      <c r="AB170" s="14">
        <f t="shared" si="50"/>
        <v>0</v>
      </c>
      <c r="AF170" s="24"/>
    </row>
    <row r="171" spans="1:32" hidden="1" x14ac:dyDescent="0.2">
      <c r="A171" t="s">
        <v>698</v>
      </c>
      <c r="B171" t="s">
        <v>333</v>
      </c>
      <c r="C171">
        <v>8308</v>
      </c>
      <c r="D171">
        <v>21</v>
      </c>
      <c r="E171">
        <v>19</v>
      </c>
      <c r="F171" s="1"/>
      <c r="G171">
        <v>-376800</v>
      </c>
      <c r="H171" t="s">
        <v>334</v>
      </c>
      <c r="I171">
        <v>4188</v>
      </c>
      <c r="J171">
        <v>0</v>
      </c>
      <c r="K171">
        <v>0</v>
      </c>
      <c r="L171">
        <f t="shared" si="34"/>
        <v>0</v>
      </c>
      <c r="M171">
        <f t="shared" si="35"/>
        <v>0</v>
      </c>
      <c r="N171">
        <f t="shared" si="36"/>
        <v>0</v>
      </c>
      <c r="O171">
        <f t="shared" si="37"/>
        <v>0</v>
      </c>
      <c r="P171">
        <f t="shared" si="39"/>
        <v>1</v>
      </c>
      <c r="Q171" s="15">
        <f t="shared" si="38"/>
        <v>0</v>
      </c>
      <c r="R171">
        <f t="shared" si="40"/>
        <v>0</v>
      </c>
      <c r="S171">
        <f t="shared" si="41"/>
        <v>0</v>
      </c>
      <c r="T171" s="2">
        <f t="shared" si="42"/>
        <v>0</v>
      </c>
      <c r="U171">
        <f t="shared" si="43"/>
        <v>4188</v>
      </c>
      <c r="V171" s="14">
        <f t="shared" si="44"/>
        <v>0</v>
      </c>
      <c r="W171" s="13">
        <f t="shared" si="45"/>
        <v>0</v>
      </c>
      <c r="X171">
        <f t="shared" si="46"/>
        <v>0</v>
      </c>
      <c r="Y171">
        <f t="shared" si="47"/>
        <v>0</v>
      </c>
      <c r="Z171">
        <f t="shared" si="48"/>
        <v>0</v>
      </c>
      <c r="AA171">
        <f t="shared" si="49"/>
        <v>1</v>
      </c>
      <c r="AB171" s="14">
        <f t="shared" si="50"/>
        <v>0</v>
      </c>
      <c r="AF171" s="24"/>
    </row>
    <row r="172" spans="1:32" hidden="1" x14ac:dyDescent="0.2">
      <c r="A172" t="s">
        <v>698</v>
      </c>
      <c r="B172" t="s">
        <v>329</v>
      </c>
      <c r="C172">
        <v>8306</v>
      </c>
      <c r="D172">
        <v>19</v>
      </c>
      <c r="E172">
        <v>17</v>
      </c>
      <c r="F172" s="1">
        <v>35.163649999999997</v>
      </c>
      <c r="G172">
        <v>-375008</v>
      </c>
      <c r="H172" t="s">
        <v>330</v>
      </c>
      <c r="I172">
        <v>28002</v>
      </c>
      <c r="J172">
        <v>1</v>
      </c>
      <c r="K172">
        <v>0</v>
      </c>
      <c r="L172">
        <f t="shared" si="34"/>
        <v>1</v>
      </c>
      <c r="M172">
        <f t="shared" si="35"/>
        <v>0</v>
      </c>
      <c r="N172">
        <f t="shared" si="36"/>
        <v>1</v>
      </c>
      <c r="O172">
        <f t="shared" si="37"/>
        <v>0</v>
      </c>
      <c r="P172">
        <f t="shared" si="39"/>
        <v>0</v>
      </c>
      <c r="Q172" s="15">
        <f t="shared" si="38"/>
        <v>0</v>
      </c>
      <c r="R172">
        <f t="shared" si="40"/>
        <v>0</v>
      </c>
      <c r="S172">
        <f t="shared" si="41"/>
        <v>0</v>
      </c>
      <c r="T172" s="2">
        <f t="shared" si="42"/>
        <v>0</v>
      </c>
      <c r="U172">
        <f t="shared" si="43"/>
        <v>0</v>
      </c>
      <c r="V172" s="14">
        <f t="shared" si="44"/>
        <v>0</v>
      </c>
      <c r="W172" s="13">
        <f t="shared" si="45"/>
        <v>0</v>
      </c>
      <c r="X172">
        <f t="shared" si="46"/>
        <v>0</v>
      </c>
      <c r="Y172">
        <f t="shared" si="47"/>
        <v>0</v>
      </c>
      <c r="Z172">
        <f t="shared" si="48"/>
        <v>0</v>
      </c>
      <c r="AA172">
        <f t="shared" si="49"/>
        <v>0</v>
      </c>
      <c r="AB172" s="14">
        <f t="shared" si="50"/>
        <v>0</v>
      </c>
      <c r="AF172" s="24"/>
    </row>
    <row r="173" spans="1:32" hidden="1" x14ac:dyDescent="0.2">
      <c r="A173" t="s">
        <v>698</v>
      </c>
      <c r="B173" t="s">
        <v>335</v>
      </c>
      <c r="C173">
        <v>8309</v>
      </c>
      <c r="D173">
        <v>19</v>
      </c>
      <c r="E173">
        <v>17</v>
      </c>
      <c r="F173" s="1"/>
      <c r="G173">
        <v>-374669</v>
      </c>
      <c r="H173" t="s">
        <v>336</v>
      </c>
      <c r="I173">
        <v>10010</v>
      </c>
      <c r="J173">
        <v>0</v>
      </c>
      <c r="K173">
        <v>0</v>
      </c>
      <c r="L173">
        <f t="shared" si="34"/>
        <v>0</v>
      </c>
      <c r="M173">
        <f t="shared" si="35"/>
        <v>0</v>
      </c>
      <c r="N173">
        <f t="shared" si="36"/>
        <v>0</v>
      </c>
      <c r="O173">
        <f t="shared" si="37"/>
        <v>0</v>
      </c>
      <c r="P173">
        <f t="shared" si="39"/>
        <v>1</v>
      </c>
      <c r="Q173" s="15">
        <f t="shared" si="38"/>
        <v>0</v>
      </c>
      <c r="R173">
        <f t="shared" si="40"/>
        <v>0</v>
      </c>
      <c r="S173">
        <f t="shared" si="41"/>
        <v>0</v>
      </c>
      <c r="T173" s="2">
        <f t="shared" si="42"/>
        <v>0</v>
      </c>
      <c r="U173">
        <f t="shared" si="43"/>
        <v>10010</v>
      </c>
      <c r="V173" s="14">
        <f t="shared" si="44"/>
        <v>0</v>
      </c>
      <c r="W173" s="13">
        <f t="shared" si="45"/>
        <v>0</v>
      </c>
      <c r="X173">
        <f t="shared" si="46"/>
        <v>0</v>
      </c>
      <c r="Y173">
        <f t="shared" si="47"/>
        <v>0</v>
      </c>
      <c r="Z173">
        <f t="shared" si="48"/>
        <v>0</v>
      </c>
      <c r="AA173">
        <f t="shared" si="49"/>
        <v>1</v>
      </c>
      <c r="AB173" s="14">
        <f t="shared" si="50"/>
        <v>0</v>
      </c>
      <c r="AF173" s="24"/>
    </row>
    <row r="174" spans="1:32" hidden="1" x14ac:dyDescent="0.2">
      <c r="A174" t="s">
        <v>698</v>
      </c>
      <c r="B174" t="s">
        <v>337</v>
      </c>
      <c r="C174">
        <v>8310</v>
      </c>
      <c r="D174">
        <v>17</v>
      </c>
      <c r="E174">
        <v>16</v>
      </c>
      <c r="F174" s="1"/>
      <c r="G174">
        <v>-372578</v>
      </c>
      <c r="H174" t="s">
        <v>338</v>
      </c>
      <c r="I174">
        <v>3581</v>
      </c>
      <c r="J174">
        <v>0</v>
      </c>
      <c r="K174">
        <v>0</v>
      </c>
      <c r="L174">
        <f t="shared" si="34"/>
        <v>0</v>
      </c>
      <c r="M174">
        <f t="shared" si="35"/>
        <v>0</v>
      </c>
      <c r="N174">
        <f t="shared" si="36"/>
        <v>0</v>
      </c>
      <c r="O174">
        <f t="shared" si="37"/>
        <v>0</v>
      </c>
      <c r="P174">
        <f t="shared" si="39"/>
        <v>1</v>
      </c>
      <c r="Q174" s="15">
        <f t="shared" si="38"/>
        <v>0</v>
      </c>
      <c r="R174">
        <f t="shared" si="40"/>
        <v>0</v>
      </c>
      <c r="S174">
        <f t="shared" si="41"/>
        <v>0</v>
      </c>
      <c r="T174" s="2">
        <f t="shared" si="42"/>
        <v>0</v>
      </c>
      <c r="U174">
        <f t="shared" si="43"/>
        <v>3581</v>
      </c>
      <c r="V174" s="14">
        <f t="shared" si="44"/>
        <v>0</v>
      </c>
      <c r="W174" s="13">
        <f t="shared" si="45"/>
        <v>0</v>
      </c>
      <c r="X174">
        <f t="shared" si="46"/>
        <v>0</v>
      </c>
      <c r="Y174">
        <f t="shared" si="47"/>
        <v>0</v>
      </c>
      <c r="Z174">
        <f t="shared" si="48"/>
        <v>0</v>
      </c>
      <c r="AA174">
        <f t="shared" si="49"/>
        <v>1</v>
      </c>
      <c r="AB174" s="14">
        <f t="shared" si="50"/>
        <v>0</v>
      </c>
      <c r="AF174" s="24"/>
    </row>
    <row r="175" spans="1:32" hidden="1" x14ac:dyDescent="0.2">
      <c r="A175" t="s">
        <v>698</v>
      </c>
      <c r="B175" t="s">
        <v>339</v>
      </c>
      <c r="C175">
        <v>8311</v>
      </c>
      <c r="D175">
        <v>21</v>
      </c>
      <c r="E175">
        <v>19</v>
      </c>
      <c r="F175" s="1"/>
      <c r="G175">
        <v>-376628</v>
      </c>
      <c r="H175" t="s">
        <v>340</v>
      </c>
      <c r="I175">
        <v>14644</v>
      </c>
      <c r="J175">
        <v>0</v>
      </c>
      <c r="K175">
        <v>0</v>
      </c>
      <c r="L175">
        <f t="shared" si="34"/>
        <v>0</v>
      </c>
      <c r="M175">
        <f t="shared" si="35"/>
        <v>0</v>
      </c>
      <c r="N175">
        <f t="shared" si="36"/>
        <v>0</v>
      </c>
      <c r="O175">
        <f t="shared" si="37"/>
        <v>0</v>
      </c>
      <c r="P175">
        <f t="shared" si="39"/>
        <v>1</v>
      </c>
      <c r="Q175" s="15">
        <f t="shared" si="38"/>
        <v>0</v>
      </c>
      <c r="R175">
        <f t="shared" si="40"/>
        <v>0</v>
      </c>
      <c r="S175">
        <f t="shared" si="41"/>
        <v>0</v>
      </c>
      <c r="T175" s="2">
        <f t="shared" si="42"/>
        <v>0</v>
      </c>
      <c r="U175">
        <f t="shared" si="43"/>
        <v>14644</v>
      </c>
      <c r="V175" s="14">
        <f t="shared" si="44"/>
        <v>0</v>
      </c>
      <c r="W175" s="13">
        <f t="shared" si="45"/>
        <v>0</v>
      </c>
      <c r="X175">
        <f t="shared" si="46"/>
        <v>0</v>
      </c>
      <c r="Y175">
        <f t="shared" si="47"/>
        <v>0</v>
      </c>
      <c r="Z175">
        <f t="shared" si="48"/>
        <v>0</v>
      </c>
      <c r="AA175">
        <f t="shared" si="49"/>
        <v>1</v>
      </c>
      <c r="AB175" s="14">
        <f t="shared" si="50"/>
        <v>0</v>
      </c>
      <c r="AF175" s="24"/>
    </row>
    <row r="176" spans="1:32" hidden="1" x14ac:dyDescent="0.2">
      <c r="A176" t="s">
        <v>698</v>
      </c>
      <c r="B176" t="s">
        <v>341</v>
      </c>
      <c r="C176">
        <v>8312</v>
      </c>
      <c r="D176">
        <v>13</v>
      </c>
      <c r="E176">
        <v>12</v>
      </c>
      <c r="F176" s="1"/>
      <c r="G176">
        <v>-376328</v>
      </c>
      <c r="H176" t="s">
        <v>342</v>
      </c>
      <c r="I176">
        <v>15322</v>
      </c>
      <c r="J176">
        <v>0</v>
      </c>
      <c r="K176">
        <v>0</v>
      </c>
      <c r="L176">
        <f t="shared" si="34"/>
        <v>0</v>
      </c>
      <c r="M176">
        <f t="shared" si="35"/>
        <v>0</v>
      </c>
      <c r="N176">
        <f t="shared" si="36"/>
        <v>0</v>
      </c>
      <c r="O176">
        <f t="shared" si="37"/>
        <v>0</v>
      </c>
      <c r="P176">
        <f t="shared" si="39"/>
        <v>1</v>
      </c>
      <c r="Q176" s="15">
        <f t="shared" si="38"/>
        <v>0</v>
      </c>
      <c r="R176">
        <f t="shared" si="40"/>
        <v>0</v>
      </c>
      <c r="S176">
        <f t="shared" si="41"/>
        <v>0</v>
      </c>
      <c r="T176" s="2">
        <f t="shared" si="42"/>
        <v>0</v>
      </c>
      <c r="U176">
        <f t="shared" si="43"/>
        <v>0</v>
      </c>
      <c r="V176" s="14">
        <f t="shared" si="44"/>
        <v>15322</v>
      </c>
      <c r="W176" s="13">
        <f t="shared" si="45"/>
        <v>0</v>
      </c>
      <c r="X176">
        <f t="shared" si="46"/>
        <v>0</v>
      </c>
      <c r="Y176">
        <f t="shared" si="47"/>
        <v>0</v>
      </c>
      <c r="Z176">
        <f t="shared" si="48"/>
        <v>0</v>
      </c>
      <c r="AA176">
        <f t="shared" si="49"/>
        <v>0</v>
      </c>
      <c r="AB176" s="14">
        <f t="shared" si="50"/>
        <v>1</v>
      </c>
      <c r="AF176" s="24"/>
    </row>
    <row r="177" spans="1:32" hidden="1" x14ac:dyDescent="0.2">
      <c r="A177" t="s">
        <v>698</v>
      </c>
      <c r="B177" t="s">
        <v>343</v>
      </c>
      <c r="C177">
        <v>8313</v>
      </c>
      <c r="D177">
        <v>19</v>
      </c>
      <c r="E177">
        <v>18</v>
      </c>
      <c r="F177" s="1"/>
      <c r="G177">
        <v>-370958</v>
      </c>
      <c r="H177" t="s">
        <v>344</v>
      </c>
      <c r="I177">
        <v>22174</v>
      </c>
      <c r="J177">
        <v>0</v>
      </c>
      <c r="K177">
        <v>0</v>
      </c>
      <c r="L177">
        <f t="shared" si="34"/>
        <v>0</v>
      </c>
      <c r="M177">
        <f t="shared" si="35"/>
        <v>0</v>
      </c>
      <c r="N177">
        <f t="shared" si="36"/>
        <v>0</v>
      </c>
      <c r="O177">
        <f t="shared" si="37"/>
        <v>0</v>
      </c>
      <c r="P177">
        <f t="shared" si="39"/>
        <v>1</v>
      </c>
      <c r="Q177" s="15">
        <f t="shared" si="38"/>
        <v>0</v>
      </c>
      <c r="R177">
        <f t="shared" si="40"/>
        <v>0</v>
      </c>
      <c r="S177">
        <f t="shared" si="41"/>
        <v>0</v>
      </c>
      <c r="T177" s="2">
        <f t="shared" si="42"/>
        <v>0</v>
      </c>
      <c r="U177">
        <f t="shared" si="43"/>
        <v>22174</v>
      </c>
      <c r="V177" s="14">
        <f t="shared" si="44"/>
        <v>0</v>
      </c>
      <c r="W177" s="13">
        <f t="shared" si="45"/>
        <v>0</v>
      </c>
      <c r="X177">
        <f t="shared" si="46"/>
        <v>0</v>
      </c>
      <c r="Y177">
        <f t="shared" si="47"/>
        <v>0</v>
      </c>
      <c r="Z177">
        <f t="shared" si="48"/>
        <v>0</v>
      </c>
      <c r="AA177">
        <f t="shared" si="49"/>
        <v>1</v>
      </c>
      <c r="AB177" s="14">
        <f t="shared" si="50"/>
        <v>0</v>
      </c>
      <c r="AF177" s="24"/>
    </row>
    <row r="178" spans="1:32" hidden="1" x14ac:dyDescent="0.2">
      <c r="A178" t="s">
        <v>698</v>
      </c>
      <c r="B178" t="s">
        <v>345</v>
      </c>
      <c r="C178">
        <v>8314</v>
      </c>
      <c r="D178">
        <v>21</v>
      </c>
      <c r="E178">
        <v>22</v>
      </c>
      <c r="F178" s="1"/>
      <c r="G178">
        <v>-386189</v>
      </c>
      <c r="H178" t="s">
        <v>346</v>
      </c>
      <c r="I178">
        <v>6793</v>
      </c>
      <c r="J178">
        <v>0</v>
      </c>
      <c r="K178">
        <v>0</v>
      </c>
      <c r="L178">
        <f t="shared" si="34"/>
        <v>0</v>
      </c>
      <c r="M178">
        <f t="shared" si="35"/>
        <v>0</v>
      </c>
      <c r="N178">
        <f t="shared" si="36"/>
        <v>0</v>
      </c>
      <c r="O178">
        <f t="shared" si="37"/>
        <v>0</v>
      </c>
      <c r="P178">
        <f t="shared" si="39"/>
        <v>1</v>
      </c>
      <c r="Q178" s="15">
        <f t="shared" si="38"/>
        <v>0</v>
      </c>
      <c r="R178">
        <f t="shared" si="40"/>
        <v>0</v>
      </c>
      <c r="S178">
        <f t="shared" si="41"/>
        <v>0</v>
      </c>
      <c r="T178" s="2">
        <f t="shared" si="42"/>
        <v>6793</v>
      </c>
      <c r="U178">
        <f t="shared" si="43"/>
        <v>0</v>
      </c>
      <c r="V178" s="14">
        <f t="shared" si="44"/>
        <v>0</v>
      </c>
      <c r="W178" s="13">
        <f t="shared" si="45"/>
        <v>0</v>
      </c>
      <c r="X178">
        <f t="shared" si="46"/>
        <v>0</v>
      </c>
      <c r="Y178">
        <f t="shared" si="47"/>
        <v>0</v>
      </c>
      <c r="Z178">
        <f t="shared" si="48"/>
        <v>1</v>
      </c>
      <c r="AA178">
        <f t="shared" si="49"/>
        <v>0</v>
      </c>
      <c r="AB178" s="14">
        <f t="shared" si="50"/>
        <v>0</v>
      </c>
      <c r="AF178" s="24"/>
    </row>
    <row r="179" spans="1:32" x14ac:dyDescent="0.2">
      <c r="A179" t="s">
        <v>699</v>
      </c>
      <c r="B179" t="s">
        <v>347</v>
      </c>
      <c r="C179">
        <v>9101</v>
      </c>
      <c r="D179">
        <v>38</v>
      </c>
      <c r="E179">
        <v>35</v>
      </c>
      <c r="F179" s="1">
        <v>22.627600000000001</v>
      </c>
      <c r="G179">
        <v>-387269</v>
      </c>
      <c r="H179" t="s">
        <v>348</v>
      </c>
      <c r="I179">
        <v>306579</v>
      </c>
      <c r="J179">
        <v>1</v>
      </c>
      <c r="K179">
        <v>1</v>
      </c>
      <c r="L179">
        <f t="shared" si="34"/>
        <v>1</v>
      </c>
      <c r="M179">
        <f t="shared" si="35"/>
        <v>0</v>
      </c>
      <c r="N179">
        <f t="shared" si="36"/>
        <v>0</v>
      </c>
      <c r="O179">
        <f t="shared" si="37"/>
        <v>1</v>
      </c>
      <c r="P179">
        <f t="shared" si="39"/>
        <v>0</v>
      </c>
      <c r="Q179" s="15">
        <f t="shared" si="38"/>
        <v>0</v>
      </c>
      <c r="R179">
        <f t="shared" si="40"/>
        <v>0</v>
      </c>
      <c r="S179">
        <f t="shared" si="41"/>
        <v>0</v>
      </c>
      <c r="T179" s="2">
        <f t="shared" si="42"/>
        <v>0</v>
      </c>
      <c r="U179">
        <f t="shared" si="43"/>
        <v>0</v>
      </c>
      <c r="V179" s="14">
        <f t="shared" si="44"/>
        <v>0</v>
      </c>
      <c r="W179" s="13">
        <f t="shared" si="45"/>
        <v>0</v>
      </c>
      <c r="X179">
        <f t="shared" si="46"/>
        <v>0</v>
      </c>
      <c r="Y179">
        <f t="shared" si="47"/>
        <v>0</v>
      </c>
      <c r="Z179">
        <f t="shared" si="48"/>
        <v>0</v>
      </c>
      <c r="AA179">
        <f t="shared" si="49"/>
        <v>0</v>
      </c>
      <c r="AB179" s="14">
        <f t="shared" si="50"/>
        <v>0</v>
      </c>
      <c r="AF179" s="24"/>
    </row>
    <row r="180" spans="1:32" x14ac:dyDescent="0.2">
      <c r="A180" t="s">
        <v>699</v>
      </c>
      <c r="B180" t="s">
        <v>349</v>
      </c>
      <c r="C180">
        <v>9102</v>
      </c>
      <c r="D180">
        <v>29</v>
      </c>
      <c r="E180">
        <v>27</v>
      </c>
      <c r="F180" s="1"/>
      <c r="G180">
        <v>-387069</v>
      </c>
      <c r="H180" t="s">
        <v>350</v>
      </c>
      <c r="I180">
        <v>25511</v>
      </c>
      <c r="J180">
        <v>0</v>
      </c>
      <c r="K180">
        <v>0</v>
      </c>
      <c r="L180">
        <f t="shared" si="34"/>
        <v>0</v>
      </c>
      <c r="M180">
        <f t="shared" si="35"/>
        <v>0</v>
      </c>
      <c r="N180">
        <f t="shared" si="36"/>
        <v>0</v>
      </c>
      <c r="O180">
        <f t="shared" si="37"/>
        <v>0</v>
      </c>
      <c r="P180">
        <f t="shared" si="39"/>
        <v>1</v>
      </c>
      <c r="Q180" s="15">
        <f t="shared" si="38"/>
        <v>0</v>
      </c>
      <c r="R180">
        <f t="shared" si="40"/>
        <v>0</v>
      </c>
      <c r="S180">
        <f t="shared" si="41"/>
        <v>0</v>
      </c>
      <c r="T180" s="2">
        <f t="shared" si="42"/>
        <v>25511</v>
      </c>
      <c r="U180">
        <f t="shared" si="43"/>
        <v>0</v>
      </c>
      <c r="V180" s="14">
        <f t="shared" si="44"/>
        <v>0</v>
      </c>
      <c r="W180" s="13">
        <f t="shared" si="45"/>
        <v>0</v>
      </c>
      <c r="X180">
        <f t="shared" si="46"/>
        <v>0</v>
      </c>
      <c r="Y180">
        <f t="shared" si="47"/>
        <v>0</v>
      </c>
      <c r="Z180">
        <f t="shared" si="48"/>
        <v>1</v>
      </c>
      <c r="AA180">
        <f t="shared" si="49"/>
        <v>0</v>
      </c>
      <c r="AB180" s="14">
        <f t="shared" si="50"/>
        <v>0</v>
      </c>
      <c r="AF180" s="24"/>
    </row>
    <row r="181" spans="1:32" x14ac:dyDescent="0.2">
      <c r="A181" t="s">
        <v>699</v>
      </c>
      <c r="B181" t="s">
        <v>351</v>
      </c>
      <c r="C181">
        <v>9103</v>
      </c>
      <c r="D181">
        <v>28</v>
      </c>
      <c r="E181">
        <v>27</v>
      </c>
      <c r="F181" s="1"/>
      <c r="G181">
        <v>-389300</v>
      </c>
      <c r="H181" t="s">
        <v>352</v>
      </c>
      <c r="I181">
        <v>18067</v>
      </c>
      <c r="J181">
        <v>0</v>
      </c>
      <c r="K181">
        <v>0</v>
      </c>
      <c r="L181">
        <f t="shared" si="34"/>
        <v>0</v>
      </c>
      <c r="M181">
        <f t="shared" si="35"/>
        <v>0</v>
      </c>
      <c r="N181">
        <f t="shared" si="36"/>
        <v>0</v>
      </c>
      <c r="O181">
        <f t="shared" si="37"/>
        <v>0</v>
      </c>
      <c r="P181">
        <f t="shared" si="39"/>
        <v>1</v>
      </c>
      <c r="Q181" s="15">
        <f t="shared" si="38"/>
        <v>0</v>
      </c>
      <c r="R181">
        <f t="shared" si="40"/>
        <v>0</v>
      </c>
      <c r="S181">
        <f t="shared" si="41"/>
        <v>0</v>
      </c>
      <c r="T181" s="2">
        <f t="shared" si="42"/>
        <v>18067</v>
      </c>
      <c r="U181">
        <f t="shared" si="43"/>
        <v>0</v>
      </c>
      <c r="V181" s="14">
        <f t="shared" si="44"/>
        <v>0</v>
      </c>
      <c r="W181" s="13">
        <f t="shared" si="45"/>
        <v>0</v>
      </c>
      <c r="X181">
        <f t="shared" si="46"/>
        <v>0</v>
      </c>
      <c r="Y181">
        <f t="shared" si="47"/>
        <v>0</v>
      </c>
      <c r="Z181">
        <f t="shared" si="48"/>
        <v>1</v>
      </c>
      <c r="AA181">
        <f t="shared" si="49"/>
        <v>0</v>
      </c>
      <c r="AB181" s="14">
        <f t="shared" si="50"/>
        <v>0</v>
      </c>
      <c r="AF181" s="24"/>
    </row>
    <row r="182" spans="1:32" x14ac:dyDescent="0.2">
      <c r="A182" t="s">
        <v>699</v>
      </c>
      <c r="B182" t="s">
        <v>355</v>
      </c>
      <c r="C182">
        <v>9105</v>
      </c>
      <c r="D182">
        <v>35</v>
      </c>
      <c r="E182">
        <v>34</v>
      </c>
      <c r="F182" s="1"/>
      <c r="G182">
        <v>-389539</v>
      </c>
      <c r="H182" t="s">
        <v>356</v>
      </c>
      <c r="I182">
        <v>25483</v>
      </c>
      <c r="J182">
        <v>0</v>
      </c>
      <c r="K182">
        <v>0</v>
      </c>
      <c r="L182">
        <f t="shared" si="34"/>
        <v>0</v>
      </c>
      <c r="M182">
        <f t="shared" si="35"/>
        <v>0</v>
      </c>
      <c r="N182">
        <f t="shared" si="36"/>
        <v>0</v>
      </c>
      <c r="O182">
        <f t="shared" si="37"/>
        <v>0</v>
      </c>
      <c r="P182">
        <f t="shared" si="39"/>
        <v>1</v>
      </c>
      <c r="Q182" s="15">
        <f t="shared" si="38"/>
        <v>0</v>
      </c>
      <c r="R182">
        <f t="shared" si="40"/>
        <v>0</v>
      </c>
      <c r="S182">
        <f t="shared" si="41"/>
        <v>0</v>
      </c>
      <c r="T182" s="2">
        <f t="shared" si="42"/>
        <v>25483</v>
      </c>
      <c r="U182">
        <f t="shared" si="43"/>
        <v>0</v>
      </c>
      <c r="V182" s="14">
        <f t="shared" si="44"/>
        <v>0</v>
      </c>
      <c r="W182" s="13">
        <f t="shared" si="45"/>
        <v>0</v>
      </c>
      <c r="X182">
        <f t="shared" si="46"/>
        <v>0</v>
      </c>
      <c r="Y182">
        <f t="shared" si="47"/>
        <v>0</v>
      </c>
      <c r="Z182">
        <f t="shared" si="48"/>
        <v>1</v>
      </c>
      <c r="AA182">
        <f t="shared" si="49"/>
        <v>0</v>
      </c>
      <c r="AB182" s="14">
        <f t="shared" si="50"/>
        <v>0</v>
      </c>
      <c r="AF182" s="24"/>
    </row>
    <row r="183" spans="1:32" x14ac:dyDescent="0.2">
      <c r="A183" t="s">
        <v>699</v>
      </c>
      <c r="B183" t="s">
        <v>357</v>
      </c>
      <c r="C183">
        <v>9106</v>
      </c>
      <c r="D183">
        <v>29</v>
      </c>
      <c r="E183">
        <v>28</v>
      </c>
      <c r="F183" s="1"/>
      <c r="G183">
        <v>-384000</v>
      </c>
      <c r="H183" t="s">
        <v>358</v>
      </c>
      <c r="I183">
        <v>12606</v>
      </c>
      <c r="J183">
        <v>0</v>
      </c>
      <c r="K183">
        <v>0</v>
      </c>
      <c r="L183">
        <f t="shared" si="34"/>
        <v>0</v>
      </c>
      <c r="M183">
        <f t="shared" si="35"/>
        <v>0</v>
      </c>
      <c r="N183">
        <f t="shared" si="36"/>
        <v>0</v>
      </c>
      <c r="O183">
        <f t="shared" si="37"/>
        <v>0</v>
      </c>
      <c r="P183">
        <f t="shared" si="39"/>
        <v>1</v>
      </c>
      <c r="Q183" s="15">
        <f t="shared" si="38"/>
        <v>0</v>
      </c>
      <c r="R183">
        <f t="shared" si="40"/>
        <v>0</v>
      </c>
      <c r="S183">
        <f t="shared" si="41"/>
        <v>0</v>
      </c>
      <c r="T183" s="2">
        <f t="shared" si="42"/>
        <v>12606</v>
      </c>
      <c r="U183">
        <f t="shared" si="43"/>
        <v>0</v>
      </c>
      <c r="V183" s="14">
        <f t="shared" si="44"/>
        <v>0</v>
      </c>
      <c r="W183" s="13">
        <f t="shared" si="45"/>
        <v>0</v>
      </c>
      <c r="X183">
        <f t="shared" si="46"/>
        <v>0</v>
      </c>
      <c r="Y183">
        <f t="shared" si="47"/>
        <v>0</v>
      </c>
      <c r="Z183">
        <f t="shared" si="48"/>
        <v>1</v>
      </c>
      <c r="AA183">
        <f t="shared" si="49"/>
        <v>0</v>
      </c>
      <c r="AB183" s="14">
        <f t="shared" si="50"/>
        <v>0</v>
      </c>
      <c r="AF183" s="24"/>
    </row>
    <row r="184" spans="1:32" x14ac:dyDescent="0.2">
      <c r="A184" t="s">
        <v>699</v>
      </c>
      <c r="B184" t="s">
        <v>359</v>
      </c>
      <c r="C184">
        <v>9107</v>
      </c>
      <c r="D184">
        <v>33</v>
      </c>
      <c r="E184">
        <v>32</v>
      </c>
      <c r="F184" s="1"/>
      <c r="G184">
        <v>-390950</v>
      </c>
      <c r="H184" t="s">
        <v>360</v>
      </c>
      <c r="I184">
        <v>15118</v>
      </c>
      <c r="J184">
        <v>0</v>
      </c>
      <c r="K184">
        <v>0</v>
      </c>
      <c r="L184">
        <f t="shared" si="34"/>
        <v>0</v>
      </c>
      <c r="M184">
        <f t="shared" si="35"/>
        <v>0</v>
      </c>
      <c r="N184">
        <f t="shared" si="36"/>
        <v>0</v>
      </c>
      <c r="O184">
        <f t="shared" si="37"/>
        <v>0</v>
      </c>
      <c r="P184">
        <f t="shared" si="39"/>
        <v>1</v>
      </c>
      <c r="Q184" s="15">
        <f t="shared" si="38"/>
        <v>0</v>
      </c>
      <c r="R184">
        <f t="shared" si="40"/>
        <v>0</v>
      </c>
      <c r="S184">
        <f t="shared" si="41"/>
        <v>0</v>
      </c>
      <c r="T184" s="2">
        <f t="shared" si="42"/>
        <v>15118</v>
      </c>
      <c r="U184">
        <f t="shared" si="43"/>
        <v>0</v>
      </c>
      <c r="V184" s="14">
        <f t="shared" si="44"/>
        <v>0</v>
      </c>
      <c r="W184" s="13">
        <f t="shared" si="45"/>
        <v>0</v>
      </c>
      <c r="X184">
        <f t="shared" si="46"/>
        <v>0</v>
      </c>
      <c r="Y184">
        <f t="shared" si="47"/>
        <v>0</v>
      </c>
      <c r="Z184">
        <f t="shared" si="48"/>
        <v>1</v>
      </c>
      <c r="AA184">
        <f t="shared" si="49"/>
        <v>0</v>
      </c>
      <c r="AB184" s="14">
        <f t="shared" si="50"/>
        <v>0</v>
      </c>
      <c r="AF184" s="24"/>
    </row>
    <row r="185" spans="1:32" x14ac:dyDescent="0.2">
      <c r="A185" t="s">
        <v>699</v>
      </c>
      <c r="B185" t="s">
        <v>361</v>
      </c>
      <c r="C185">
        <v>9108</v>
      </c>
      <c r="D185">
        <v>33</v>
      </c>
      <c r="E185">
        <v>31</v>
      </c>
      <c r="F185" s="1"/>
      <c r="G185">
        <v>-385289</v>
      </c>
      <c r="H185" t="s">
        <v>362</v>
      </c>
      <c r="I185">
        <v>41352</v>
      </c>
      <c r="J185">
        <v>0</v>
      </c>
      <c r="K185">
        <v>0</v>
      </c>
      <c r="L185">
        <f t="shared" si="34"/>
        <v>0</v>
      </c>
      <c r="M185">
        <f t="shared" si="35"/>
        <v>0</v>
      </c>
      <c r="N185">
        <f t="shared" si="36"/>
        <v>0</v>
      </c>
      <c r="O185">
        <f t="shared" si="37"/>
        <v>0</v>
      </c>
      <c r="P185">
        <f t="shared" si="39"/>
        <v>1</v>
      </c>
      <c r="Q185" s="15">
        <f t="shared" si="38"/>
        <v>0</v>
      </c>
      <c r="R185">
        <f t="shared" si="40"/>
        <v>0</v>
      </c>
      <c r="S185">
        <f t="shared" si="41"/>
        <v>0</v>
      </c>
      <c r="T185" s="2">
        <f t="shared" si="42"/>
        <v>41352</v>
      </c>
      <c r="U185">
        <f t="shared" si="43"/>
        <v>0</v>
      </c>
      <c r="V185" s="14">
        <f t="shared" si="44"/>
        <v>0</v>
      </c>
      <c r="W185" s="13">
        <f t="shared" si="45"/>
        <v>0</v>
      </c>
      <c r="X185">
        <f t="shared" si="46"/>
        <v>0</v>
      </c>
      <c r="Y185">
        <f t="shared" si="47"/>
        <v>0</v>
      </c>
      <c r="Z185">
        <f t="shared" si="48"/>
        <v>1</v>
      </c>
      <c r="AA185">
        <f t="shared" si="49"/>
        <v>0</v>
      </c>
      <c r="AB185" s="14">
        <f t="shared" si="50"/>
        <v>0</v>
      </c>
      <c r="AF185" s="24"/>
    </row>
    <row r="186" spans="1:32" x14ac:dyDescent="0.2">
      <c r="A186" t="s">
        <v>699</v>
      </c>
      <c r="B186" t="s">
        <v>363</v>
      </c>
      <c r="C186">
        <v>9109</v>
      </c>
      <c r="D186">
        <v>30</v>
      </c>
      <c r="E186">
        <v>30</v>
      </c>
      <c r="F186" s="1"/>
      <c r="G186">
        <v>-393539</v>
      </c>
      <c r="H186" t="s">
        <v>364</v>
      </c>
      <c r="I186">
        <v>24778</v>
      </c>
      <c r="J186">
        <v>0</v>
      </c>
      <c r="K186">
        <v>0</v>
      </c>
      <c r="L186">
        <f t="shared" si="34"/>
        <v>0</v>
      </c>
      <c r="M186">
        <f t="shared" si="35"/>
        <v>0</v>
      </c>
      <c r="N186">
        <f t="shared" si="36"/>
        <v>0</v>
      </c>
      <c r="O186">
        <f t="shared" si="37"/>
        <v>0</v>
      </c>
      <c r="P186">
        <f t="shared" si="39"/>
        <v>1</v>
      </c>
      <c r="Q186" s="15">
        <f t="shared" si="38"/>
        <v>0</v>
      </c>
      <c r="R186">
        <f t="shared" si="40"/>
        <v>0</v>
      </c>
      <c r="S186">
        <f t="shared" si="41"/>
        <v>0</v>
      </c>
      <c r="T186" s="2">
        <f t="shared" si="42"/>
        <v>24778</v>
      </c>
      <c r="U186">
        <f t="shared" si="43"/>
        <v>0</v>
      </c>
      <c r="V186" s="14">
        <f t="shared" si="44"/>
        <v>0</v>
      </c>
      <c r="W186" s="13">
        <f t="shared" si="45"/>
        <v>0</v>
      </c>
      <c r="X186">
        <f t="shared" si="46"/>
        <v>0</v>
      </c>
      <c r="Y186">
        <f t="shared" si="47"/>
        <v>0</v>
      </c>
      <c r="Z186">
        <f t="shared" si="48"/>
        <v>1</v>
      </c>
      <c r="AA186">
        <f t="shared" si="49"/>
        <v>0</v>
      </c>
      <c r="AB186" s="14">
        <f t="shared" si="50"/>
        <v>0</v>
      </c>
      <c r="AF186" s="24"/>
    </row>
    <row r="187" spans="1:32" x14ac:dyDescent="0.2">
      <c r="A187" t="s">
        <v>699</v>
      </c>
      <c r="B187" t="s">
        <v>365</v>
      </c>
      <c r="C187">
        <v>9110</v>
      </c>
      <c r="D187">
        <v>24</v>
      </c>
      <c r="E187">
        <v>24</v>
      </c>
      <c r="F187" s="1"/>
      <c r="G187">
        <v>-388428</v>
      </c>
      <c r="H187" t="s">
        <v>366</v>
      </c>
      <c r="I187">
        <v>6297</v>
      </c>
      <c r="J187">
        <v>0</v>
      </c>
      <c r="K187">
        <v>0</v>
      </c>
      <c r="L187">
        <f t="shared" si="34"/>
        <v>0</v>
      </c>
      <c r="M187">
        <f t="shared" si="35"/>
        <v>0</v>
      </c>
      <c r="N187">
        <f t="shared" si="36"/>
        <v>0</v>
      </c>
      <c r="O187">
        <f t="shared" si="37"/>
        <v>0</v>
      </c>
      <c r="P187">
        <f t="shared" si="39"/>
        <v>1</v>
      </c>
      <c r="Q187" s="15">
        <f t="shared" si="38"/>
        <v>0</v>
      </c>
      <c r="R187">
        <f t="shared" si="40"/>
        <v>0</v>
      </c>
      <c r="S187">
        <f t="shared" si="41"/>
        <v>0</v>
      </c>
      <c r="T187" s="2">
        <f t="shared" si="42"/>
        <v>6297</v>
      </c>
      <c r="U187">
        <f t="shared" si="43"/>
        <v>0</v>
      </c>
      <c r="V187" s="14">
        <f t="shared" si="44"/>
        <v>0</v>
      </c>
      <c r="W187" s="13">
        <f t="shared" si="45"/>
        <v>0</v>
      </c>
      <c r="X187">
        <f t="shared" si="46"/>
        <v>0</v>
      </c>
      <c r="Y187">
        <f t="shared" si="47"/>
        <v>0</v>
      </c>
      <c r="Z187">
        <f t="shared" si="48"/>
        <v>1</v>
      </c>
      <c r="AA187">
        <f t="shared" si="49"/>
        <v>0</v>
      </c>
      <c r="AB187" s="14">
        <f t="shared" si="50"/>
        <v>0</v>
      </c>
      <c r="AF187" s="24"/>
    </row>
    <row r="188" spans="1:32" x14ac:dyDescent="0.2">
      <c r="A188" t="s">
        <v>699</v>
      </c>
      <c r="B188" t="s">
        <v>367</v>
      </c>
      <c r="C188">
        <v>9111</v>
      </c>
      <c r="D188">
        <v>32</v>
      </c>
      <c r="E188">
        <v>30</v>
      </c>
      <c r="F188" s="1"/>
      <c r="G188">
        <v>-387450</v>
      </c>
      <c r="H188" t="s">
        <v>368</v>
      </c>
      <c r="I188">
        <v>33993</v>
      </c>
      <c r="J188">
        <v>0</v>
      </c>
      <c r="K188">
        <v>0</v>
      </c>
      <c r="L188">
        <f t="shared" si="34"/>
        <v>0</v>
      </c>
      <c r="M188">
        <f t="shared" si="35"/>
        <v>0</v>
      </c>
      <c r="N188">
        <f t="shared" si="36"/>
        <v>0</v>
      </c>
      <c r="O188">
        <f t="shared" si="37"/>
        <v>0</v>
      </c>
      <c r="P188">
        <f t="shared" si="39"/>
        <v>1</v>
      </c>
      <c r="Q188" s="15">
        <f t="shared" si="38"/>
        <v>0</v>
      </c>
      <c r="R188">
        <f t="shared" si="40"/>
        <v>0</v>
      </c>
      <c r="S188">
        <f t="shared" si="41"/>
        <v>0</v>
      </c>
      <c r="T188" s="2">
        <f t="shared" si="42"/>
        <v>33993</v>
      </c>
      <c r="U188">
        <f t="shared" si="43"/>
        <v>0</v>
      </c>
      <c r="V188" s="14">
        <f t="shared" si="44"/>
        <v>0</v>
      </c>
      <c r="W188" s="13">
        <f t="shared" si="45"/>
        <v>0</v>
      </c>
      <c r="X188">
        <f t="shared" si="46"/>
        <v>0</v>
      </c>
      <c r="Y188">
        <f t="shared" si="47"/>
        <v>0</v>
      </c>
      <c r="Z188">
        <f t="shared" si="48"/>
        <v>1</v>
      </c>
      <c r="AA188">
        <f t="shared" si="49"/>
        <v>0</v>
      </c>
      <c r="AB188" s="14">
        <f t="shared" si="50"/>
        <v>0</v>
      </c>
      <c r="AF188" s="24"/>
    </row>
    <row r="189" spans="1:32" x14ac:dyDescent="0.2">
      <c r="A189" t="s">
        <v>699</v>
      </c>
      <c r="B189" t="s">
        <v>369</v>
      </c>
      <c r="C189">
        <v>9112</v>
      </c>
      <c r="D189">
        <v>38</v>
      </c>
      <c r="E189">
        <v>35</v>
      </c>
      <c r="F189" s="1">
        <v>38.038899999999998</v>
      </c>
      <c r="G189">
        <v>-387658</v>
      </c>
      <c r="H189" t="s">
        <v>370</v>
      </c>
      <c r="I189">
        <v>83834</v>
      </c>
      <c r="J189">
        <v>1</v>
      </c>
      <c r="K189">
        <v>1</v>
      </c>
      <c r="L189">
        <f t="shared" si="34"/>
        <v>1</v>
      </c>
      <c r="M189">
        <f t="shared" si="35"/>
        <v>0</v>
      </c>
      <c r="N189">
        <f t="shared" si="36"/>
        <v>0</v>
      </c>
      <c r="O189">
        <f t="shared" si="37"/>
        <v>1</v>
      </c>
      <c r="P189">
        <f t="shared" si="39"/>
        <v>0</v>
      </c>
      <c r="Q189" s="15">
        <f t="shared" si="38"/>
        <v>0</v>
      </c>
      <c r="R189">
        <f t="shared" si="40"/>
        <v>0</v>
      </c>
      <c r="S189">
        <f t="shared" si="41"/>
        <v>0</v>
      </c>
      <c r="T189" s="2">
        <f t="shared" si="42"/>
        <v>0</v>
      </c>
      <c r="U189">
        <f t="shared" si="43"/>
        <v>0</v>
      </c>
      <c r="V189" s="14">
        <f t="shared" si="44"/>
        <v>0</v>
      </c>
      <c r="W189" s="13">
        <f t="shared" si="45"/>
        <v>0</v>
      </c>
      <c r="X189">
        <f t="shared" si="46"/>
        <v>0</v>
      </c>
      <c r="Y189">
        <f t="shared" si="47"/>
        <v>0</v>
      </c>
      <c r="Z189">
        <f t="shared" si="48"/>
        <v>0</v>
      </c>
      <c r="AA189">
        <f t="shared" si="49"/>
        <v>0</v>
      </c>
      <c r="AB189" s="14">
        <f t="shared" si="50"/>
        <v>0</v>
      </c>
      <c r="AF189" s="24"/>
    </row>
    <row r="190" spans="1:32" hidden="1" x14ac:dyDescent="0.2">
      <c r="A190" t="s">
        <v>706</v>
      </c>
      <c r="B190" t="s">
        <v>684</v>
      </c>
      <c r="C190">
        <v>16305</v>
      </c>
      <c r="D190">
        <v>18</v>
      </c>
      <c r="E190">
        <v>17</v>
      </c>
      <c r="G190">
        <v>-368828</v>
      </c>
      <c r="H190" t="s">
        <v>685</v>
      </c>
      <c r="I190">
        <v>12339</v>
      </c>
      <c r="J190">
        <v>0</v>
      </c>
      <c r="K190">
        <v>0</v>
      </c>
      <c r="L190">
        <f t="shared" si="34"/>
        <v>0</v>
      </c>
      <c r="M190">
        <f t="shared" si="35"/>
        <v>0</v>
      </c>
      <c r="N190">
        <f t="shared" si="36"/>
        <v>0</v>
      </c>
      <c r="O190">
        <f t="shared" si="37"/>
        <v>0</v>
      </c>
      <c r="P190">
        <f t="shared" si="39"/>
        <v>1</v>
      </c>
      <c r="Q190" s="15">
        <f t="shared" si="38"/>
        <v>0</v>
      </c>
      <c r="R190">
        <f t="shared" si="40"/>
        <v>0</v>
      </c>
      <c r="S190">
        <f t="shared" si="41"/>
        <v>0</v>
      </c>
      <c r="T190" s="2">
        <f t="shared" si="42"/>
        <v>0</v>
      </c>
      <c r="U190">
        <f t="shared" si="43"/>
        <v>12339</v>
      </c>
      <c r="V190" s="14">
        <f t="shared" si="44"/>
        <v>0</v>
      </c>
      <c r="W190" s="13">
        <f t="shared" si="45"/>
        <v>0</v>
      </c>
      <c r="X190">
        <f t="shared" si="46"/>
        <v>0</v>
      </c>
      <c r="Y190">
        <f t="shared" si="47"/>
        <v>0</v>
      </c>
      <c r="Z190">
        <f t="shared" si="48"/>
        <v>0</v>
      </c>
      <c r="AA190">
        <f t="shared" si="49"/>
        <v>1</v>
      </c>
      <c r="AB190" s="14">
        <f t="shared" si="50"/>
        <v>0</v>
      </c>
      <c r="AF190" s="24"/>
    </row>
    <row r="191" spans="1:32" x14ac:dyDescent="0.2">
      <c r="A191" t="s">
        <v>699</v>
      </c>
      <c r="B191" t="s">
        <v>371</v>
      </c>
      <c r="C191">
        <v>9113</v>
      </c>
      <c r="D191">
        <v>32</v>
      </c>
      <c r="E191">
        <v>29</v>
      </c>
      <c r="F191" s="1"/>
      <c r="G191">
        <v>-384169</v>
      </c>
      <c r="H191" t="s">
        <v>372</v>
      </c>
      <c r="I191">
        <v>7253</v>
      </c>
      <c r="J191">
        <v>0</v>
      </c>
      <c r="K191">
        <v>0</v>
      </c>
      <c r="L191">
        <f t="shared" si="34"/>
        <v>0</v>
      </c>
      <c r="M191">
        <f t="shared" si="35"/>
        <v>0</v>
      </c>
      <c r="N191">
        <f t="shared" si="36"/>
        <v>0</v>
      </c>
      <c r="O191">
        <f t="shared" si="37"/>
        <v>0</v>
      </c>
      <c r="P191">
        <f t="shared" si="39"/>
        <v>1</v>
      </c>
      <c r="Q191" s="15">
        <f t="shared" si="38"/>
        <v>0</v>
      </c>
      <c r="R191">
        <f t="shared" si="40"/>
        <v>0</v>
      </c>
      <c r="S191">
        <f t="shared" si="41"/>
        <v>0</v>
      </c>
      <c r="T191" s="2">
        <f t="shared" si="42"/>
        <v>7253</v>
      </c>
      <c r="U191">
        <f t="shared" si="43"/>
        <v>0</v>
      </c>
      <c r="V191" s="14">
        <f t="shared" si="44"/>
        <v>0</v>
      </c>
      <c r="W191" s="13">
        <f t="shared" si="45"/>
        <v>0</v>
      </c>
      <c r="X191">
        <f t="shared" si="46"/>
        <v>0</v>
      </c>
      <c r="Y191">
        <f t="shared" si="47"/>
        <v>0</v>
      </c>
      <c r="Z191">
        <f t="shared" si="48"/>
        <v>1</v>
      </c>
      <c r="AA191">
        <f t="shared" si="49"/>
        <v>0</v>
      </c>
      <c r="AB191" s="14">
        <f t="shared" si="50"/>
        <v>0</v>
      </c>
      <c r="AF191" s="24"/>
    </row>
    <row r="192" spans="1:32" x14ac:dyDescent="0.2">
      <c r="A192" t="s">
        <v>699</v>
      </c>
      <c r="B192" t="s">
        <v>373</v>
      </c>
      <c r="C192">
        <v>9114</v>
      </c>
      <c r="D192">
        <v>35</v>
      </c>
      <c r="E192">
        <v>33</v>
      </c>
      <c r="F192" s="1"/>
      <c r="G192">
        <v>-389828</v>
      </c>
      <c r="H192" t="s">
        <v>374</v>
      </c>
      <c r="I192">
        <v>26375</v>
      </c>
      <c r="J192">
        <v>0</v>
      </c>
      <c r="K192">
        <v>0</v>
      </c>
      <c r="L192">
        <f t="shared" si="34"/>
        <v>0</v>
      </c>
      <c r="M192">
        <f t="shared" si="35"/>
        <v>0</v>
      </c>
      <c r="N192">
        <f t="shared" si="36"/>
        <v>0</v>
      </c>
      <c r="O192">
        <f t="shared" si="37"/>
        <v>0</v>
      </c>
      <c r="P192">
        <f t="shared" si="39"/>
        <v>1</v>
      </c>
      <c r="Q192" s="15">
        <f t="shared" si="38"/>
        <v>0</v>
      </c>
      <c r="R192">
        <f t="shared" si="40"/>
        <v>0</v>
      </c>
      <c r="S192">
        <f t="shared" si="41"/>
        <v>0</v>
      </c>
      <c r="T192" s="2">
        <f t="shared" si="42"/>
        <v>26375</v>
      </c>
      <c r="U192">
        <f t="shared" si="43"/>
        <v>0</v>
      </c>
      <c r="V192" s="14">
        <f t="shared" si="44"/>
        <v>0</v>
      </c>
      <c r="W192" s="13">
        <f t="shared" si="45"/>
        <v>0</v>
      </c>
      <c r="X192">
        <f t="shared" si="46"/>
        <v>0</v>
      </c>
      <c r="Y192">
        <f t="shared" si="47"/>
        <v>0</v>
      </c>
      <c r="Z192">
        <f t="shared" si="48"/>
        <v>1</v>
      </c>
      <c r="AA192">
        <f t="shared" si="49"/>
        <v>0</v>
      </c>
      <c r="AB192" s="14">
        <f t="shared" si="50"/>
        <v>0</v>
      </c>
      <c r="AF192" s="24"/>
    </row>
    <row r="193" spans="1:32" x14ac:dyDescent="0.2">
      <c r="A193" t="s">
        <v>699</v>
      </c>
      <c r="B193" t="s">
        <v>375</v>
      </c>
      <c r="C193">
        <v>9115</v>
      </c>
      <c r="D193">
        <v>28</v>
      </c>
      <c r="E193">
        <v>28</v>
      </c>
      <c r="F193" s="1"/>
      <c r="G193">
        <v>-392819</v>
      </c>
      <c r="H193" t="s">
        <v>376</v>
      </c>
      <c r="I193">
        <v>30290</v>
      </c>
      <c r="J193">
        <v>0</v>
      </c>
      <c r="K193">
        <v>0</v>
      </c>
      <c r="L193">
        <f t="shared" si="34"/>
        <v>0</v>
      </c>
      <c r="M193">
        <f t="shared" si="35"/>
        <v>0</v>
      </c>
      <c r="N193">
        <f t="shared" si="36"/>
        <v>0</v>
      </c>
      <c r="O193">
        <f t="shared" si="37"/>
        <v>0</v>
      </c>
      <c r="P193">
        <f t="shared" si="39"/>
        <v>1</v>
      </c>
      <c r="Q193" s="15">
        <f t="shared" si="38"/>
        <v>0</v>
      </c>
      <c r="R193">
        <f t="shared" si="40"/>
        <v>0</v>
      </c>
      <c r="S193">
        <f t="shared" si="41"/>
        <v>0</v>
      </c>
      <c r="T193" s="2">
        <f t="shared" si="42"/>
        <v>30290</v>
      </c>
      <c r="U193">
        <f t="shared" si="43"/>
        <v>0</v>
      </c>
      <c r="V193" s="14">
        <f t="shared" si="44"/>
        <v>0</v>
      </c>
      <c r="W193" s="13">
        <f t="shared" si="45"/>
        <v>0</v>
      </c>
      <c r="X193">
        <f t="shared" si="46"/>
        <v>0</v>
      </c>
      <c r="Y193">
        <f t="shared" si="47"/>
        <v>0</v>
      </c>
      <c r="Z193">
        <f t="shared" si="48"/>
        <v>1</v>
      </c>
      <c r="AA193">
        <f t="shared" si="49"/>
        <v>0</v>
      </c>
      <c r="AB193" s="14">
        <f t="shared" si="50"/>
        <v>0</v>
      </c>
      <c r="AF193" s="24"/>
    </row>
    <row r="194" spans="1:32" x14ac:dyDescent="0.2">
      <c r="A194" t="s">
        <v>699</v>
      </c>
      <c r="B194" t="s">
        <v>377</v>
      </c>
      <c r="C194">
        <v>9116</v>
      </c>
      <c r="D194">
        <v>29</v>
      </c>
      <c r="E194">
        <v>28</v>
      </c>
      <c r="F194" s="1"/>
      <c r="G194">
        <v>-387828</v>
      </c>
      <c r="H194" t="s">
        <v>378</v>
      </c>
      <c r="I194">
        <v>12727</v>
      </c>
      <c r="J194">
        <v>0</v>
      </c>
      <c r="K194">
        <v>0</v>
      </c>
      <c r="L194">
        <f t="shared" si="34"/>
        <v>0</v>
      </c>
      <c r="M194">
        <f t="shared" si="35"/>
        <v>0</v>
      </c>
      <c r="N194">
        <f t="shared" si="36"/>
        <v>0</v>
      </c>
      <c r="O194">
        <f t="shared" si="37"/>
        <v>0</v>
      </c>
      <c r="P194">
        <f t="shared" si="39"/>
        <v>1</v>
      </c>
      <c r="Q194" s="15">
        <f t="shared" si="38"/>
        <v>0</v>
      </c>
      <c r="R194">
        <f t="shared" si="40"/>
        <v>0</v>
      </c>
      <c r="S194">
        <f t="shared" si="41"/>
        <v>0</v>
      </c>
      <c r="T194" s="2">
        <f t="shared" si="42"/>
        <v>12727</v>
      </c>
      <c r="U194">
        <f t="shared" si="43"/>
        <v>0</v>
      </c>
      <c r="V194" s="14">
        <f t="shared" si="44"/>
        <v>0</v>
      </c>
      <c r="W194" s="13">
        <f t="shared" si="45"/>
        <v>0</v>
      </c>
      <c r="X194">
        <f t="shared" si="46"/>
        <v>0</v>
      </c>
      <c r="Y194">
        <f t="shared" si="47"/>
        <v>0</v>
      </c>
      <c r="Z194">
        <f t="shared" si="48"/>
        <v>1</v>
      </c>
      <c r="AA194">
        <f t="shared" si="49"/>
        <v>0</v>
      </c>
      <c r="AB194" s="14">
        <f t="shared" si="50"/>
        <v>0</v>
      </c>
      <c r="AF194" s="24"/>
    </row>
    <row r="195" spans="1:32" x14ac:dyDescent="0.2">
      <c r="A195" t="s">
        <v>699</v>
      </c>
      <c r="B195" t="s">
        <v>379</v>
      </c>
      <c r="C195">
        <v>9117</v>
      </c>
      <c r="D195">
        <v>29</v>
      </c>
      <c r="E195">
        <v>28</v>
      </c>
      <c r="F195" s="1"/>
      <c r="G195">
        <v>-389667</v>
      </c>
      <c r="H195" t="s">
        <v>380</v>
      </c>
      <c r="I195">
        <v>15774</v>
      </c>
      <c r="J195">
        <v>0</v>
      </c>
      <c r="K195">
        <v>0</v>
      </c>
      <c r="L195">
        <f t="shared" si="34"/>
        <v>0</v>
      </c>
      <c r="M195">
        <f t="shared" si="35"/>
        <v>0</v>
      </c>
      <c r="N195">
        <f t="shared" si="36"/>
        <v>0</v>
      </c>
      <c r="O195">
        <f t="shared" si="37"/>
        <v>0</v>
      </c>
      <c r="P195">
        <f t="shared" si="39"/>
        <v>1</v>
      </c>
      <c r="Q195" s="15">
        <f t="shared" ref="Q195:Q258" si="51">IF(E195&gt;19,(I195)*M195,0)</f>
        <v>0</v>
      </c>
      <c r="R195">
        <f t="shared" si="40"/>
        <v>0</v>
      </c>
      <c r="S195">
        <f t="shared" si="41"/>
        <v>0</v>
      </c>
      <c r="T195" s="2">
        <f t="shared" si="42"/>
        <v>15774</v>
      </c>
      <c r="U195">
        <f t="shared" si="43"/>
        <v>0</v>
      </c>
      <c r="V195" s="14">
        <f t="shared" si="44"/>
        <v>0</v>
      </c>
      <c r="W195" s="13">
        <f t="shared" si="45"/>
        <v>0</v>
      </c>
      <c r="X195">
        <f t="shared" si="46"/>
        <v>0</v>
      </c>
      <c r="Y195">
        <f t="shared" si="47"/>
        <v>0</v>
      </c>
      <c r="Z195">
        <f t="shared" si="48"/>
        <v>1</v>
      </c>
      <c r="AA195">
        <f t="shared" si="49"/>
        <v>0</v>
      </c>
      <c r="AB195" s="14">
        <f t="shared" si="50"/>
        <v>0</v>
      </c>
      <c r="AF195" s="24"/>
    </row>
    <row r="196" spans="1:32" x14ac:dyDescent="0.2">
      <c r="A196" t="s">
        <v>699</v>
      </c>
      <c r="B196" t="s">
        <v>381</v>
      </c>
      <c r="C196">
        <v>9118</v>
      </c>
      <c r="D196">
        <v>32</v>
      </c>
      <c r="E196">
        <v>31</v>
      </c>
      <c r="F196" s="1"/>
      <c r="G196">
        <v>-392169</v>
      </c>
      <c r="H196" t="s">
        <v>382</v>
      </c>
      <c r="I196">
        <v>9993</v>
      </c>
      <c r="J196">
        <v>0</v>
      </c>
      <c r="K196">
        <v>0</v>
      </c>
      <c r="L196">
        <f t="shared" ref="L196:L259" si="52">MAX(K196,J196)</f>
        <v>0</v>
      </c>
      <c r="M196">
        <f t="shared" ref="M196:M259" si="53">L196-J196</f>
        <v>0</v>
      </c>
      <c r="N196">
        <f t="shared" ref="N196:N259" si="54">L196-K196</f>
        <v>0</v>
      </c>
      <c r="O196">
        <f t="shared" ref="O196:O259" si="55">IF(J196=1,IF(K196=1,1,0),0)</f>
        <v>0</v>
      </c>
      <c r="P196">
        <f t="shared" ref="P196:P259" si="56">IF(J196=0,IF(K196=0,1,0),0)</f>
        <v>1</v>
      </c>
      <c r="Q196" s="15">
        <f t="shared" si="51"/>
        <v>0</v>
      </c>
      <c r="R196">
        <f t="shared" ref="R196:R259" si="57">IF(E196&lt;20,IF(E196&gt;15,(I196)*M196,0),0)</f>
        <v>0</v>
      </c>
      <c r="S196">
        <f t="shared" ref="S196:S259" si="58">IF(E196&lt;16,IF(E196&gt;0,(I196)*M196,0),0)</f>
        <v>0</v>
      </c>
      <c r="T196" s="2">
        <f t="shared" ref="T196:T259" si="59">IF(E196&gt;19,(I196)*(P196),0)</f>
        <v>9993</v>
      </c>
      <c r="U196">
        <f t="shared" ref="U196:U259" si="60">IF(E196&lt;20,IF(E196&gt;15,(I196)*(P196),0),0)</f>
        <v>0</v>
      </c>
      <c r="V196" s="14">
        <f t="shared" ref="V196:V259" si="61">IF(E196&lt;16,IF(E196&gt;0,(I196)*(P196),0),0)</f>
        <v>0</v>
      </c>
      <c r="W196" s="13">
        <f t="shared" ref="W196:W259" si="62">IF(M196=1,IF(E196&gt;=20,1,0),0)</f>
        <v>0</v>
      </c>
      <c r="X196">
        <f t="shared" ref="X196:X259" si="63">IF(M196=1,IF(E196&gt;=16,IF(E196&lt;20,1,0),0),0)</f>
        <v>0</v>
      </c>
      <c r="Y196">
        <f t="shared" ref="Y196:Y259" si="64">IF(M196=1,IF(E196&gt;=0,IF(E196&lt;16,1,0),0),0)</f>
        <v>0</v>
      </c>
      <c r="Z196">
        <f t="shared" ref="Z196:Z259" si="65">IF(P196=1,IF(E196&gt;=20,1,0),0)</f>
        <v>1</v>
      </c>
      <c r="AA196">
        <f t="shared" ref="AA196:AA259" si="66">IF(P196=1,IF(E196&gt;=16,IF(E196&lt;20,1,0),0),0)</f>
        <v>0</v>
      </c>
      <c r="AB196" s="14">
        <f t="shared" ref="AB196:AB259" si="67">IF(P196=1,IF(E196&gt;=0,IF(E196&lt;16,1,0),0),0)</f>
        <v>0</v>
      </c>
      <c r="AF196" s="24"/>
    </row>
    <row r="197" spans="1:32" x14ac:dyDescent="0.2">
      <c r="A197" t="s">
        <v>699</v>
      </c>
      <c r="B197" t="s">
        <v>383</v>
      </c>
      <c r="C197">
        <v>9119</v>
      </c>
      <c r="D197">
        <v>31</v>
      </c>
      <c r="E197">
        <v>31</v>
      </c>
      <c r="F197" s="1"/>
      <c r="G197">
        <v>-391167</v>
      </c>
      <c r="H197" t="s">
        <v>384</v>
      </c>
      <c r="I197">
        <v>31745</v>
      </c>
      <c r="J197">
        <v>0</v>
      </c>
      <c r="K197">
        <v>0</v>
      </c>
      <c r="L197">
        <f t="shared" si="52"/>
        <v>0</v>
      </c>
      <c r="M197">
        <f t="shared" si="53"/>
        <v>0</v>
      </c>
      <c r="N197">
        <f t="shared" si="54"/>
        <v>0</v>
      </c>
      <c r="O197">
        <f t="shared" si="55"/>
        <v>0</v>
      </c>
      <c r="P197">
        <f t="shared" si="56"/>
        <v>1</v>
      </c>
      <c r="Q197" s="15">
        <f t="shared" si="51"/>
        <v>0</v>
      </c>
      <c r="R197">
        <f t="shared" si="57"/>
        <v>0</v>
      </c>
      <c r="S197">
        <f t="shared" si="58"/>
        <v>0</v>
      </c>
      <c r="T197" s="2">
        <f t="shared" si="59"/>
        <v>31745</v>
      </c>
      <c r="U197">
        <f t="shared" si="60"/>
        <v>0</v>
      </c>
      <c r="V197" s="14">
        <f t="shared" si="61"/>
        <v>0</v>
      </c>
      <c r="W197" s="13">
        <f t="shared" si="62"/>
        <v>0</v>
      </c>
      <c r="X197">
        <f t="shared" si="63"/>
        <v>0</v>
      </c>
      <c r="Y197">
        <f t="shared" si="64"/>
        <v>0</v>
      </c>
      <c r="Z197">
        <f t="shared" si="65"/>
        <v>1</v>
      </c>
      <c r="AA197">
        <f t="shared" si="66"/>
        <v>0</v>
      </c>
      <c r="AB197" s="14">
        <f t="shared" si="67"/>
        <v>0</v>
      </c>
      <c r="AF197" s="24"/>
    </row>
    <row r="198" spans="1:32" x14ac:dyDescent="0.2">
      <c r="A198" t="s">
        <v>699</v>
      </c>
      <c r="B198" t="s">
        <v>385</v>
      </c>
      <c r="C198">
        <v>9120</v>
      </c>
      <c r="D198">
        <v>29</v>
      </c>
      <c r="E198">
        <v>29</v>
      </c>
      <c r="F198" s="1"/>
      <c r="G198">
        <v>-392800</v>
      </c>
      <c r="H198" t="s">
        <v>386</v>
      </c>
      <c r="I198">
        <v>59955</v>
      </c>
      <c r="J198">
        <v>0</v>
      </c>
      <c r="K198">
        <v>0</v>
      </c>
      <c r="L198">
        <f t="shared" si="52"/>
        <v>0</v>
      </c>
      <c r="M198">
        <f t="shared" si="53"/>
        <v>0</v>
      </c>
      <c r="N198">
        <f t="shared" si="54"/>
        <v>0</v>
      </c>
      <c r="O198">
        <f t="shared" si="55"/>
        <v>0</v>
      </c>
      <c r="P198">
        <f t="shared" si="56"/>
        <v>1</v>
      </c>
      <c r="Q198" s="15">
        <f t="shared" si="51"/>
        <v>0</v>
      </c>
      <c r="R198">
        <f t="shared" si="57"/>
        <v>0</v>
      </c>
      <c r="S198">
        <f t="shared" si="58"/>
        <v>0</v>
      </c>
      <c r="T198" s="2">
        <f t="shared" si="59"/>
        <v>59955</v>
      </c>
      <c r="U198">
        <f t="shared" si="60"/>
        <v>0</v>
      </c>
      <c r="V198" s="14">
        <f t="shared" si="61"/>
        <v>0</v>
      </c>
      <c r="W198" s="13">
        <f t="shared" si="62"/>
        <v>0</v>
      </c>
      <c r="X198">
        <f t="shared" si="63"/>
        <v>0</v>
      </c>
      <c r="Y198">
        <f t="shared" si="64"/>
        <v>0</v>
      </c>
      <c r="Z198">
        <f t="shared" si="65"/>
        <v>1</v>
      </c>
      <c r="AA198">
        <f t="shared" si="66"/>
        <v>0</v>
      </c>
      <c r="AB198" s="14">
        <f t="shared" si="67"/>
        <v>0</v>
      </c>
      <c r="AF198" s="24"/>
    </row>
    <row r="199" spans="1:32" x14ac:dyDescent="0.2">
      <c r="A199" t="s">
        <v>699</v>
      </c>
      <c r="B199" t="s">
        <v>387</v>
      </c>
      <c r="C199">
        <v>9121</v>
      </c>
      <c r="D199">
        <v>32</v>
      </c>
      <c r="E199">
        <v>30</v>
      </c>
      <c r="F199" s="1"/>
      <c r="G199">
        <v>-386000</v>
      </c>
      <c r="H199" t="s">
        <v>388</v>
      </c>
      <c r="I199">
        <v>12504</v>
      </c>
      <c r="J199">
        <v>0</v>
      </c>
      <c r="K199">
        <v>0</v>
      </c>
      <c r="L199">
        <f t="shared" si="52"/>
        <v>0</v>
      </c>
      <c r="M199">
        <f t="shared" si="53"/>
        <v>0</v>
      </c>
      <c r="N199">
        <f t="shared" si="54"/>
        <v>0</v>
      </c>
      <c r="O199">
        <f t="shared" si="55"/>
        <v>0</v>
      </c>
      <c r="P199">
        <f t="shared" si="56"/>
        <v>1</v>
      </c>
      <c r="Q199" s="15">
        <f t="shared" si="51"/>
        <v>0</v>
      </c>
      <c r="R199">
        <f t="shared" si="57"/>
        <v>0</v>
      </c>
      <c r="S199">
        <f t="shared" si="58"/>
        <v>0</v>
      </c>
      <c r="T199" s="2">
        <f t="shared" si="59"/>
        <v>12504</v>
      </c>
      <c r="U199">
        <f t="shared" si="60"/>
        <v>0</v>
      </c>
      <c r="V199" s="14">
        <f t="shared" si="61"/>
        <v>0</v>
      </c>
      <c r="W199" s="13">
        <f t="shared" si="62"/>
        <v>0</v>
      </c>
      <c r="X199">
        <f t="shared" si="63"/>
        <v>0</v>
      </c>
      <c r="Y199">
        <f t="shared" si="64"/>
        <v>0</v>
      </c>
      <c r="Z199">
        <f t="shared" si="65"/>
        <v>1</v>
      </c>
      <c r="AA199">
        <f t="shared" si="66"/>
        <v>0</v>
      </c>
      <c r="AB199" s="14">
        <f t="shared" si="67"/>
        <v>0</v>
      </c>
      <c r="AF199" s="24"/>
    </row>
    <row r="200" spans="1:32" x14ac:dyDescent="0.2">
      <c r="A200" t="s">
        <v>699</v>
      </c>
      <c r="B200" t="s">
        <v>389</v>
      </c>
      <c r="C200">
        <v>9201</v>
      </c>
      <c r="D200">
        <v>25</v>
      </c>
      <c r="E200">
        <v>22</v>
      </c>
      <c r="F200" s="1"/>
      <c r="G200">
        <v>-378028</v>
      </c>
      <c r="H200" t="s">
        <v>390</v>
      </c>
      <c r="I200">
        <v>56476</v>
      </c>
      <c r="J200">
        <v>0</v>
      </c>
      <c r="K200">
        <v>0</v>
      </c>
      <c r="L200">
        <f t="shared" si="52"/>
        <v>0</v>
      </c>
      <c r="M200">
        <f t="shared" si="53"/>
        <v>0</v>
      </c>
      <c r="N200">
        <f t="shared" si="54"/>
        <v>0</v>
      </c>
      <c r="O200">
        <f t="shared" si="55"/>
        <v>0</v>
      </c>
      <c r="P200">
        <f t="shared" si="56"/>
        <v>1</v>
      </c>
      <c r="Q200" s="15">
        <f t="shared" si="51"/>
        <v>0</v>
      </c>
      <c r="R200">
        <f t="shared" si="57"/>
        <v>0</v>
      </c>
      <c r="S200">
        <f t="shared" si="58"/>
        <v>0</v>
      </c>
      <c r="T200" s="2">
        <f t="shared" si="59"/>
        <v>56476</v>
      </c>
      <c r="U200">
        <f t="shared" si="60"/>
        <v>0</v>
      </c>
      <c r="V200" s="14">
        <f t="shared" si="61"/>
        <v>0</v>
      </c>
      <c r="W200" s="13">
        <f t="shared" si="62"/>
        <v>0</v>
      </c>
      <c r="X200">
        <f t="shared" si="63"/>
        <v>0</v>
      </c>
      <c r="Y200">
        <f t="shared" si="64"/>
        <v>0</v>
      </c>
      <c r="Z200">
        <f t="shared" si="65"/>
        <v>1</v>
      </c>
      <c r="AA200">
        <f t="shared" si="66"/>
        <v>0</v>
      </c>
      <c r="AB200" s="14">
        <f t="shared" si="67"/>
        <v>0</v>
      </c>
      <c r="AF200" s="24"/>
    </row>
    <row r="201" spans="1:32" x14ac:dyDescent="0.2">
      <c r="A201" t="s">
        <v>699</v>
      </c>
      <c r="B201" t="s">
        <v>391</v>
      </c>
      <c r="C201">
        <v>9202</v>
      </c>
      <c r="D201">
        <v>25</v>
      </c>
      <c r="E201">
        <v>23</v>
      </c>
      <c r="F201" s="1"/>
      <c r="G201">
        <v>-379528</v>
      </c>
      <c r="H201" t="s">
        <v>392</v>
      </c>
      <c r="I201">
        <v>26374</v>
      </c>
      <c r="J201">
        <v>0</v>
      </c>
      <c r="K201">
        <v>0</v>
      </c>
      <c r="L201">
        <f t="shared" si="52"/>
        <v>0</v>
      </c>
      <c r="M201">
        <f t="shared" si="53"/>
        <v>0</v>
      </c>
      <c r="N201">
        <f t="shared" si="54"/>
        <v>0</v>
      </c>
      <c r="O201">
        <f t="shared" si="55"/>
        <v>0</v>
      </c>
      <c r="P201">
        <f t="shared" si="56"/>
        <v>1</v>
      </c>
      <c r="Q201" s="15">
        <f t="shared" si="51"/>
        <v>0</v>
      </c>
      <c r="R201">
        <f t="shared" si="57"/>
        <v>0</v>
      </c>
      <c r="S201">
        <f t="shared" si="58"/>
        <v>0</v>
      </c>
      <c r="T201" s="2">
        <f t="shared" si="59"/>
        <v>26374</v>
      </c>
      <c r="U201">
        <f t="shared" si="60"/>
        <v>0</v>
      </c>
      <c r="V201" s="14">
        <f t="shared" si="61"/>
        <v>0</v>
      </c>
      <c r="W201" s="13">
        <f t="shared" si="62"/>
        <v>0</v>
      </c>
      <c r="X201">
        <f t="shared" si="63"/>
        <v>0</v>
      </c>
      <c r="Y201">
        <f t="shared" si="64"/>
        <v>0</v>
      </c>
      <c r="Z201">
        <f t="shared" si="65"/>
        <v>1</v>
      </c>
      <c r="AA201">
        <f t="shared" si="66"/>
        <v>0</v>
      </c>
      <c r="AB201" s="14">
        <f t="shared" si="67"/>
        <v>0</v>
      </c>
      <c r="AF201" s="24"/>
    </row>
    <row r="202" spans="1:32" x14ac:dyDescent="0.2">
      <c r="A202" t="s">
        <v>699</v>
      </c>
      <c r="B202" t="s">
        <v>393</v>
      </c>
      <c r="C202">
        <v>9203</v>
      </c>
      <c r="D202">
        <v>25</v>
      </c>
      <c r="E202">
        <v>23</v>
      </c>
      <c r="F202" s="1"/>
      <c r="G202">
        <v>-384319</v>
      </c>
      <c r="H202" t="s">
        <v>394</v>
      </c>
      <c r="I202">
        <v>18207</v>
      </c>
      <c r="J202">
        <v>0</v>
      </c>
      <c r="K202">
        <v>0</v>
      </c>
      <c r="L202">
        <f t="shared" si="52"/>
        <v>0</v>
      </c>
      <c r="M202">
        <f t="shared" si="53"/>
        <v>0</v>
      </c>
      <c r="N202">
        <f t="shared" si="54"/>
        <v>0</v>
      </c>
      <c r="O202">
        <f t="shared" si="55"/>
        <v>0</v>
      </c>
      <c r="P202">
        <f t="shared" si="56"/>
        <v>1</v>
      </c>
      <c r="Q202" s="15">
        <f t="shared" si="51"/>
        <v>0</v>
      </c>
      <c r="R202">
        <f t="shared" si="57"/>
        <v>0</v>
      </c>
      <c r="S202">
        <f t="shared" si="58"/>
        <v>0</v>
      </c>
      <c r="T202" s="2">
        <f t="shared" si="59"/>
        <v>18207</v>
      </c>
      <c r="U202">
        <f t="shared" si="60"/>
        <v>0</v>
      </c>
      <c r="V202" s="14">
        <f t="shared" si="61"/>
        <v>0</v>
      </c>
      <c r="W202" s="13">
        <f t="shared" si="62"/>
        <v>0</v>
      </c>
      <c r="X202">
        <f t="shared" si="63"/>
        <v>0</v>
      </c>
      <c r="Y202">
        <f t="shared" si="64"/>
        <v>0</v>
      </c>
      <c r="Z202">
        <f t="shared" si="65"/>
        <v>1</v>
      </c>
      <c r="AA202">
        <f t="shared" si="66"/>
        <v>0</v>
      </c>
      <c r="AB202" s="14">
        <f t="shared" si="67"/>
        <v>0</v>
      </c>
      <c r="AF202" s="24"/>
    </row>
    <row r="203" spans="1:32" x14ac:dyDescent="0.2">
      <c r="A203" t="s">
        <v>699</v>
      </c>
      <c r="B203" t="s">
        <v>395</v>
      </c>
      <c r="C203">
        <v>9204</v>
      </c>
      <c r="D203">
        <v>25</v>
      </c>
      <c r="E203">
        <v>22</v>
      </c>
      <c r="F203" s="1"/>
      <c r="G203">
        <v>-380500</v>
      </c>
      <c r="H203" t="s">
        <v>396</v>
      </c>
      <c r="I203">
        <v>8423</v>
      </c>
      <c r="J203">
        <v>0</v>
      </c>
      <c r="K203">
        <v>0</v>
      </c>
      <c r="L203">
        <f t="shared" si="52"/>
        <v>0</v>
      </c>
      <c r="M203">
        <f t="shared" si="53"/>
        <v>0</v>
      </c>
      <c r="N203">
        <f t="shared" si="54"/>
        <v>0</v>
      </c>
      <c r="O203">
        <f t="shared" si="55"/>
        <v>0</v>
      </c>
      <c r="P203">
        <f t="shared" si="56"/>
        <v>1</v>
      </c>
      <c r="Q203" s="15">
        <f t="shared" si="51"/>
        <v>0</v>
      </c>
      <c r="R203">
        <f t="shared" si="57"/>
        <v>0</v>
      </c>
      <c r="S203">
        <f t="shared" si="58"/>
        <v>0</v>
      </c>
      <c r="T203" s="2">
        <f t="shared" si="59"/>
        <v>8423</v>
      </c>
      <c r="U203">
        <f t="shared" si="60"/>
        <v>0</v>
      </c>
      <c r="V203" s="14">
        <f t="shared" si="61"/>
        <v>0</v>
      </c>
      <c r="W203" s="13">
        <f t="shared" si="62"/>
        <v>0</v>
      </c>
      <c r="X203">
        <f t="shared" si="63"/>
        <v>0</v>
      </c>
      <c r="Y203">
        <f t="shared" si="64"/>
        <v>0</v>
      </c>
      <c r="Z203">
        <f t="shared" si="65"/>
        <v>1</v>
      </c>
      <c r="AA203">
        <f t="shared" si="66"/>
        <v>0</v>
      </c>
      <c r="AB203" s="14">
        <f t="shared" si="67"/>
        <v>0</v>
      </c>
      <c r="AF203" s="24"/>
    </row>
    <row r="204" spans="1:32" x14ac:dyDescent="0.2">
      <c r="A204" t="s">
        <v>699</v>
      </c>
      <c r="B204" t="s">
        <v>397</v>
      </c>
      <c r="C204">
        <v>9205</v>
      </c>
      <c r="D204">
        <v>19</v>
      </c>
      <c r="E204">
        <v>19</v>
      </c>
      <c r="F204" s="1"/>
      <c r="G204">
        <v>-384328</v>
      </c>
      <c r="H204" t="s">
        <v>398</v>
      </c>
      <c r="I204">
        <v>11088</v>
      </c>
      <c r="J204">
        <v>0</v>
      </c>
      <c r="K204">
        <v>0</v>
      </c>
      <c r="L204">
        <f t="shared" si="52"/>
        <v>0</v>
      </c>
      <c r="M204">
        <f t="shared" si="53"/>
        <v>0</v>
      </c>
      <c r="N204">
        <f t="shared" si="54"/>
        <v>0</v>
      </c>
      <c r="O204">
        <f t="shared" si="55"/>
        <v>0</v>
      </c>
      <c r="P204">
        <f t="shared" si="56"/>
        <v>1</v>
      </c>
      <c r="Q204" s="15">
        <f t="shared" si="51"/>
        <v>0</v>
      </c>
      <c r="R204">
        <f t="shared" si="57"/>
        <v>0</v>
      </c>
      <c r="S204">
        <f t="shared" si="58"/>
        <v>0</v>
      </c>
      <c r="T204" s="2">
        <f t="shared" si="59"/>
        <v>0</v>
      </c>
      <c r="U204">
        <f t="shared" si="60"/>
        <v>11088</v>
      </c>
      <c r="V204" s="14">
        <f t="shared" si="61"/>
        <v>0</v>
      </c>
      <c r="W204" s="13">
        <f t="shared" si="62"/>
        <v>0</v>
      </c>
      <c r="X204">
        <f t="shared" si="63"/>
        <v>0</v>
      </c>
      <c r="Y204">
        <f t="shared" si="64"/>
        <v>0</v>
      </c>
      <c r="Z204">
        <f t="shared" si="65"/>
        <v>0</v>
      </c>
      <c r="AA204">
        <f t="shared" si="66"/>
        <v>1</v>
      </c>
      <c r="AB204" s="14">
        <f t="shared" si="67"/>
        <v>0</v>
      </c>
      <c r="AF204" s="24"/>
    </row>
    <row r="205" spans="1:32" x14ac:dyDescent="0.2">
      <c r="A205" t="s">
        <v>699</v>
      </c>
      <c r="B205" t="s">
        <v>399</v>
      </c>
      <c r="C205">
        <v>9206</v>
      </c>
      <c r="D205">
        <v>23</v>
      </c>
      <c r="E205">
        <v>21</v>
      </c>
      <c r="F205" s="1"/>
      <c r="G205">
        <v>-379669</v>
      </c>
      <c r="H205" t="s">
        <v>400</v>
      </c>
      <c r="I205">
        <v>7498</v>
      </c>
      <c r="J205">
        <v>0</v>
      </c>
      <c r="K205">
        <v>0</v>
      </c>
      <c r="L205">
        <f t="shared" si="52"/>
        <v>0</v>
      </c>
      <c r="M205">
        <f t="shared" si="53"/>
        <v>0</v>
      </c>
      <c r="N205">
        <f t="shared" si="54"/>
        <v>0</v>
      </c>
      <c r="O205">
        <f t="shared" si="55"/>
        <v>0</v>
      </c>
      <c r="P205">
        <f t="shared" si="56"/>
        <v>1</v>
      </c>
      <c r="Q205" s="15">
        <f t="shared" si="51"/>
        <v>0</v>
      </c>
      <c r="R205">
        <f t="shared" si="57"/>
        <v>0</v>
      </c>
      <c r="S205">
        <f t="shared" si="58"/>
        <v>0</v>
      </c>
      <c r="T205" s="2">
        <f t="shared" si="59"/>
        <v>7498</v>
      </c>
      <c r="U205">
        <f t="shared" si="60"/>
        <v>0</v>
      </c>
      <c r="V205" s="14">
        <f t="shared" si="61"/>
        <v>0</v>
      </c>
      <c r="W205" s="13">
        <f t="shared" si="62"/>
        <v>0</v>
      </c>
      <c r="X205">
        <f t="shared" si="63"/>
        <v>0</v>
      </c>
      <c r="Y205">
        <f t="shared" si="64"/>
        <v>0</v>
      </c>
      <c r="Z205">
        <f t="shared" si="65"/>
        <v>1</v>
      </c>
      <c r="AA205">
        <f t="shared" si="66"/>
        <v>0</v>
      </c>
      <c r="AB205" s="14">
        <f t="shared" si="67"/>
        <v>0</v>
      </c>
      <c r="AF205" s="24"/>
    </row>
    <row r="206" spans="1:32" x14ac:dyDescent="0.2">
      <c r="A206" t="s">
        <v>699</v>
      </c>
      <c r="B206" t="s">
        <v>401</v>
      </c>
      <c r="C206">
        <v>9207</v>
      </c>
      <c r="D206">
        <v>26</v>
      </c>
      <c r="E206">
        <v>24</v>
      </c>
      <c r="F206" s="1"/>
      <c r="G206">
        <v>-381628</v>
      </c>
      <c r="H206" t="s">
        <v>402</v>
      </c>
      <c r="I206">
        <v>9976</v>
      </c>
      <c r="J206">
        <v>0</v>
      </c>
      <c r="K206">
        <v>0</v>
      </c>
      <c r="L206">
        <f t="shared" si="52"/>
        <v>0</v>
      </c>
      <c r="M206">
        <f t="shared" si="53"/>
        <v>0</v>
      </c>
      <c r="N206">
        <f t="shared" si="54"/>
        <v>0</v>
      </c>
      <c r="O206">
        <f t="shared" si="55"/>
        <v>0</v>
      </c>
      <c r="P206">
        <f t="shared" si="56"/>
        <v>1</v>
      </c>
      <c r="Q206" s="15">
        <f t="shared" si="51"/>
        <v>0</v>
      </c>
      <c r="R206">
        <f t="shared" si="57"/>
        <v>0</v>
      </c>
      <c r="S206">
        <f t="shared" si="58"/>
        <v>0</v>
      </c>
      <c r="T206" s="2">
        <f t="shared" si="59"/>
        <v>9976</v>
      </c>
      <c r="U206">
        <f t="shared" si="60"/>
        <v>0</v>
      </c>
      <c r="V206" s="14">
        <f t="shared" si="61"/>
        <v>0</v>
      </c>
      <c r="W206" s="13">
        <f t="shared" si="62"/>
        <v>0</v>
      </c>
      <c r="X206">
        <f t="shared" si="63"/>
        <v>0</v>
      </c>
      <c r="Y206">
        <f t="shared" si="64"/>
        <v>0</v>
      </c>
      <c r="Z206">
        <f t="shared" si="65"/>
        <v>1</v>
      </c>
      <c r="AA206">
        <f t="shared" si="66"/>
        <v>0</v>
      </c>
      <c r="AB206" s="14">
        <f t="shared" si="67"/>
        <v>0</v>
      </c>
      <c r="AF206" s="24"/>
    </row>
    <row r="207" spans="1:32" x14ac:dyDescent="0.2">
      <c r="A207" t="s">
        <v>699</v>
      </c>
      <c r="B207" t="s">
        <v>403</v>
      </c>
      <c r="C207">
        <v>9208</v>
      </c>
      <c r="D207">
        <v>22</v>
      </c>
      <c r="E207">
        <v>20</v>
      </c>
      <c r="F207" s="1"/>
      <c r="G207">
        <v>-380219</v>
      </c>
      <c r="H207" t="s">
        <v>404</v>
      </c>
      <c r="I207">
        <v>12146</v>
      </c>
      <c r="J207">
        <v>0</v>
      </c>
      <c r="K207">
        <v>0</v>
      </c>
      <c r="L207">
        <f t="shared" si="52"/>
        <v>0</v>
      </c>
      <c r="M207">
        <f t="shared" si="53"/>
        <v>0</v>
      </c>
      <c r="N207">
        <f t="shared" si="54"/>
        <v>0</v>
      </c>
      <c r="O207">
        <f t="shared" si="55"/>
        <v>0</v>
      </c>
      <c r="P207">
        <f t="shared" si="56"/>
        <v>1</v>
      </c>
      <c r="Q207" s="15">
        <f t="shared" si="51"/>
        <v>0</v>
      </c>
      <c r="R207">
        <f t="shared" si="57"/>
        <v>0</v>
      </c>
      <c r="S207">
        <f t="shared" si="58"/>
        <v>0</v>
      </c>
      <c r="T207" s="2">
        <f t="shared" si="59"/>
        <v>12146</v>
      </c>
      <c r="U207">
        <f t="shared" si="60"/>
        <v>0</v>
      </c>
      <c r="V207" s="14">
        <f t="shared" si="61"/>
        <v>0</v>
      </c>
      <c r="W207" s="13">
        <f t="shared" si="62"/>
        <v>0</v>
      </c>
      <c r="X207">
        <f t="shared" si="63"/>
        <v>0</v>
      </c>
      <c r="Y207">
        <f t="shared" si="64"/>
        <v>0</v>
      </c>
      <c r="Z207">
        <f t="shared" si="65"/>
        <v>1</v>
      </c>
      <c r="AA207">
        <f t="shared" si="66"/>
        <v>0</v>
      </c>
      <c r="AB207" s="14">
        <f t="shared" si="67"/>
        <v>0</v>
      </c>
      <c r="AF207" s="24"/>
    </row>
    <row r="208" spans="1:32" x14ac:dyDescent="0.2">
      <c r="A208" t="s">
        <v>699</v>
      </c>
      <c r="B208" t="s">
        <v>405</v>
      </c>
      <c r="C208">
        <v>9209</v>
      </c>
      <c r="D208">
        <v>22</v>
      </c>
      <c r="E208">
        <v>20</v>
      </c>
      <c r="F208" s="1"/>
      <c r="G208">
        <v>-376669</v>
      </c>
      <c r="H208" t="s">
        <v>406</v>
      </c>
      <c r="I208">
        <v>10929</v>
      </c>
      <c r="J208">
        <v>0</v>
      </c>
      <c r="K208">
        <v>0</v>
      </c>
      <c r="L208">
        <f t="shared" si="52"/>
        <v>0</v>
      </c>
      <c r="M208">
        <f t="shared" si="53"/>
        <v>0</v>
      </c>
      <c r="N208">
        <f t="shared" si="54"/>
        <v>0</v>
      </c>
      <c r="O208">
        <f t="shared" si="55"/>
        <v>0</v>
      </c>
      <c r="P208">
        <f t="shared" si="56"/>
        <v>1</v>
      </c>
      <c r="Q208" s="15">
        <f t="shared" si="51"/>
        <v>0</v>
      </c>
      <c r="R208">
        <f t="shared" si="57"/>
        <v>0</v>
      </c>
      <c r="S208">
        <f t="shared" si="58"/>
        <v>0</v>
      </c>
      <c r="T208" s="2">
        <f t="shared" si="59"/>
        <v>10929</v>
      </c>
      <c r="U208">
        <f t="shared" si="60"/>
        <v>0</v>
      </c>
      <c r="V208" s="14">
        <f t="shared" si="61"/>
        <v>0</v>
      </c>
      <c r="W208" s="13">
        <f t="shared" si="62"/>
        <v>0</v>
      </c>
      <c r="X208">
        <f t="shared" si="63"/>
        <v>0</v>
      </c>
      <c r="Y208">
        <f t="shared" si="64"/>
        <v>0</v>
      </c>
      <c r="Z208">
        <f t="shared" si="65"/>
        <v>1</v>
      </c>
      <c r="AA208">
        <f t="shared" si="66"/>
        <v>0</v>
      </c>
      <c r="AB208" s="14">
        <f t="shared" si="67"/>
        <v>0</v>
      </c>
      <c r="AF208" s="24"/>
    </row>
    <row r="209" spans="1:32" x14ac:dyDescent="0.2">
      <c r="A209" t="s">
        <v>699</v>
      </c>
      <c r="B209" t="s">
        <v>407</v>
      </c>
      <c r="C209">
        <v>9210</v>
      </c>
      <c r="D209">
        <v>28</v>
      </c>
      <c r="E209">
        <v>26</v>
      </c>
      <c r="F209" s="1"/>
      <c r="G209">
        <v>-382478</v>
      </c>
      <c r="H209" t="s">
        <v>408</v>
      </c>
      <c r="I209">
        <v>19302</v>
      </c>
      <c r="J209">
        <v>0</v>
      </c>
      <c r="K209">
        <v>0</v>
      </c>
      <c r="L209">
        <f t="shared" si="52"/>
        <v>0</v>
      </c>
      <c r="M209">
        <f t="shared" si="53"/>
        <v>0</v>
      </c>
      <c r="N209">
        <f t="shared" si="54"/>
        <v>0</v>
      </c>
      <c r="O209">
        <f t="shared" si="55"/>
        <v>0</v>
      </c>
      <c r="P209">
        <f t="shared" si="56"/>
        <v>1</v>
      </c>
      <c r="Q209" s="15">
        <f t="shared" si="51"/>
        <v>0</v>
      </c>
      <c r="R209">
        <f t="shared" si="57"/>
        <v>0</v>
      </c>
      <c r="S209">
        <f t="shared" si="58"/>
        <v>0</v>
      </c>
      <c r="T209" s="2">
        <f t="shared" si="59"/>
        <v>19302</v>
      </c>
      <c r="U209">
        <f t="shared" si="60"/>
        <v>0</v>
      </c>
      <c r="V209" s="14">
        <f t="shared" si="61"/>
        <v>0</v>
      </c>
      <c r="W209" s="13">
        <f t="shared" si="62"/>
        <v>0</v>
      </c>
      <c r="X209">
        <f t="shared" si="63"/>
        <v>0</v>
      </c>
      <c r="Y209">
        <f t="shared" si="64"/>
        <v>0</v>
      </c>
      <c r="Z209">
        <f t="shared" si="65"/>
        <v>1</v>
      </c>
      <c r="AA209">
        <f t="shared" si="66"/>
        <v>0</v>
      </c>
      <c r="AB209" s="14">
        <f t="shared" si="67"/>
        <v>0</v>
      </c>
      <c r="AF209" s="24"/>
    </row>
    <row r="210" spans="1:32" x14ac:dyDescent="0.2">
      <c r="A210" t="s">
        <v>699</v>
      </c>
      <c r="B210" t="s">
        <v>409</v>
      </c>
      <c r="C210">
        <v>9211</v>
      </c>
      <c r="D210">
        <v>28</v>
      </c>
      <c r="E210">
        <v>25</v>
      </c>
      <c r="F210" s="1"/>
      <c r="G210">
        <v>-382300</v>
      </c>
      <c r="H210" t="s">
        <v>410</v>
      </c>
      <c r="I210">
        <v>35531</v>
      </c>
      <c r="J210">
        <v>0</v>
      </c>
      <c r="K210">
        <v>0</v>
      </c>
      <c r="L210">
        <f t="shared" si="52"/>
        <v>0</v>
      </c>
      <c r="M210">
        <f t="shared" si="53"/>
        <v>0</v>
      </c>
      <c r="N210">
        <f t="shared" si="54"/>
        <v>0</v>
      </c>
      <c r="O210">
        <f t="shared" si="55"/>
        <v>0</v>
      </c>
      <c r="P210">
        <f t="shared" si="56"/>
        <v>1</v>
      </c>
      <c r="Q210" s="15">
        <f t="shared" si="51"/>
        <v>0</v>
      </c>
      <c r="R210">
        <f t="shared" si="57"/>
        <v>0</v>
      </c>
      <c r="S210">
        <f t="shared" si="58"/>
        <v>0</v>
      </c>
      <c r="T210" s="2">
        <f t="shared" si="59"/>
        <v>35531</v>
      </c>
      <c r="U210">
        <f t="shared" si="60"/>
        <v>0</v>
      </c>
      <c r="V210" s="14">
        <f t="shared" si="61"/>
        <v>0</v>
      </c>
      <c r="W210" s="13">
        <f t="shared" si="62"/>
        <v>0</v>
      </c>
      <c r="X210">
        <f t="shared" si="63"/>
        <v>0</v>
      </c>
      <c r="Y210">
        <f t="shared" si="64"/>
        <v>0</v>
      </c>
      <c r="Z210">
        <f t="shared" si="65"/>
        <v>1</v>
      </c>
      <c r="AA210">
        <f t="shared" si="66"/>
        <v>0</v>
      </c>
      <c r="AB210" s="14">
        <f t="shared" si="67"/>
        <v>0</v>
      </c>
      <c r="AF210" s="24"/>
    </row>
    <row r="211" spans="1:32" hidden="1" x14ac:dyDescent="0.2">
      <c r="A211" t="s">
        <v>700</v>
      </c>
      <c r="B211" t="s">
        <v>411</v>
      </c>
      <c r="C211">
        <v>10101</v>
      </c>
      <c r="D211">
        <v>22</v>
      </c>
      <c r="E211">
        <v>23</v>
      </c>
      <c r="F211" s="1">
        <v>24.672999999999998</v>
      </c>
      <c r="G211">
        <v>-414539</v>
      </c>
      <c r="H211" t="s">
        <v>412</v>
      </c>
      <c r="I211">
        <v>275473</v>
      </c>
      <c r="J211">
        <v>1</v>
      </c>
      <c r="K211">
        <v>0</v>
      </c>
      <c r="L211">
        <f t="shared" si="52"/>
        <v>1</v>
      </c>
      <c r="M211">
        <f t="shared" si="53"/>
        <v>0</v>
      </c>
      <c r="N211">
        <f t="shared" si="54"/>
        <v>1</v>
      </c>
      <c r="O211">
        <f t="shared" si="55"/>
        <v>0</v>
      </c>
      <c r="P211">
        <f t="shared" si="56"/>
        <v>0</v>
      </c>
      <c r="Q211" s="15">
        <f t="shared" si="51"/>
        <v>0</v>
      </c>
      <c r="R211">
        <f t="shared" si="57"/>
        <v>0</v>
      </c>
      <c r="S211">
        <f t="shared" si="58"/>
        <v>0</v>
      </c>
      <c r="T211" s="2">
        <f t="shared" si="59"/>
        <v>0</v>
      </c>
      <c r="U211">
        <f t="shared" si="60"/>
        <v>0</v>
      </c>
      <c r="V211" s="14">
        <f t="shared" si="61"/>
        <v>0</v>
      </c>
      <c r="W211" s="13">
        <f t="shared" si="62"/>
        <v>0</v>
      </c>
      <c r="X211">
        <f t="shared" si="63"/>
        <v>0</v>
      </c>
      <c r="Y211">
        <f t="shared" si="64"/>
        <v>0</v>
      </c>
      <c r="Z211">
        <f t="shared" si="65"/>
        <v>0</v>
      </c>
      <c r="AA211">
        <f t="shared" si="66"/>
        <v>0</v>
      </c>
      <c r="AB211" s="14">
        <f t="shared" si="67"/>
        <v>0</v>
      </c>
      <c r="AF211" s="24"/>
    </row>
    <row r="212" spans="1:32" hidden="1" x14ac:dyDescent="0.2">
      <c r="A212" t="s">
        <v>700</v>
      </c>
      <c r="B212" t="s">
        <v>413</v>
      </c>
      <c r="C212">
        <v>10102</v>
      </c>
      <c r="D212">
        <v>21</v>
      </c>
      <c r="E212">
        <v>21</v>
      </c>
      <c r="F212" s="1"/>
      <c r="G212">
        <v>-417578</v>
      </c>
      <c r="H212" t="s">
        <v>414</v>
      </c>
      <c r="I212">
        <v>37221</v>
      </c>
      <c r="J212">
        <v>0</v>
      </c>
      <c r="K212">
        <v>0</v>
      </c>
      <c r="L212">
        <f t="shared" si="52"/>
        <v>0</v>
      </c>
      <c r="M212">
        <f t="shared" si="53"/>
        <v>0</v>
      </c>
      <c r="N212">
        <f t="shared" si="54"/>
        <v>0</v>
      </c>
      <c r="O212">
        <f t="shared" si="55"/>
        <v>0</v>
      </c>
      <c r="P212">
        <f t="shared" si="56"/>
        <v>1</v>
      </c>
      <c r="Q212" s="15">
        <f t="shared" si="51"/>
        <v>0</v>
      </c>
      <c r="R212">
        <f t="shared" si="57"/>
        <v>0</v>
      </c>
      <c r="S212">
        <f t="shared" si="58"/>
        <v>0</v>
      </c>
      <c r="T212" s="2">
        <f t="shared" si="59"/>
        <v>37221</v>
      </c>
      <c r="U212">
        <f t="shared" si="60"/>
        <v>0</v>
      </c>
      <c r="V212" s="14">
        <f t="shared" si="61"/>
        <v>0</v>
      </c>
      <c r="W212" s="13">
        <f t="shared" si="62"/>
        <v>0</v>
      </c>
      <c r="X212">
        <f t="shared" si="63"/>
        <v>0</v>
      </c>
      <c r="Y212">
        <f t="shared" si="64"/>
        <v>0</v>
      </c>
      <c r="Z212">
        <f t="shared" si="65"/>
        <v>1</v>
      </c>
      <c r="AA212">
        <f t="shared" si="66"/>
        <v>0</v>
      </c>
      <c r="AB212" s="14">
        <f t="shared" si="67"/>
        <v>0</v>
      </c>
      <c r="AF212" s="24"/>
    </row>
    <row r="213" spans="1:32" hidden="1" x14ac:dyDescent="0.2">
      <c r="A213" t="s">
        <v>700</v>
      </c>
      <c r="B213" t="s">
        <v>415</v>
      </c>
      <c r="C213">
        <v>10103</v>
      </c>
      <c r="D213">
        <v>23</v>
      </c>
      <c r="E213">
        <v>24</v>
      </c>
      <c r="F213" s="1"/>
      <c r="G213">
        <v>-415000</v>
      </c>
      <c r="H213" t="s">
        <v>416</v>
      </c>
      <c r="I213">
        <v>3976</v>
      </c>
      <c r="J213">
        <v>0</v>
      </c>
      <c r="K213">
        <v>0</v>
      </c>
      <c r="L213">
        <f t="shared" si="52"/>
        <v>0</v>
      </c>
      <c r="M213">
        <f t="shared" si="53"/>
        <v>0</v>
      </c>
      <c r="N213">
        <f t="shared" si="54"/>
        <v>0</v>
      </c>
      <c r="O213">
        <f t="shared" si="55"/>
        <v>0</v>
      </c>
      <c r="P213">
        <f t="shared" si="56"/>
        <v>1</v>
      </c>
      <c r="Q213" s="15">
        <f t="shared" si="51"/>
        <v>0</v>
      </c>
      <c r="R213">
        <f t="shared" si="57"/>
        <v>0</v>
      </c>
      <c r="S213">
        <f t="shared" si="58"/>
        <v>0</v>
      </c>
      <c r="T213" s="2">
        <f t="shared" si="59"/>
        <v>3976</v>
      </c>
      <c r="U213">
        <f t="shared" si="60"/>
        <v>0</v>
      </c>
      <c r="V213" s="14">
        <f t="shared" si="61"/>
        <v>0</v>
      </c>
      <c r="W213" s="13">
        <f t="shared" si="62"/>
        <v>0</v>
      </c>
      <c r="X213">
        <f t="shared" si="63"/>
        <v>0</v>
      </c>
      <c r="Y213">
        <f t="shared" si="64"/>
        <v>0</v>
      </c>
      <c r="Z213">
        <f t="shared" si="65"/>
        <v>1</v>
      </c>
      <c r="AA213">
        <f t="shared" si="66"/>
        <v>0</v>
      </c>
      <c r="AB213" s="14">
        <f t="shared" si="67"/>
        <v>0</v>
      </c>
      <c r="AF213" s="24"/>
    </row>
    <row r="214" spans="1:32" hidden="1" x14ac:dyDescent="0.2">
      <c r="A214" t="s">
        <v>700</v>
      </c>
      <c r="B214" t="s">
        <v>417</v>
      </c>
      <c r="C214">
        <v>10104</v>
      </c>
      <c r="D214">
        <v>23</v>
      </c>
      <c r="E214">
        <v>23</v>
      </c>
      <c r="F214" s="1"/>
      <c r="G214">
        <v>-411528</v>
      </c>
      <c r="H214" t="s">
        <v>418</v>
      </c>
      <c r="I214">
        <v>12616</v>
      </c>
      <c r="J214">
        <v>0</v>
      </c>
      <c r="K214">
        <v>0</v>
      </c>
      <c r="L214">
        <f t="shared" si="52"/>
        <v>0</v>
      </c>
      <c r="M214">
        <f t="shared" si="53"/>
        <v>0</v>
      </c>
      <c r="N214">
        <f t="shared" si="54"/>
        <v>0</v>
      </c>
      <c r="O214">
        <f t="shared" si="55"/>
        <v>0</v>
      </c>
      <c r="P214">
        <f t="shared" si="56"/>
        <v>1</v>
      </c>
      <c r="Q214" s="15">
        <f t="shared" si="51"/>
        <v>0</v>
      </c>
      <c r="R214">
        <f t="shared" si="57"/>
        <v>0</v>
      </c>
      <c r="S214">
        <f t="shared" si="58"/>
        <v>0</v>
      </c>
      <c r="T214" s="2">
        <f t="shared" si="59"/>
        <v>12616</v>
      </c>
      <c r="U214">
        <f t="shared" si="60"/>
        <v>0</v>
      </c>
      <c r="V214" s="14">
        <f t="shared" si="61"/>
        <v>0</v>
      </c>
      <c r="W214" s="13">
        <f t="shared" si="62"/>
        <v>0</v>
      </c>
      <c r="X214">
        <f t="shared" si="63"/>
        <v>0</v>
      </c>
      <c r="Y214">
        <f t="shared" si="64"/>
        <v>0</v>
      </c>
      <c r="Z214">
        <f t="shared" si="65"/>
        <v>1</v>
      </c>
      <c r="AA214">
        <f t="shared" si="66"/>
        <v>0</v>
      </c>
      <c r="AB214" s="14">
        <f t="shared" si="67"/>
        <v>0</v>
      </c>
      <c r="AF214" s="24"/>
    </row>
    <row r="215" spans="1:32" hidden="1" x14ac:dyDescent="0.2">
      <c r="A215" t="s">
        <v>700</v>
      </c>
      <c r="B215" t="s">
        <v>427</v>
      </c>
      <c r="C215">
        <v>10109</v>
      </c>
      <c r="D215">
        <v>22</v>
      </c>
      <c r="E215">
        <v>23</v>
      </c>
      <c r="F215" s="1">
        <v>32.116799999999998</v>
      </c>
      <c r="G215">
        <v>-413228</v>
      </c>
      <c r="H215" t="s">
        <v>428</v>
      </c>
      <c r="I215">
        <v>50010</v>
      </c>
      <c r="J215">
        <v>1</v>
      </c>
      <c r="K215">
        <v>0</v>
      </c>
      <c r="L215">
        <f t="shared" si="52"/>
        <v>1</v>
      </c>
      <c r="M215">
        <f t="shared" si="53"/>
        <v>0</v>
      </c>
      <c r="N215">
        <f t="shared" si="54"/>
        <v>1</v>
      </c>
      <c r="O215">
        <f t="shared" si="55"/>
        <v>0</v>
      </c>
      <c r="P215">
        <f t="shared" si="56"/>
        <v>0</v>
      </c>
      <c r="Q215" s="15">
        <f t="shared" si="51"/>
        <v>0</v>
      </c>
      <c r="R215">
        <f t="shared" si="57"/>
        <v>0</v>
      </c>
      <c r="S215">
        <f t="shared" si="58"/>
        <v>0</v>
      </c>
      <c r="T215" s="2">
        <f t="shared" si="59"/>
        <v>0</v>
      </c>
      <c r="U215">
        <f t="shared" si="60"/>
        <v>0</v>
      </c>
      <c r="V215" s="14">
        <f t="shared" si="61"/>
        <v>0</v>
      </c>
      <c r="W215" s="13">
        <f t="shared" si="62"/>
        <v>0</v>
      </c>
      <c r="X215">
        <f t="shared" si="63"/>
        <v>0</v>
      </c>
      <c r="Y215">
        <f t="shared" si="64"/>
        <v>0</v>
      </c>
      <c r="Z215">
        <f t="shared" si="65"/>
        <v>0</v>
      </c>
      <c r="AA215">
        <f t="shared" si="66"/>
        <v>0</v>
      </c>
      <c r="AB215" s="14">
        <f t="shared" si="67"/>
        <v>0</v>
      </c>
      <c r="AF215" s="24"/>
    </row>
    <row r="216" spans="1:32" hidden="1" x14ac:dyDescent="0.2">
      <c r="A216" t="s">
        <v>700</v>
      </c>
      <c r="B216" t="s">
        <v>429</v>
      </c>
      <c r="C216">
        <v>10201</v>
      </c>
      <c r="D216">
        <v>23</v>
      </c>
      <c r="E216">
        <v>24</v>
      </c>
      <c r="F216" s="1"/>
      <c r="G216">
        <v>-424778</v>
      </c>
      <c r="H216" t="s">
        <v>430</v>
      </c>
      <c r="I216">
        <v>48219</v>
      </c>
      <c r="J216">
        <v>0</v>
      </c>
      <c r="K216">
        <v>0</v>
      </c>
      <c r="L216">
        <f t="shared" si="52"/>
        <v>0</v>
      </c>
      <c r="M216">
        <f t="shared" si="53"/>
        <v>0</v>
      </c>
      <c r="N216">
        <f t="shared" si="54"/>
        <v>0</v>
      </c>
      <c r="O216">
        <f t="shared" si="55"/>
        <v>0</v>
      </c>
      <c r="P216">
        <f t="shared" si="56"/>
        <v>1</v>
      </c>
      <c r="Q216" s="15">
        <f t="shared" si="51"/>
        <v>0</v>
      </c>
      <c r="R216">
        <f t="shared" si="57"/>
        <v>0</v>
      </c>
      <c r="S216">
        <f t="shared" si="58"/>
        <v>0</v>
      </c>
      <c r="T216" s="2">
        <f t="shared" si="59"/>
        <v>48219</v>
      </c>
      <c r="U216">
        <f t="shared" si="60"/>
        <v>0</v>
      </c>
      <c r="V216" s="14">
        <f t="shared" si="61"/>
        <v>0</v>
      </c>
      <c r="W216" s="13">
        <f t="shared" si="62"/>
        <v>0</v>
      </c>
      <c r="X216">
        <f t="shared" si="63"/>
        <v>0</v>
      </c>
      <c r="Y216">
        <f t="shared" si="64"/>
        <v>0</v>
      </c>
      <c r="Z216">
        <f t="shared" si="65"/>
        <v>1</v>
      </c>
      <c r="AA216">
        <f t="shared" si="66"/>
        <v>0</v>
      </c>
      <c r="AB216" s="14">
        <f t="shared" si="67"/>
        <v>0</v>
      </c>
      <c r="AF216" s="24"/>
    </row>
    <row r="217" spans="1:32" hidden="1" x14ac:dyDescent="0.2">
      <c r="A217" t="s">
        <v>700</v>
      </c>
      <c r="B217" t="s">
        <v>419</v>
      </c>
      <c r="C217">
        <v>10105</v>
      </c>
      <c r="D217">
        <v>22</v>
      </c>
      <c r="E217">
        <v>23</v>
      </c>
      <c r="F217" s="1"/>
      <c r="G217">
        <v>-411167</v>
      </c>
      <c r="H217" t="s">
        <v>420</v>
      </c>
      <c r="I217">
        <v>20535</v>
      </c>
      <c r="J217">
        <v>0</v>
      </c>
      <c r="K217">
        <v>0</v>
      </c>
      <c r="L217">
        <f t="shared" si="52"/>
        <v>0</v>
      </c>
      <c r="M217">
        <f t="shared" si="53"/>
        <v>0</v>
      </c>
      <c r="N217">
        <f t="shared" si="54"/>
        <v>0</v>
      </c>
      <c r="O217">
        <f t="shared" si="55"/>
        <v>0</v>
      </c>
      <c r="P217">
        <f t="shared" si="56"/>
        <v>1</v>
      </c>
      <c r="Q217" s="15">
        <f t="shared" si="51"/>
        <v>0</v>
      </c>
      <c r="R217">
        <f t="shared" si="57"/>
        <v>0</v>
      </c>
      <c r="S217">
        <f t="shared" si="58"/>
        <v>0</v>
      </c>
      <c r="T217" s="2">
        <f t="shared" si="59"/>
        <v>20535</v>
      </c>
      <c r="U217">
        <f t="shared" si="60"/>
        <v>0</v>
      </c>
      <c r="V217" s="14">
        <f t="shared" si="61"/>
        <v>0</v>
      </c>
      <c r="W217" s="13">
        <f t="shared" si="62"/>
        <v>0</v>
      </c>
      <c r="X217">
        <f t="shared" si="63"/>
        <v>0</v>
      </c>
      <c r="Y217">
        <f t="shared" si="64"/>
        <v>0</v>
      </c>
      <c r="Z217">
        <f t="shared" si="65"/>
        <v>1</v>
      </c>
      <c r="AA217">
        <f t="shared" si="66"/>
        <v>0</v>
      </c>
      <c r="AB217" s="14">
        <f t="shared" si="67"/>
        <v>0</v>
      </c>
      <c r="AF217" s="24"/>
    </row>
    <row r="218" spans="1:32" hidden="1" x14ac:dyDescent="0.2">
      <c r="A218" t="s">
        <v>700</v>
      </c>
      <c r="B218" t="s">
        <v>421</v>
      </c>
      <c r="C218">
        <v>10106</v>
      </c>
      <c r="D218">
        <v>22</v>
      </c>
      <c r="E218">
        <v>23</v>
      </c>
      <c r="F218" s="1"/>
      <c r="G218">
        <v>-413908</v>
      </c>
      <c r="H218" t="s">
        <v>422</v>
      </c>
      <c r="I218">
        <v>17831</v>
      </c>
      <c r="J218">
        <v>0</v>
      </c>
      <c r="K218">
        <v>0</v>
      </c>
      <c r="L218">
        <f t="shared" si="52"/>
        <v>0</v>
      </c>
      <c r="M218">
        <f t="shared" si="53"/>
        <v>0</v>
      </c>
      <c r="N218">
        <f t="shared" si="54"/>
        <v>0</v>
      </c>
      <c r="O218">
        <f t="shared" si="55"/>
        <v>0</v>
      </c>
      <c r="P218">
        <f t="shared" si="56"/>
        <v>1</v>
      </c>
      <c r="Q218" s="15">
        <f t="shared" si="51"/>
        <v>0</v>
      </c>
      <c r="R218">
        <f t="shared" si="57"/>
        <v>0</v>
      </c>
      <c r="S218">
        <f t="shared" si="58"/>
        <v>0</v>
      </c>
      <c r="T218" s="2">
        <f t="shared" si="59"/>
        <v>17831</v>
      </c>
      <c r="U218">
        <f t="shared" si="60"/>
        <v>0</v>
      </c>
      <c r="V218" s="14">
        <f t="shared" si="61"/>
        <v>0</v>
      </c>
      <c r="W218" s="13">
        <f t="shared" si="62"/>
        <v>0</v>
      </c>
      <c r="X218">
        <f t="shared" si="63"/>
        <v>0</v>
      </c>
      <c r="Y218">
        <f t="shared" si="64"/>
        <v>0</v>
      </c>
      <c r="Z218">
        <f t="shared" si="65"/>
        <v>1</v>
      </c>
      <c r="AA218">
        <f t="shared" si="66"/>
        <v>0</v>
      </c>
      <c r="AB218" s="14">
        <f t="shared" si="67"/>
        <v>0</v>
      </c>
      <c r="AF218" s="24"/>
    </row>
    <row r="219" spans="1:32" hidden="1" x14ac:dyDescent="0.2">
      <c r="A219" t="s">
        <v>700</v>
      </c>
      <c r="B219" t="s">
        <v>423</v>
      </c>
      <c r="C219">
        <v>10107</v>
      </c>
      <c r="D219">
        <v>22</v>
      </c>
      <c r="E219">
        <v>23</v>
      </c>
      <c r="F219" s="1"/>
      <c r="G219">
        <v>-412658</v>
      </c>
      <c r="H219" t="s">
        <v>424</v>
      </c>
      <c r="I219">
        <v>18755</v>
      </c>
      <c r="J219">
        <v>0</v>
      </c>
      <c r="K219">
        <v>0</v>
      </c>
      <c r="L219">
        <f t="shared" si="52"/>
        <v>0</v>
      </c>
      <c r="M219">
        <f t="shared" si="53"/>
        <v>0</v>
      </c>
      <c r="N219">
        <f t="shared" si="54"/>
        <v>0</v>
      </c>
      <c r="O219">
        <f t="shared" si="55"/>
        <v>0</v>
      </c>
      <c r="P219">
        <f t="shared" si="56"/>
        <v>1</v>
      </c>
      <c r="Q219" s="15">
        <f t="shared" si="51"/>
        <v>0</v>
      </c>
      <c r="R219">
        <f t="shared" si="57"/>
        <v>0</v>
      </c>
      <c r="S219">
        <f t="shared" si="58"/>
        <v>0</v>
      </c>
      <c r="T219" s="2">
        <f t="shared" si="59"/>
        <v>18755</v>
      </c>
      <c r="U219">
        <f t="shared" si="60"/>
        <v>0</v>
      </c>
      <c r="V219" s="14">
        <f t="shared" si="61"/>
        <v>0</v>
      </c>
      <c r="W219" s="13">
        <f t="shared" si="62"/>
        <v>0</v>
      </c>
      <c r="X219">
        <f t="shared" si="63"/>
        <v>0</v>
      </c>
      <c r="Y219">
        <f t="shared" si="64"/>
        <v>0</v>
      </c>
      <c r="Z219">
        <f t="shared" si="65"/>
        <v>1</v>
      </c>
      <c r="AA219">
        <f t="shared" si="66"/>
        <v>0</v>
      </c>
      <c r="AB219" s="14">
        <f t="shared" si="67"/>
        <v>0</v>
      </c>
      <c r="AF219" s="24"/>
    </row>
    <row r="220" spans="1:32" hidden="1" x14ac:dyDescent="0.2">
      <c r="A220" t="s">
        <v>700</v>
      </c>
      <c r="B220" t="s">
        <v>425</v>
      </c>
      <c r="C220">
        <v>10108</v>
      </c>
      <c r="D220">
        <v>22</v>
      </c>
      <c r="E220">
        <v>23</v>
      </c>
      <c r="F220" s="1"/>
      <c r="G220">
        <v>-416178</v>
      </c>
      <c r="H220" t="s">
        <v>426</v>
      </c>
      <c r="I220">
        <v>14816</v>
      </c>
      <c r="J220">
        <v>0</v>
      </c>
      <c r="K220">
        <v>0</v>
      </c>
      <c r="L220">
        <f t="shared" si="52"/>
        <v>0</v>
      </c>
      <c r="M220">
        <f t="shared" si="53"/>
        <v>0</v>
      </c>
      <c r="N220">
        <f t="shared" si="54"/>
        <v>0</v>
      </c>
      <c r="O220">
        <f t="shared" si="55"/>
        <v>0</v>
      </c>
      <c r="P220">
        <f t="shared" si="56"/>
        <v>1</v>
      </c>
      <c r="Q220" s="15">
        <f t="shared" si="51"/>
        <v>0</v>
      </c>
      <c r="R220">
        <f t="shared" si="57"/>
        <v>0</v>
      </c>
      <c r="S220">
        <f t="shared" si="58"/>
        <v>0</v>
      </c>
      <c r="T220" s="2">
        <f t="shared" si="59"/>
        <v>14816</v>
      </c>
      <c r="U220">
        <f t="shared" si="60"/>
        <v>0</v>
      </c>
      <c r="V220" s="14">
        <f t="shared" si="61"/>
        <v>0</v>
      </c>
      <c r="W220" s="13">
        <f t="shared" si="62"/>
        <v>0</v>
      </c>
      <c r="X220">
        <f t="shared" si="63"/>
        <v>0</v>
      </c>
      <c r="Y220">
        <f t="shared" si="64"/>
        <v>0</v>
      </c>
      <c r="Z220">
        <f t="shared" si="65"/>
        <v>1</v>
      </c>
      <c r="AA220">
        <f t="shared" si="66"/>
        <v>0</v>
      </c>
      <c r="AB220" s="14">
        <f t="shared" si="67"/>
        <v>0</v>
      </c>
      <c r="AF220" s="24"/>
    </row>
    <row r="221" spans="1:32" hidden="1" x14ac:dyDescent="0.2">
      <c r="A221" t="s">
        <v>700</v>
      </c>
      <c r="B221" t="s">
        <v>431</v>
      </c>
      <c r="C221">
        <v>10202</v>
      </c>
      <c r="D221">
        <v>22</v>
      </c>
      <c r="E221">
        <v>24</v>
      </c>
      <c r="F221" s="1"/>
      <c r="G221">
        <v>-418769</v>
      </c>
      <c r="H221" t="s">
        <v>432</v>
      </c>
      <c r="I221">
        <v>42507</v>
      </c>
      <c r="J221">
        <v>0</v>
      </c>
      <c r="K221">
        <v>0</v>
      </c>
      <c r="L221">
        <f t="shared" si="52"/>
        <v>0</v>
      </c>
      <c r="M221">
        <f t="shared" si="53"/>
        <v>0</v>
      </c>
      <c r="N221">
        <f t="shared" si="54"/>
        <v>0</v>
      </c>
      <c r="O221">
        <f t="shared" si="55"/>
        <v>0</v>
      </c>
      <c r="P221">
        <f t="shared" si="56"/>
        <v>1</v>
      </c>
      <c r="Q221" s="15">
        <f t="shared" si="51"/>
        <v>0</v>
      </c>
      <c r="R221">
        <f t="shared" si="57"/>
        <v>0</v>
      </c>
      <c r="S221">
        <f t="shared" si="58"/>
        <v>0</v>
      </c>
      <c r="T221" s="2">
        <f t="shared" si="59"/>
        <v>42507</v>
      </c>
      <c r="U221">
        <f t="shared" si="60"/>
        <v>0</v>
      </c>
      <c r="V221" s="14">
        <f t="shared" si="61"/>
        <v>0</v>
      </c>
      <c r="W221" s="13">
        <f t="shared" si="62"/>
        <v>0</v>
      </c>
      <c r="X221">
        <f t="shared" si="63"/>
        <v>0</v>
      </c>
      <c r="Y221">
        <f t="shared" si="64"/>
        <v>0</v>
      </c>
      <c r="Z221">
        <f t="shared" si="65"/>
        <v>1</v>
      </c>
      <c r="AA221">
        <f t="shared" si="66"/>
        <v>0</v>
      </c>
      <c r="AB221" s="14">
        <f t="shared" si="67"/>
        <v>0</v>
      </c>
      <c r="AF221" s="24"/>
    </row>
    <row r="222" spans="1:32" hidden="1" x14ac:dyDescent="0.2">
      <c r="A222" t="s">
        <v>700</v>
      </c>
      <c r="B222" t="s">
        <v>433</v>
      </c>
      <c r="C222">
        <v>10203</v>
      </c>
      <c r="D222">
        <v>23</v>
      </c>
      <c r="E222">
        <v>24</v>
      </c>
      <c r="F222" s="1"/>
      <c r="G222">
        <v>-426258</v>
      </c>
      <c r="H222" t="s">
        <v>434</v>
      </c>
      <c r="I222">
        <v>16155</v>
      </c>
      <c r="J222">
        <v>0</v>
      </c>
      <c r="K222">
        <v>0</v>
      </c>
      <c r="L222">
        <f t="shared" si="52"/>
        <v>0</v>
      </c>
      <c r="M222">
        <f t="shared" si="53"/>
        <v>0</v>
      </c>
      <c r="N222">
        <f t="shared" si="54"/>
        <v>0</v>
      </c>
      <c r="O222">
        <f t="shared" si="55"/>
        <v>0</v>
      </c>
      <c r="P222">
        <f t="shared" si="56"/>
        <v>1</v>
      </c>
      <c r="Q222" s="15">
        <f t="shared" si="51"/>
        <v>0</v>
      </c>
      <c r="R222">
        <f t="shared" si="57"/>
        <v>0</v>
      </c>
      <c r="S222">
        <f t="shared" si="58"/>
        <v>0</v>
      </c>
      <c r="T222" s="2">
        <f t="shared" si="59"/>
        <v>16155</v>
      </c>
      <c r="U222">
        <f t="shared" si="60"/>
        <v>0</v>
      </c>
      <c r="V222" s="14">
        <f t="shared" si="61"/>
        <v>0</v>
      </c>
      <c r="W222" s="13">
        <f t="shared" si="62"/>
        <v>0</v>
      </c>
      <c r="X222">
        <f t="shared" si="63"/>
        <v>0</v>
      </c>
      <c r="Y222">
        <f t="shared" si="64"/>
        <v>0</v>
      </c>
      <c r="Z222">
        <f t="shared" si="65"/>
        <v>1</v>
      </c>
      <c r="AA222">
        <f t="shared" si="66"/>
        <v>0</v>
      </c>
      <c r="AB222" s="14">
        <f t="shared" si="67"/>
        <v>0</v>
      </c>
    </row>
    <row r="223" spans="1:32" hidden="1" x14ac:dyDescent="0.2">
      <c r="A223" t="s">
        <v>700</v>
      </c>
      <c r="B223" t="s">
        <v>435</v>
      </c>
      <c r="C223">
        <v>10204</v>
      </c>
      <c r="D223">
        <v>24</v>
      </c>
      <c r="E223">
        <v>24</v>
      </c>
      <c r="F223" s="1"/>
      <c r="G223">
        <v>-424339</v>
      </c>
      <c r="H223" t="s">
        <v>436</v>
      </c>
      <c r="I223">
        <v>4104</v>
      </c>
      <c r="J223">
        <v>0</v>
      </c>
      <c r="K223">
        <v>0</v>
      </c>
      <c r="L223">
        <f t="shared" si="52"/>
        <v>0</v>
      </c>
      <c r="M223">
        <f t="shared" si="53"/>
        <v>0</v>
      </c>
      <c r="N223">
        <f t="shared" si="54"/>
        <v>0</v>
      </c>
      <c r="O223">
        <f t="shared" si="55"/>
        <v>0</v>
      </c>
      <c r="P223">
        <f t="shared" si="56"/>
        <v>1</v>
      </c>
      <c r="Q223" s="15">
        <f t="shared" si="51"/>
        <v>0</v>
      </c>
      <c r="R223">
        <f t="shared" si="57"/>
        <v>0</v>
      </c>
      <c r="S223">
        <f t="shared" si="58"/>
        <v>0</v>
      </c>
      <c r="T223" s="2">
        <f t="shared" si="59"/>
        <v>4104</v>
      </c>
      <c r="U223">
        <f t="shared" si="60"/>
        <v>0</v>
      </c>
      <c r="V223" s="14">
        <f t="shared" si="61"/>
        <v>0</v>
      </c>
      <c r="W223" s="13">
        <f t="shared" si="62"/>
        <v>0</v>
      </c>
      <c r="X223">
        <f t="shared" si="63"/>
        <v>0</v>
      </c>
      <c r="Y223">
        <f t="shared" si="64"/>
        <v>0</v>
      </c>
      <c r="Z223">
        <f t="shared" si="65"/>
        <v>1</v>
      </c>
      <c r="AA223">
        <f t="shared" si="66"/>
        <v>0</v>
      </c>
      <c r="AB223" s="14">
        <f t="shared" si="67"/>
        <v>0</v>
      </c>
      <c r="AF223" s="24"/>
    </row>
    <row r="224" spans="1:32" hidden="1" x14ac:dyDescent="0.2">
      <c r="A224" t="s">
        <v>700</v>
      </c>
      <c r="B224" t="s">
        <v>437</v>
      </c>
      <c r="C224">
        <v>10205</v>
      </c>
      <c r="D224">
        <v>23</v>
      </c>
      <c r="E224">
        <v>24</v>
      </c>
      <c r="F224" s="1"/>
      <c r="G224">
        <v>-423739</v>
      </c>
      <c r="H224" t="s">
        <v>438</v>
      </c>
      <c r="I224">
        <v>15275</v>
      </c>
      <c r="J224">
        <v>0</v>
      </c>
      <c r="K224">
        <v>0</v>
      </c>
      <c r="L224">
        <f t="shared" si="52"/>
        <v>0</v>
      </c>
      <c r="M224">
        <f t="shared" si="53"/>
        <v>0</v>
      </c>
      <c r="N224">
        <f t="shared" si="54"/>
        <v>0</v>
      </c>
      <c r="O224">
        <f t="shared" si="55"/>
        <v>0</v>
      </c>
      <c r="P224">
        <f t="shared" si="56"/>
        <v>1</v>
      </c>
      <c r="Q224" s="15">
        <f t="shared" si="51"/>
        <v>0</v>
      </c>
      <c r="R224">
        <f t="shared" si="57"/>
        <v>0</v>
      </c>
      <c r="S224">
        <f t="shared" si="58"/>
        <v>0</v>
      </c>
      <c r="T224" s="2">
        <f t="shared" si="59"/>
        <v>15275</v>
      </c>
      <c r="U224">
        <f t="shared" si="60"/>
        <v>0</v>
      </c>
      <c r="V224" s="14">
        <f t="shared" si="61"/>
        <v>0</v>
      </c>
      <c r="W224" s="13">
        <f t="shared" si="62"/>
        <v>0</v>
      </c>
      <c r="X224">
        <f t="shared" si="63"/>
        <v>0</v>
      </c>
      <c r="Y224">
        <f t="shared" si="64"/>
        <v>0</v>
      </c>
      <c r="Z224">
        <f t="shared" si="65"/>
        <v>1</v>
      </c>
      <c r="AA224">
        <f t="shared" si="66"/>
        <v>0</v>
      </c>
      <c r="AB224" s="14">
        <f t="shared" si="67"/>
        <v>0</v>
      </c>
      <c r="AF224" s="24"/>
    </row>
    <row r="225" spans="1:32" hidden="1" x14ac:dyDescent="0.2">
      <c r="A225" t="s">
        <v>700</v>
      </c>
      <c r="B225" t="s">
        <v>439</v>
      </c>
      <c r="C225">
        <v>10206</v>
      </c>
      <c r="D225">
        <v>22</v>
      </c>
      <c r="E225">
        <v>23</v>
      </c>
      <c r="F225" s="1"/>
      <c r="G225">
        <v>-426039</v>
      </c>
      <c r="H225" t="s">
        <v>440</v>
      </c>
      <c r="I225">
        <v>4195</v>
      </c>
      <c r="J225">
        <v>0</v>
      </c>
      <c r="K225">
        <v>0</v>
      </c>
      <c r="L225">
        <f t="shared" si="52"/>
        <v>0</v>
      </c>
      <c r="M225">
        <f t="shared" si="53"/>
        <v>0</v>
      </c>
      <c r="N225">
        <f t="shared" si="54"/>
        <v>0</v>
      </c>
      <c r="O225">
        <f t="shared" si="55"/>
        <v>0</v>
      </c>
      <c r="P225">
        <f t="shared" si="56"/>
        <v>1</v>
      </c>
      <c r="Q225" s="15">
        <f t="shared" si="51"/>
        <v>0</v>
      </c>
      <c r="R225">
        <f t="shared" si="57"/>
        <v>0</v>
      </c>
      <c r="S225">
        <f t="shared" si="58"/>
        <v>0</v>
      </c>
      <c r="T225" s="2">
        <f t="shared" si="59"/>
        <v>4195</v>
      </c>
      <c r="U225">
        <f t="shared" si="60"/>
        <v>0</v>
      </c>
      <c r="V225" s="14">
        <f t="shared" si="61"/>
        <v>0</v>
      </c>
      <c r="W225" s="13">
        <f t="shared" si="62"/>
        <v>0</v>
      </c>
      <c r="X225">
        <f t="shared" si="63"/>
        <v>0</v>
      </c>
      <c r="Y225">
        <f t="shared" si="64"/>
        <v>0</v>
      </c>
      <c r="Z225">
        <f t="shared" si="65"/>
        <v>1</v>
      </c>
      <c r="AA225">
        <f t="shared" si="66"/>
        <v>0</v>
      </c>
      <c r="AB225" s="14">
        <f t="shared" si="67"/>
        <v>0</v>
      </c>
      <c r="AF225" s="24"/>
    </row>
    <row r="226" spans="1:32" hidden="1" x14ac:dyDescent="0.2">
      <c r="A226" t="s">
        <v>700</v>
      </c>
      <c r="B226" t="s">
        <v>441</v>
      </c>
      <c r="C226">
        <v>10207</v>
      </c>
      <c r="D226">
        <v>22</v>
      </c>
      <c r="E226">
        <v>23</v>
      </c>
      <c r="F226" s="1"/>
      <c r="G226">
        <v>-428739</v>
      </c>
      <c r="H226" t="s">
        <v>442</v>
      </c>
      <c r="I226">
        <v>5545</v>
      </c>
      <c r="J226">
        <v>0</v>
      </c>
      <c r="K226">
        <v>0</v>
      </c>
      <c r="L226">
        <f t="shared" si="52"/>
        <v>0</v>
      </c>
      <c r="M226">
        <f t="shared" si="53"/>
        <v>0</v>
      </c>
      <c r="N226">
        <f t="shared" si="54"/>
        <v>0</v>
      </c>
      <c r="O226">
        <f t="shared" si="55"/>
        <v>0</v>
      </c>
      <c r="P226">
        <f t="shared" si="56"/>
        <v>1</v>
      </c>
      <c r="Q226" s="15">
        <f t="shared" si="51"/>
        <v>0</v>
      </c>
      <c r="R226">
        <f t="shared" si="57"/>
        <v>0</v>
      </c>
      <c r="S226">
        <f t="shared" si="58"/>
        <v>0</v>
      </c>
      <c r="T226" s="2">
        <f t="shared" si="59"/>
        <v>5545</v>
      </c>
      <c r="U226">
        <f t="shared" si="60"/>
        <v>0</v>
      </c>
      <c r="V226" s="14">
        <f t="shared" si="61"/>
        <v>0</v>
      </c>
      <c r="W226" s="13">
        <f t="shared" si="62"/>
        <v>0</v>
      </c>
      <c r="X226">
        <f t="shared" si="63"/>
        <v>0</v>
      </c>
      <c r="Y226">
        <f t="shared" si="64"/>
        <v>0</v>
      </c>
      <c r="Z226">
        <f t="shared" si="65"/>
        <v>1</v>
      </c>
      <c r="AA226">
        <f t="shared" si="66"/>
        <v>0</v>
      </c>
      <c r="AB226" s="14">
        <f t="shared" si="67"/>
        <v>0</v>
      </c>
      <c r="AF226" s="24"/>
    </row>
    <row r="227" spans="1:32" hidden="1" x14ac:dyDescent="0.2">
      <c r="A227" t="s">
        <v>700</v>
      </c>
      <c r="B227" t="s">
        <v>443</v>
      </c>
      <c r="C227">
        <v>10208</v>
      </c>
      <c r="D227">
        <v>21</v>
      </c>
      <c r="E227">
        <v>22</v>
      </c>
      <c r="F227" s="1"/>
      <c r="G227">
        <v>-431208</v>
      </c>
      <c r="H227" t="s">
        <v>444</v>
      </c>
      <c r="I227">
        <v>29745</v>
      </c>
      <c r="J227">
        <v>0</v>
      </c>
      <c r="K227">
        <v>0</v>
      </c>
      <c r="L227">
        <f t="shared" si="52"/>
        <v>0</v>
      </c>
      <c r="M227">
        <f t="shared" si="53"/>
        <v>0</v>
      </c>
      <c r="N227">
        <f t="shared" si="54"/>
        <v>0</v>
      </c>
      <c r="O227">
        <f t="shared" si="55"/>
        <v>0</v>
      </c>
      <c r="P227">
        <f t="shared" si="56"/>
        <v>1</v>
      </c>
      <c r="Q227" s="15">
        <f t="shared" si="51"/>
        <v>0</v>
      </c>
      <c r="R227">
        <f t="shared" si="57"/>
        <v>0</v>
      </c>
      <c r="S227">
        <f t="shared" si="58"/>
        <v>0</v>
      </c>
      <c r="T227" s="2">
        <f t="shared" si="59"/>
        <v>29745</v>
      </c>
      <c r="U227">
        <f t="shared" si="60"/>
        <v>0</v>
      </c>
      <c r="V227" s="14">
        <f t="shared" si="61"/>
        <v>0</v>
      </c>
      <c r="W227" s="13">
        <f t="shared" si="62"/>
        <v>0</v>
      </c>
      <c r="X227">
        <f t="shared" si="63"/>
        <v>0</v>
      </c>
      <c r="Y227">
        <f t="shared" si="64"/>
        <v>0</v>
      </c>
      <c r="Z227">
        <f t="shared" si="65"/>
        <v>1</v>
      </c>
      <c r="AA227">
        <f t="shared" si="66"/>
        <v>0</v>
      </c>
      <c r="AB227" s="14">
        <f t="shared" si="67"/>
        <v>0</v>
      </c>
      <c r="AF227" s="24"/>
    </row>
    <row r="228" spans="1:32" hidden="1" x14ac:dyDescent="0.2">
      <c r="A228" t="s">
        <v>700</v>
      </c>
      <c r="B228" t="s">
        <v>445</v>
      </c>
      <c r="C228">
        <v>10209</v>
      </c>
      <c r="D228">
        <v>24</v>
      </c>
      <c r="E228">
        <v>25</v>
      </c>
      <c r="F228" s="1"/>
      <c r="G228">
        <v>-421419</v>
      </c>
      <c r="H228" t="s">
        <v>446</v>
      </c>
      <c r="I228">
        <v>8770</v>
      </c>
      <c r="J228">
        <v>0</v>
      </c>
      <c r="K228">
        <v>0</v>
      </c>
      <c r="L228">
        <f t="shared" si="52"/>
        <v>0</v>
      </c>
      <c r="M228">
        <f t="shared" si="53"/>
        <v>0</v>
      </c>
      <c r="N228">
        <f t="shared" si="54"/>
        <v>0</v>
      </c>
      <c r="O228">
        <f t="shared" si="55"/>
        <v>0</v>
      </c>
      <c r="P228">
        <f t="shared" si="56"/>
        <v>1</v>
      </c>
      <c r="Q228" s="15">
        <f t="shared" si="51"/>
        <v>0</v>
      </c>
      <c r="R228">
        <f t="shared" si="57"/>
        <v>0</v>
      </c>
      <c r="S228">
        <f t="shared" si="58"/>
        <v>0</v>
      </c>
      <c r="T228" s="2">
        <f t="shared" si="59"/>
        <v>8770</v>
      </c>
      <c r="U228">
        <f t="shared" si="60"/>
        <v>0</v>
      </c>
      <c r="V228" s="14">
        <f t="shared" si="61"/>
        <v>0</v>
      </c>
      <c r="W228" s="13">
        <f t="shared" si="62"/>
        <v>0</v>
      </c>
      <c r="X228">
        <f t="shared" si="63"/>
        <v>0</v>
      </c>
      <c r="Y228">
        <f t="shared" si="64"/>
        <v>0</v>
      </c>
      <c r="Z228">
        <f t="shared" si="65"/>
        <v>1</v>
      </c>
      <c r="AA228">
        <f t="shared" si="66"/>
        <v>0</v>
      </c>
      <c r="AB228" s="14">
        <f t="shared" si="67"/>
        <v>0</v>
      </c>
      <c r="AF228" s="24"/>
    </row>
    <row r="229" spans="1:32" hidden="1" x14ac:dyDescent="0.2">
      <c r="A229" t="s">
        <v>700</v>
      </c>
      <c r="B229" t="s">
        <v>447</v>
      </c>
      <c r="C229">
        <v>10210</v>
      </c>
      <c r="D229">
        <v>22</v>
      </c>
      <c r="E229">
        <v>23</v>
      </c>
      <c r="F229" s="1"/>
      <c r="G229">
        <v>-424789</v>
      </c>
      <c r="H229" t="s">
        <v>448</v>
      </c>
      <c r="I229">
        <v>8241</v>
      </c>
      <c r="J229">
        <v>0</v>
      </c>
      <c r="K229">
        <v>0</v>
      </c>
      <c r="L229">
        <f t="shared" si="52"/>
        <v>0</v>
      </c>
      <c r="M229">
        <f t="shared" si="53"/>
        <v>0</v>
      </c>
      <c r="N229">
        <f t="shared" si="54"/>
        <v>0</v>
      </c>
      <c r="O229">
        <f t="shared" si="55"/>
        <v>0</v>
      </c>
      <c r="P229">
        <f t="shared" si="56"/>
        <v>1</v>
      </c>
      <c r="Q229" s="15">
        <f t="shared" si="51"/>
        <v>0</v>
      </c>
      <c r="R229">
        <f t="shared" si="57"/>
        <v>0</v>
      </c>
      <c r="S229">
        <f t="shared" si="58"/>
        <v>0</v>
      </c>
      <c r="T229" s="2">
        <f t="shared" si="59"/>
        <v>8241</v>
      </c>
      <c r="U229">
        <f t="shared" si="60"/>
        <v>0</v>
      </c>
      <c r="V229" s="14">
        <f t="shared" si="61"/>
        <v>0</v>
      </c>
      <c r="W229" s="13">
        <f t="shared" si="62"/>
        <v>0</v>
      </c>
      <c r="X229">
        <f t="shared" si="63"/>
        <v>0</v>
      </c>
      <c r="Y229">
        <f t="shared" si="64"/>
        <v>0</v>
      </c>
      <c r="Z229">
        <f t="shared" si="65"/>
        <v>1</v>
      </c>
      <c r="AA229">
        <f t="shared" si="66"/>
        <v>0</v>
      </c>
      <c r="AB229" s="14">
        <f t="shared" si="67"/>
        <v>0</v>
      </c>
      <c r="AF229" s="24"/>
    </row>
    <row r="230" spans="1:32" hidden="1" x14ac:dyDescent="0.2">
      <c r="A230" t="s">
        <v>700</v>
      </c>
      <c r="B230" t="s">
        <v>449</v>
      </c>
      <c r="C230">
        <v>10301</v>
      </c>
      <c r="D230">
        <v>27</v>
      </c>
      <c r="E230">
        <v>27</v>
      </c>
      <c r="F230" s="1">
        <v>36.1676</v>
      </c>
      <c r="G230">
        <v>-405739</v>
      </c>
      <c r="H230" t="s">
        <v>450</v>
      </c>
      <c r="I230">
        <v>174998</v>
      </c>
      <c r="J230">
        <v>1</v>
      </c>
      <c r="K230">
        <v>1</v>
      </c>
      <c r="L230">
        <f t="shared" si="52"/>
        <v>1</v>
      </c>
      <c r="M230">
        <f t="shared" si="53"/>
        <v>0</v>
      </c>
      <c r="N230">
        <f t="shared" si="54"/>
        <v>0</v>
      </c>
      <c r="O230">
        <f t="shared" si="55"/>
        <v>1</v>
      </c>
      <c r="P230">
        <f t="shared" si="56"/>
        <v>0</v>
      </c>
      <c r="Q230" s="15">
        <f t="shared" si="51"/>
        <v>0</v>
      </c>
      <c r="R230">
        <f t="shared" si="57"/>
        <v>0</v>
      </c>
      <c r="S230">
        <f t="shared" si="58"/>
        <v>0</v>
      </c>
      <c r="T230" s="2">
        <f t="shared" si="59"/>
        <v>0</v>
      </c>
      <c r="U230">
        <f t="shared" si="60"/>
        <v>0</v>
      </c>
      <c r="V230" s="14">
        <f t="shared" si="61"/>
        <v>0</v>
      </c>
      <c r="W230" s="13">
        <f t="shared" si="62"/>
        <v>0</v>
      </c>
      <c r="X230">
        <f t="shared" si="63"/>
        <v>0</v>
      </c>
      <c r="Y230">
        <f t="shared" si="64"/>
        <v>0</v>
      </c>
      <c r="Z230">
        <f t="shared" si="65"/>
        <v>0</v>
      </c>
      <c r="AA230">
        <f t="shared" si="66"/>
        <v>0</v>
      </c>
      <c r="AB230" s="14">
        <f t="shared" si="67"/>
        <v>0</v>
      </c>
      <c r="AF230" s="24"/>
    </row>
    <row r="231" spans="1:32" hidden="1" x14ac:dyDescent="0.2">
      <c r="A231" t="s">
        <v>700</v>
      </c>
      <c r="B231" t="s">
        <v>451</v>
      </c>
      <c r="C231">
        <v>10302</v>
      </c>
      <c r="D231">
        <v>23</v>
      </c>
      <c r="E231">
        <v>24</v>
      </c>
      <c r="F231" s="1"/>
      <c r="G231">
        <v>-409669</v>
      </c>
      <c r="H231" t="s">
        <v>452</v>
      </c>
      <c r="I231">
        <v>9123</v>
      </c>
      <c r="J231">
        <v>0</v>
      </c>
      <c r="K231">
        <v>0</v>
      </c>
      <c r="L231">
        <f t="shared" si="52"/>
        <v>0</v>
      </c>
      <c r="M231">
        <f t="shared" si="53"/>
        <v>0</v>
      </c>
      <c r="N231">
        <f t="shared" si="54"/>
        <v>0</v>
      </c>
      <c r="O231">
        <f t="shared" si="55"/>
        <v>0</v>
      </c>
      <c r="P231">
        <f t="shared" si="56"/>
        <v>1</v>
      </c>
      <c r="Q231" s="15">
        <f t="shared" si="51"/>
        <v>0</v>
      </c>
      <c r="R231">
        <f t="shared" si="57"/>
        <v>0</v>
      </c>
      <c r="S231">
        <f t="shared" si="58"/>
        <v>0</v>
      </c>
      <c r="T231" s="2">
        <f t="shared" si="59"/>
        <v>9123</v>
      </c>
      <c r="U231">
        <f t="shared" si="60"/>
        <v>0</v>
      </c>
      <c r="V231" s="14">
        <f t="shared" si="61"/>
        <v>0</v>
      </c>
      <c r="W231" s="13">
        <f t="shared" si="62"/>
        <v>0</v>
      </c>
      <c r="X231">
        <f t="shared" si="63"/>
        <v>0</v>
      </c>
      <c r="Y231">
        <f t="shared" si="64"/>
        <v>0</v>
      </c>
      <c r="Z231">
        <f t="shared" si="65"/>
        <v>1</v>
      </c>
      <c r="AA231">
        <f t="shared" si="66"/>
        <v>0</v>
      </c>
      <c r="AB231" s="14">
        <f t="shared" si="67"/>
        <v>0</v>
      </c>
      <c r="AF231" s="24"/>
    </row>
    <row r="232" spans="1:32" hidden="1" x14ac:dyDescent="0.2">
      <c r="A232" t="s">
        <v>700</v>
      </c>
      <c r="B232" t="s">
        <v>453</v>
      </c>
      <c r="C232">
        <v>10303</v>
      </c>
      <c r="D232">
        <v>23</v>
      </c>
      <c r="E232">
        <v>23</v>
      </c>
      <c r="F232" s="1"/>
      <c r="G232">
        <v>-409089</v>
      </c>
      <c r="H232" t="s">
        <v>454</v>
      </c>
      <c r="I232">
        <v>21028</v>
      </c>
      <c r="J232">
        <v>0</v>
      </c>
      <c r="K232">
        <v>0</v>
      </c>
      <c r="L232">
        <f t="shared" si="52"/>
        <v>0</v>
      </c>
      <c r="M232">
        <f t="shared" si="53"/>
        <v>0</v>
      </c>
      <c r="N232">
        <f t="shared" si="54"/>
        <v>0</v>
      </c>
      <c r="O232">
        <f t="shared" si="55"/>
        <v>0</v>
      </c>
      <c r="P232">
        <f t="shared" si="56"/>
        <v>1</v>
      </c>
      <c r="Q232" s="15">
        <f t="shared" si="51"/>
        <v>0</v>
      </c>
      <c r="R232">
        <f t="shared" si="57"/>
        <v>0</v>
      </c>
      <c r="S232">
        <f t="shared" si="58"/>
        <v>0</v>
      </c>
      <c r="T232" s="2">
        <f t="shared" si="59"/>
        <v>21028</v>
      </c>
      <c r="U232">
        <f t="shared" si="60"/>
        <v>0</v>
      </c>
      <c r="V232" s="14">
        <f t="shared" si="61"/>
        <v>0</v>
      </c>
      <c r="W232" s="13">
        <f t="shared" si="62"/>
        <v>0</v>
      </c>
      <c r="X232">
        <f t="shared" si="63"/>
        <v>0</v>
      </c>
      <c r="Y232">
        <f t="shared" si="64"/>
        <v>0</v>
      </c>
      <c r="Z232">
        <f t="shared" si="65"/>
        <v>1</v>
      </c>
      <c r="AA232">
        <f t="shared" si="66"/>
        <v>0</v>
      </c>
      <c r="AB232" s="14">
        <f t="shared" si="67"/>
        <v>0</v>
      </c>
      <c r="AF232" s="24"/>
    </row>
    <row r="233" spans="1:32" hidden="1" x14ac:dyDescent="0.2">
      <c r="A233" t="s">
        <v>700</v>
      </c>
      <c r="B233" t="s">
        <v>455</v>
      </c>
      <c r="C233">
        <v>10304</v>
      </c>
      <c r="D233">
        <v>25</v>
      </c>
      <c r="E233">
        <v>26</v>
      </c>
      <c r="F233" s="1"/>
      <c r="G233">
        <v>-407169</v>
      </c>
      <c r="H233" t="s">
        <v>456</v>
      </c>
      <c r="I233">
        <v>11809</v>
      </c>
      <c r="J233">
        <v>0</v>
      </c>
      <c r="K233">
        <v>0</v>
      </c>
      <c r="L233">
        <f t="shared" si="52"/>
        <v>0</v>
      </c>
      <c r="M233">
        <f t="shared" si="53"/>
        <v>0</v>
      </c>
      <c r="N233">
        <f t="shared" si="54"/>
        <v>0</v>
      </c>
      <c r="O233">
        <f t="shared" si="55"/>
        <v>0</v>
      </c>
      <c r="P233">
        <f t="shared" si="56"/>
        <v>1</v>
      </c>
      <c r="Q233" s="15">
        <f t="shared" si="51"/>
        <v>0</v>
      </c>
      <c r="R233">
        <f t="shared" si="57"/>
        <v>0</v>
      </c>
      <c r="S233">
        <f t="shared" si="58"/>
        <v>0</v>
      </c>
      <c r="T233" s="2">
        <f t="shared" si="59"/>
        <v>11809</v>
      </c>
      <c r="U233">
        <f t="shared" si="60"/>
        <v>0</v>
      </c>
      <c r="V233" s="14">
        <f t="shared" si="61"/>
        <v>0</v>
      </c>
      <c r="W233" s="13">
        <f t="shared" si="62"/>
        <v>0</v>
      </c>
      <c r="X233">
        <f t="shared" si="63"/>
        <v>0</v>
      </c>
      <c r="Y233">
        <f t="shared" si="64"/>
        <v>0</v>
      </c>
      <c r="Z233">
        <f t="shared" si="65"/>
        <v>1</v>
      </c>
      <c r="AA233">
        <f t="shared" si="66"/>
        <v>0</v>
      </c>
      <c r="AB233" s="14">
        <f t="shared" si="67"/>
        <v>0</v>
      </c>
      <c r="AF233" s="24"/>
    </row>
    <row r="234" spans="1:32" hidden="1" x14ac:dyDescent="0.2">
      <c r="A234" t="s">
        <v>700</v>
      </c>
      <c r="B234" t="s">
        <v>457</v>
      </c>
      <c r="C234">
        <v>10305</v>
      </c>
      <c r="D234">
        <v>24</v>
      </c>
      <c r="E234">
        <v>24</v>
      </c>
      <c r="F234" s="1"/>
      <c r="G234">
        <v>-419669</v>
      </c>
      <c r="H234" t="s">
        <v>458</v>
      </c>
      <c r="I234">
        <v>14183</v>
      </c>
      <c r="J234">
        <v>0</v>
      </c>
      <c r="K234">
        <v>0</v>
      </c>
      <c r="L234">
        <f t="shared" si="52"/>
        <v>0</v>
      </c>
      <c r="M234">
        <f t="shared" si="53"/>
        <v>0</v>
      </c>
      <c r="N234">
        <f t="shared" si="54"/>
        <v>0</v>
      </c>
      <c r="O234">
        <f t="shared" si="55"/>
        <v>0</v>
      </c>
      <c r="P234">
        <f t="shared" si="56"/>
        <v>1</v>
      </c>
      <c r="Q234" s="15">
        <f t="shared" si="51"/>
        <v>0</v>
      </c>
      <c r="R234">
        <f t="shared" si="57"/>
        <v>0</v>
      </c>
      <c r="S234">
        <f t="shared" si="58"/>
        <v>0</v>
      </c>
      <c r="T234" s="2">
        <f t="shared" si="59"/>
        <v>14183</v>
      </c>
      <c r="U234">
        <f t="shared" si="60"/>
        <v>0</v>
      </c>
      <c r="V234" s="14">
        <f t="shared" si="61"/>
        <v>0</v>
      </c>
      <c r="W234" s="13">
        <f t="shared" si="62"/>
        <v>0</v>
      </c>
      <c r="X234">
        <f t="shared" si="63"/>
        <v>0</v>
      </c>
      <c r="Y234">
        <f t="shared" si="64"/>
        <v>0</v>
      </c>
      <c r="Z234">
        <f t="shared" si="65"/>
        <v>1</v>
      </c>
      <c r="AA234">
        <f t="shared" si="66"/>
        <v>0</v>
      </c>
      <c r="AB234" s="14">
        <f t="shared" si="67"/>
        <v>0</v>
      </c>
      <c r="AF234" s="24"/>
    </row>
    <row r="235" spans="1:32" hidden="1" x14ac:dyDescent="0.2">
      <c r="A235" t="s">
        <v>700</v>
      </c>
      <c r="B235" t="s">
        <v>459</v>
      </c>
      <c r="C235">
        <v>10306</v>
      </c>
      <c r="D235">
        <v>25</v>
      </c>
      <c r="E235">
        <v>25</v>
      </c>
      <c r="F235" s="1"/>
      <c r="G235">
        <v>-405008</v>
      </c>
      <c r="H235" t="s">
        <v>460</v>
      </c>
      <c r="I235">
        <v>7536</v>
      </c>
      <c r="J235">
        <v>0</v>
      </c>
      <c r="K235">
        <v>0</v>
      </c>
      <c r="L235">
        <f t="shared" si="52"/>
        <v>0</v>
      </c>
      <c r="M235">
        <f t="shared" si="53"/>
        <v>0</v>
      </c>
      <c r="N235">
        <f t="shared" si="54"/>
        <v>0</v>
      </c>
      <c r="O235">
        <f t="shared" si="55"/>
        <v>0</v>
      </c>
      <c r="P235">
        <f t="shared" si="56"/>
        <v>1</v>
      </c>
      <c r="Q235" s="15">
        <f t="shared" si="51"/>
        <v>0</v>
      </c>
      <c r="R235">
        <f t="shared" si="57"/>
        <v>0</v>
      </c>
      <c r="S235">
        <f t="shared" si="58"/>
        <v>0</v>
      </c>
      <c r="T235" s="2">
        <f t="shared" si="59"/>
        <v>7536</v>
      </c>
      <c r="U235">
        <f t="shared" si="60"/>
        <v>0</v>
      </c>
      <c r="V235" s="14">
        <f t="shared" si="61"/>
        <v>0</v>
      </c>
      <c r="W235" s="13">
        <f t="shared" si="62"/>
        <v>0</v>
      </c>
      <c r="X235">
        <f t="shared" si="63"/>
        <v>0</v>
      </c>
      <c r="Y235">
        <f t="shared" si="64"/>
        <v>0</v>
      </c>
      <c r="Z235">
        <f t="shared" si="65"/>
        <v>1</v>
      </c>
      <c r="AA235">
        <f t="shared" si="66"/>
        <v>0</v>
      </c>
      <c r="AB235" s="14">
        <f t="shared" si="67"/>
        <v>0</v>
      </c>
      <c r="AF235" s="24"/>
    </row>
    <row r="236" spans="1:32" hidden="1" x14ac:dyDescent="0.2">
      <c r="A236" t="s">
        <v>700</v>
      </c>
      <c r="B236" t="s">
        <v>461</v>
      </c>
      <c r="C236">
        <v>10307</v>
      </c>
      <c r="D236">
        <v>27</v>
      </c>
      <c r="E236">
        <v>27</v>
      </c>
      <c r="F236" s="1"/>
      <c r="G236">
        <v>-404000</v>
      </c>
      <c r="H236" t="s">
        <v>462</v>
      </c>
      <c r="I236">
        <v>10548</v>
      </c>
      <c r="J236">
        <v>0</v>
      </c>
      <c r="K236">
        <v>0</v>
      </c>
      <c r="L236">
        <f t="shared" si="52"/>
        <v>0</v>
      </c>
      <c r="M236">
        <f t="shared" si="53"/>
        <v>0</v>
      </c>
      <c r="N236">
        <f t="shared" si="54"/>
        <v>0</v>
      </c>
      <c r="O236">
        <f t="shared" si="55"/>
        <v>0</v>
      </c>
      <c r="P236">
        <f t="shared" si="56"/>
        <v>1</v>
      </c>
      <c r="Q236" s="15">
        <f t="shared" si="51"/>
        <v>0</v>
      </c>
      <c r="R236">
        <f t="shared" si="57"/>
        <v>0</v>
      </c>
      <c r="S236">
        <f t="shared" si="58"/>
        <v>0</v>
      </c>
      <c r="T236" s="2">
        <f t="shared" si="59"/>
        <v>10548</v>
      </c>
      <c r="U236">
        <f t="shared" si="60"/>
        <v>0</v>
      </c>
      <c r="V236" s="14">
        <f t="shared" si="61"/>
        <v>0</v>
      </c>
      <c r="W236" s="13">
        <f t="shared" si="62"/>
        <v>0</v>
      </c>
      <c r="X236">
        <f t="shared" si="63"/>
        <v>0</v>
      </c>
      <c r="Y236">
        <f t="shared" si="64"/>
        <v>0</v>
      </c>
      <c r="Z236">
        <f t="shared" si="65"/>
        <v>1</v>
      </c>
      <c r="AA236">
        <f t="shared" si="66"/>
        <v>0</v>
      </c>
      <c r="AB236" s="14">
        <f t="shared" si="67"/>
        <v>0</v>
      </c>
      <c r="AF236" s="24"/>
    </row>
    <row r="237" spans="1:32" hidden="1" x14ac:dyDescent="0.2">
      <c r="A237" t="s">
        <v>700</v>
      </c>
      <c r="B237" t="s">
        <v>463</v>
      </c>
      <c r="C237">
        <v>10401</v>
      </c>
      <c r="D237">
        <v>24</v>
      </c>
      <c r="E237">
        <v>25</v>
      </c>
      <c r="F237" s="1"/>
      <c r="G237">
        <v>-428989</v>
      </c>
      <c r="H237" t="s">
        <v>464</v>
      </c>
      <c r="I237">
        <v>5050</v>
      </c>
      <c r="J237">
        <v>0</v>
      </c>
      <c r="K237">
        <v>0</v>
      </c>
      <c r="L237">
        <f t="shared" si="52"/>
        <v>0</v>
      </c>
      <c r="M237">
        <f t="shared" si="53"/>
        <v>0</v>
      </c>
      <c r="N237">
        <f t="shared" si="54"/>
        <v>0</v>
      </c>
      <c r="O237">
        <f t="shared" si="55"/>
        <v>0</v>
      </c>
      <c r="P237">
        <f t="shared" si="56"/>
        <v>1</v>
      </c>
      <c r="Q237" s="15">
        <f t="shared" si="51"/>
        <v>0</v>
      </c>
      <c r="R237">
        <f t="shared" si="57"/>
        <v>0</v>
      </c>
      <c r="S237">
        <f t="shared" si="58"/>
        <v>0</v>
      </c>
      <c r="T237" s="2">
        <f t="shared" si="59"/>
        <v>5050</v>
      </c>
      <c r="U237">
        <f t="shared" si="60"/>
        <v>0</v>
      </c>
      <c r="V237" s="14">
        <f t="shared" si="61"/>
        <v>0</v>
      </c>
      <c r="W237" s="13">
        <f t="shared" si="62"/>
        <v>0</v>
      </c>
      <c r="X237">
        <f t="shared" si="63"/>
        <v>0</v>
      </c>
      <c r="Y237">
        <f t="shared" si="64"/>
        <v>0</v>
      </c>
      <c r="Z237">
        <f t="shared" si="65"/>
        <v>1</v>
      </c>
      <c r="AA237">
        <f t="shared" si="66"/>
        <v>0</v>
      </c>
      <c r="AB237" s="14">
        <f t="shared" si="67"/>
        <v>0</v>
      </c>
      <c r="AF237" s="24"/>
    </row>
    <row r="238" spans="1:32" hidden="1" x14ac:dyDescent="0.2">
      <c r="A238" t="s">
        <v>700</v>
      </c>
      <c r="B238" t="s">
        <v>465</v>
      </c>
      <c r="C238">
        <v>10402</v>
      </c>
      <c r="D238">
        <v>25</v>
      </c>
      <c r="E238">
        <v>25</v>
      </c>
      <c r="F238" s="1"/>
      <c r="G238">
        <v>-431678</v>
      </c>
      <c r="H238" t="s">
        <v>466</v>
      </c>
      <c r="I238">
        <v>2862</v>
      </c>
      <c r="J238">
        <v>0</v>
      </c>
      <c r="K238">
        <v>0</v>
      </c>
      <c r="L238">
        <f t="shared" si="52"/>
        <v>0</v>
      </c>
      <c r="M238">
        <f t="shared" si="53"/>
        <v>0</v>
      </c>
      <c r="N238">
        <f t="shared" si="54"/>
        <v>0</v>
      </c>
      <c r="O238">
        <f t="shared" si="55"/>
        <v>0</v>
      </c>
      <c r="P238">
        <f t="shared" si="56"/>
        <v>1</v>
      </c>
      <c r="Q238" s="15">
        <f t="shared" si="51"/>
        <v>0</v>
      </c>
      <c r="R238">
        <f t="shared" si="57"/>
        <v>0</v>
      </c>
      <c r="S238">
        <f t="shared" si="58"/>
        <v>0</v>
      </c>
      <c r="T238" s="2">
        <f t="shared" si="59"/>
        <v>2862</v>
      </c>
      <c r="U238">
        <f t="shared" si="60"/>
        <v>0</v>
      </c>
      <c r="V238" s="14">
        <f t="shared" si="61"/>
        <v>0</v>
      </c>
      <c r="W238" s="13">
        <f t="shared" si="62"/>
        <v>0</v>
      </c>
      <c r="X238">
        <f t="shared" si="63"/>
        <v>0</v>
      </c>
      <c r="Y238">
        <f t="shared" si="64"/>
        <v>0</v>
      </c>
      <c r="Z238">
        <f t="shared" si="65"/>
        <v>1</v>
      </c>
      <c r="AA238">
        <f t="shared" si="66"/>
        <v>0</v>
      </c>
      <c r="AB238" s="14">
        <f t="shared" si="67"/>
        <v>0</v>
      </c>
      <c r="AF238" s="24"/>
    </row>
    <row r="239" spans="1:32" hidden="1" x14ac:dyDescent="0.2">
      <c r="A239" t="s">
        <v>700</v>
      </c>
      <c r="B239" t="s">
        <v>467</v>
      </c>
      <c r="C239">
        <v>10403</v>
      </c>
      <c r="D239">
        <v>23</v>
      </c>
      <c r="E239">
        <v>23</v>
      </c>
      <c r="F239" s="1"/>
      <c r="G239">
        <v>-419919</v>
      </c>
      <c r="H239" t="s">
        <v>468</v>
      </c>
      <c r="I239">
        <v>9562</v>
      </c>
      <c r="J239">
        <v>0</v>
      </c>
      <c r="K239">
        <v>0</v>
      </c>
      <c r="L239">
        <f t="shared" si="52"/>
        <v>0</v>
      </c>
      <c r="M239">
        <f t="shared" si="53"/>
        <v>0</v>
      </c>
      <c r="N239">
        <f t="shared" si="54"/>
        <v>0</v>
      </c>
      <c r="O239">
        <f t="shared" si="55"/>
        <v>0</v>
      </c>
      <c r="P239">
        <f t="shared" si="56"/>
        <v>1</v>
      </c>
      <c r="Q239" s="15">
        <f t="shared" si="51"/>
        <v>0</v>
      </c>
      <c r="R239">
        <f t="shared" si="57"/>
        <v>0</v>
      </c>
      <c r="S239">
        <f t="shared" si="58"/>
        <v>0</v>
      </c>
      <c r="T239" s="2">
        <f t="shared" si="59"/>
        <v>9562</v>
      </c>
      <c r="U239">
        <f t="shared" si="60"/>
        <v>0</v>
      </c>
      <c r="V239" s="14">
        <f t="shared" si="61"/>
        <v>0</v>
      </c>
      <c r="W239" s="13">
        <f t="shared" si="62"/>
        <v>0</v>
      </c>
      <c r="X239">
        <f t="shared" si="63"/>
        <v>0</v>
      </c>
      <c r="Y239">
        <f t="shared" si="64"/>
        <v>0</v>
      </c>
      <c r="Z239">
        <f t="shared" si="65"/>
        <v>1</v>
      </c>
      <c r="AA239">
        <f t="shared" si="66"/>
        <v>0</v>
      </c>
      <c r="AB239" s="14">
        <f t="shared" si="67"/>
        <v>0</v>
      </c>
      <c r="AF239" s="24"/>
    </row>
    <row r="240" spans="1:32" hidden="1" x14ac:dyDescent="0.2">
      <c r="A240" t="s">
        <v>700</v>
      </c>
      <c r="B240" t="s">
        <v>469</v>
      </c>
      <c r="C240">
        <v>10404</v>
      </c>
      <c r="D240">
        <v>24</v>
      </c>
      <c r="E240">
        <v>25</v>
      </c>
      <c r="F240" s="1"/>
      <c r="G240">
        <v>-436228</v>
      </c>
      <c r="H240" t="s">
        <v>470</v>
      </c>
      <c r="I240">
        <v>1822</v>
      </c>
      <c r="J240">
        <v>0</v>
      </c>
      <c r="K240">
        <v>0</v>
      </c>
      <c r="L240">
        <f t="shared" si="52"/>
        <v>0</v>
      </c>
      <c r="M240">
        <f t="shared" si="53"/>
        <v>0</v>
      </c>
      <c r="N240">
        <f t="shared" si="54"/>
        <v>0</v>
      </c>
      <c r="O240">
        <f t="shared" si="55"/>
        <v>0</v>
      </c>
      <c r="P240">
        <f t="shared" si="56"/>
        <v>1</v>
      </c>
      <c r="Q240" s="15">
        <f t="shared" si="51"/>
        <v>0</v>
      </c>
      <c r="R240">
        <f t="shared" si="57"/>
        <v>0</v>
      </c>
      <c r="S240">
        <f t="shared" si="58"/>
        <v>0</v>
      </c>
      <c r="T240" s="2">
        <f t="shared" si="59"/>
        <v>1822</v>
      </c>
      <c r="U240">
        <f t="shared" si="60"/>
        <v>0</v>
      </c>
      <c r="V240" s="14">
        <f t="shared" si="61"/>
        <v>0</v>
      </c>
      <c r="W240" s="13">
        <f t="shared" si="62"/>
        <v>0</v>
      </c>
      <c r="X240">
        <f t="shared" si="63"/>
        <v>0</v>
      </c>
      <c r="Y240">
        <f t="shared" si="64"/>
        <v>0</v>
      </c>
      <c r="Z240">
        <f t="shared" si="65"/>
        <v>1</v>
      </c>
      <c r="AA240">
        <f t="shared" si="66"/>
        <v>0</v>
      </c>
      <c r="AB240" s="14">
        <f t="shared" si="67"/>
        <v>0</v>
      </c>
      <c r="AF240" s="24"/>
    </row>
    <row r="241" spans="1:32" hidden="1" x14ac:dyDescent="0.2">
      <c r="A241" t="s">
        <v>701</v>
      </c>
      <c r="B241" t="s">
        <v>471</v>
      </c>
      <c r="C241">
        <v>11101</v>
      </c>
      <c r="D241">
        <v>25</v>
      </c>
      <c r="E241">
        <v>25</v>
      </c>
      <c r="F241" s="1">
        <v>35.711449999999999</v>
      </c>
      <c r="G241">
        <v>-455639</v>
      </c>
      <c r="H241" t="s">
        <v>472</v>
      </c>
      <c r="I241">
        <v>61705</v>
      </c>
      <c r="J241">
        <v>1</v>
      </c>
      <c r="K241">
        <v>1</v>
      </c>
      <c r="L241">
        <f t="shared" si="52"/>
        <v>1</v>
      </c>
      <c r="M241">
        <f t="shared" si="53"/>
        <v>0</v>
      </c>
      <c r="N241">
        <f t="shared" si="54"/>
        <v>0</v>
      </c>
      <c r="O241">
        <f t="shared" si="55"/>
        <v>1</v>
      </c>
      <c r="P241">
        <f t="shared" si="56"/>
        <v>0</v>
      </c>
      <c r="Q241" s="15">
        <f t="shared" si="51"/>
        <v>0</v>
      </c>
      <c r="R241">
        <f t="shared" si="57"/>
        <v>0</v>
      </c>
      <c r="S241">
        <f t="shared" si="58"/>
        <v>0</v>
      </c>
      <c r="T241" s="2">
        <f t="shared" si="59"/>
        <v>0</v>
      </c>
      <c r="U241">
        <f t="shared" si="60"/>
        <v>0</v>
      </c>
      <c r="V241" s="14">
        <f t="shared" si="61"/>
        <v>0</v>
      </c>
      <c r="W241" s="13">
        <f t="shared" si="62"/>
        <v>0</v>
      </c>
      <c r="X241">
        <f t="shared" si="63"/>
        <v>0</v>
      </c>
      <c r="Y241">
        <f t="shared" si="64"/>
        <v>0</v>
      </c>
      <c r="Z241">
        <f t="shared" si="65"/>
        <v>0</v>
      </c>
      <c r="AA241">
        <f t="shared" si="66"/>
        <v>0</v>
      </c>
      <c r="AB241" s="14">
        <f t="shared" si="67"/>
        <v>0</v>
      </c>
      <c r="AF241" s="24"/>
    </row>
    <row r="242" spans="1:32" hidden="1" x14ac:dyDescent="0.2">
      <c r="A242" t="s">
        <v>701</v>
      </c>
      <c r="B242" t="s">
        <v>473</v>
      </c>
      <c r="C242">
        <v>11102</v>
      </c>
      <c r="D242">
        <v>25</v>
      </c>
      <c r="E242">
        <v>25</v>
      </c>
      <c r="F242" s="1"/>
      <c r="G242">
        <v>-442189</v>
      </c>
      <c r="H242" t="s">
        <v>474</v>
      </c>
      <c r="I242">
        <v>917</v>
      </c>
      <c r="J242">
        <v>0</v>
      </c>
      <c r="K242">
        <v>0</v>
      </c>
      <c r="L242">
        <f t="shared" si="52"/>
        <v>0</v>
      </c>
      <c r="M242">
        <f t="shared" si="53"/>
        <v>0</v>
      </c>
      <c r="N242">
        <f t="shared" si="54"/>
        <v>0</v>
      </c>
      <c r="O242">
        <f t="shared" si="55"/>
        <v>0</v>
      </c>
      <c r="P242">
        <f t="shared" si="56"/>
        <v>1</v>
      </c>
      <c r="Q242" s="15">
        <f t="shared" si="51"/>
        <v>0</v>
      </c>
      <c r="R242">
        <f t="shared" si="57"/>
        <v>0</v>
      </c>
      <c r="S242">
        <f t="shared" si="58"/>
        <v>0</v>
      </c>
      <c r="T242" s="2">
        <f t="shared" si="59"/>
        <v>917</v>
      </c>
      <c r="U242">
        <f t="shared" si="60"/>
        <v>0</v>
      </c>
      <c r="V242" s="14">
        <f t="shared" si="61"/>
        <v>0</v>
      </c>
      <c r="W242" s="13">
        <f t="shared" si="62"/>
        <v>0</v>
      </c>
      <c r="X242">
        <f t="shared" si="63"/>
        <v>0</v>
      </c>
      <c r="Y242">
        <f t="shared" si="64"/>
        <v>0</v>
      </c>
      <c r="Z242">
        <f t="shared" si="65"/>
        <v>1</v>
      </c>
      <c r="AA242">
        <f t="shared" si="66"/>
        <v>0</v>
      </c>
      <c r="AB242" s="14">
        <f t="shared" si="67"/>
        <v>0</v>
      </c>
      <c r="AF242" s="24"/>
    </row>
    <row r="243" spans="1:32" hidden="1" x14ac:dyDescent="0.2">
      <c r="A243" t="s">
        <v>701</v>
      </c>
      <c r="B243" t="s">
        <v>475</v>
      </c>
      <c r="C243">
        <v>11201</v>
      </c>
      <c r="D243">
        <v>22</v>
      </c>
      <c r="E243">
        <v>23</v>
      </c>
      <c r="F243" s="1">
        <v>23.241700000000002</v>
      </c>
      <c r="G243">
        <v>-454119</v>
      </c>
      <c r="H243" t="s">
        <v>476</v>
      </c>
      <c r="I243">
        <v>25138</v>
      </c>
      <c r="J243">
        <v>1</v>
      </c>
      <c r="K243">
        <v>0</v>
      </c>
      <c r="L243">
        <f t="shared" si="52"/>
        <v>1</v>
      </c>
      <c r="M243">
        <f t="shared" si="53"/>
        <v>0</v>
      </c>
      <c r="N243">
        <f t="shared" si="54"/>
        <v>1</v>
      </c>
      <c r="O243">
        <f t="shared" si="55"/>
        <v>0</v>
      </c>
      <c r="P243">
        <f t="shared" si="56"/>
        <v>0</v>
      </c>
      <c r="Q243" s="15">
        <f t="shared" si="51"/>
        <v>0</v>
      </c>
      <c r="R243">
        <f t="shared" si="57"/>
        <v>0</v>
      </c>
      <c r="S243">
        <f t="shared" si="58"/>
        <v>0</v>
      </c>
      <c r="T243" s="2">
        <f t="shared" si="59"/>
        <v>0</v>
      </c>
      <c r="U243">
        <f t="shared" si="60"/>
        <v>0</v>
      </c>
      <c r="V243" s="14">
        <f t="shared" si="61"/>
        <v>0</v>
      </c>
      <c r="W243" s="13">
        <f t="shared" si="62"/>
        <v>0</v>
      </c>
      <c r="X243">
        <f t="shared" si="63"/>
        <v>0</v>
      </c>
      <c r="Y243">
        <f t="shared" si="64"/>
        <v>0</v>
      </c>
      <c r="Z243">
        <f t="shared" si="65"/>
        <v>0</v>
      </c>
      <c r="AA243">
        <f t="shared" si="66"/>
        <v>0</v>
      </c>
      <c r="AB243" s="14">
        <f t="shared" si="67"/>
        <v>0</v>
      </c>
      <c r="AF243" s="24"/>
    </row>
    <row r="244" spans="1:32" hidden="1" x14ac:dyDescent="0.2">
      <c r="A244" t="s">
        <v>701</v>
      </c>
      <c r="B244" t="s">
        <v>479</v>
      </c>
      <c r="C244">
        <v>11203</v>
      </c>
      <c r="D244">
        <v>17</v>
      </c>
      <c r="E244">
        <v>18</v>
      </c>
      <c r="F244" s="1"/>
      <c r="G244">
        <v>-438839</v>
      </c>
      <c r="H244" t="s">
        <v>480</v>
      </c>
      <c r="I244">
        <v>1607</v>
      </c>
      <c r="J244">
        <v>0</v>
      </c>
      <c r="K244">
        <v>0</v>
      </c>
      <c r="L244">
        <f t="shared" si="52"/>
        <v>0</v>
      </c>
      <c r="M244">
        <f t="shared" si="53"/>
        <v>0</v>
      </c>
      <c r="N244">
        <f t="shared" si="54"/>
        <v>0</v>
      </c>
      <c r="O244">
        <f t="shared" si="55"/>
        <v>0</v>
      </c>
      <c r="P244">
        <f t="shared" si="56"/>
        <v>1</v>
      </c>
      <c r="Q244" s="15">
        <f t="shared" si="51"/>
        <v>0</v>
      </c>
      <c r="R244">
        <f t="shared" si="57"/>
        <v>0</v>
      </c>
      <c r="S244">
        <f t="shared" si="58"/>
        <v>0</v>
      </c>
      <c r="T244" s="2">
        <f t="shared" si="59"/>
        <v>0</v>
      </c>
      <c r="U244">
        <f t="shared" si="60"/>
        <v>1607</v>
      </c>
      <c r="V244" s="14">
        <f t="shared" si="61"/>
        <v>0</v>
      </c>
      <c r="W244" s="13">
        <f t="shared" si="62"/>
        <v>0</v>
      </c>
      <c r="X244">
        <f t="shared" si="63"/>
        <v>0</v>
      </c>
      <c r="Y244">
        <f t="shared" si="64"/>
        <v>0</v>
      </c>
      <c r="Z244">
        <f t="shared" si="65"/>
        <v>0</v>
      </c>
      <c r="AA244">
        <f t="shared" si="66"/>
        <v>1</v>
      </c>
      <c r="AB244" s="14">
        <f t="shared" si="67"/>
        <v>0</v>
      </c>
      <c r="AF244" s="24"/>
    </row>
    <row r="245" spans="1:32" hidden="1" x14ac:dyDescent="0.2">
      <c r="A245" t="s">
        <v>701</v>
      </c>
      <c r="B245" t="s">
        <v>477</v>
      </c>
      <c r="C245">
        <v>11202</v>
      </c>
      <c r="D245">
        <v>23</v>
      </c>
      <c r="E245">
        <v>24</v>
      </c>
      <c r="F245" s="1"/>
      <c r="G245">
        <v>-447508</v>
      </c>
      <c r="H245" t="s">
        <v>478</v>
      </c>
      <c r="I245">
        <v>5857</v>
      </c>
      <c r="J245">
        <v>0</v>
      </c>
      <c r="K245">
        <v>0</v>
      </c>
      <c r="L245">
        <f t="shared" si="52"/>
        <v>0</v>
      </c>
      <c r="M245">
        <f t="shared" si="53"/>
        <v>0</v>
      </c>
      <c r="N245">
        <f t="shared" si="54"/>
        <v>0</v>
      </c>
      <c r="O245">
        <f t="shared" si="55"/>
        <v>0</v>
      </c>
      <c r="P245">
        <f t="shared" si="56"/>
        <v>1</v>
      </c>
      <c r="Q245" s="15">
        <f t="shared" si="51"/>
        <v>0</v>
      </c>
      <c r="R245">
        <f t="shared" si="57"/>
        <v>0</v>
      </c>
      <c r="S245">
        <f t="shared" si="58"/>
        <v>0</v>
      </c>
      <c r="T245" s="2">
        <f t="shared" si="59"/>
        <v>5857</v>
      </c>
      <c r="U245">
        <f t="shared" si="60"/>
        <v>0</v>
      </c>
      <c r="V245" s="14">
        <f t="shared" si="61"/>
        <v>0</v>
      </c>
      <c r="W245" s="13">
        <f t="shared" si="62"/>
        <v>0</v>
      </c>
      <c r="X245">
        <f t="shared" si="63"/>
        <v>0</v>
      </c>
      <c r="Y245">
        <f t="shared" si="64"/>
        <v>0</v>
      </c>
      <c r="Z245">
        <f t="shared" si="65"/>
        <v>1</v>
      </c>
      <c r="AA245">
        <f t="shared" si="66"/>
        <v>0</v>
      </c>
      <c r="AB245" s="14">
        <f t="shared" si="67"/>
        <v>0</v>
      </c>
      <c r="AF245" s="24"/>
    </row>
    <row r="246" spans="1:32" hidden="1" x14ac:dyDescent="0.2">
      <c r="A246" t="s">
        <v>701</v>
      </c>
      <c r="B246" t="s">
        <v>481</v>
      </c>
      <c r="C246">
        <v>11301</v>
      </c>
      <c r="D246">
        <v>19</v>
      </c>
      <c r="E246">
        <v>19</v>
      </c>
      <c r="F246" s="1">
        <v>45.119700000000002</v>
      </c>
      <c r="G246">
        <v>-472539</v>
      </c>
      <c r="H246" t="s">
        <v>482</v>
      </c>
      <c r="I246">
        <v>3718</v>
      </c>
      <c r="J246">
        <v>1</v>
      </c>
      <c r="K246">
        <v>0</v>
      </c>
      <c r="L246">
        <f t="shared" si="52"/>
        <v>1</v>
      </c>
      <c r="M246">
        <f t="shared" si="53"/>
        <v>0</v>
      </c>
      <c r="N246">
        <f t="shared" si="54"/>
        <v>1</v>
      </c>
      <c r="O246">
        <f t="shared" si="55"/>
        <v>0</v>
      </c>
      <c r="P246">
        <f t="shared" si="56"/>
        <v>0</v>
      </c>
      <c r="Q246" s="15">
        <f t="shared" si="51"/>
        <v>0</v>
      </c>
      <c r="R246">
        <f t="shared" si="57"/>
        <v>0</v>
      </c>
      <c r="S246">
        <f t="shared" si="58"/>
        <v>0</v>
      </c>
      <c r="T246" s="2">
        <f t="shared" si="59"/>
        <v>0</v>
      </c>
      <c r="U246">
        <f t="shared" si="60"/>
        <v>0</v>
      </c>
      <c r="V246" s="14">
        <f t="shared" si="61"/>
        <v>0</v>
      </c>
      <c r="W246" s="13">
        <f t="shared" si="62"/>
        <v>0</v>
      </c>
      <c r="X246">
        <f t="shared" si="63"/>
        <v>0</v>
      </c>
      <c r="Y246">
        <f t="shared" si="64"/>
        <v>0</v>
      </c>
      <c r="Z246">
        <f t="shared" si="65"/>
        <v>0</v>
      </c>
      <c r="AA246">
        <f t="shared" si="66"/>
        <v>0</v>
      </c>
      <c r="AB246" s="14">
        <f t="shared" si="67"/>
        <v>0</v>
      </c>
      <c r="AF246" s="24"/>
    </row>
    <row r="247" spans="1:32" hidden="1" x14ac:dyDescent="0.2">
      <c r="A247" t="s">
        <v>701</v>
      </c>
      <c r="B247" t="s">
        <v>720</v>
      </c>
      <c r="C247">
        <v>11302</v>
      </c>
      <c r="D247">
        <v>18</v>
      </c>
      <c r="E247">
        <v>17</v>
      </c>
      <c r="F247" s="1"/>
      <c r="G247">
        <v>-484667</v>
      </c>
      <c r="H247" t="s">
        <v>483</v>
      </c>
      <c r="I247">
        <v>670</v>
      </c>
      <c r="J247">
        <v>0</v>
      </c>
      <c r="K247">
        <v>0</v>
      </c>
      <c r="L247">
        <f t="shared" si="52"/>
        <v>0</v>
      </c>
      <c r="M247">
        <f t="shared" si="53"/>
        <v>0</v>
      </c>
      <c r="N247">
        <f t="shared" si="54"/>
        <v>0</v>
      </c>
      <c r="O247">
        <f t="shared" si="55"/>
        <v>0</v>
      </c>
      <c r="P247">
        <f t="shared" si="56"/>
        <v>1</v>
      </c>
      <c r="Q247" s="15">
        <f t="shared" si="51"/>
        <v>0</v>
      </c>
      <c r="R247">
        <f t="shared" si="57"/>
        <v>0</v>
      </c>
      <c r="S247">
        <f t="shared" si="58"/>
        <v>0</v>
      </c>
      <c r="T247" s="2">
        <f t="shared" si="59"/>
        <v>0</v>
      </c>
      <c r="U247">
        <f t="shared" si="60"/>
        <v>670</v>
      </c>
      <c r="V247" s="14">
        <f t="shared" si="61"/>
        <v>0</v>
      </c>
      <c r="W247" s="13">
        <f t="shared" si="62"/>
        <v>0</v>
      </c>
      <c r="X247">
        <f t="shared" si="63"/>
        <v>0</v>
      </c>
      <c r="Y247">
        <f t="shared" si="64"/>
        <v>0</v>
      </c>
      <c r="Z247">
        <f t="shared" si="65"/>
        <v>0</v>
      </c>
      <c r="AA247">
        <f t="shared" si="66"/>
        <v>1</v>
      </c>
      <c r="AB247" s="14">
        <f t="shared" si="67"/>
        <v>0</v>
      </c>
      <c r="AF247" s="24"/>
    </row>
    <row r="248" spans="1:32" hidden="1" x14ac:dyDescent="0.2">
      <c r="A248" t="s">
        <v>701</v>
      </c>
      <c r="B248" t="s">
        <v>484</v>
      </c>
      <c r="C248">
        <v>11303</v>
      </c>
      <c r="D248">
        <v>15</v>
      </c>
      <c r="E248">
        <v>15</v>
      </c>
      <c r="F248" s="1"/>
      <c r="G248">
        <v>-477808</v>
      </c>
      <c r="H248" t="s">
        <v>485</v>
      </c>
      <c r="I248">
        <v>579</v>
      </c>
      <c r="J248">
        <v>0</v>
      </c>
      <c r="K248">
        <v>0</v>
      </c>
      <c r="L248">
        <f t="shared" si="52"/>
        <v>0</v>
      </c>
      <c r="M248">
        <f t="shared" si="53"/>
        <v>0</v>
      </c>
      <c r="N248">
        <f t="shared" si="54"/>
        <v>0</v>
      </c>
      <c r="O248">
        <f t="shared" si="55"/>
        <v>0</v>
      </c>
      <c r="P248">
        <f t="shared" si="56"/>
        <v>1</v>
      </c>
      <c r="Q248" s="15">
        <f t="shared" si="51"/>
        <v>0</v>
      </c>
      <c r="R248">
        <f t="shared" si="57"/>
        <v>0</v>
      </c>
      <c r="S248">
        <f t="shared" si="58"/>
        <v>0</v>
      </c>
      <c r="T248" s="2">
        <f t="shared" si="59"/>
        <v>0</v>
      </c>
      <c r="U248">
        <f t="shared" si="60"/>
        <v>0</v>
      </c>
      <c r="V248" s="14">
        <f t="shared" si="61"/>
        <v>579</v>
      </c>
      <c r="W248" s="13">
        <f t="shared" si="62"/>
        <v>0</v>
      </c>
      <c r="X248">
        <f t="shared" si="63"/>
        <v>0</v>
      </c>
      <c r="Y248">
        <f t="shared" si="64"/>
        <v>0</v>
      </c>
      <c r="Z248">
        <f t="shared" si="65"/>
        <v>0</v>
      </c>
      <c r="AA248">
        <f t="shared" si="66"/>
        <v>0</v>
      </c>
      <c r="AB248" s="14">
        <f t="shared" si="67"/>
        <v>1</v>
      </c>
      <c r="AF248" s="24"/>
    </row>
    <row r="249" spans="1:32" hidden="1" x14ac:dyDescent="0.2">
      <c r="A249" t="s">
        <v>701</v>
      </c>
      <c r="B249" t="s">
        <v>486</v>
      </c>
      <c r="C249">
        <v>11401</v>
      </c>
      <c r="D249">
        <v>23</v>
      </c>
      <c r="E249">
        <v>23</v>
      </c>
      <c r="F249" s="1"/>
      <c r="G249">
        <v>-465375</v>
      </c>
      <c r="H249" t="s">
        <v>487</v>
      </c>
      <c r="I249">
        <v>5148</v>
      </c>
      <c r="J249">
        <v>0</v>
      </c>
      <c r="K249">
        <v>0</v>
      </c>
      <c r="L249">
        <f t="shared" si="52"/>
        <v>0</v>
      </c>
      <c r="M249">
        <f t="shared" si="53"/>
        <v>0</v>
      </c>
      <c r="N249">
        <f t="shared" si="54"/>
        <v>0</v>
      </c>
      <c r="O249">
        <f t="shared" si="55"/>
        <v>0</v>
      </c>
      <c r="P249">
        <f t="shared" si="56"/>
        <v>1</v>
      </c>
      <c r="Q249" s="15">
        <f t="shared" si="51"/>
        <v>0</v>
      </c>
      <c r="R249">
        <f t="shared" si="57"/>
        <v>0</v>
      </c>
      <c r="S249">
        <f t="shared" si="58"/>
        <v>0</v>
      </c>
      <c r="T249" s="2">
        <f t="shared" si="59"/>
        <v>5148</v>
      </c>
      <c r="U249">
        <f t="shared" si="60"/>
        <v>0</v>
      </c>
      <c r="V249" s="14">
        <f t="shared" si="61"/>
        <v>0</v>
      </c>
      <c r="W249" s="13">
        <f t="shared" si="62"/>
        <v>0</v>
      </c>
      <c r="X249">
        <f t="shared" si="63"/>
        <v>0</v>
      </c>
      <c r="Y249">
        <f t="shared" si="64"/>
        <v>0</v>
      </c>
      <c r="Z249">
        <f t="shared" si="65"/>
        <v>1</v>
      </c>
      <c r="AA249">
        <f t="shared" si="66"/>
        <v>0</v>
      </c>
      <c r="AB249" s="14">
        <f t="shared" si="67"/>
        <v>0</v>
      </c>
      <c r="AF249" s="24"/>
    </row>
    <row r="250" spans="1:32" hidden="1" x14ac:dyDescent="0.2">
      <c r="A250" t="s">
        <v>701</v>
      </c>
      <c r="B250" t="s">
        <v>488</v>
      </c>
      <c r="C250">
        <v>11402</v>
      </c>
      <c r="D250">
        <v>23</v>
      </c>
      <c r="E250">
        <v>23</v>
      </c>
      <c r="F250" s="1"/>
      <c r="G250">
        <v>-462550</v>
      </c>
      <c r="H250" t="s">
        <v>489</v>
      </c>
      <c r="I250">
        <v>2708</v>
      </c>
      <c r="J250">
        <v>0</v>
      </c>
      <c r="K250">
        <v>0</v>
      </c>
      <c r="L250">
        <f t="shared" si="52"/>
        <v>0</v>
      </c>
      <c r="M250">
        <f t="shared" si="53"/>
        <v>0</v>
      </c>
      <c r="N250">
        <f t="shared" si="54"/>
        <v>0</v>
      </c>
      <c r="O250">
        <f t="shared" si="55"/>
        <v>0</v>
      </c>
      <c r="P250">
        <f t="shared" si="56"/>
        <v>1</v>
      </c>
      <c r="Q250" s="15">
        <f t="shared" si="51"/>
        <v>0</v>
      </c>
      <c r="R250">
        <f t="shared" si="57"/>
        <v>0</v>
      </c>
      <c r="S250">
        <f t="shared" si="58"/>
        <v>0</v>
      </c>
      <c r="T250" s="2">
        <f t="shared" si="59"/>
        <v>2708</v>
      </c>
      <c r="U250">
        <f t="shared" si="60"/>
        <v>0</v>
      </c>
      <c r="V250" s="14">
        <f t="shared" si="61"/>
        <v>0</v>
      </c>
      <c r="W250" s="13">
        <f t="shared" si="62"/>
        <v>0</v>
      </c>
      <c r="X250">
        <f t="shared" si="63"/>
        <v>0</v>
      </c>
      <c r="Y250">
        <f t="shared" si="64"/>
        <v>0</v>
      </c>
      <c r="Z250">
        <f t="shared" si="65"/>
        <v>1</v>
      </c>
      <c r="AA250">
        <f t="shared" si="66"/>
        <v>0</v>
      </c>
      <c r="AB250" s="14">
        <f t="shared" si="67"/>
        <v>0</v>
      </c>
      <c r="AF250" s="24"/>
    </row>
    <row r="251" spans="1:32" hidden="1" x14ac:dyDescent="0.2">
      <c r="A251" t="s">
        <v>702</v>
      </c>
      <c r="B251" t="s">
        <v>490</v>
      </c>
      <c r="C251">
        <v>12101</v>
      </c>
      <c r="D251">
        <v>11</v>
      </c>
      <c r="E251">
        <v>11</v>
      </c>
      <c r="F251" s="1">
        <v>4.3110499999999998</v>
      </c>
      <c r="G251">
        <v>-531478</v>
      </c>
      <c r="H251" t="s">
        <v>491</v>
      </c>
      <c r="I251">
        <v>144116</v>
      </c>
      <c r="J251">
        <v>1</v>
      </c>
      <c r="K251">
        <v>0</v>
      </c>
      <c r="L251">
        <f t="shared" si="52"/>
        <v>1</v>
      </c>
      <c r="M251">
        <f t="shared" si="53"/>
        <v>0</v>
      </c>
      <c r="N251">
        <f t="shared" si="54"/>
        <v>1</v>
      </c>
      <c r="O251">
        <f t="shared" si="55"/>
        <v>0</v>
      </c>
      <c r="P251">
        <f t="shared" si="56"/>
        <v>0</v>
      </c>
      <c r="Q251" s="15">
        <f t="shared" si="51"/>
        <v>0</v>
      </c>
      <c r="R251">
        <f t="shared" si="57"/>
        <v>0</v>
      </c>
      <c r="S251">
        <f t="shared" si="58"/>
        <v>0</v>
      </c>
      <c r="T251" s="2">
        <f t="shared" si="59"/>
        <v>0</v>
      </c>
      <c r="U251">
        <f t="shared" si="60"/>
        <v>0</v>
      </c>
      <c r="V251" s="14">
        <f t="shared" si="61"/>
        <v>0</v>
      </c>
      <c r="W251" s="13">
        <f t="shared" si="62"/>
        <v>0</v>
      </c>
      <c r="X251">
        <f t="shared" si="63"/>
        <v>0</v>
      </c>
      <c r="Y251">
        <f t="shared" si="64"/>
        <v>0</v>
      </c>
      <c r="Z251">
        <f t="shared" si="65"/>
        <v>0</v>
      </c>
      <c r="AA251">
        <f t="shared" si="66"/>
        <v>0</v>
      </c>
      <c r="AB251" s="14">
        <f t="shared" si="67"/>
        <v>0</v>
      </c>
      <c r="AF251" s="24"/>
    </row>
    <row r="252" spans="1:32" hidden="1" x14ac:dyDescent="0.2">
      <c r="A252" t="s">
        <v>702</v>
      </c>
      <c r="B252" t="s">
        <v>492</v>
      </c>
      <c r="C252">
        <v>12102</v>
      </c>
      <c r="D252">
        <v>12</v>
      </c>
      <c r="E252">
        <v>12</v>
      </c>
      <c r="F252" s="1"/>
      <c r="G252">
        <v>-522669</v>
      </c>
      <c r="H252" t="s">
        <v>493</v>
      </c>
      <c r="I252">
        <v>257</v>
      </c>
      <c r="J252">
        <v>0</v>
      </c>
      <c r="K252">
        <v>0</v>
      </c>
      <c r="L252">
        <f t="shared" si="52"/>
        <v>0</v>
      </c>
      <c r="M252">
        <f t="shared" si="53"/>
        <v>0</v>
      </c>
      <c r="N252">
        <f t="shared" si="54"/>
        <v>0</v>
      </c>
      <c r="O252">
        <f t="shared" si="55"/>
        <v>0</v>
      </c>
      <c r="P252">
        <f t="shared" si="56"/>
        <v>1</v>
      </c>
      <c r="Q252" s="15">
        <f t="shared" si="51"/>
        <v>0</v>
      </c>
      <c r="R252">
        <f t="shared" si="57"/>
        <v>0</v>
      </c>
      <c r="S252">
        <f t="shared" si="58"/>
        <v>0</v>
      </c>
      <c r="T252" s="2">
        <f t="shared" si="59"/>
        <v>0</v>
      </c>
      <c r="U252">
        <f t="shared" si="60"/>
        <v>0</v>
      </c>
      <c r="V252" s="14">
        <f t="shared" si="61"/>
        <v>257</v>
      </c>
      <c r="W252" s="13">
        <f t="shared" si="62"/>
        <v>0</v>
      </c>
      <c r="X252">
        <f t="shared" si="63"/>
        <v>0</v>
      </c>
      <c r="Y252">
        <f t="shared" si="64"/>
        <v>0</v>
      </c>
      <c r="Z252">
        <f t="shared" si="65"/>
        <v>0</v>
      </c>
      <c r="AA252">
        <f t="shared" si="66"/>
        <v>0</v>
      </c>
      <c r="AB252" s="14">
        <f t="shared" si="67"/>
        <v>1</v>
      </c>
      <c r="AF252" s="24"/>
    </row>
    <row r="253" spans="1:32" hidden="1" x14ac:dyDescent="0.2">
      <c r="A253" t="s">
        <v>702</v>
      </c>
      <c r="B253" t="s">
        <v>494</v>
      </c>
      <c r="C253">
        <v>12103</v>
      </c>
      <c r="D253">
        <v>11</v>
      </c>
      <c r="E253">
        <v>12</v>
      </c>
      <c r="F253" s="1"/>
      <c r="G253">
        <v>-526278</v>
      </c>
      <c r="H253" t="s">
        <v>495</v>
      </c>
      <c r="I253">
        <v>209</v>
      </c>
      <c r="J253">
        <v>0</v>
      </c>
      <c r="K253">
        <v>0</v>
      </c>
      <c r="L253">
        <f t="shared" si="52"/>
        <v>0</v>
      </c>
      <c r="M253">
        <f t="shared" si="53"/>
        <v>0</v>
      </c>
      <c r="N253">
        <f t="shared" si="54"/>
        <v>0</v>
      </c>
      <c r="O253">
        <f t="shared" si="55"/>
        <v>0</v>
      </c>
      <c r="P253">
        <f t="shared" si="56"/>
        <v>1</v>
      </c>
      <c r="Q253" s="15">
        <f t="shared" si="51"/>
        <v>0</v>
      </c>
      <c r="R253">
        <f t="shared" si="57"/>
        <v>0</v>
      </c>
      <c r="S253">
        <f t="shared" si="58"/>
        <v>0</v>
      </c>
      <c r="T253" s="2">
        <f t="shared" si="59"/>
        <v>0</v>
      </c>
      <c r="U253">
        <f t="shared" si="60"/>
        <v>0</v>
      </c>
      <c r="V253" s="14">
        <f t="shared" si="61"/>
        <v>209</v>
      </c>
      <c r="W253" s="13">
        <f t="shared" si="62"/>
        <v>0</v>
      </c>
      <c r="X253">
        <f t="shared" si="63"/>
        <v>0</v>
      </c>
      <c r="Y253">
        <f t="shared" si="64"/>
        <v>0</v>
      </c>
      <c r="Z253">
        <f t="shared" si="65"/>
        <v>0</v>
      </c>
      <c r="AA253">
        <f t="shared" si="66"/>
        <v>0</v>
      </c>
      <c r="AB253" s="14">
        <f t="shared" si="67"/>
        <v>1</v>
      </c>
      <c r="AF253" s="24"/>
    </row>
    <row r="254" spans="1:32" hidden="1" x14ac:dyDescent="0.2">
      <c r="A254" t="s">
        <v>702</v>
      </c>
      <c r="B254" t="s">
        <v>496</v>
      </c>
      <c r="C254">
        <v>12104</v>
      </c>
      <c r="D254">
        <v>13</v>
      </c>
      <c r="E254">
        <v>13</v>
      </c>
      <c r="F254" s="1"/>
      <c r="G254">
        <v>-525669</v>
      </c>
      <c r="H254" t="s">
        <v>497</v>
      </c>
      <c r="I254">
        <v>666</v>
      </c>
      <c r="J254">
        <v>0</v>
      </c>
      <c r="K254">
        <v>0</v>
      </c>
      <c r="L254">
        <f t="shared" si="52"/>
        <v>0</v>
      </c>
      <c r="M254">
        <f t="shared" si="53"/>
        <v>0</v>
      </c>
      <c r="N254">
        <f t="shared" si="54"/>
        <v>0</v>
      </c>
      <c r="O254">
        <f t="shared" si="55"/>
        <v>0</v>
      </c>
      <c r="P254">
        <f t="shared" si="56"/>
        <v>1</v>
      </c>
      <c r="Q254" s="15">
        <f t="shared" si="51"/>
        <v>0</v>
      </c>
      <c r="R254">
        <f t="shared" si="57"/>
        <v>0</v>
      </c>
      <c r="S254">
        <f t="shared" si="58"/>
        <v>0</v>
      </c>
      <c r="T254" s="2">
        <f t="shared" si="59"/>
        <v>0</v>
      </c>
      <c r="U254">
        <f t="shared" si="60"/>
        <v>0</v>
      </c>
      <c r="V254" s="14">
        <f t="shared" si="61"/>
        <v>666</v>
      </c>
      <c r="W254" s="13">
        <f t="shared" si="62"/>
        <v>0</v>
      </c>
      <c r="X254">
        <f t="shared" si="63"/>
        <v>0</v>
      </c>
      <c r="Y254">
        <f t="shared" si="64"/>
        <v>0</v>
      </c>
      <c r="Z254">
        <f t="shared" si="65"/>
        <v>0</v>
      </c>
      <c r="AA254">
        <f t="shared" si="66"/>
        <v>0</v>
      </c>
      <c r="AB254" s="14">
        <f t="shared" si="67"/>
        <v>1</v>
      </c>
      <c r="AF254" s="24"/>
    </row>
    <row r="255" spans="1:32" hidden="1" x14ac:dyDescent="0.2">
      <c r="A255" t="s">
        <v>702</v>
      </c>
      <c r="B255" t="s">
        <v>500</v>
      </c>
      <c r="C255">
        <v>12301</v>
      </c>
      <c r="D255">
        <v>11</v>
      </c>
      <c r="E255">
        <v>11</v>
      </c>
      <c r="F255" s="1"/>
      <c r="G255">
        <v>-532978</v>
      </c>
      <c r="H255" t="s">
        <v>501</v>
      </c>
      <c r="I255">
        <v>7500</v>
      </c>
      <c r="J255">
        <v>0</v>
      </c>
      <c r="K255">
        <v>0</v>
      </c>
      <c r="L255">
        <f t="shared" si="52"/>
        <v>0</v>
      </c>
      <c r="M255">
        <f t="shared" si="53"/>
        <v>0</v>
      </c>
      <c r="N255">
        <f t="shared" si="54"/>
        <v>0</v>
      </c>
      <c r="O255">
        <f t="shared" si="55"/>
        <v>0</v>
      </c>
      <c r="P255">
        <f t="shared" si="56"/>
        <v>1</v>
      </c>
      <c r="Q255" s="15">
        <f t="shared" si="51"/>
        <v>0</v>
      </c>
      <c r="R255">
        <f t="shared" si="57"/>
        <v>0</v>
      </c>
      <c r="S255">
        <f t="shared" si="58"/>
        <v>0</v>
      </c>
      <c r="T255" s="2">
        <f t="shared" si="59"/>
        <v>0</v>
      </c>
      <c r="U255">
        <f t="shared" si="60"/>
        <v>0</v>
      </c>
      <c r="V255" s="14">
        <f t="shared" si="61"/>
        <v>7500</v>
      </c>
      <c r="W255" s="13">
        <f t="shared" si="62"/>
        <v>0</v>
      </c>
      <c r="X255">
        <f t="shared" si="63"/>
        <v>0</v>
      </c>
      <c r="Y255">
        <f t="shared" si="64"/>
        <v>0</v>
      </c>
      <c r="Z255">
        <f t="shared" si="65"/>
        <v>0</v>
      </c>
      <c r="AA255">
        <f t="shared" si="66"/>
        <v>0</v>
      </c>
      <c r="AB255" s="14">
        <f t="shared" si="67"/>
        <v>1</v>
      </c>
      <c r="AF255" s="24"/>
    </row>
    <row r="256" spans="1:32" hidden="1" x14ac:dyDescent="0.2">
      <c r="A256" t="s">
        <v>702</v>
      </c>
      <c r="B256" t="s">
        <v>498</v>
      </c>
      <c r="C256">
        <v>12201</v>
      </c>
      <c r="D256">
        <v>8</v>
      </c>
      <c r="E256">
        <v>9</v>
      </c>
      <c r="F256" s="1"/>
      <c r="G256">
        <v>-549469</v>
      </c>
      <c r="H256" t="s">
        <v>499</v>
      </c>
      <c r="I256">
        <v>1978</v>
      </c>
      <c r="J256">
        <v>0</v>
      </c>
      <c r="K256">
        <v>0</v>
      </c>
      <c r="L256">
        <f t="shared" si="52"/>
        <v>0</v>
      </c>
      <c r="M256">
        <f t="shared" si="53"/>
        <v>0</v>
      </c>
      <c r="N256">
        <f t="shared" si="54"/>
        <v>0</v>
      </c>
      <c r="O256">
        <f t="shared" si="55"/>
        <v>0</v>
      </c>
      <c r="P256">
        <f t="shared" si="56"/>
        <v>1</v>
      </c>
      <c r="Q256" s="15">
        <f t="shared" si="51"/>
        <v>0</v>
      </c>
      <c r="R256">
        <f t="shared" si="57"/>
        <v>0</v>
      </c>
      <c r="S256">
        <f t="shared" si="58"/>
        <v>0</v>
      </c>
      <c r="T256" s="2">
        <f t="shared" si="59"/>
        <v>0</v>
      </c>
      <c r="U256">
        <f t="shared" si="60"/>
        <v>0</v>
      </c>
      <c r="V256" s="14">
        <f t="shared" si="61"/>
        <v>1978</v>
      </c>
      <c r="W256" s="13">
        <f t="shared" si="62"/>
        <v>0</v>
      </c>
      <c r="X256">
        <f t="shared" si="63"/>
        <v>0</v>
      </c>
      <c r="Y256">
        <f t="shared" si="64"/>
        <v>0</v>
      </c>
      <c r="Z256">
        <f t="shared" si="65"/>
        <v>0</v>
      </c>
      <c r="AA256">
        <f t="shared" si="66"/>
        <v>0</v>
      </c>
      <c r="AB256" s="14">
        <f t="shared" si="67"/>
        <v>1</v>
      </c>
      <c r="AF256" s="24"/>
    </row>
    <row r="257" spans="1:32" hidden="1" x14ac:dyDescent="0.2">
      <c r="A257" t="s">
        <v>702</v>
      </c>
      <c r="B257" t="s">
        <v>502</v>
      </c>
      <c r="C257">
        <v>12302</v>
      </c>
      <c r="D257">
        <v>11</v>
      </c>
      <c r="E257">
        <v>11</v>
      </c>
      <c r="F257" s="1"/>
      <c r="G257">
        <v>-528858</v>
      </c>
      <c r="H257" t="s">
        <v>503</v>
      </c>
      <c r="I257">
        <v>684</v>
      </c>
      <c r="J257">
        <v>0</v>
      </c>
      <c r="K257">
        <v>0</v>
      </c>
      <c r="L257">
        <f t="shared" si="52"/>
        <v>0</v>
      </c>
      <c r="M257">
        <f t="shared" si="53"/>
        <v>0</v>
      </c>
      <c r="N257">
        <f t="shared" si="54"/>
        <v>0</v>
      </c>
      <c r="O257">
        <f t="shared" si="55"/>
        <v>0</v>
      </c>
      <c r="P257">
        <f t="shared" si="56"/>
        <v>1</v>
      </c>
      <c r="Q257" s="15">
        <f t="shared" si="51"/>
        <v>0</v>
      </c>
      <c r="R257">
        <f t="shared" si="57"/>
        <v>0</v>
      </c>
      <c r="S257">
        <f t="shared" si="58"/>
        <v>0</v>
      </c>
      <c r="T257" s="2">
        <f t="shared" si="59"/>
        <v>0</v>
      </c>
      <c r="U257">
        <f t="shared" si="60"/>
        <v>0</v>
      </c>
      <c r="V257" s="14">
        <f t="shared" si="61"/>
        <v>684</v>
      </c>
      <c r="W257" s="13">
        <f t="shared" si="62"/>
        <v>0</v>
      </c>
      <c r="X257">
        <f t="shared" si="63"/>
        <v>0</v>
      </c>
      <c r="Y257">
        <f t="shared" si="64"/>
        <v>0</v>
      </c>
      <c r="Z257">
        <f t="shared" si="65"/>
        <v>0</v>
      </c>
      <c r="AA257">
        <f t="shared" si="66"/>
        <v>0</v>
      </c>
      <c r="AB257" s="14">
        <f t="shared" si="67"/>
        <v>1</v>
      </c>
      <c r="AF257" s="24"/>
    </row>
    <row r="258" spans="1:32" hidden="1" x14ac:dyDescent="0.2">
      <c r="A258" t="s">
        <v>702</v>
      </c>
      <c r="B258" t="s">
        <v>504</v>
      </c>
      <c r="C258">
        <v>12303</v>
      </c>
      <c r="D258">
        <v>10</v>
      </c>
      <c r="E258">
        <v>10</v>
      </c>
      <c r="F258" s="1"/>
      <c r="G258">
        <v>-536719</v>
      </c>
      <c r="H258" t="s">
        <v>505</v>
      </c>
      <c r="I258">
        <v>279</v>
      </c>
      <c r="J258">
        <v>0</v>
      </c>
      <c r="K258">
        <v>0</v>
      </c>
      <c r="L258">
        <f t="shared" si="52"/>
        <v>0</v>
      </c>
      <c r="M258">
        <f t="shared" si="53"/>
        <v>0</v>
      </c>
      <c r="N258">
        <f t="shared" si="54"/>
        <v>0</v>
      </c>
      <c r="O258">
        <f t="shared" si="55"/>
        <v>0</v>
      </c>
      <c r="P258">
        <f t="shared" si="56"/>
        <v>1</v>
      </c>
      <c r="Q258" s="15">
        <f t="shared" si="51"/>
        <v>0</v>
      </c>
      <c r="R258">
        <f t="shared" si="57"/>
        <v>0</v>
      </c>
      <c r="S258">
        <f t="shared" si="58"/>
        <v>0</v>
      </c>
      <c r="T258" s="2">
        <f t="shared" si="59"/>
        <v>0</v>
      </c>
      <c r="U258">
        <f t="shared" si="60"/>
        <v>0</v>
      </c>
      <c r="V258" s="14">
        <f t="shared" si="61"/>
        <v>279</v>
      </c>
      <c r="W258" s="13">
        <f t="shared" si="62"/>
        <v>0</v>
      </c>
      <c r="X258">
        <f t="shared" si="63"/>
        <v>0</v>
      </c>
      <c r="Y258">
        <f t="shared" si="64"/>
        <v>0</v>
      </c>
      <c r="Z258">
        <f t="shared" si="65"/>
        <v>0</v>
      </c>
      <c r="AA258">
        <f t="shared" si="66"/>
        <v>0</v>
      </c>
      <c r="AB258" s="14">
        <f t="shared" si="67"/>
        <v>1</v>
      </c>
      <c r="AF258" s="24"/>
    </row>
    <row r="259" spans="1:32" hidden="1" x14ac:dyDescent="0.2">
      <c r="A259" t="s">
        <v>702</v>
      </c>
      <c r="B259" t="s">
        <v>508</v>
      </c>
      <c r="C259">
        <v>12402</v>
      </c>
      <c r="D259">
        <v>14</v>
      </c>
      <c r="E259">
        <v>14</v>
      </c>
      <c r="F259" s="1"/>
      <c r="G259">
        <v>-509819</v>
      </c>
      <c r="H259" t="s">
        <v>509</v>
      </c>
      <c r="I259">
        <v>1055</v>
      </c>
      <c r="J259">
        <v>0</v>
      </c>
      <c r="K259">
        <v>0</v>
      </c>
      <c r="L259">
        <f t="shared" si="52"/>
        <v>0</v>
      </c>
      <c r="M259">
        <f t="shared" si="53"/>
        <v>0</v>
      </c>
      <c r="N259">
        <f t="shared" si="54"/>
        <v>0</v>
      </c>
      <c r="O259">
        <f t="shared" si="55"/>
        <v>0</v>
      </c>
      <c r="P259">
        <f t="shared" si="56"/>
        <v>1</v>
      </c>
      <c r="Q259" s="15">
        <f t="shared" ref="Q259:Q322" si="68">IF(E259&gt;19,(I259)*M259,0)</f>
        <v>0</v>
      </c>
      <c r="R259">
        <f t="shared" si="57"/>
        <v>0</v>
      </c>
      <c r="S259">
        <f t="shared" si="58"/>
        <v>0</v>
      </c>
      <c r="T259" s="2">
        <f t="shared" si="59"/>
        <v>0</v>
      </c>
      <c r="U259">
        <f t="shared" si="60"/>
        <v>0</v>
      </c>
      <c r="V259" s="14">
        <f t="shared" si="61"/>
        <v>1055</v>
      </c>
      <c r="W259" s="13">
        <f t="shared" si="62"/>
        <v>0</v>
      </c>
      <c r="X259">
        <f t="shared" si="63"/>
        <v>0</v>
      </c>
      <c r="Y259">
        <f t="shared" si="64"/>
        <v>0</v>
      </c>
      <c r="Z259">
        <f t="shared" si="65"/>
        <v>0</v>
      </c>
      <c r="AA259">
        <f t="shared" si="66"/>
        <v>0</v>
      </c>
      <c r="AB259" s="14">
        <f t="shared" si="67"/>
        <v>1</v>
      </c>
      <c r="AF259" s="24"/>
    </row>
    <row r="260" spans="1:32" hidden="1" x14ac:dyDescent="0.2">
      <c r="A260" t="s">
        <v>702</v>
      </c>
      <c r="B260" t="s">
        <v>506</v>
      </c>
      <c r="C260">
        <v>12401</v>
      </c>
      <c r="D260">
        <v>12</v>
      </c>
      <c r="E260">
        <v>13</v>
      </c>
      <c r="F260" s="1"/>
      <c r="G260">
        <v>-517328</v>
      </c>
      <c r="H260" t="s">
        <v>507</v>
      </c>
      <c r="I260">
        <v>24255</v>
      </c>
      <c r="J260">
        <v>0</v>
      </c>
      <c r="K260">
        <v>0</v>
      </c>
      <c r="L260">
        <f t="shared" ref="L260:L323" si="69">MAX(K260,J260)</f>
        <v>0</v>
      </c>
      <c r="M260">
        <f t="shared" ref="M260:M323" si="70">L260-J260</f>
        <v>0</v>
      </c>
      <c r="N260">
        <f t="shared" ref="N260:N323" si="71">L260-K260</f>
        <v>0</v>
      </c>
      <c r="O260">
        <f t="shared" ref="O260:O323" si="72">IF(J260=1,IF(K260=1,1,0),0)</f>
        <v>0</v>
      </c>
      <c r="P260">
        <f t="shared" ref="P260:P323" si="73">IF(J260=0,IF(K260=0,1,0),0)</f>
        <v>1</v>
      </c>
      <c r="Q260" s="15">
        <f t="shared" si="68"/>
        <v>0</v>
      </c>
      <c r="R260">
        <f t="shared" ref="R260:R323" si="74">IF(E260&lt;20,IF(E260&gt;15,(I260)*M260,0),0)</f>
        <v>0</v>
      </c>
      <c r="S260">
        <f t="shared" ref="S260:S323" si="75">IF(E260&lt;16,IF(E260&gt;0,(I260)*M260,0),0)</f>
        <v>0</v>
      </c>
      <c r="T260" s="2">
        <f t="shared" ref="T260:T323" si="76">IF(E260&gt;19,(I260)*(P260),0)</f>
        <v>0</v>
      </c>
      <c r="U260">
        <f t="shared" ref="U260:U323" si="77">IF(E260&lt;20,IF(E260&gt;15,(I260)*(P260),0),0)</f>
        <v>0</v>
      </c>
      <c r="V260" s="14">
        <f t="shared" ref="V260:V323" si="78">IF(E260&lt;16,IF(E260&gt;0,(I260)*(P260),0),0)</f>
        <v>24255</v>
      </c>
      <c r="W260" s="13">
        <f t="shared" ref="W260:W323" si="79">IF(M260=1,IF(E260&gt;=20,1,0),0)</f>
        <v>0</v>
      </c>
      <c r="X260">
        <f t="shared" ref="X260:X323" si="80">IF(M260=1,IF(E260&gt;=16,IF(E260&lt;20,1,0),0),0)</f>
        <v>0</v>
      </c>
      <c r="Y260">
        <f t="shared" ref="Y260:Y323" si="81">IF(M260=1,IF(E260&gt;=0,IF(E260&lt;16,1,0),0),0)</f>
        <v>0</v>
      </c>
      <c r="Z260">
        <f t="shared" ref="Z260:Z323" si="82">IF(P260=1,IF(E260&gt;=20,1,0),0)</f>
        <v>0</v>
      </c>
      <c r="AA260">
        <f t="shared" ref="AA260:AA323" si="83">IF(P260=1,IF(E260&gt;=16,IF(E260&lt;20,1,0),0),0)</f>
        <v>0</v>
      </c>
      <c r="AB260" s="14">
        <f t="shared" ref="AB260:AB323" si="84">IF(P260=1,IF(E260&gt;=0,IF(E260&lt;16,1,0),0),0)</f>
        <v>1</v>
      </c>
      <c r="AF260" s="24"/>
    </row>
    <row r="261" spans="1:32" hidden="1" x14ac:dyDescent="0.2">
      <c r="A261" t="s">
        <v>703</v>
      </c>
      <c r="B261" t="s">
        <v>510</v>
      </c>
      <c r="C261">
        <v>13101</v>
      </c>
      <c r="D261">
        <v>28</v>
      </c>
      <c r="E261">
        <v>26</v>
      </c>
      <c r="F261" s="1">
        <v>23.056699999999999</v>
      </c>
      <c r="G261">
        <v>-334372</v>
      </c>
      <c r="H261" t="s">
        <v>511</v>
      </c>
      <c r="I261">
        <v>527014</v>
      </c>
      <c r="J261">
        <v>1</v>
      </c>
      <c r="K261">
        <v>1</v>
      </c>
      <c r="L261">
        <f t="shared" si="69"/>
        <v>1</v>
      </c>
      <c r="M261">
        <f t="shared" si="70"/>
        <v>0</v>
      </c>
      <c r="N261">
        <f t="shared" si="71"/>
        <v>0</v>
      </c>
      <c r="O261">
        <f t="shared" si="72"/>
        <v>1</v>
      </c>
      <c r="P261">
        <f t="shared" si="73"/>
        <v>0</v>
      </c>
      <c r="Q261" s="15">
        <f t="shared" si="68"/>
        <v>0</v>
      </c>
      <c r="R261">
        <f t="shared" si="74"/>
        <v>0</v>
      </c>
      <c r="S261">
        <f t="shared" si="75"/>
        <v>0</v>
      </c>
      <c r="T261" s="2">
        <f t="shared" si="76"/>
        <v>0</v>
      </c>
      <c r="U261">
        <f t="shared" si="77"/>
        <v>0</v>
      </c>
      <c r="V261" s="14">
        <f t="shared" si="78"/>
        <v>0</v>
      </c>
      <c r="W261" s="13">
        <f t="shared" si="79"/>
        <v>0</v>
      </c>
      <c r="X261">
        <f t="shared" si="80"/>
        <v>0</v>
      </c>
      <c r="Y261">
        <f t="shared" si="81"/>
        <v>0</v>
      </c>
      <c r="Z261">
        <f t="shared" si="82"/>
        <v>0</v>
      </c>
      <c r="AA261">
        <f t="shared" si="83"/>
        <v>0</v>
      </c>
      <c r="AB261" s="14">
        <f t="shared" si="84"/>
        <v>0</v>
      </c>
      <c r="AF261" s="24"/>
    </row>
    <row r="262" spans="1:32" hidden="1" x14ac:dyDescent="0.2">
      <c r="A262" t="s">
        <v>703</v>
      </c>
      <c r="B262" t="s">
        <v>512</v>
      </c>
      <c r="C262">
        <v>13102</v>
      </c>
      <c r="D262">
        <v>29</v>
      </c>
      <c r="E262">
        <v>27</v>
      </c>
      <c r="F262" s="1"/>
      <c r="G262">
        <v>-335000</v>
      </c>
      <c r="H262" t="s">
        <v>513</v>
      </c>
      <c r="I262">
        <v>89858</v>
      </c>
      <c r="J262">
        <v>1</v>
      </c>
      <c r="K262">
        <v>1</v>
      </c>
      <c r="L262">
        <f t="shared" si="69"/>
        <v>1</v>
      </c>
      <c r="M262">
        <f t="shared" si="70"/>
        <v>0</v>
      </c>
      <c r="N262">
        <f t="shared" si="71"/>
        <v>0</v>
      </c>
      <c r="O262">
        <f t="shared" si="72"/>
        <v>1</v>
      </c>
      <c r="P262">
        <f t="shared" si="73"/>
        <v>0</v>
      </c>
      <c r="Q262" s="15">
        <f t="shared" si="68"/>
        <v>0</v>
      </c>
      <c r="R262">
        <f t="shared" si="74"/>
        <v>0</v>
      </c>
      <c r="S262">
        <f t="shared" si="75"/>
        <v>0</v>
      </c>
      <c r="T262" s="2">
        <f t="shared" si="76"/>
        <v>0</v>
      </c>
      <c r="U262">
        <f t="shared" si="77"/>
        <v>0</v>
      </c>
      <c r="V262" s="14">
        <f t="shared" si="78"/>
        <v>0</v>
      </c>
      <c r="W262" s="13">
        <f t="shared" si="79"/>
        <v>0</v>
      </c>
      <c r="X262">
        <f t="shared" si="80"/>
        <v>0</v>
      </c>
      <c r="Y262">
        <f t="shared" si="81"/>
        <v>0</v>
      </c>
      <c r="Z262">
        <f t="shared" si="82"/>
        <v>0</v>
      </c>
      <c r="AA262">
        <f t="shared" si="83"/>
        <v>0</v>
      </c>
      <c r="AB262" s="14">
        <f t="shared" si="84"/>
        <v>0</v>
      </c>
      <c r="AF262" s="24"/>
    </row>
    <row r="263" spans="1:32" hidden="1" x14ac:dyDescent="0.2">
      <c r="A263" t="s">
        <v>703</v>
      </c>
      <c r="B263" t="s">
        <v>514</v>
      </c>
      <c r="C263">
        <v>13103</v>
      </c>
      <c r="D263">
        <v>30</v>
      </c>
      <c r="E263">
        <v>28</v>
      </c>
      <c r="F263" s="1">
        <v>29.133700000000001</v>
      </c>
      <c r="G263">
        <v>-334219</v>
      </c>
      <c r="H263" t="s">
        <v>515</v>
      </c>
      <c r="I263">
        <v>141507</v>
      </c>
      <c r="J263">
        <v>1</v>
      </c>
      <c r="K263">
        <v>1</v>
      </c>
      <c r="L263">
        <f t="shared" si="69"/>
        <v>1</v>
      </c>
      <c r="M263">
        <f t="shared" si="70"/>
        <v>0</v>
      </c>
      <c r="N263">
        <f t="shared" si="71"/>
        <v>0</v>
      </c>
      <c r="O263">
        <f t="shared" si="72"/>
        <v>1</v>
      </c>
      <c r="P263">
        <f t="shared" si="73"/>
        <v>0</v>
      </c>
      <c r="Q263" s="15">
        <f t="shared" si="68"/>
        <v>0</v>
      </c>
      <c r="R263">
        <f t="shared" si="74"/>
        <v>0</v>
      </c>
      <c r="S263">
        <f t="shared" si="75"/>
        <v>0</v>
      </c>
      <c r="T263" s="2">
        <f t="shared" si="76"/>
        <v>0</v>
      </c>
      <c r="U263">
        <f t="shared" si="77"/>
        <v>0</v>
      </c>
      <c r="V263" s="14">
        <f t="shared" si="78"/>
        <v>0</v>
      </c>
      <c r="W263" s="13">
        <f t="shared" si="79"/>
        <v>0</v>
      </c>
      <c r="X263">
        <f t="shared" si="80"/>
        <v>0</v>
      </c>
      <c r="Y263">
        <f t="shared" si="81"/>
        <v>0</v>
      </c>
      <c r="Z263">
        <f t="shared" si="82"/>
        <v>0</v>
      </c>
      <c r="AA263">
        <f t="shared" si="83"/>
        <v>0</v>
      </c>
      <c r="AB263" s="14">
        <f t="shared" si="84"/>
        <v>0</v>
      </c>
      <c r="AF263" s="24"/>
    </row>
    <row r="264" spans="1:32" hidden="1" x14ac:dyDescent="0.2">
      <c r="A264" t="s">
        <v>703</v>
      </c>
      <c r="B264" t="s">
        <v>534</v>
      </c>
      <c r="C264">
        <v>13113</v>
      </c>
      <c r="D264">
        <v>25</v>
      </c>
      <c r="E264">
        <v>24</v>
      </c>
      <c r="F264" s="1"/>
      <c r="G264">
        <v>-334428</v>
      </c>
      <c r="H264" t="s">
        <v>535</v>
      </c>
      <c r="I264">
        <v>100131</v>
      </c>
      <c r="J264">
        <v>0</v>
      </c>
      <c r="K264">
        <v>1</v>
      </c>
      <c r="L264">
        <f t="shared" si="69"/>
        <v>1</v>
      </c>
      <c r="M264">
        <f t="shared" si="70"/>
        <v>1</v>
      </c>
      <c r="N264">
        <f t="shared" si="71"/>
        <v>0</v>
      </c>
      <c r="O264">
        <f t="shared" si="72"/>
        <v>0</v>
      </c>
      <c r="P264">
        <f t="shared" si="73"/>
        <v>0</v>
      </c>
      <c r="Q264" s="15">
        <f t="shared" si="68"/>
        <v>100131</v>
      </c>
      <c r="R264">
        <f t="shared" si="74"/>
        <v>0</v>
      </c>
      <c r="S264">
        <f t="shared" si="75"/>
        <v>0</v>
      </c>
      <c r="T264" s="2">
        <f t="shared" si="76"/>
        <v>0</v>
      </c>
      <c r="U264">
        <f t="shared" si="77"/>
        <v>0</v>
      </c>
      <c r="V264" s="14">
        <f t="shared" si="78"/>
        <v>0</v>
      </c>
      <c r="W264" s="13">
        <f t="shared" si="79"/>
        <v>1</v>
      </c>
      <c r="X264">
        <f t="shared" si="80"/>
        <v>0</v>
      </c>
      <c r="Y264">
        <f t="shared" si="81"/>
        <v>0</v>
      </c>
      <c r="Z264">
        <f t="shared" si="82"/>
        <v>0</v>
      </c>
      <c r="AA264">
        <f t="shared" si="83"/>
        <v>0</v>
      </c>
      <c r="AB264" s="14">
        <f t="shared" si="84"/>
        <v>0</v>
      </c>
      <c r="AF264" s="24"/>
    </row>
    <row r="265" spans="1:32" hidden="1" x14ac:dyDescent="0.2">
      <c r="A265" t="s">
        <v>703</v>
      </c>
      <c r="B265" t="s">
        <v>516</v>
      </c>
      <c r="C265">
        <v>13104</v>
      </c>
      <c r="D265">
        <v>28</v>
      </c>
      <c r="E265">
        <v>26</v>
      </c>
      <c r="F265" s="1"/>
      <c r="G265">
        <v>-333800</v>
      </c>
      <c r="H265" t="s">
        <v>517</v>
      </c>
      <c r="I265">
        <v>138638</v>
      </c>
      <c r="J265">
        <v>0</v>
      </c>
      <c r="K265">
        <v>1</v>
      </c>
      <c r="L265">
        <f t="shared" si="69"/>
        <v>1</v>
      </c>
      <c r="M265">
        <f t="shared" si="70"/>
        <v>1</v>
      </c>
      <c r="N265">
        <f t="shared" si="71"/>
        <v>0</v>
      </c>
      <c r="O265">
        <f t="shared" si="72"/>
        <v>0</v>
      </c>
      <c r="P265">
        <f t="shared" si="73"/>
        <v>0</v>
      </c>
      <c r="Q265" s="15">
        <f t="shared" si="68"/>
        <v>138638</v>
      </c>
      <c r="R265">
        <f t="shared" si="74"/>
        <v>0</v>
      </c>
      <c r="S265">
        <f t="shared" si="75"/>
        <v>0</v>
      </c>
      <c r="T265" s="2">
        <f t="shared" si="76"/>
        <v>0</v>
      </c>
      <c r="U265">
        <f t="shared" si="77"/>
        <v>0</v>
      </c>
      <c r="V265" s="14">
        <f t="shared" si="78"/>
        <v>0</v>
      </c>
      <c r="W265" s="13">
        <f t="shared" si="79"/>
        <v>1</v>
      </c>
      <c r="X265">
        <f t="shared" si="80"/>
        <v>0</v>
      </c>
      <c r="Y265">
        <f t="shared" si="81"/>
        <v>0</v>
      </c>
      <c r="Z265">
        <f t="shared" si="82"/>
        <v>0</v>
      </c>
      <c r="AA265">
        <f t="shared" si="83"/>
        <v>0</v>
      </c>
      <c r="AB265" s="14">
        <f t="shared" si="84"/>
        <v>0</v>
      </c>
      <c r="AF265" s="24"/>
    </row>
    <row r="266" spans="1:32" hidden="1" x14ac:dyDescent="0.2">
      <c r="A266" t="s">
        <v>703</v>
      </c>
      <c r="B266" t="s">
        <v>518</v>
      </c>
      <c r="C266">
        <v>13105</v>
      </c>
      <c r="D266">
        <v>29</v>
      </c>
      <c r="E266">
        <v>27</v>
      </c>
      <c r="F266" s="1">
        <v>30.138400000000001</v>
      </c>
      <c r="G266">
        <v>-335669</v>
      </c>
      <c r="H266" t="s">
        <v>519</v>
      </c>
      <c r="I266">
        <v>171201</v>
      </c>
      <c r="J266">
        <v>1</v>
      </c>
      <c r="K266">
        <v>1</v>
      </c>
      <c r="L266">
        <f t="shared" si="69"/>
        <v>1</v>
      </c>
      <c r="M266">
        <f t="shared" si="70"/>
        <v>0</v>
      </c>
      <c r="N266">
        <f t="shared" si="71"/>
        <v>0</v>
      </c>
      <c r="O266">
        <f t="shared" si="72"/>
        <v>1</v>
      </c>
      <c r="P266">
        <f t="shared" si="73"/>
        <v>0</v>
      </c>
      <c r="Q266" s="15">
        <f t="shared" si="68"/>
        <v>0</v>
      </c>
      <c r="R266">
        <f t="shared" si="74"/>
        <v>0</v>
      </c>
      <c r="S266">
        <f t="shared" si="75"/>
        <v>0</v>
      </c>
      <c r="T266" s="2">
        <f t="shared" si="76"/>
        <v>0</v>
      </c>
      <c r="U266">
        <f t="shared" si="77"/>
        <v>0</v>
      </c>
      <c r="V266" s="14">
        <f t="shared" si="78"/>
        <v>0</v>
      </c>
      <c r="W266" s="13">
        <f t="shared" si="79"/>
        <v>0</v>
      </c>
      <c r="X266">
        <f t="shared" si="80"/>
        <v>0</v>
      </c>
      <c r="Y266">
        <f t="shared" si="81"/>
        <v>0</v>
      </c>
      <c r="Z266">
        <f t="shared" si="82"/>
        <v>0</v>
      </c>
      <c r="AA266">
        <f t="shared" si="83"/>
        <v>0</v>
      </c>
      <c r="AB266" s="14">
        <f t="shared" si="84"/>
        <v>0</v>
      </c>
      <c r="AF266" s="24"/>
    </row>
    <row r="267" spans="1:32" hidden="1" x14ac:dyDescent="0.2">
      <c r="A267" t="s">
        <v>703</v>
      </c>
      <c r="B267" t="s">
        <v>520</v>
      </c>
      <c r="C267">
        <v>13106</v>
      </c>
      <c r="D267">
        <v>28</v>
      </c>
      <c r="E267">
        <v>26</v>
      </c>
      <c r="F267" s="1"/>
      <c r="G267">
        <v>-334589</v>
      </c>
      <c r="H267" t="s">
        <v>521</v>
      </c>
      <c r="I267">
        <v>217664</v>
      </c>
      <c r="J267">
        <v>0</v>
      </c>
      <c r="K267">
        <v>1</v>
      </c>
      <c r="L267">
        <f t="shared" si="69"/>
        <v>1</v>
      </c>
      <c r="M267">
        <f t="shared" si="70"/>
        <v>1</v>
      </c>
      <c r="N267">
        <f t="shared" si="71"/>
        <v>0</v>
      </c>
      <c r="O267">
        <f t="shared" si="72"/>
        <v>0</v>
      </c>
      <c r="P267">
        <f t="shared" si="73"/>
        <v>0</v>
      </c>
      <c r="Q267" s="15">
        <f t="shared" si="68"/>
        <v>217664</v>
      </c>
      <c r="R267">
        <f t="shared" si="74"/>
        <v>0</v>
      </c>
      <c r="S267">
        <f t="shared" si="75"/>
        <v>0</v>
      </c>
      <c r="T267" s="2">
        <f t="shared" si="76"/>
        <v>0</v>
      </c>
      <c r="U267">
        <f t="shared" si="77"/>
        <v>0</v>
      </c>
      <c r="V267" s="14">
        <f t="shared" si="78"/>
        <v>0</v>
      </c>
      <c r="W267" s="13">
        <f t="shared" si="79"/>
        <v>1</v>
      </c>
      <c r="X267">
        <f t="shared" si="80"/>
        <v>0</v>
      </c>
      <c r="Y267">
        <f t="shared" si="81"/>
        <v>0</v>
      </c>
      <c r="Z267">
        <f t="shared" si="82"/>
        <v>0</v>
      </c>
      <c r="AA267">
        <f t="shared" si="83"/>
        <v>0</v>
      </c>
      <c r="AB267" s="14">
        <f t="shared" si="84"/>
        <v>0</v>
      </c>
      <c r="AF267" s="24"/>
    </row>
    <row r="268" spans="1:32" hidden="1" x14ac:dyDescent="0.2">
      <c r="A268" t="s">
        <v>703</v>
      </c>
      <c r="B268" t="s">
        <v>522</v>
      </c>
      <c r="C268">
        <v>13107</v>
      </c>
      <c r="D268">
        <v>24</v>
      </c>
      <c r="E268">
        <v>23</v>
      </c>
      <c r="F268" s="1"/>
      <c r="G268">
        <v>-333678</v>
      </c>
      <c r="H268" t="s">
        <v>523</v>
      </c>
      <c r="I268">
        <v>115858</v>
      </c>
      <c r="J268">
        <v>0</v>
      </c>
      <c r="K268">
        <v>1</v>
      </c>
      <c r="L268">
        <f t="shared" si="69"/>
        <v>1</v>
      </c>
      <c r="M268">
        <f t="shared" si="70"/>
        <v>1</v>
      </c>
      <c r="N268">
        <f t="shared" si="71"/>
        <v>0</v>
      </c>
      <c r="O268">
        <f t="shared" si="72"/>
        <v>0</v>
      </c>
      <c r="P268">
        <f t="shared" si="73"/>
        <v>0</v>
      </c>
      <c r="Q268" s="15">
        <f t="shared" si="68"/>
        <v>115858</v>
      </c>
      <c r="R268">
        <f t="shared" si="74"/>
        <v>0</v>
      </c>
      <c r="S268">
        <f t="shared" si="75"/>
        <v>0</v>
      </c>
      <c r="T268" s="2">
        <f t="shared" si="76"/>
        <v>0</v>
      </c>
      <c r="U268">
        <f t="shared" si="77"/>
        <v>0</v>
      </c>
      <c r="V268" s="14">
        <f t="shared" si="78"/>
        <v>0</v>
      </c>
      <c r="W268" s="13">
        <f t="shared" si="79"/>
        <v>1</v>
      </c>
      <c r="X268">
        <f t="shared" si="80"/>
        <v>0</v>
      </c>
      <c r="Y268">
        <f t="shared" si="81"/>
        <v>0</v>
      </c>
      <c r="Z268">
        <f t="shared" si="82"/>
        <v>0</v>
      </c>
      <c r="AA268">
        <f t="shared" si="83"/>
        <v>0</v>
      </c>
      <c r="AB268" s="14">
        <f t="shared" si="84"/>
        <v>0</v>
      </c>
      <c r="AF268" s="24"/>
    </row>
    <row r="269" spans="1:32" hidden="1" x14ac:dyDescent="0.2">
      <c r="A269" t="s">
        <v>703</v>
      </c>
      <c r="B269" t="s">
        <v>524</v>
      </c>
      <c r="C269">
        <v>13108</v>
      </c>
      <c r="D269">
        <v>27</v>
      </c>
      <c r="E269">
        <v>26</v>
      </c>
      <c r="F269" s="1"/>
      <c r="G269">
        <v>-334128</v>
      </c>
      <c r="H269" t="s">
        <v>525</v>
      </c>
      <c r="I269">
        <v>150074</v>
      </c>
      <c r="J269">
        <v>0</v>
      </c>
      <c r="K269">
        <v>1</v>
      </c>
      <c r="L269">
        <f t="shared" si="69"/>
        <v>1</v>
      </c>
      <c r="M269">
        <f t="shared" si="70"/>
        <v>1</v>
      </c>
      <c r="N269">
        <f t="shared" si="71"/>
        <v>0</v>
      </c>
      <c r="O269">
        <f t="shared" si="72"/>
        <v>0</v>
      </c>
      <c r="P269">
        <f t="shared" si="73"/>
        <v>0</v>
      </c>
      <c r="Q269" s="15">
        <f t="shared" si="68"/>
        <v>150074</v>
      </c>
      <c r="R269">
        <f t="shared" si="74"/>
        <v>0</v>
      </c>
      <c r="S269">
        <f t="shared" si="75"/>
        <v>0</v>
      </c>
      <c r="T269" s="2">
        <f t="shared" si="76"/>
        <v>0</v>
      </c>
      <c r="U269">
        <f t="shared" si="77"/>
        <v>0</v>
      </c>
      <c r="V269" s="14">
        <f t="shared" si="78"/>
        <v>0</v>
      </c>
      <c r="W269" s="13">
        <f t="shared" si="79"/>
        <v>1</v>
      </c>
      <c r="X269">
        <f t="shared" si="80"/>
        <v>0</v>
      </c>
      <c r="Y269">
        <f t="shared" si="81"/>
        <v>0</v>
      </c>
      <c r="Z269">
        <f t="shared" si="82"/>
        <v>0</v>
      </c>
      <c r="AA269">
        <f t="shared" si="83"/>
        <v>0</v>
      </c>
      <c r="AB269" s="14">
        <f t="shared" si="84"/>
        <v>0</v>
      </c>
      <c r="AF269" s="24"/>
    </row>
    <row r="270" spans="1:32" hidden="1" x14ac:dyDescent="0.2">
      <c r="A270" t="s">
        <v>703</v>
      </c>
      <c r="B270" t="s">
        <v>526</v>
      </c>
      <c r="C270">
        <v>13109</v>
      </c>
      <c r="D270">
        <v>28</v>
      </c>
      <c r="E270">
        <v>26</v>
      </c>
      <c r="F270" s="1"/>
      <c r="G270">
        <v>-335289</v>
      </c>
      <c r="H270" t="s">
        <v>527</v>
      </c>
      <c r="I270">
        <v>101313</v>
      </c>
      <c r="J270">
        <v>0</v>
      </c>
      <c r="K270">
        <v>1</v>
      </c>
      <c r="L270">
        <f t="shared" si="69"/>
        <v>1</v>
      </c>
      <c r="M270">
        <f t="shared" si="70"/>
        <v>1</v>
      </c>
      <c r="N270">
        <f t="shared" si="71"/>
        <v>0</v>
      </c>
      <c r="O270">
        <f t="shared" si="72"/>
        <v>0</v>
      </c>
      <c r="P270">
        <f t="shared" si="73"/>
        <v>0</v>
      </c>
      <c r="Q270" s="15">
        <f t="shared" si="68"/>
        <v>101313</v>
      </c>
      <c r="R270">
        <f t="shared" si="74"/>
        <v>0</v>
      </c>
      <c r="S270">
        <f t="shared" si="75"/>
        <v>0</v>
      </c>
      <c r="T270" s="2">
        <f t="shared" si="76"/>
        <v>0</v>
      </c>
      <c r="U270">
        <f t="shared" si="77"/>
        <v>0</v>
      </c>
      <c r="V270" s="14">
        <f t="shared" si="78"/>
        <v>0</v>
      </c>
      <c r="W270" s="13">
        <f t="shared" si="79"/>
        <v>1</v>
      </c>
      <c r="X270">
        <f t="shared" si="80"/>
        <v>0</v>
      </c>
      <c r="Y270">
        <f t="shared" si="81"/>
        <v>0</v>
      </c>
      <c r="Z270">
        <f t="shared" si="82"/>
        <v>0</v>
      </c>
      <c r="AA270">
        <f t="shared" si="83"/>
        <v>0</v>
      </c>
      <c r="AB270" s="14">
        <f t="shared" si="84"/>
        <v>0</v>
      </c>
      <c r="AF270" s="24"/>
    </row>
    <row r="271" spans="1:32" hidden="1" x14ac:dyDescent="0.2">
      <c r="A271" t="s">
        <v>703</v>
      </c>
      <c r="B271" t="s">
        <v>528</v>
      </c>
      <c r="C271">
        <v>13110</v>
      </c>
      <c r="D271">
        <v>25</v>
      </c>
      <c r="E271">
        <v>24</v>
      </c>
      <c r="F271" s="1">
        <v>23.9239</v>
      </c>
      <c r="G271">
        <v>-335250</v>
      </c>
      <c r="H271" t="s">
        <v>529</v>
      </c>
      <c r="I271">
        <v>406229</v>
      </c>
      <c r="J271">
        <v>1</v>
      </c>
      <c r="K271">
        <v>1</v>
      </c>
      <c r="L271">
        <f t="shared" si="69"/>
        <v>1</v>
      </c>
      <c r="M271">
        <f t="shared" si="70"/>
        <v>0</v>
      </c>
      <c r="N271">
        <f t="shared" si="71"/>
        <v>0</v>
      </c>
      <c r="O271">
        <f t="shared" si="72"/>
        <v>1</v>
      </c>
      <c r="P271">
        <f t="shared" si="73"/>
        <v>0</v>
      </c>
      <c r="Q271" s="15">
        <f t="shared" si="68"/>
        <v>0</v>
      </c>
      <c r="R271">
        <f t="shared" si="74"/>
        <v>0</v>
      </c>
      <c r="S271">
        <f t="shared" si="75"/>
        <v>0</v>
      </c>
      <c r="T271" s="2">
        <f t="shared" si="76"/>
        <v>0</v>
      </c>
      <c r="U271">
        <f t="shared" si="77"/>
        <v>0</v>
      </c>
      <c r="V271" s="14">
        <f t="shared" si="78"/>
        <v>0</v>
      </c>
      <c r="W271" s="13">
        <f t="shared" si="79"/>
        <v>0</v>
      </c>
      <c r="X271">
        <f t="shared" si="80"/>
        <v>0</v>
      </c>
      <c r="Y271">
        <f t="shared" si="81"/>
        <v>0</v>
      </c>
      <c r="Z271">
        <f t="shared" si="82"/>
        <v>0</v>
      </c>
      <c r="AA271">
        <f t="shared" si="83"/>
        <v>0</v>
      </c>
      <c r="AB271" s="14">
        <f t="shared" si="84"/>
        <v>0</v>
      </c>
      <c r="AF271" s="24"/>
    </row>
    <row r="272" spans="1:32" hidden="1" x14ac:dyDescent="0.2">
      <c r="A272" t="s">
        <v>703</v>
      </c>
      <c r="B272" t="s">
        <v>530</v>
      </c>
      <c r="C272">
        <v>13111</v>
      </c>
      <c r="D272">
        <v>26</v>
      </c>
      <c r="E272">
        <v>25</v>
      </c>
      <c r="F272" s="1"/>
      <c r="G272">
        <v>-335833</v>
      </c>
      <c r="H272" t="s">
        <v>531</v>
      </c>
      <c r="I272">
        <v>121170</v>
      </c>
      <c r="J272">
        <v>0</v>
      </c>
      <c r="K272">
        <v>1</v>
      </c>
      <c r="L272">
        <f t="shared" si="69"/>
        <v>1</v>
      </c>
      <c r="M272">
        <f t="shared" si="70"/>
        <v>1</v>
      </c>
      <c r="N272">
        <f t="shared" si="71"/>
        <v>0</v>
      </c>
      <c r="O272">
        <f t="shared" si="72"/>
        <v>0</v>
      </c>
      <c r="P272">
        <f t="shared" si="73"/>
        <v>0</v>
      </c>
      <c r="Q272" s="15">
        <f t="shared" si="68"/>
        <v>121170</v>
      </c>
      <c r="R272">
        <f t="shared" si="74"/>
        <v>0</v>
      </c>
      <c r="S272">
        <f t="shared" si="75"/>
        <v>0</v>
      </c>
      <c r="T272" s="2">
        <f t="shared" si="76"/>
        <v>0</v>
      </c>
      <c r="U272">
        <f t="shared" si="77"/>
        <v>0</v>
      </c>
      <c r="V272" s="14">
        <f t="shared" si="78"/>
        <v>0</v>
      </c>
      <c r="W272" s="13">
        <f t="shared" si="79"/>
        <v>1</v>
      </c>
      <c r="X272">
        <f t="shared" si="80"/>
        <v>0</v>
      </c>
      <c r="Y272">
        <f t="shared" si="81"/>
        <v>0</v>
      </c>
      <c r="Z272">
        <f t="shared" si="82"/>
        <v>0</v>
      </c>
      <c r="AA272">
        <f t="shared" si="83"/>
        <v>0</v>
      </c>
      <c r="AB272" s="14">
        <f t="shared" si="84"/>
        <v>0</v>
      </c>
      <c r="AF272" s="24"/>
    </row>
    <row r="273" spans="1:32" hidden="1" x14ac:dyDescent="0.2">
      <c r="A273" t="s">
        <v>703</v>
      </c>
      <c r="B273" t="s">
        <v>536</v>
      </c>
      <c r="C273">
        <v>13114</v>
      </c>
      <c r="D273">
        <v>25</v>
      </c>
      <c r="E273">
        <v>24</v>
      </c>
      <c r="F273" s="1">
        <v>18.1218</v>
      </c>
      <c r="G273">
        <v>-334167</v>
      </c>
      <c r="H273" t="s">
        <v>537</v>
      </c>
      <c r="I273">
        <v>338541</v>
      </c>
      <c r="J273">
        <v>1</v>
      </c>
      <c r="K273">
        <v>1</v>
      </c>
      <c r="L273">
        <f t="shared" si="69"/>
        <v>1</v>
      </c>
      <c r="M273">
        <f t="shared" si="70"/>
        <v>0</v>
      </c>
      <c r="N273">
        <f t="shared" si="71"/>
        <v>0</v>
      </c>
      <c r="O273">
        <f t="shared" si="72"/>
        <v>1</v>
      </c>
      <c r="P273">
        <f t="shared" si="73"/>
        <v>0</v>
      </c>
      <c r="Q273" s="15">
        <f t="shared" si="68"/>
        <v>0</v>
      </c>
      <c r="R273">
        <f t="shared" si="74"/>
        <v>0</v>
      </c>
      <c r="S273">
        <f t="shared" si="75"/>
        <v>0</v>
      </c>
      <c r="T273" s="2">
        <f t="shared" si="76"/>
        <v>0</v>
      </c>
      <c r="U273">
        <f t="shared" si="77"/>
        <v>0</v>
      </c>
      <c r="V273" s="14">
        <f t="shared" si="78"/>
        <v>0</v>
      </c>
      <c r="W273" s="13">
        <f t="shared" si="79"/>
        <v>0</v>
      </c>
      <c r="X273">
        <f t="shared" si="80"/>
        <v>0</v>
      </c>
      <c r="Y273">
        <f t="shared" si="81"/>
        <v>0</v>
      </c>
      <c r="Z273">
        <f t="shared" si="82"/>
        <v>0</v>
      </c>
      <c r="AA273">
        <f t="shared" si="83"/>
        <v>0</v>
      </c>
      <c r="AB273" s="14">
        <f t="shared" si="84"/>
        <v>0</v>
      </c>
      <c r="AF273" s="24"/>
    </row>
    <row r="274" spans="1:32" hidden="1" x14ac:dyDescent="0.2">
      <c r="A274" t="s">
        <v>703</v>
      </c>
      <c r="B274" t="s">
        <v>538</v>
      </c>
      <c r="C274">
        <v>13115</v>
      </c>
      <c r="D274">
        <v>22</v>
      </c>
      <c r="E274">
        <v>21</v>
      </c>
      <c r="F274" s="1"/>
      <c r="G274">
        <v>-333500</v>
      </c>
      <c r="H274" t="s">
        <v>539</v>
      </c>
      <c r="I274">
        <v>128439</v>
      </c>
      <c r="J274">
        <v>0</v>
      </c>
      <c r="K274">
        <v>1</v>
      </c>
      <c r="L274">
        <f t="shared" si="69"/>
        <v>1</v>
      </c>
      <c r="M274">
        <f t="shared" si="70"/>
        <v>1</v>
      </c>
      <c r="N274">
        <f t="shared" si="71"/>
        <v>0</v>
      </c>
      <c r="O274">
        <f t="shared" si="72"/>
        <v>0</v>
      </c>
      <c r="P274">
        <f t="shared" si="73"/>
        <v>0</v>
      </c>
      <c r="Q274" s="15">
        <f t="shared" si="68"/>
        <v>128439</v>
      </c>
      <c r="R274">
        <f t="shared" si="74"/>
        <v>0</v>
      </c>
      <c r="S274">
        <f t="shared" si="75"/>
        <v>0</v>
      </c>
      <c r="T274" s="2">
        <f t="shared" si="76"/>
        <v>0</v>
      </c>
      <c r="U274">
        <f t="shared" si="77"/>
        <v>0</v>
      </c>
      <c r="V274" s="14">
        <f t="shared" si="78"/>
        <v>0</v>
      </c>
      <c r="W274" s="13">
        <f t="shared" si="79"/>
        <v>1</v>
      </c>
      <c r="X274">
        <f t="shared" si="80"/>
        <v>0</v>
      </c>
      <c r="Y274">
        <f t="shared" si="81"/>
        <v>0</v>
      </c>
      <c r="Z274">
        <f t="shared" si="82"/>
        <v>0</v>
      </c>
      <c r="AA274">
        <f t="shared" si="83"/>
        <v>0</v>
      </c>
      <c r="AB274" s="14">
        <f t="shared" si="84"/>
        <v>0</v>
      </c>
      <c r="AF274" s="24"/>
    </row>
    <row r="275" spans="1:32" hidden="1" x14ac:dyDescent="0.2">
      <c r="A275" t="s">
        <v>703</v>
      </c>
      <c r="B275" t="s">
        <v>540</v>
      </c>
      <c r="C275">
        <v>13116</v>
      </c>
      <c r="D275">
        <v>29</v>
      </c>
      <c r="E275">
        <v>27</v>
      </c>
      <c r="F275" s="1"/>
      <c r="G275">
        <v>-335219</v>
      </c>
      <c r="H275" t="s">
        <v>541</v>
      </c>
      <c r="I275">
        <v>102530</v>
      </c>
      <c r="J275">
        <v>0</v>
      </c>
      <c r="K275">
        <v>1</v>
      </c>
      <c r="L275">
        <f t="shared" si="69"/>
        <v>1</v>
      </c>
      <c r="M275">
        <f t="shared" si="70"/>
        <v>1</v>
      </c>
      <c r="N275">
        <f t="shared" si="71"/>
        <v>0</v>
      </c>
      <c r="O275">
        <f t="shared" si="72"/>
        <v>0</v>
      </c>
      <c r="P275">
        <f t="shared" si="73"/>
        <v>0</v>
      </c>
      <c r="Q275" s="15">
        <f t="shared" si="68"/>
        <v>102530</v>
      </c>
      <c r="R275">
        <f t="shared" si="74"/>
        <v>0</v>
      </c>
      <c r="S275">
        <f t="shared" si="75"/>
        <v>0</v>
      </c>
      <c r="T275" s="2">
        <f t="shared" si="76"/>
        <v>0</v>
      </c>
      <c r="U275">
        <f t="shared" si="77"/>
        <v>0</v>
      </c>
      <c r="V275" s="14">
        <f t="shared" si="78"/>
        <v>0</v>
      </c>
      <c r="W275" s="13">
        <f t="shared" si="79"/>
        <v>1</v>
      </c>
      <c r="X275">
        <f t="shared" si="80"/>
        <v>0</v>
      </c>
      <c r="Y275">
        <f t="shared" si="81"/>
        <v>0</v>
      </c>
      <c r="Z275">
        <f t="shared" si="82"/>
        <v>0</v>
      </c>
      <c r="AA275">
        <f t="shared" si="83"/>
        <v>0</v>
      </c>
      <c r="AB275" s="14">
        <f t="shared" si="84"/>
        <v>0</v>
      </c>
      <c r="AF275" s="24"/>
    </row>
    <row r="276" spans="1:32" hidden="1" x14ac:dyDescent="0.2">
      <c r="A276" t="s">
        <v>703</v>
      </c>
      <c r="B276" t="s">
        <v>542</v>
      </c>
      <c r="C276">
        <v>13117</v>
      </c>
      <c r="D276">
        <v>30</v>
      </c>
      <c r="E276">
        <v>28</v>
      </c>
      <c r="F276" s="1"/>
      <c r="G276">
        <v>-334450</v>
      </c>
      <c r="H276" t="s">
        <v>543</v>
      </c>
      <c r="I276">
        <v>103732</v>
      </c>
      <c r="J276">
        <v>0</v>
      </c>
      <c r="K276">
        <v>1</v>
      </c>
      <c r="L276">
        <f t="shared" si="69"/>
        <v>1</v>
      </c>
      <c r="M276">
        <f t="shared" si="70"/>
        <v>1</v>
      </c>
      <c r="N276">
        <f t="shared" si="71"/>
        <v>0</v>
      </c>
      <c r="O276">
        <f t="shared" si="72"/>
        <v>0</v>
      </c>
      <c r="P276">
        <f t="shared" si="73"/>
        <v>0</v>
      </c>
      <c r="Q276" s="15">
        <f t="shared" si="68"/>
        <v>103732</v>
      </c>
      <c r="R276">
        <f t="shared" si="74"/>
        <v>0</v>
      </c>
      <c r="S276">
        <f t="shared" si="75"/>
        <v>0</v>
      </c>
      <c r="T276" s="2">
        <f t="shared" si="76"/>
        <v>0</v>
      </c>
      <c r="U276">
        <f t="shared" si="77"/>
        <v>0</v>
      </c>
      <c r="V276" s="14">
        <f t="shared" si="78"/>
        <v>0</v>
      </c>
      <c r="W276" s="13">
        <f t="shared" si="79"/>
        <v>1</v>
      </c>
      <c r="X276">
        <f t="shared" si="80"/>
        <v>0</v>
      </c>
      <c r="Y276">
        <f t="shared" si="81"/>
        <v>0</v>
      </c>
      <c r="Z276">
        <f t="shared" si="82"/>
        <v>0</v>
      </c>
      <c r="AA276">
        <f t="shared" si="83"/>
        <v>0</v>
      </c>
      <c r="AB276" s="14">
        <f t="shared" si="84"/>
        <v>0</v>
      </c>
      <c r="AF276" s="24"/>
    </row>
    <row r="277" spans="1:32" hidden="1" x14ac:dyDescent="0.2">
      <c r="A277" t="s">
        <v>703</v>
      </c>
      <c r="B277" t="s">
        <v>544</v>
      </c>
      <c r="C277">
        <v>13118</v>
      </c>
      <c r="D277">
        <v>28</v>
      </c>
      <c r="E277">
        <v>26</v>
      </c>
      <c r="F277" s="1"/>
      <c r="G277">
        <v>-334869</v>
      </c>
      <c r="H277" t="s">
        <v>545</v>
      </c>
      <c r="I277">
        <v>137079</v>
      </c>
      <c r="J277">
        <v>0</v>
      </c>
      <c r="K277">
        <v>1</v>
      </c>
      <c r="L277">
        <f t="shared" si="69"/>
        <v>1</v>
      </c>
      <c r="M277">
        <f t="shared" si="70"/>
        <v>1</v>
      </c>
      <c r="N277">
        <f t="shared" si="71"/>
        <v>0</v>
      </c>
      <c r="O277">
        <f t="shared" si="72"/>
        <v>0</v>
      </c>
      <c r="P277">
        <f t="shared" si="73"/>
        <v>0</v>
      </c>
      <c r="Q277" s="15">
        <f t="shared" si="68"/>
        <v>137079</v>
      </c>
      <c r="R277">
        <f t="shared" si="74"/>
        <v>0</v>
      </c>
      <c r="S277">
        <f t="shared" si="75"/>
        <v>0</v>
      </c>
      <c r="T277" s="2">
        <f t="shared" si="76"/>
        <v>0</v>
      </c>
      <c r="U277">
        <f t="shared" si="77"/>
        <v>0</v>
      </c>
      <c r="V277" s="14">
        <f t="shared" si="78"/>
        <v>0</v>
      </c>
      <c r="W277" s="13">
        <f t="shared" si="79"/>
        <v>1</v>
      </c>
      <c r="X277">
        <f t="shared" si="80"/>
        <v>0</v>
      </c>
      <c r="Y277">
        <f t="shared" si="81"/>
        <v>0</v>
      </c>
      <c r="Z277">
        <f t="shared" si="82"/>
        <v>0</v>
      </c>
      <c r="AA277">
        <f t="shared" si="83"/>
        <v>0</v>
      </c>
      <c r="AB277" s="14">
        <f t="shared" si="84"/>
        <v>0</v>
      </c>
      <c r="AF277" s="24"/>
    </row>
    <row r="278" spans="1:32" hidden="1" x14ac:dyDescent="0.2">
      <c r="A278" t="s">
        <v>703</v>
      </c>
      <c r="B278" t="s">
        <v>546</v>
      </c>
      <c r="C278">
        <v>13119</v>
      </c>
      <c r="D278">
        <v>29</v>
      </c>
      <c r="E278">
        <v>27</v>
      </c>
      <c r="F278" s="1"/>
      <c r="G278">
        <v>-335167</v>
      </c>
      <c r="H278" t="s">
        <v>547</v>
      </c>
      <c r="I278">
        <v>585684</v>
      </c>
      <c r="J278">
        <v>0</v>
      </c>
      <c r="K278">
        <v>1</v>
      </c>
      <c r="L278">
        <f t="shared" si="69"/>
        <v>1</v>
      </c>
      <c r="M278">
        <f t="shared" si="70"/>
        <v>1</v>
      </c>
      <c r="N278">
        <f t="shared" si="71"/>
        <v>0</v>
      </c>
      <c r="O278">
        <f t="shared" si="72"/>
        <v>0</v>
      </c>
      <c r="P278">
        <f t="shared" si="73"/>
        <v>0</v>
      </c>
      <c r="Q278" s="15">
        <f t="shared" si="68"/>
        <v>585684</v>
      </c>
      <c r="R278">
        <f t="shared" si="74"/>
        <v>0</v>
      </c>
      <c r="S278">
        <f t="shared" si="75"/>
        <v>0</v>
      </c>
      <c r="T278" s="2">
        <f t="shared" si="76"/>
        <v>0</v>
      </c>
      <c r="U278">
        <f t="shared" si="77"/>
        <v>0</v>
      </c>
      <c r="V278" s="14">
        <f t="shared" si="78"/>
        <v>0</v>
      </c>
      <c r="W278" s="13">
        <f t="shared" si="79"/>
        <v>1</v>
      </c>
      <c r="X278">
        <f t="shared" si="80"/>
        <v>0</v>
      </c>
      <c r="Y278">
        <f t="shared" si="81"/>
        <v>0</v>
      </c>
      <c r="Z278">
        <f t="shared" si="82"/>
        <v>0</v>
      </c>
      <c r="AA278">
        <f t="shared" si="83"/>
        <v>0</v>
      </c>
      <c r="AB278" s="14">
        <f t="shared" si="84"/>
        <v>0</v>
      </c>
      <c r="AF278" s="24"/>
    </row>
    <row r="279" spans="1:32" hidden="1" x14ac:dyDescent="0.2">
      <c r="A279" t="s">
        <v>703</v>
      </c>
      <c r="B279" t="s">
        <v>532</v>
      </c>
      <c r="C279">
        <v>13112</v>
      </c>
      <c r="D279">
        <v>27</v>
      </c>
      <c r="E279">
        <v>25</v>
      </c>
      <c r="F279" s="1"/>
      <c r="G279">
        <v>-335828</v>
      </c>
      <c r="H279" t="s">
        <v>533</v>
      </c>
      <c r="I279">
        <v>189321</v>
      </c>
      <c r="J279">
        <v>0</v>
      </c>
      <c r="K279">
        <v>1</v>
      </c>
      <c r="L279">
        <f t="shared" si="69"/>
        <v>1</v>
      </c>
      <c r="M279">
        <f t="shared" si="70"/>
        <v>1</v>
      </c>
      <c r="N279">
        <f t="shared" si="71"/>
        <v>0</v>
      </c>
      <c r="O279">
        <f t="shared" si="72"/>
        <v>0</v>
      </c>
      <c r="P279">
        <f t="shared" si="73"/>
        <v>0</v>
      </c>
      <c r="Q279" s="15">
        <f t="shared" si="68"/>
        <v>189321</v>
      </c>
      <c r="R279">
        <f t="shared" si="74"/>
        <v>0</v>
      </c>
      <c r="S279">
        <f t="shared" si="75"/>
        <v>0</v>
      </c>
      <c r="T279" s="2">
        <f t="shared" si="76"/>
        <v>0</v>
      </c>
      <c r="U279">
        <f t="shared" si="77"/>
        <v>0</v>
      </c>
      <c r="V279" s="14">
        <f t="shared" si="78"/>
        <v>0</v>
      </c>
      <c r="W279" s="13">
        <f t="shared" si="79"/>
        <v>1</v>
      </c>
      <c r="X279">
        <f t="shared" si="80"/>
        <v>0</v>
      </c>
      <c r="Y279">
        <f t="shared" si="81"/>
        <v>0</v>
      </c>
      <c r="Z279">
        <f t="shared" si="82"/>
        <v>0</v>
      </c>
      <c r="AA279">
        <f t="shared" si="83"/>
        <v>0</v>
      </c>
      <c r="AB279" s="14">
        <f t="shared" si="84"/>
        <v>0</v>
      </c>
      <c r="AF279" s="24"/>
    </row>
    <row r="280" spans="1:32" hidden="1" x14ac:dyDescent="0.2">
      <c r="A280" t="s">
        <v>703</v>
      </c>
      <c r="B280" t="s">
        <v>548</v>
      </c>
      <c r="C280">
        <v>13120</v>
      </c>
      <c r="D280">
        <v>27</v>
      </c>
      <c r="E280">
        <v>25</v>
      </c>
      <c r="F280" s="1"/>
      <c r="G280">
        <v>-334539</v>
      </c>
      <c r="H280" t="s">
        <v>549</v>
      </c>
      <c r="I280">
        <v>259712</v>
      </c>
      <c r="J280">
        <v>0</v>
      </c>
      <c r="K280">
        <v>1</v>
      </c>
      <c r="L280">
        <f t="shared" si="69"/>
        <v>1</v>
      </c>
      <c r="M280">
        <f t="shared" si="70"/>
        <v>1</v>
      </c>
      <c r="N280">
        <f t="shared" si="71"/>
        <v>0</v>
      </c>
      <c r="O280">
        <f t="shared" si="72"/>
        <v>0</v>
      </c>
      <c r="P280">
        <f t="shared" si="73"/>
        <v>0</v>
      </c>
      <c r="Q280" s="15">
        <f t="shared" si="68"/>
        <v>259712</v>
      </c>
      <c r="R280">
        <f t="shared" si="74"/>
        <v>0</v>
      </c>
      <c r="S280">
        <f t="shared" si="75"/>
        <v>0</v>
      </c>
      <c r="T280" s="2">
        <f t="shared" si="76"/>
        <v>0</v>
      </c>
      <c r="U280">
        <f t="shared" si="77"/>
        <v>0</v>
      </c>
      <c r="V280" s="14">
        <f t="shared" si="78"/>
        <v>0</v>
      </c>
      <c r="W280" s="13">
        <f t="shared" si="79"/>
        <v>1</v>
      </c>
      <c r="X280">
        <f t="shared" si="80"/>
        <v>0</v>
      </c>
      <c r="Y280">
        <f t="shared" si="81"/>
        <v>0</v>
      </c>
      <c r="Z280">
        <f t="shared" si="82"/>
        <v>0</v>
      </c>
      <c r="AA280">
        <f t="shared" si="83"/>
        <v>0</v>
      </c>
      <c r="AB280" s="14">
        <f t="shared" si="84"/>
        <v>0</v>
      </c>
      <c r="AF280" s="24"/>
    </row>
    <row r="281" spans="1:32" hidden="1" x14ac:dyDescent="0.2">
      <c r="A281" t="s">
        <v>703</v>
      </c>
      <c r="B281" t="s">
        <v>550</v>
      </c>
      <c r="C281">
        <v>13121</v>
      </c>
      <c r="D281">
        <v>28</v>
      </c>
      <c r="E281">
        <v>26</v>
      </c>
      <c r="F281" s="1"/>
      <c r="G281">
        <v>-334661</v>
      </c>
      <c r="H281" t="s">
        <v>551</v>
      </c>
      <c r="I281">
        <v>106496</v>
      </c>
      <c r="J281">
        <v>0</v>
      </c>
      <c r="K281">
        <v>1</v>
      </c>
      <c r="L281">
        <f t="shared" si="69"/>
        <v>1</v>
      </c>
      <c r="M281">
        <f t="shared" si="70"/>
        <v>1</v>
      </c>
      <c r="N281">
        <f t="shared" si="71"/>
        <v>0</v>
      </c>
      <c r="O281">
        <f t="shared" si="72"/>
        <v>0</v>
      </c>
      <c r="P281">
        <f t="shared" si="73"/>
        <v>0</v>
      </c>
      <c r="Q281" s="15">
        <f t="shared" si="68"/>
        <v>106496</v>
      </c>
      <c r="R281">
        <f t="shared" si="74"/>
        <v>0</v>
      </c>
      <c r="S281">
        <f t="shared" si="75"/>
        <v>0</v>
      </c>
      <c r="T281" s="2">
        <f t="shared" si="76"/>
        <v>0</v>
      </c>
      <c r="U281">
        <f t="shared" si="77"/>
        <v>0</v>
      </c>
      <c r="V281" s="14">
        <f t="shared" si="78"/>
        <v>0</v>
      </c>
      <c r="W281" s="13">
        <f t="shared" si="79"/>
        <v>1</v>
      </c>
      <c r="X281">
        <f t="shared" si="80"/>
        <v>0</v>
      </c>
      <c r="Y281">
        <f t="shared" si="81"/>
        <v>0</v>
      </c>
      <c r="Z281">
        <f t="shared" si="82"/>
        <v>0</v>
      </c>
      <c r="AA281">
        <f t="shared" si="83"/>
        <v>0</v>
      </c>
      <c r="AB281" s="14">
        <f t="shared" si="84"/>
        <v>0</v>
      </c>
      <c r="AF281" s="24"/>
    </row>
    <row r="282" spans="1:32" hidden="1" x14ac:dyDescent="0.2">
      <c r="A282" t="s">
        <v>703</v>
      </c>
      <c r="B282" t="s">
        <v>552</v>
      </c>
      <c r="C282">
        <v>13122</v>
      </c>
      <c r="D282">
        <v>25</v>
      </c>
      <c r="E282">
        <v>24</v>
      </c>
      <c r="F282" s="1"/>
      <c r="G282">
        <v>-334861</v>
      </c>
      <c r="H282" t="s">
        <v>553</v>
      </c>
      <c r="I282">
        <v>270707</v>
      </c>
      <c r="J282">
        <v>0</v>
      </c>
      <c r="K282">
        <v>1</v>
      </c>
      <c r="L282">
        <f t="shared" si="69"/>
        <v>1</v>
      </c>
      <c r="M282">
        <f t="shared" si="70"/>
        <v>1</v>
      </c>
      <c r="N282">
        <f t="shared" si="71"/>
        <v>0</v>
      </c>
      <c r="O282">
        <f t="shared" si="72"/>
        <v>0</v>
      </c>
      <c r="P282">
        <f t="shared" si="73"/>
        <v>0</v>
      </c>
      <c r="Q282" s="15">
        <f t="shared" si="68"/>
        <v>270707</v>
      </c>
      <c r="R282">
        <f t="shared" si="74"/>
        <v>0</v>
      </c>
      <c r="S282">
        <f t="shared" si="75"/>
        <v>0</v>
      </c>
      <c r="T282" s="2">
        <f t="shared" si="76"/>
        <v>0</v>
      </c>
      <c r="U282">
        <f t="shared" si="77"/>
        <v>0</v>
      </c>
      <c r="V282" s="14">
        <f t="shared" si="78"/>
        <v>0</v>
      </c>
      <c r="W282" s="13">
        <f t="shared" si="79"/>
        <v>1</v>
      </c>
      <c r="X282">
        <f t="shared" si="80"/>
        <v>0</v>
      </c>
      <c r="Y282">
        <f t="shared" si="81"/>
        <v>0</v>
      </c>
      <c r="Z282">
        <f t="shared" si="82"/>
        <v>0</v>
      </c>
      <c r="AA282">
        <f t="shared" si="83"/>
        <v>0</v>
      </c>
      <c r="AB282" s="14">
        <f t="shared" si="84"/>
        <v>0</v>
      </c>
      <c r="AF282" s="24"/>
    </row>
    <row r="283" spans="1:32" hidden="1" x14ac:dyDescent="0.2">
      <c r="A283" t="s">
        <v>703</v>
      </c>
      <c r="B283" t="s">
        <v>554</v>
      </c>
      <c r="C283">
        <v>13123</v>
      </c>
      <c r="D283">
        <v>27</v>
      </c>
      <c r="E283">
        <v>25</v>
      </c>
      <c r="F283" s="1"/>
      <c r="G283">
        <v>-334350</v>
      </c>
      <c r="H283" t="s">
        <v>555</v>
      </c>
      <c r="I283">
        <v>161568</v>
      </c>
      <c r="J283">
        <v>0</v>
      </c>
      <c r="K283">
        <v>1</v>
      </c>
      <c r="L283">
        <f t="shared" si="69"/>
        <v>1</v>
      </c>
      <c r="M283">
        <f t="shared" si="70"/>
        <v>1</v>
      </c>
      <c r="N283">
        <f t="shared" si="71"/>
        <v>0</v>
      </c>
      <c r="O283">
        <f t="shared" si="72"/>
        <v>0</v>
      </c>
      <c r="P283">
        <f t="shared" si="73"/>
        <v>0</v>
      </c>
      <c r="Q283" s="15">
        <f t="shared" si="68"/>
        <v>161568</v>
      </c>
      <c r="R283">
        <f t="shared" si="74"/>
        <v>0</v>
      </c>
      <c r="S283">
        <f t="shared" si="75"/>
        <v>0</v>
      </c>
      <c r="T283" s="2">
        <f t="shared" si="76"/>
        <v>0</v>
      </c>
      <c r="U283">
        <f t="shared" si="77"/>
        <v>0</v>
      </c>
      <c r="V283" s="14">
        <f t="shared" si="78"/>
        <v>0</v>
      </c>
      <c r="W283" s="13">
        <f t="shared" si="79"/>
        <v>1</v>
      </c>
      <c r="X283">
        <f t="shared" si="80"/>
        <v>0</v>
      </c>
      <c r="Y283">
        <f t="shared" si="81"/>
        <v>0</v>
      </c>
      <c r="Z283">
        <f t="shared" si="82"/>
        <v>0</v>
      </c>
      <c r="AA283">
        <f t="shared" si="83"/>
        <v>0</v>
      </c>
      <c r="AB283" s="14">
        <f t="shared" si="84"/>
        <v>0</v>
      </c>
      <c r="AF283" s="24"/>
    </row>
    <row r="284" spans="1:32" hidden="1" x14ac:dyDescent="0.2">
      <c r="A284" t="s">
        <v>703</v>
      </c>
      <c r="B284" t="s">
        <v>556</v>
      </c>
      <c r="C284">
        <v>13124</v>
      </c>
      <c r="D284">
        <v>28</v>
      </c>
      <c r="E284">
        <v>26</v>
      </c>
      <c r="F284" s="1">
        <v>27.170500000000001</v>
      </c>
      <c r="G284">
        <v>-334333</v>
      </c>
      <c r="H284" t="s">
        <v>557</v>
      </c>
      <c r="I284">
        <v>258535</v>
      </c>
      <c r="J284">
        <v>1</v>
      </c>
      <c r="K284">
        <v>1</v>
      </c>
      <c r="L284">
        <f t="shared" si="69"/>
        <v>1</v>
      </c>
      <c r="M284">
        <f t="shared" si="70"/>
        <v>0</v>
      </c>
      <c r="N284">
        <f t="shared" si="71"/>
        <v>0</v>
      </c>
      <c r="O284">
        <f t="shared" si="72"/>
        <v>1</v>
      </c>
      <c r="P284">
        <f t="shared" si="73"/>
        <v>0</v>
      </c>
      <c r="Q284" s="15">
        <f t="shared" si="68"/>
        <v>0</v>
      </c>
      <c r="R284">
        <f t="shared" si="74"/>
        <v>0</v>
      </c>
      <c r="S284">
        <f t="shared" si="75"/>
        <v>0</v>
      </c>
      <c r="T284" s="2">
        <f t="shared" si="76"/>
        <v>0</v>
      </c>
      <c r="U284">
        <f t="shared" si="77"/>
        <v>0</v>
      </c>
      <c r="V284" s="14">
        <f t="shared" si="78"/>
        <v>0</v>
      </c>
      <c r="W284" s="13">
        <f t="shared" si="79"/>
        <v>0</v>
      </c>
      <c r="X284">
        <f t="shared" si="80"/>
        <v>0</v>
      </c>
      <c r="Y284">
        <f t="shared" si="81"/>
        <v>0</v>
      </c>
      <c r="Z284">
        <f t="shared" si="82"/>
        <v>0</v>
      </c>
      <c r="AA284">
        <f t="shared" si="83"/>
        <v>0</v>
      </c>
      <c r="AB284" s="14">
        <f t="shared" si="84"/>
        <v>0</v>
      </c>
      <c r="AF284" s="24"/>
    </row>
    <row r="285" spans="1:32" hidden="1" x14ac:dyDescent="0.2">
      <c r="A285" t="s">
        <v>703</v>
      </c>
      <c r="B285" t="s">
        <v>558</v>
      </c>
      <c r="C285">
        <v>13125</v>
      </c>
      <c r="D285">
        <v>30</v>
      </c>
      <c r="E285">
        <v>27</v>
      </c>
      <c r="F285" s="1">
        <v>25.392199999999999</v>
      </c>
      <c r="G285">
        <v>-333608</v>
      </c>
      <c r="H285" t="s">
        <v>559</v>
      </c>
      <c r="I285">
        <v>266818</v>
      </c>
      <c r="J285">
        <v>1</v>
      </c>
      <c r="K285">
        <v>1</v>
      </c>
      <c r="L285">
        <f t="shared" si="69"/>
        <v>1</v>
      </c>
      <c r="M285">
        <f t="shared" si="70"/>
        <v>0</v>
      </c>
      <c r="N285">
        <f t="shared" si="71"/>
        <v>0</v>
      </c>
      <c r="O285">
        <f t="shared" si="72"/>
        <v>1</v>
      </c>
      <c r="P285">
        <f t="shared" si="73"/>
        <v>0</v>
      </c>
      <c r="Q285" s="15">
        <f t="shared" si="68"/>
        <v>0</v>
      </c>
      <c r="R285">
        <f t="shared" si="74"/>
        <v>0</v>
      </c>
      <c r="S285">
        <f t="shared" si="75"/>
        <v>0</v>
      </c>
      <c r="T285" s="2">
        <f t="shared" si="76"/>
        <v>0</v>
      </c>
      <c r="U285">
        <f t="shared" si="77"/>
        <v>0</v>
      </c>
      <c r="V285" s="14">
        <f t="shared" si="78"/>
        <v>0</v>
      </c>
      <c r="W285" s="13">
        <f t="shared" si="79"/>
        <v>0</v>
      </c>
      <c r="X285">
        <f t="shared" si="80"/>
        <v>0</v>
      </c>
      <c r="Y285">
        <f t="shared" si="81"/>
        <v>0</v>
      </c>
      <c r="Z285">
        <f t="shared" si="82"/>
        <v>0</v>
      </c>
      <c r="AA285">
        <f t="shared" si="83"/>
        <v>0</v>
      </c>
      <c r="AB285" s="14">
        <f t="shared" si="84"/>
        <v>0</v>
      </c>
      <c r="AF285" s="24"/>
    </row>
    <row r="286" spans="1:32" hidden="1" x14ac:dyDescent="0.2">
      <c r="A286" t="s">
        <v>703</v>
      </c>
      <c r="B286" t="s">
        <v>560</v>
      </c>
      <c r="C286">
        <v>13126</v>
      </c>
      <c r="D286">
        <v>28</v>
      </c>
      <c r="E286">
        <v>26</v>
      </c>
      <c r="F286" s="1"/>
      <c r="G286">
        <v>-334269</v>
      </c>
      <c r="H286" t="s">
        <v>561</v>
      </c>
      <c r="I286">
        <v>140055</v>
      </c>
      <c r="J286">
        <v>0</v>
      </c>
      <c r="K286">
        <v>1</v>
      </c>
      <c r="L286">
        <f t="shared" si="69"/>
        <v>1</v>
      </c>
      <c r="M286">
        <f t="shared" si="70"/>
        <v>1</v>
      </c>
      <c r="N286">
        <f t="shared" si="71"/>
        <v>0</v>
      </c>
      <c r="O286">
        <f t="shared" si="72"/>
        <v>0</v>
      </c>
      <c r="P286">
        <f t="shared" si="73"/>
        <v>0</v>
      </c>
      <c r="Q286" s="15">
        <f t="shared" si="68"/>
        <v>140055</v>
      </c>
      <c r="R286">
        <f t="shared" si="74"/>
        <v>0</v>
      </c>
      <c r="S286">
        <f t="shared" si="75"/>
        <v>0</v>
      </c>
      <c r="T286" s="2">
        <f t="shared" si="76"/>
        <v>0</v>
      </c>
      <c r="U286">
        <f t="shared" si="77"/>
        <v>0</v>
      </c>
      <c r="V286" s="14">
        <f t="shared" si="78"/>
        <v>0</v>
      </c>
      <c r="W286" s="13">
        <f t="shared" si="79"/>
        <v>1</v>
      </c>
      <c r="X286">
        <f t="shared" si="80"/>
        <v>0</v>
      </c>
      <c r="Y286">
        <f t="shared" si="81"/>
        <v>0</v>
      </c>
      <c r="Z286">
        <f t="shared" si="82"/>
        <v>0</v>
      </c>
      <c r="AA286">
        <f t="shared" si="83"/>
        <v>0</v>
      </c>
      <c r="AB286" s="14">
        <f t="shared" si="84"/>
        <v>0</v>
      </c>
      <c r="AF286" s="24"/>
    </row>
    <row r="287" spans="1:32" hidden="1" x14ac:dyDescent="0.2">
      <c r="A287" t="s">
        <v>703</v>
      </c>
      <c r="B287" t="s">
        <v>562</v>
      </c>
      <c r="C287">
        <v>13127</v>
      </c>
      <c r="D287">
        <v>27</v>
      </c>
      <c r="E287">
        <v>26</v>
      </c>
      <c r="F287" s="1"/>
      <c r="G287">
        <v>-334058</v>
      </c>
      <c r="H287" t="s">
        <v>563</v>
      </c>
      <c r="I287">
        <v>195185</v>
      </c>
      <c r="J287">
        <v>0</v>
      </c>
      <c r="K287">
        <v>1</v>
      </c>
      <c r="L287">
        <f t="shared" si="69"/>
        <v>1</v>
      </c>
      <c r="M287">
        <f t="shared" si="70"/>
        <v>1</v>
      </c>
      <c r="N287">
        <f t="shared" si="71"/>
        <v>0</v>
      </c>
      <c r="O287">
        <f t="shared" si="72"/>
        <v>0</v>
      </c>
      <c r="P287">
        <f t="shared" si="73"/>
        <v>0</v>
      </c>
      <c r="Q287" s="15">
        <f t="shared" si="68"/>
        <v>195185</v>
      </c>
      <c r="R287">
        <f t="shared" si="74"/>
        <v>0</v>
      </c>
      <c r="S287">
        <f t="shared" si="75"/>
        <v>0</v>
      </c>
      <c r="T287" s="2">
        <f t="shared" si="76"/>
        <v>0</v>
      </c>
      <c r="U287">
        <f t="shared" si="77"/>
        <v>0</v>
      </c>
      <c r="V287" s="14">
        <f t="shared" si="78"/>
        <v>0</v>
      </c>
      <c r="W287" s="13">
        <f t="shared" si="79"/>
        <v>1</v>
      </c>
      <c r="X287">
        <f t="shared" si="80"/>
        <v>0</v>
      </c>
      <c r="Y287">
        <f t="shared" si="81"/>
        <v>0</v>
      </c>
      <c r="Z287">
        <f t="shared" si="82"/>
        <v>0</v>
      </c>
      <c r="AA287">
        <f t="shared" si="83"/>
        <v>0</v>
      </c>
      <c r="AB287" s="14">
        <f t="shared" si="84"/>
        <v>0</v>
      </c>
      <c r="AF287" s="24"/>
    </row>
    <row r="288" spans="1:32" hidden="1" x14ac:dyDescent="0.2">
      <c r="A288" t="s">
        <v>703</v>
      </c>
      <c r="B288" t="s">
        <v>564</v>
      </c>
      <c r="C288">
        <v>13128</v>
      </c>
      <c r="D288">
        <v>28</v>
      </c>
      <c r="E288">
        <v>26</v>
      </c>
      <c r="F288" s="1"/>
      <c r="G288">
        <v>-333978</v>
      </c>
      <c r="H288" t="s">
        <v>565</v>
      </c>
      <c r="I288">
        <v>162517</v>
      </c>
      <c r="J288">
        <v>0</v>
      </c>
      <c r="K288">
        <v>1</v>
      </c>
      <c r="L288">
        <f t="shared" si="69"/>
        <v>1</v>
      </c>
      <c r="M288">
        <f t="shared" si="70"/>
        <v>1</v>
      </c>
      <c r="N288">
        <f t="shared" si="71"/>
        <v>0</v>
      </c>
      <c r="O288">
        <f t="shared" si="72"/>
        <v>0</v>
      </c>
      <c r="P288">
        <f t="shared" si="73"/>
        <v>0</v>
      </c>
      <c r="Q288" s="15">
        <f t="shared" si="68"/>
        <v>162517</v>
      </c>
      <c r="R288">
        <f t="shared" si="74"/>
        <v>0</v>
      </c>
      <c r="S288">
        <f t="shared" si="75"/>
        <v>0</v>
      </c>
      <c r="T288" s="2">
        <f t="shared" si="76"/>
        <v>0</v>
      </c>
      <c r="U288">
        <f t="shared" si="77"/>
        <v>0</v>
      </c>
      <c r="V288" s="14">
        <f t="shared" si="78"/>
        <v>0</v>
      </c>
      <c r="W288" s="13">
        <f t="shared" si="79"/>
        <v>1</v>
      </c>
      <c r="X288">
        <f t="shared" si="80"/>
        <v>0</v>
      </c>
      <c r="Y288">
        <f t="shared" si="81"/>
        <v>0</v>
      </c>
      <c r="Z288">
        <f t="shared" si="82"/>
        <v>0</v>
      </c>
      <c r="AA288">
        <f t="shared" si="83"/>
        <v>0</v>
      </c>
      <c r="AB288" s="14">
        <f t="shared" si="84"/>
        <v>0</v>
      </c>
      <c r="AF288" s="24"/>
    </row>
    <row r="289" spans="1:32" hidden="1" x14ac:dyDescent="0.2">
      <c r="A289" t="s">
        <v>703</v>
      </c>
      <c r="B289" t="s">
        <v>566</v>
      </c>
      <c r="C289">
        <v>13129</v>
      </c>
      <c r="D289">
        <v>28</v>
      </c>
      <c r="E289">
        <v>26</v>
      </c>
      <c r="F289" s="1"/>
      <c r="G289">
        <v>-334908</v>
      </c>
      <c r="H289" t="s">
        <v>567</v>
      </c>
      <c r="I289">
        <v>103704</v>
      </c>
      <c r="J289">
        <v>0</v>
      </c>
      <c r="K289">
        <v>1</v>
      </c>
      <c r="L289">
        <f t="shared" si="69"/>
        <v>1</v>
      </c>
      <c r="M289">
        <f t="shared" si="70"/>
        <v>1</v>
      </c>
      <c r="N289">
        <f t="shared" si="71"/>
        <v>0</v>
      </c>
      <c r="O289">
        <f t="shared" si="72"/>
        <v>0</v>
      </c>
      <c r="P289">
        <f t="shared" si="73"/>
        <v>0</v>
      </c>
      <c r="Q289" s="15">
        <f t="shared" si="68"/>
        <v>103704</v>
      </c>
      <c r="R289">
        <f t="shared" si="74"/>
        <v>0</v>
      </c>
      <c r="S289">
        <f t="shared" si="75"/>
        <v>0</v>
      </c>
      <c r="T289" s="2">
        <f t="shared" si="76"/>
        <v>0</v>
      </c>
      <c r="U289">
        <f t="shared" si="77"/>
        <v>0</v>
      </c>
      <c r="V289" s="14">
        <f t="shared" si="78"/>
        <v>0</v>
      </c>
      <c r="W289" s="13">
        <f t="shared" si="79"/>
        <v>1</v>
      </c>
      <c r="X289">
        <f t="shared" si="80"/>
        <v>0</v>
      </c>
      <c r="Y289">
        <f t="shared" si="81"/>
        <v>0</v>
      </c>
      <c r="Z289">
        <f t="shared" si="82"/>
        <v>0</v>
      </c>
      <c r="AA289">
        <f t="shared" si="83"/>
        <v>0</v>
      </c>
      <c r="AB289" s="14">
        <f t="shared" si="84"/>
        <v>0</v>
      </c>
      <c r="AF289" s="24"/>
    </row>
    <row r="290" spans="1:32" hidden="1" x14ac:dyDescent="0.2">
      <c r="A290" t="s">
        <v>703</v>
      </c>
      <c r="B290" t="s">
        <v>568</v>
      </c>
      <c r="C290">
        <v>13130</v>
      </c>
      <c r="D290">
        <v>28</v>
      </c>
      <c r="E290">
        <v>26</v>
      </c>
      <c r="F290" s="1"/>
      <c r="G290">
        <v>-334858</v>
      </c>
      <c r="H290" t="s">
        <v>569</v>
      </c>
      <c r="I290">
        <v>139729</v>
      </c>
      <c r="J290">
        <v>0</v>
      </c>
      <c r="K290">
        <v>1</v>
      </c>
      <c r="L290">
        <f t="shared" si="69"/>
        <v>1</v>
      </c>
      <c r="M290">
        <f t="shared" si="70"/>
        <v>1</v>
      </c>
      <c r="N290">
        <f t="shared" si="71"/>
        <v>0</v>
      </c>
      <c r="O290">
        <f t="shared" si="72"/>
        <v>0</v>
      </c>
      <c r="P290">
        <f t="shared" si="73"/>
        <v>0</v>
      </c>
      <c r="Q290" s="15">
        <f t="shared" si="68"/>
        <v>139729</v>
      </c>
      <c r="R290">
        <f t="shared" si="74"/>
        <v>0</v>
      </c>
      <c r="S290">
        <f t="shared" si="75"/>
        <v>0</v>
      </c>
      <c r="T290" s="2">
        <f t="shared" si="76"/>
        <v>0</v>
      </c>
      <c r="U290">
        <f t="shared" si="77"/>
        <v>0</v>
      </c>
      <c r="V290" s="14">
        <f t="shared" si="78"/>
        <v>0</v>
      </c>
      <c r="W290" s="13">
        <f t="shared" si="79"/>
        <v>1</v>
      </c>
      <c r="X290">
        <f t="shared" si="80"/>
        <v>0</v>
      </c>
      <c r="Y290">
        <f t="shared" si="81"/>
        <v>0</v>
      </c>
      <c r="Z290">
        <f t="shared" si="82"/>
        <v>0</v>
      </c>
      <c r="AA290">
        <f t="shared" si="83"/>
        <v>0</v>
      </c>
      <c r="AB290" s="14">
        <f t="shared" si="84"/>
        <v>0</v>
      </c>
      <c r="AF290" s="24"/>
    </row>
    <row r="291" spans="1:32" hidden="1" x14ac:dyDescent="0.2">
      <c r="A291" t="s">
        <v>703</v>
      </c>
      <c r="B291" t="s">
        <v>570</v>
      </c>
      <c r="C291">
        <v>13131</v>
      </c>
      <c r="D291">
        <v>28</v>
      </c>
      <c r="E291">
        <v>26</v>
      </c>
      <c r="F291" s="1"/>
      <c r="G291">
        <v>-335428</v>
      </c>
      <c r="H291" t="s">
        <v>531</v>
      </c>
      <c r="I291">
        <v>85274</v>
      </c>
      <c r="J291">
        <v>0</v>
      </c>
      <c r="K291">
        <v>1</v>
      </c>
      <c r="L291">
        <f t="shared" si="69"/>
        <v>1</v>
      </c>
      <c r="M291">
        <f t="shared" si="70"/>
        <v>1</v>
      </c>
      <c r="N291">
        <f t="shared" si="71"/>
        <v>0</v>
      </c>
      <c r="O291">
        <f t="shared" si="72"/>
        <v>0</v>
      </c>
      <c r="P291">
        <f t="shared" si="73"/>
        <v>0</v>
      </c>
      <c r="Q291" s="15">
        <f t="shared" si="68"/>
        <v>85274</v>
      </c>
      <c r="R291">
        <f t="shared" si="74"/>
        <v>0</v>
      </c>
      <c r="S291">
        <f t="shared" si="75"/>
        <v>0</v>
      </c>
      <c r="T291" s="2">
        <f t="shared" si="76"/>
        <v>0</v>
      </c>
      <c r="U291">
        <f t="shared" si="77"/>
        <v>0</v>
      </c>
      <c r="V291" s="14">
        <f t="shared" si="78"/>
        <v>0</v>
      </c>
      <c r="W291" s="13">
        <f t="shared" si="79"/>
        <v>1</v>
      </c>
      <c r="X291">
        <f t="shared" si="80"/>
        <v>0</v>
      </c>
      <c r="Y291">
        <f t="shared" si="81"/>
        <v>0</v>
      </c>
      <c r="Z291">
        <f t="shared" si="82"/>
        <v>0</v>
      </c>
      <c r="AA291">
        <f t="shared" si="83"/>
        <v>0</v>
      </c>
      <c r="AB291" s="14">
        <f t="shared" si="84"/>
        <v>0</v>
      </c>
      <c r="AF291" s="24"/>
    </row>
    <row r="292" spans="1:32" hidden="1" x14ac:dyDescent="0.2">
      <c r="A292" t="s">
        <v>703</v>
      </c>
      <c r="B292" t="s">
        <v>571</v>
      </c>
      <c r="C292">
        <v>13132</v>
      </c>
      <c r="D292">
        <v>25</v>
      </c>
      <c r="E292">
        <v>24</v>
      </c>
      <c r="F292" s="1"/>
      <c r="G292">
        <v>-334000</v>
      </c>
      <c r="H292" t="s">
        <v>572</v>
      </c>
      <c r="I292">
        <v>97651</v>
      </c>
      <c r="J292">
        <v>0</v>
      </c>
      <c r="K292">
        <v>1</v>
      </c>
      <c r="L292">
        <f t="shared" si="69"/>
        <v>1</v>
      </c>
      <c r="M292">
        <f t="shared" si="70"/>
        <v>1</v>
      </c>
      <c r="N292">
        <f t="shared" si="71"/>
        <v>0</v>
      </c>
      <c r="O292">
        <f t="shared" si="72"/>
        <v>0</v>
      </c>
      <c r="P292">
        <f t="shared" si="73"/>
        <v>0</v>
      </c>
      <c r="Q292" s="15">
        <f t="shared" si="68"/>
        <v>97651</v>
      </c>
      <c r="R292">
        <f t="shared" si="74"/>
        <v>0</v>
      </c>
      <c r="S292">
        <f t="shared" si="75"/>
        <v>0</v>
      </c>
      <c r="T292" s="2">
        <f t="shared" si="76"/>
        <v>0</v>
      </c>
      <c r="U292">
        <f t="shared" si="77"/>
        <v>0</v>
      </c>
      <c r="V292" s="14">
        <f t="shared" si="78"/>
        <v>0</v>
      </c>
      <c r="W292" s="13">
        <f t="shared" si="79"/>
        <v>1</v>
      </c>
      <c r="X292">
        <f t="shared" si="80"/>
        <v>0</v>
      </c>
      <c r="Y292">
        <f t="shared" si="81"/>
        <v>0</v>
      </c>
      <c r="Z292">
        <f t="shared" si="82"/>
        <v>0</v>
      </c>
      <c r="AA292">
        <f t="shared" si="83"/>
        <v>0</v>
      </c>
      <c r="AB292" s="14">
        <f t="shared" si="84"/>
        <v>0</v>
      </c>
      <c r="AF292" s="24"/>
    </row>
    <row r="293" spans="1:32" hidden="1" x14ac:dyDescent="0.2">
      <c r="A293" t="s">
        <v>703</v>
      </c>
      <c r="B293" t="s">
        <v>573</v>
      </c>
      <c r="C293">
        <v>13201</v>
      </c>
      <c r="D293">
        <v>26</v>
      </c>
      <c r="E293">
        <v>24</v>
      </c>
      <c r="F293" s="1">
        <v>22.321200000000001</v>
      </c>
      <c r="G293">
        <v>-336158</v>
      </c>
      <c r="H293" t="s">
        <v>574</v>
      </c>
      <c r="I293">
        <v>660361</v>
      </c>
      <c r="J293">
        <v>1</v>
      </c>
      <c r="K293">
        <v>1</v>
      </c>
      <c r="L293">
        <f t="shared" si="69"/>
        <v>1</v>
      </c>
      <c r="M293">
        <f t="shared" si="70"/>
        <v>0</v>
      </c>
      <c r="N293">
        <f t="shared" si="71"/>
        <v>0</v>
      </c>
      <c r="O293">
        <f t="shared" si="72"/>
        <v>1</v>
      </c>
      <c r="P293">
        <f t="shared" si="73"/>
        <v>0</v>
      </c>
      <c r="Q293" s="15">
        <f t="shared" si="68"/>
        <v>0</v>
      </c>
      <c r="R293">
        <f t="shared" si="74"/>
        <v>0</v>
      </c>
      <c r="S293">
        <f t="shared" si="75"/>
        <v>0</v>
      </c>
      <c r="T293" s="2">
        <f t="shared" si="76"/>
        <v>0</v>
      </c>
      <c r="U293">
        <f t="shared" si="77"/>
        <v>0</v>
      </c>
      <c r="V293" s="14">
        <f t="shared" si="78"/>
        <v>0</v>
      </c>
      <c r="W293" s="13">
        <f t="shared" si="79"/>
        <v>0</v>
      </c>
      <c r="X293">
        <f t="shared" si="80"/>
        <v>0</v>
      </c>
      <c r="Y293">
        <f t="shared" si="81"/>
        <v>0</v>
      </c>
      <c r="Z293">
        <f t="shared" si="82"/>
        <v>0</v>
      </c>
      <c r="AA293">
        <f t="shared" si="83"/>
        <v>0</v>
      </c>
      <c r="AB293" s="14">
        <f t="shared" si="84"/>
        <v>0</v>
      </c>
    </row>
    <row r="294" spans="1:32" hidden="1" x14ac:dyDescent="0.2">
      <c r="A294" t="s">
        <v>703</v>
      </c>
      <c r="B294" t="s">
        <v>575</v>
      </c>
      <c r="C294">
        <v>13202</v>
      </c>
      <c r="D294">
        <v>26</v>
      </c>
      <c r="E294">
        <v>24</v>
      </c>
      <c r="F294" s="1"/>
      <c r="G294">
        <v>-336333</v>
      </c>
      <c r="H294" t="s">
        <v>576</v>
      </c>
      <c r="I294">
        <v>31787</v>
      </c>
      <c r="J294">
        <v>0</v>
      </c>
      <c r="K294">
        <v>1</v>
      </c>
      <c r="L294">
        <f t="shared" si="69"/>
        <v>1</v>
      </c>
      <c r="M294">
        <f t="shared" si="70"/>
        <v>1</v>
      </c>
      <c r="N294">
        <f t="shared" si="71"/>
        <v>0</v>
      </c>
      <c r="O294">
        <f t="shared" si="72"/>
        <v>0</v>
      </c>
      <c r="P294">
        <f t="shared" si="73"/>
        <v>0</v>
      </c>
      <c r="Q294" s="15">
        <f t="shared" si="68"/>
        <v>31787</v>
      </c>
      <c r="R294">
        <f t="shared" si="74"/>
        <v>0</v>
      </c>
      <c r="S294">
        <f t="shared" si="75"/>
        <v>0</v>
      </c>
      <c r="T294" s="2">
        <f t="shared" si="76"/>
        <v>0</v>
      </c>
      <c r="U294">
        <f t="shared" si="77"/>
        <v>0</v>
      </c>
      <c r="V294" s="14">
        <f t="shared" si="78"/>
        <v>0</v>
      </c>
      <c r="W294" s="13">
        <f t="shared" si="79"/>
        <v>1</v>
      </c>
      <c r="X294">
        <f t="shared" si="80"/>
        <v>0</v>
      </c>
      <c r="Y294">
        <f t="shared" si="81"/>
        <v>0</v>
      </c>
      <c r="Z294">
        <f t="shared" si="82"/>
        <v>0</v>
      </c>
      <c r="AA294">
        <f t="shared" si="83"/>
        <v>0</v>
      </c>
      <c r="AB294" s="14">
        <f t="shared" si="84"/>
        <v>0</v>
      </c>
    </row>
    <row r="295" spans="1:32" hidden="1" x14ac:dyDescent="0.2">
      <c r="A295" t="s">
        <v>703</v>
      </c>
      <c r="B295" t="s">
        <v>577</v>
      </c>
      <c r="C295">
        <v>13203</v>
      </c>
      <c r="D295">
        <v>25</v>
      </c>
      <c r="E295">
        <v>24</v>
      </c>
      <c r="F295" s="1"/>
      <c r="G295">
        <v>-336439</v>
      </c>
      <c r="H295" t="s">
        <v>578</v>
      </c>
      <c r="I295">
        <v>19131</v>
      </c>
      <c r="J295">
        <v>0</v>
      </c>
      <c r="K295">
        <v>1</v>
      </c>
      <c r="L295">
        <f t="shared" si="69"/>
        <v>1</v>
      </c>
      <c r="M295">
        <f t="shared" si="70"/>
        <v>1</v>
      </c>
      <c r="N295">
        <f t="shared" si="71"/>
        <v>0</v>
      </c>
      <c r="O295">
        <f t="shared" si="72"/>
        <v>0</v>
      </c>
      <c r="P295">
        <f t="shared" si="73"/>
        <v>0</v>
      </c>
      <c r="Q295" s="15">
        <f t="shared" si="68"/>
        <v>19131</v>
      </c>
      <c r="R295">
        <f t="shared" si="74"/>
        <v>0</v>
      </c>
      <c r="S295">
        <f t="shared" si="75"/>
        <v>0</v>
      </c>
      <c r="T295" s="2">
        <f t="shared" si="76"/>
        <v>0</v>
      </c>
      <c r="U295">
        <f t="shared" si="77"/>
        <v>0</v>
      </c>
      <c r="V295" s="14">
        <f t="shared" si="78"/>
        <v>0</v>
      </c>
      <c r="W295" s="13">
        <f t="shared" si="79"/>
        <v>1</v>
      </c>
      <c r="X295">
        <f t="shared" si="80"/>
        <v>0</v>
      </c>
      <c r="Y295">
        <f t="shared" si="81"/>
        <v>0</v>
      </c>
      <c r="Z295">
        <f t="shared" si="82"/>
        <v>0</v>
      </c>
      <c r="AA295">
        <f t="shared" si="83"/>
        <v>0</v>
      </c>
      <c r="AB295" s="14">
        <f t="shared" si="84"/>
        <v>0</v>
      </c>
    </row>
    <row r="296" spans="1:32" hidden="1" x14ac:dyDescent="0.2">
      <c r="A296" t="s">
        <v>703</v>
      </c>
      <c r="B296" t="s">
        <v>579</v>
      </c>
      <c r="C296">
        <v>13301</v>
      </c>
      <c r="D296">
        <v>24</v>
      </c>
      <c r="E296">
        <v>22</v>
      </c>
      <c r="F296" s="1"/>
      <c r="G296">
        <v>-331939</v>
      </c>
      <c r="H296" t="s">
        <v>580</v>
      </c>
      <c r="I296">
        <v>189757</v>
      </c>
      <c r="J296">
        <v>0</v>
      </c>
      <c r="K296">
        <v>1</v>
      </c>
      <c r="L296">
        <f t="shared" si="69"/>
        <v>1</v>
      </c>
      <c r="M296">
        <f t="shared" si="70"/>
        <v>1</v>
      </c>
      <c r="N296">
        <f t="shared" si="71"/>
        <v>0</v>
      </c>
      <c r="O296">
        <f t="shared" si="72"/>
        <v>0</v>
      </c>
      <c r="P296">
        <f t="shared" si="73"/>
        <v>0</v>
      </c>
      <c r="Q296" s="15">
        <f t="shared" si="68"/>
        <v>189757</v>
      </c>
      <c r="R296">
        <f t="shared" si="74"/>
        <v>0</v>
      </c>
      <c r="S296">
        <f t="shared" si="75"/>
        <v>0</v>
      </c>
      <c r="T296" s="2">
        <f t="shared" si="76"/>
        <v>0</v>
      </c>
      <c r="U296">
        <f t="shared" si="77"/>
        <v>0</v>
      </c>
      <c r="V296" s="14">
        <f t="shared" si="78"/>
        <v>0</v>
      </c>
      <c r="W296" s="13">
        <f t="shared" si="79"/>
        <v>1</v>
      </c>
      <c r="X296">
        <f t="shared" si="80"/>
        <v>0</v>
      </c>
      <c r="Y296">
        <f t="shared" si="81"/>
        <v>0</v>
      </c>
      <c r="Z296">
        <f t="shared" si="82"/>
        <v>0</v>
      </c>
      <c r="AA296">
        <f t="shared" si="83"/>
        <v>0</v>
      </c>
      <c r="AB296" s="14">
        <f t="shared" si="84"/>
        <v>0</v>
      </c>
    </row>
    <row r="297" spans="1:32" hidden="1" x14ac:dyDescent="0.2">
      <c r="A297" t="s">
        <v>703</v>
      </c>
      <c r="B297" t="s">
        <v>581</v>
      </c>
      <c r="C297">
        <v>13302</v>
      </c>
      <c r="D297">
        <v>26</v>
      </c>
      <c r="E297">
        <v>25</v>
      </c>
      <c r="F297" s="1"/>
      <c r="G297">
        <v>-332858</v>
      </c>
      <c r="H297" t="s">
        <v>582</v>
      </c>
      <c r="I297">
        <v>135461</v>
      </c>
      <c r="J297">
        <v>0</v>
      </c>
      <c r="K297">
        <v>1</v>
      </c>
      <c r="L297">
        <f t="shared" si="69"/>
        <v>1</v>
      </c>
      <c r="M297">
        <f t="shared" si="70"/>
        <v>1</v>
      </c>
      <c r="N297">
        <f t="shared" si="71"/>
        <v>0</v>
      </c>
      <c r="O297">
        <f t="shared" si="72"/>
        <v>0</v>
      </c>
      <c r="P297">
        <f t="shared" si="73"/>
        <v>0</v>
      </c>
      <c r="Q297" s="15">
        <f t="shared" si="68"/>
        <v>135461</v>
      </c>
      <c r="R297">
        <f t="shared" si="74"/>
        <v>0</v>
      </c>
      <c r="S297">
        <f t="shared" si="75"/>
        <v>0</v>
      </c>
      <c r="T297" s="2">
        <f t="shared" si="76"/>
        <v>0</v>
      </c>
      <c r="U297">
        <f t="shared" si="77"/>
        <v>0</v>
      </c>
      <c r="V297" s="14">
        <f t="shared" si="78"/>
        <v>0</v>
      </c>
      <c r="W297" s="13">
        <f t="shared" si="79"/>
        <v>1</v>
      </c>
      <c r="X297">
        <f t="shared" si="80"/>
        <v>0</v>
      </c>
      <c r="Y297">
        <f t="shared" si="81"/>
        <v>0</v>
      </c>
      <c r="Z297">
        <f t="shared" si="82"/>
        <v>0</v>
      </c>
      <c r="AA297">
        <f t="shared" si="83"/>
        <v>0</v>
      </c>
      <c r="AB297" s="14">
        <f t="shared" si="84"/>
        <v>0</v>
      </c>
    </row>
    <row r="298" spans="1:32" hidden="1" x14ac:dyDescent="0.2">
      <c r="A298" t="s">
        <v>703</v>
      </c>
      <c r="B298" t="s">
        <v>583</v>
      </c>
      <c r="C298">
        <v>13303</v>
      </c>
      <c r="D298">
        <v>21</v>
      </c>
      <c r="E298">
        <v>20</v>
      </c>
      <c r="F298" s="1"/>
      <c r="G298">
        <v>-330850</v>
      </c>
      <c r="H298" t="s">
        <v>584</v>
      </c>
      <c r="I298">
        <v>22033</v>
      </c>
      <c r="J298">
        <v>0</v>
      </c>
      <c r="K298">
        <v>1</v>
      </c>
      <c r="L298">
        <f t="shared" si="69"/>
        <v>1</v>
      </c>
      <c r="M298">
        <f t="shared" si="70"/>
        <v>1</v>
      </c>
      <c r="N298">
        <f t="shared" si="71"/>
        <v>0</v>
      </c>
      <c r="O298">
        <f t="shared" si="72"/>
        <v>0</v>
      </c>
      <c r="P298">
        <f t="shared" si="73"/>
        <v>0</v>
      </c>
      <c r="Q298" s="15">
        <f t="shared" si="68"/>
        <v>22033</v>
      </c>
      <c r="R298">
        <f t="shared" si="74"/>
        <v>0</v>
      </c>
      <c r="S298">
        <f t="shared" si="75"/>
        <v>0</v>
      </c>
      <c r="T298" s="2">
        <f t="shared" si="76"/>
        <v>0</v>
      </c>
      <c r="U298">
        <f t="shared" si="77"/>
        <v>0</v>
      </c>
      <c r="V298" s="14">
        <f t="shared" si="78"/>
        <v>0</v>
      </c>
      <c r="W298" s="13">
        <f t="shared" si="79"/>
        <v>1</v>
      </c>
      <c r="X298">
        <f t="shared" si="80"/>
        <v>0</v>
      </c>
      <c r="Y298">
        <f t="shared" si="81"/>
        <v>0</v>
      </c>
      <c r="Z298">
        <f t="shared" si="82"/>
        <v>0</v>
      </c>
      <c r="AA298">
        <f t="shared" si="83"/>
        <v>0</v>
      </c>
      <c r="AB298" s="14">
        <f t="shared" si="84"/>
        <v>0</v>
      </c>
    </row>
    <row r="299" spans="1:32" hidden="1" x14ac:dyDescent="0.2">
      <c r="A299" t="s">
        <v>703</v>
      </c>
      <c r="B299" t="s">
        <v>585</v>
      </c>
      <c r="C299">
        <v>13401</v>
      </c>
      <c r="D299">
        <v>28</v>
      </c>
      <c r="E299">
        <v>26</v>
      </c>
      <c r="F299" s="1"/>
      <c r="G299">
        <v>-335819</v>
      </c>
      <c r="H299" t="s">
        <v>586</v>
      </c>
      <c r="I299">
        <v>342411</v>
      </c>
      <c r="J299">
        <v>0</v>
      </c>
      <c r="K299">
        <v>1</v>
      </c>
      <c r="L299">
        <f t="shared" si="69"/>
        <v>1</v>
      </c>
      <c r="M299">
        <f t="shared" si="70"/>
        <v>1</v>
      </c>
      <c r="N299">
        <f t="shared" si="71"/>
        <v>0</v>
      </c>
      <c r="O299">
        <f t="shared" si="72"/>
        <v>0</v>
      </c>
      <c r="P299">
        <f t="shared" si="73"/>
        <v>0</v>
      </c>
      <c r="Q299" s="15">
        <f t="shared" si="68"/>
        <v>342411</v>
      </c>
      <c r="R299">
        <f t="shared" si="74"/>
        <v>0</v>
      </c>
      <c r="S299">
        <f t="shared" si="75"/>
        <v>0</v>
      </c>
      <c r="T299" s="2">
        <f t="shared" si="76"/>
        <v>0</v>
      </c>
      <c r="U299">
        <f t="shared" si="77"/>
        <v>0</v>
      </c>
      <c r="V299" s="14">
        <f t="shared" si="78"/>
        <v>0</v>
      </c>
      <c r="W299" s="13">
        <f t="shared" si="79"/>
        <v>1</v>
      </c>
      <c r="X299">
        <f t="shared" si="80"/>
        <v>0</v>
      </c>
      <c r="Y299">
        <f t="shared" si="81"/>
        <v>0</v>
      </c>
      <c r="Z299">
        <f t="shared" si="82"/>
        <v>0</v>
      </c>
      <c r="AA299">
        <f t="shared" si="83"/>
        <v>0</v>
      </c>
      <c r="AB299" s="14">
        <f t="shared" si="84"/>
        <v>0</v>
      </c>
    </row>
    <row r="300" spans="1:32" hidden="1" x14ac:dyDescent="0.2">
      <c r="A300" t="s">
        <v>703</v>
      </c>
      <c r="B300" t="s">
        <v>587</v>
      </c>
      <c r="C300">
        <v>13402</v>
      </c>
      <c r="D300">
        <v>28</v>
      </c>
      <c r="E300">
        <v>26</v>
      </c>
      <c r="F300" s="1"/>
      <c r="G300">
        <v>-337278</v>
      </c>
      <c r="H300" t="s">
        <v>588</v>
      </c>
      <c r="I300">
        <v>114028</v>
      </c>
      <c r="J300">
        <v>0</v>
      </c>
      <c r="K300">
        <v>1</v>
      </c>
      <c r="L300">
        <f t="shared" si="69"/>
        <v>1</v>
      </c>
      <c r="M300">
        <f t="shared" si="70"/>
        <v>1</v>
      </c>
      <c r="N300">
        <f t="shared" si="71"/>
        <v>0</v>
      </c>
      <c r="O300">
        <f t="shared" si="72"/>
        <v>0</v>
      </c>
      <c r="P300">
        <f t="shared" si="73"/>
        <v>0</v>
      </c>
      <c r="Q300" s="15">
        <f t="shared" si="68"/>
        <v>114028</v>
      </c>
      <c r="R300">
        <f t="shared" si="74"/>
        <v>0</v>
      </c>
      <c r="S300">
        <f t="shared" si="75"/>
        <v>0</v>
      </c>
      <c r="T300" s="2">
        <f t="shared" si="76"/>
        <v>0</v>
      </c>
      <c r="U300">
        <f t="shared" si="77"/>
        <v>0</v>
      </c>
      <c r="V300" s="14">
        <f t="shared" si="78"/>
        <v>0</v>
      </c>
      <c r="W300" s="13">
        <f t="shared" si="79"/>
        <v>1</v>
      </c>
      <c r="X300">
        <f t="shared" si="80"/>
        <v>0</v>
      </c>
      <c r="Y300">
        <f t="shared" si="81"/>
        <v>0</v>
      </c>
      <c r="Z300">
        <f t="shared" si="82"/>
        <v>0</v>
      </c>
      <c r="AA300">
        <f t="shared" si="83"/>
        <v>0</v>
      </c>
      <c r="AB300" s="14">
        <f t="shared" si="84"/>
        <v>0</v>
      </c>
    </row>
    <row r="301" spans="1:32" hidden="1" x14ac:dyDescent="0.2">
      <c r="A301" t="s">
        <v>703</v>
      </c>
      <c r="B301" t="s">
        <v>589</v>
      </c>
      <c r="C301">
        <v>13403</v>
      </c>
      <c r="D301">
        <v>28</v>
      </c>
      <c r="E301">
        <v>26</v>
      </c>
      <c r="F301" s="1"/>
      <c r="G301">
        <v>-336278</v>
      </c>
      <c r="H301" t="s">
        <v>590</v>
      </c>
      <c r="I301">
        <v>29470</v>
      </c>
      <c r="J301">
        <v>0</v>
      </c>
      <c r="K301">
        <v>1</v>
      </c>
      <c r="L301">
        <f t="shared" si="69"/>
        <v>1</v>
      </c>
      <c r="M301">
        <f t="shared" si="70"/>
        <v>1</v>
      </c>
      <c r="N301">
        <f t="shared" si="71"/>
        <v>0</v>
      </c>
      <c r="O301">
        <f t="shared" si="72"/>
        <v>0</v>
      </c>
      <c r="P301">
        <f t="shared" si="73"/>
        <v>0</v>
      </c>
      <c r="Q301" s="15">
        <f t="shared" si="68"/>
        <v>29470</v>
      </c>
      <c r="R301">
        <f t="shared" si="74"/>
        <v>0</v>
      </c>
      <c r="S301">
        <f t="shared" si="75"/>
        <v>0</v>
      </c>
      <c r="T301" s="2">
        <f t="shared" si="76"/>
        <v>0</v>
      </c>
      <c r="U301">
        <f t="shared" si="77"/>
        <v>0</v>
      </c>
      <c r="V301" s="14">
        <f t="shared" si="78"/>
        <v>0</v>
      </c>
      <c r="W301" s="13">
        <f t="shared" si="79"/>
        <v>1</v>
      </c>
      <c r="X301">
        <f t="shared" si="80"/>
        <v>0</v>
      </c>
      <c r="Y301">
        <f t="shared" si="81"/>
        <v>0</v>
      </c>
      <c r="Z301">
        <f t="shared" si="82"/>
        <v>0</v>
      </c>
      <c r="AA301">
        <f t="shared" si="83"/>
        <v>0</v>
      </c>
      <c r="AB301" s="14">
        <f t="shared" si="84"/>
        <v>0</v>
      </c>
    </row>
    <row r="302" spans="1:32" hidden="1" x14ac:dyDescent="0.2">
      <c r="A302" t="s">
        <v>703</v>
      </c>
      <c r="B302" t="s">
        <v>591</v>
      </c>
      <c r="C302">
        <v>13404</v>
      </c>
      <c r="D302">
        <v>29</v>
      </c>
      <c r="E302">
        <v>27</v>
      </c>
      <c r="F302" s="1"/>
      <c r="G302">
        <v>-338119</v>
      </c>
      <c r="H302" t="s">
        <v>592</v>
      </c>
      <c r="I302">
        <v>85759</v>
      </c>
      <c r="J302">
        <v>0</v>
      </c>
      <c r="K302">
        <v>1</v>
      </c>
      <c r="L302">
        <f t="shared" si="69"/>
        <v>1</v>
      </c>
      <c r="M302">
        <f t="shared" si="70"/>
        <v>1</v>
      </c>
      <c r="N302">
        <f t="shared" si="71"/>
        <v>0</v>
      </c>
      <c r="O302">
        <f t="shared" si="72"/>
        <v>0</v>
      </c>
      <c r="P302">
        <f t="shared" si="73"/>
        <v>0</v>
      </c>
      <c r="Q302" s="15">
        <f t="shared" si="68"/>
        <v>85759</v>
      </c>
      <c r="R302">
        <f t="shared" si="74"/>
        <v>0</v>
      </c>
      <c r="S302">
        <f t="shared" si="75"/>
        <v>0</v>
      </c>
      <c r="T302" s="2">
        <f t="shared" si="76"/>
        <v>0</v>
      </c>
      <c r="U302">
        <f t="shared" si="77"/>
        <v>0</v>
      </c>
      <c r="V302" s="14">
        <f t="shared" si="78"/>
        <v>0</v>
      </c>
      <c r="W302" s="13">
        <f t="shared" si="79"/>
        <v>1</v>
      </c>
      <c r="X302">
        <f t="shared" si="80"/>
        <v>0</v>
      </c>
      <c r="Y302">
        <f t="shared" si="81"/>
        <v>0</v>
      </c>
      <c r="Z302">
        <f t="shared" si="82"/>
        <v>0</v>
      </c>
      <c r="AA302">
        <f t="shared" si="83"/>
        <v>0</v>
      </c>
      <c r="AB302" s="14">
        <f t="shared" si="84"/>
        <v>0</v>
      </c>
    </row>
    <row r="303" spans="1:32" hidden="1" x14ac:dyDescent="0.2">
      <c r="A303" t="s">
        <v>703</v>
      </c>
      <c r="B303" t="s">
        <v>593</v>
      </c>
      <c r="C303">
        <v>13501</v>
      </c>
      <c r="D303">
        <v>25</v>
      </c>
      <c r="E303">
        <v>23</v>
      </c>
      <c r="F303" s="1"/>
      <c r="G303">
        <v>-336889</v>
      </c>
      <c r="H303" t="s">
        <v>594</v>
      </c>
      <c r="I303">
        <v>145583</v>
      </c>
      <c r="J303">
        <v>0</v>
      </c>
      <c r="K303">
        <v>1</v>
      </c>
      <c r="L303">
        <f t="shared" si="69"/>
        <v>1</v>
      </c>
      <c r="M303">
        <f t="shared" si="70"/>
        <v>1</v>
      </c>
      <c r="N303">
        <f t="shared" si="71"/>
        <v>0</v>
      </c>
      <c r="O303">
        <f t="shared" si="72"/>
        <v>0</v>
      </c>
      <c r="P303">
        <f t="shared" si="73"/>
        <v>0</v>
      </c>
      <c r="Q303" s="15">
        <f t="shared" si="68"/>
        <v>145583</v>
      </c>
      <c r="R303">
        <f t="shared" si="74"/>
        <v>0</v>
      </c>
      <c r="S303">
        <f t="shared" si="75"/>
        <v>0</v>
      </c>
      <c r="T303" s="2">
        <f t="shared" si="76"/>
        <v>0</v>
      </c>
      <c r="U303">
        <f t="shared" si="77"/>
        <v>0</v>
      </c>
      <c r="V303" s="14">
        <f t="shared" si="78"/>
        <v>0</v>
      </c>
      <c r="W303" s="13">
        <f t="shared" si="79"/>
        <v>1</v>
      </c>
      <c r="X303">
        <f t="shared" si="80"/>
        <v>0</v>
      </c>
      <c r="Y303">
        <f t="shared" si="81"/>
        <v>0</v>
      </c>
      <c r="Z303">
        <f t="shared" si="82"/>
        <v>0</v>
      </c>
      <c r="AA303">
        <f t="shared" si="83"/>
        <v>0</v>
      </c>
      <c r="AB303" s="14">
        <f t="shared" si="84"/>
        <v>0</v>
      </c>
    </row>
    <row r="304" spans="1:32" hidden="1" x14ac:dyDescent="0.2">
      <c r="A304" t="s">
        <v>703</v>
      </c>
      <c r="B304" t="s">
        <v>595</v>
      </c>
      <c r="C304">
        <v>13502</v>
      </c>
      <c r="D304">
        <v>23</v>
      </c>
      <c r="E304">
        <v>21</v>
      </c>
      <c r="F304" s="1"/>
      <c r="G304">
        <v>-340333</v>
      </c>
      <c r="H304" t="s">
        <v>162</v>
      </c>
      <c r="I304">
        <v>7649</v>
      </c>
      <c r="J304">
        <v>0</v>
      </c>
      <c r="K304">
        <v>1</v>
      </c>
      <c r="L304">
        <f t="shared" si="69"/>
        <v>1</v>
      </c>
      <c r="M304">
        <f t="shared" si="70"/>
        <v>1</v>
      </c>
      <c r="N304">
        <f t="shared" si="71"/>
        <v>0</v>
      </c>
      <c r="O304">
        <f t="shared" si="72"/>
        <v>0</v>
      </c>
      <c r="P304">
        <f t="shared" si="73"/>
        <v>0</v>
      </c>
      <c r="Q304" s="15">
        <f t="shared" si="68"/>
        <v>7649</v>
      </c>
      <c r="R304">
        <f t="shared" si="74"/>
        <v>0</v>
      </c>
      <c r="S304">
        <f t="shared" si="75"/>
        <v>0</v>
      </c>
      <c r="T304" s="2">
        <f t="shared" si="76"/>
        <v>0</v>
      </c>
      <c r="U304">
        <f t="shared" si="77"/>
        <v>0</v>
      </c>
      <c r="V304" s="14">
        <f t="shared" si="78"/>
        <v>0</v>
      </c>
      <c r="W304" s="13">
        <f t="shared" si="79"/>
        <v>1</v>
      </c>
      <c r="X304">
        <f t="shared" si="80"/>
        <v>0</v>
      </c>
      <c r="Y304">
        <f t="shared" si="81"/>
        <v>0</v>
      </c>
      <c r="Z304">
        <f t="shared" si="82"/>
        <v>0</v>
      </c>
      <c r="AA304">
        <f t="shared" si="83"/>
        <v>0</v>
      </c>
      <c r="AB304" s="14">
        <f t="shared" si="84"/>
        <v>0</v>
      </c>
    </row>
    <row r="305" spans="1:28" hidden="1" x14ac:dyDescent="0.2">
      <c r="A305" t="s">
        <v>703</v>
      </c>
      <c r="B305" t="s">
        <v>596</v>
      </c>
      <c r="C305">
        <v>13503</v>
      </c>
      <c r="D305">
        <v>22</v>
      </c>
      <c r="E305">
        <v>20</v>
      </c>
      <c r="F305" s="1"/>
      <c r="G305">
        <v>-333989</v>
      </c>
      <c r="H305" t="s">
        <v>597</v>
      </c>
      <c r="I305">
        <v>37479</v>
      </c>
      <c r="J305">
        <v>0</v>
      </c>
      <c r="K305">
        <v>1</v>
      </c>
      <c r="L305">
        <f t="shared" si="69"/>
        <v>1</v>
      </c>
      <c r="M305">
        <f t="shared" si="70"/>
        <v>1</v>
      </c>
      <c r="N305">
        <f t="shared" si="71"/>
        <v>0</v>
      </c>
      <c r="O305">
        <f t="shared" si="72"/>
        <v>0</v>
      </c>
      <c r="P305">
        <f t="shared" si="73"/>
        <v>0</v>
      </c>
      <c r="Q305" s="15">
        <f t="shared" si="68"/>
        <v>37479</v>
      </c>
      <c r="R305">
        <f t="shared" si="74"/>
        <v>0</v>
      </c>
      <c r="S305">
        <f t="shared" si="75"/>
        <v>0</v>
      </c>
      <c r="T305" s="2">
        <f t="shared" si="76"/>
        <v>0</v>
      </c>
      <c r="U305">
        <f t="shared" si="77"/>
        <v>0</v>
      </c>
      <c r="V305" s="14">
        <f t="shared" si="78"/>
        <v>0</v>
      </c>
      <c r="W305" s="13">
        <f t="shared" si="79"/>
        <v>1</v>
      </c>
      <c r="X305">
        <f t="shared" si="80"/>
        <v>0</v>
      </c>
      <c r="Y305">
        <f t="shared" si="81"/>
        <v>0</v>
      </c>
      <c r="Z305">
        <f t="shared" si="82"/>
        <v>0</v>
      </c>
      <c r="AA305">
        <f t="shared" si="83"/>
        <v>0</v>
      </c>
      <c r="AB305" s="14">
        <f t="shared" si="84"/>
        <v>0</v>
      </c>
    </row>
    <row r="306" spans="1:28" hidden="1" x14ac:dyDescent="0.2">
      <c r="A306" t="s">
        <v>703</v>
      </c>
      <c r="B306" t="s">
        <v>598</v>
      </c>
      <c r="C306">
        <v>13504</v>
      </c>
      <c r="D306">
        <v>24</v>
      </c>
      <c r="E306">
        <v>22</v>
      </c>
      <c r="F306" s="1"/>
      <c r="G306">
        <v>-335150</v>
      </c>
      <c r="H306" t="s">
        <v>599</v>
      </c>
      <c r="I306">
        <v>15323</v>
      </c>
      <c r="J306">
        <v>0</v>
      </c>
      <c r="K306">
        <v>1</v>
      </c>
      <c r="L306">
        <f t="shared" si="69"/>
        <v>1</v>
      </c>
      <c r="M306">
        <f t="shared" si="70"/>
        <v>1</v>
      </c>
      <c r="N306">
        <f t="shared" si="71"/>
        <v>0</v>
      </c>
      <c r="O306">
        <f t="shared" si="72"/>
        <v>0</v>
      </c>
      <c r="P306">
        <f t="shared" si="73"/>
        <v>0</v>
      </c>
      <c r="Q306" s="15">
        <f t="shared" si="68"/>
        <v>15323</v>
      </c>
      <c r="R306">
        <f t="shared" si="74"/>
        <v>0</v>
      </c>
      <c r="S306">
        <f t="shared" si="75"/>
        <v>0</v>
      </c>
      <c r="T306" s="2">
        <f t="shared" si="76"/>
        <v>0</v>
      </c>
      <c r="U306">
        <f t="shared" si="77"/>
        <v>0</v>
      </c>
      <c r="V306" s="14">
        <f t="shared" si="78"/>
        <v>0</v>
      </c>
      <c r="W306" s="13">
        <f t="shared" si="79"/>
        <v>1</v>
      </c>
      <c r="X306">
        <f t="shared" si="80"/>
        <v>0</v>
      </c>
      <c r="Y306">
        <f t="shared" si="81"/>
        <v>0</v>
      </c>
      <c r="Z306">
        <f t="shared" si="82"/>
        <v>0</v>
      </c>
      <c r="AA306">
        <f t="shared" si="83"/>
        <v>0</v>
      </c>
      <c r="AB306" s="14">
        <f t="shared" si="84"/>
        <v>0</v>
      </c>
    </row>
    <row r="307" spans="1:28" hidden="1" x14ac:dyDescent="0.2">
      <c r="A307" t="s">
        <v>703</v>
      </c>
      <c r="B307" t="s">
        <v>600</v>
      </c>
      <c r="C307">
        <v>13505</v>
      </c>
      <c r="D307">
        <v>22</v>
      </c>
      <c r="E307">
        <v>20</v>
      </c>
      <c r="F307" s="1"/>
      <c r="G307">
        <v>-339000</v>
      </c>
      <c r="H307" t="s">
        <v>601</v>
      </c>
      <c r="I307">
        <v>12274</v>
      </c>
      <c r="J307">
        <v>0</v>
      </c>
      <c r="K307">
        <v>1</v>
      </c>
      <c r="L307">
        <f t="shared" si="69"/>
        <v>1</v>
      </c>
      <c r="M307">
        <f t="shared" si="70"/>
        <v>1</v>
      </c>
      <c r="N307">
        <f t="shared" si="71"/>
        <v>0</v>
      </c>
      <c r="O307">
        <f t="shared" si="72"/>
        <v>0</v>
      </c>
      <c r="P307">
        <f t="shared" si="73"/>
        <v>0</v>
      </c>
      <c r="Q307" s="15">
        <f t="shared" si="68"/>
        <v>12274</v>
      </c>
      <c r="R307">
        <f t="shared" si="74"/>
        <v>0</v>
      </c>
      <c r="S307">
        <f t="shared" si="75"/>
        <v>0</v>
      </c>
      <c r="T307" s="2">
        <f t="shared" si="76"/>
        <v>0</v>
      </c>
      <c r="U307">
        <f t="shared" si="77"/>
        <v>0</v>
      </c>
      <c r="V307" s="14">
        <f t="shared" si="78"/>
        <v>0</v>
      </c>
      <c r="W307" s="13">
        <f t="shared" si="79"/>
        <v>1</v>
      </c>
      <c r="X307">
        <f t="shared" si="80"/>
        <v>0</v>
      </c>
      <c r="Y307">
        <f t="shared" si="81"/>
        <v>0</v>
      </c>
      <c r="Z307">
        <f t="shared" si="82"/>
        <v>0</v>
      </c>
      <c r="AA307">
        <f t="shared" si="83"/>
        <v>0</v>
      </c>
      <c r="AB307" s="14">
        <f t="shared" si="84"/>
        <v>0</v>
      </c>
    </row>
    <row r="308" spans="1:28" hidden="1" x14ac:dyDescent="0.2">
      <c r="A308" t="s">
        <v>703</v>
      </c>
      <c r="B308" t="s">
        <v>602</v>
      </c>
      <c r="C308">
        <v>13601</v>
      </c>
      <c r="D308">
        <v>28</v>
      </c>
      <c r="E308">
        <v>26</v>
      </c>
      <c r="F308" s="1">
        <v>27.797000000000001</v>
      </c>
      <c r="G308">
        <v>-336669</v>
      </c>
      <c r="H308" t="s">
        <v>603</v>
      </c>
      <c r="I308">
        <v>83814</v>
      </c>
      <c r="J308">
        <v>1</v>
      </c>
      <c r="K308">
        <v>1</v>
      </c>
      <c r="L308">
        <f t="shared" si="69"/>
        <v>1</v>
      </c>
      <c r="M308">
        <f t="shared" si="70"/>
        <v>0</v>
      </c>
      <c r="N308">
        <f t="shared" si="71"/>
        <v>0</v>
      </c>
      <c r="O308">
        <f t="shared" si="72"/>
        <v>1</v>
      </c>
      <c r="P308">
        <f t="shared" si="73"/>
        <v>0</v>
      </c>
      <c r="Q308" s="15">
        <f t="shared" si="68"/>
        <v>0</v>
      </c>
      <c r="R308">
        <f t="shared" si="74"/>
        <v>0</v>
      </c>
      <c r="S308">
        <f t="shared" si="75"/>
        <v>0</v>
      </c>
      <c r="T308" s="2">
        <f t="shared" si="76"/>
        <v>0</v>
      </c>
      <c r="U308">
        <f t="shared" si="77"/>
        <v>0</v>
      </c>
      <c r="V308" s="14">
        <f t="shared" si="78"/>
        <v>0</v>
      </c>
      <c r="W308" s="13">
        <f t="shared" si="79"/>
        <v>0</v>
      </c>
      <c r="X308">
        <f t="shared" si="80"/>
        <v>0</v>
      </c>
      <c r="Y308">
        <f t="shared" si="81"/>
        <v>0</v>
      </c>
      <c r="Z308">
        <f t="shared" si="82"/>
        <v>0</v>
      </c>
      <c r="AA308">
        <f t="shared" si="83"/>
        <v>0</v>
      </c>
      <c r="AB308" s="14">
        <f t="shared" si="84"/>
        <v>0</v>
      </c>
    </row>
    <row r="309" spans="1:28" hidden="1" x14ac:dyDescent="0.2">
      <c r="A309" t="s">
        <v>703</v>
      </c>
      <c r="B309" t="s">
        <v>604</v>
      </c>
      <c r="C309">
        <v>13602</v>
      </c>
      <c r="D309">
        <v>27</v>
      </c>
      <c r="E309">
        <v>25</v>
      </c>
      <c r="F309" s="1"/>
      <c r="G309">
        <v>-336839</v>
      </c>
      <c r="H309" t="s">
        <v>605</v>
      </c>
      <c r="I309">
        <v>41179</v>
      </c>
      <c r="J309">
        <v>0</v>
      </c>
      <c r="K309">
        <v>1</v>
      </c>
      <c r="L309">
        <f t="shared" si="69"/>
        <v>1</v>
      </c>
      <c r="M309">
        <f t="shared" si="70"/>
        <v>1</v>
      </c>
      <c r="N309">
        <f t="shared" si="71"/>
        <v>0</v>
      </c>
      <c r="O309">
        <f t="shared" si="72"/>
        <v>0</v>
      </c>
      <c r="P309">
        <f t="shared" si="73"/>
        <v>0</v>
      </c>
      <c r="Q309" s="15">
        <f t="shared" si="68"/>
        <v>41179</v>
      </c>
      <c r="R309">
        <f t="shared" si="74"/>
        <v>0</v>
      </c>
      <c r="S309">
        <f t="shared" si="75"/>
        <v>0</v>
      </c>
      <c r="T309" s="2">
        <f t="shared" si="76"/>
        <v>0</v>
      </c>
      <c r="U309">
        <f t="shared" si="77"/>
        <v>0</v>
      </c>
      <c r="V309" s="14">
        <f t="shared" si="78"/>
        <v>0</v>
      </c>
      <c r="W309" s="13">
        <f t="shared" si="79"/>
        <v>1</v>
      </c>
      <c r="X309">
        <f t="shared" si="80"/>
        <v>0</v>
      </c>
      <c r="Y309">
        <f t="shared" si="81"/>
        <v>0</v>
      </c>
      <c r="Z309">
        <f t="shared" si="82"/>
        <v>0</v>
      </c>
      <c r="AA309">
        <f t="shared" si="83"/>
        <v>0</v>
      </c>
      <c r="AB309" s="14">
        <f t="shared" si="84"/>
        <v>0</v>
      </c>
    </row>
    <row r="310" spans="1:28" hidden="1" x14ac:dyDescent="0.2">
      <c r="A310" t="s">
        <v>703</v>
      </c>
      <c r="B310" t="s">
        <v>606</v>
      </c>
      <c r="C310">
        <v>13603</v>
      </c>
      <c r="D310">
        <v>28</v>
      </c>
      <c r="E310">
        <v>26</v>
      </c>
      <c r="F310" s="1"/>
      <c r="G310">
        <v>-337539</v>
      </c>
      <c r="H310" t="s">
        <v>607</v>
      </c>
      <c r="I310">
        <v>41354</v>
      </c>
      <c r="J310">
        <v>0</v>
      </c>
      <c r="K310">
        <v>1</v>
      </c>
      <c r="L310">
        <f t="shared" si="69"/>
        <v>1</v>
      </c>
      <c r="M310">
        <f t="shared" si="70"/>
        <v>1</v>
      </c>
      <c r="N310">
        <f t="shared" si="71"/>
        <v>0</v>
      </c>
      <c r="O310">
        <f t="shared" si="72"/>
        <v>0</v>
      </c>
      <c r="P310">
        <f t="shared" si="73"/>
        <v>0</v>
      </c>
      <c r="Q310" s="15">
        <f t="shared" si="68"/>
        <v>41354</v>
      </c>
      <c r="R310">
        <f t="shared" si="74"/>
        <v>0</v>
      </c>
      <c r="S310">
        <f t="shared" si="75"/>
        <v>0</v>
      </c>
      <c r="T310" s="2">
        <f t="shared" si="76"/>
        <v>0</v>
      </c>
      <c r="U310">
        <f t="shared" si="77"/>
        <v>0</v>
      </c>
      <c r="V310" s="14">
        <f t="shared" si="78"/>
        <v>0</v>
      </c>
      <c r="W310" s="13">
        <f t="shared" si="79"/>
        <v>1</v>
      </c>
      <c r="X310">
        <f t="shared" si="80"/>
        <v>0</v>
      </c>
      <c r="Y310">
        <f t="shared" si="81"/>
        <v>0</v>
      </c>
      <c r="Z310">
        <f t="shared" si="82"/>
        <v>0</v>
      </c>
      <c r="AA310">
        <f t="shared" si="83"/>
        <v>0</v>
      </c>
      <c r="AB310" s="14">
        <f t="shared" si="84"/>
        <v>0</v>
      </c>
    </row>
    <row r="311" spans="1:28" hidden="1" x14ac:dyDescent="0.2">
      <c r="A311" t="s">
        <v>703</v>
      </c>
      <c r="B311" t="s">
        <v>608</v>
      </c>
      <c r="C311">
        <v>13604</v>
      </c>
      <c r="D311">
        <v>31</v>
      </c>
      <c r="E311">
        <v>28</v>
      </c>
      <c r="F311" s="1"/>
      <c r="G311">
        <v>-335667</v>
      </c>
      <c r="H311" t="s">
        <v>609</v>
      </c>
      <c r="I311">
        <v>78091</v>
      </c>
      <c r="J311">
        <v>0</v>
      </c>
      <c r="K311">
        <v>1</v>
      </c>
      <c r="L311">
        <f t="shared" si="69"/>
        <v>1</v>
      </c>
      <c r="M311">
        <f t="shared" si="70"/>
        <v>1</v>
      </c>
      <c r="N311">
        <f t="shared" si="71"/>
        <v>0</v>
      </c>
      <c r="O311">
        <f t="shared" si="72"/>
        <v>0</v>
      </c>
      <c r="P311">
        <f t="shared" si="73"/>
        <v>0</v>
      </c>
      <c r="Q311" s="15">
        <f t="shared" si="68"/>
        <v>78091</v>
      </c>
      <c r="R311">
        <f t="shared" si="74"/>
        <v>0</v>
      </c>
      <c r="S311">
        <f t="shared" si="75"/>
        <v>0</v>
      </c>
      <c r="T311" s="2">
        <f t="shared" si="76"/>
        <v>0</v>
      </c>
      <c r="U311">
        <f t="shared" si="77"/>
        <v>0</v>
      </c>
      <c r="V311" s="14">
        <f t="shared" si="78"/>
        <v>0</v>
      </c>
      <c r="W311" s="13">
        <f t="shared" si="79"/>
        <v>1</v>
      </c>
      <c r="X311">
        <f t="shared" si="80"/>
        <v>0</v>
      </c>
      <c r="Y311">
        <f t="shared" si="81"/>
        <v>0</v>
      </c>
      <c r="Z311">
        <f t="shared" si="82"/>
        <v>0</v>
      </c>
      <c r="AA311">
        <f t="shared" si="83"/>
        <v>0</v>
      </c>
      <c r="AB311" s="14">
        <f t="shared" si="84"/>
        <v>0</v>
      </c>
    </row>
    <row r="312" spans="1:28" hidden="1" x14ac:dyDescent="0.2">
      <c r="A312" t="s">
        <v>703</v>
      </c>
      <c r="B312" t="s">
        <v>610</v>
      </c>
      <c r="C312">
        <v>13605</v>
      </c>
      <c r="D312">
        <v>30</v>
      </c>
      <c r="E312">
        <v>27</v>
      </c>
      <c r="F312" s="1"/>
      <c r="G312">
        <v>-336061</v>
      </c>
      <c r="H312" t="s">
        <v>611</v>
      </c>
      <c r="I312">
        <v>104106</v>
      </c>
      <c r="J312">
        <v>0</v>
      </c>
      <c r="K312">
        <v>1</v>
      </c>
      <c r="L312">
        <f t="shared" si="69"/>
        <v>1</v>
      </c>
      <c r="M312">
        <f t="shared" si="70"/>
        <v>1</v>
      </c>
      <c r="N312">
        <f t="shared" si="71"/>
        <v>0</v>
      </c>
      <c r="O312">
        <f t="shared" si="72"/>
        <v>0</v>
      </c>
      <c r="P312">
        <f t="shared" si="73"/>
        <v>0</v>
      </c>
      <c r="Q312" s="15">
        <f t="shared" si="68"/>
        <v>104106</v>
      </c>
      <c r="R312">
        <f t="shared" si="74"/>
        <v>0</v>
      </c>
      <c r="S312">
        <f t="shared" si="75"/>
        <v>0</v>
      </c>
      <c r="T312" s="2">
        <f t="shared" si="76"/>
        <v>0</v>
      </c>
      <c r="U312">
        <f t="shared" si="77"/>
        <v>0</v>
      </c>
      <c r="V312" s="14">
        <f t="shared" si="78"/>
        <v>0</v>
      </c>
      <c r="W312" s="13">
        <f t="shared" si="79"/>
        <v>1</v>
      </c>
      <c r="X312">
        <f t="shared" si="80"/>
        <v>0</v>
      </c>
      <c r="Y312">
        <f t="shared" si="81"/>
        <v>0</v>
      </c>
      <c r="Z312">
        <f t="shared" si="82"/>
        <v>0</v>
      </c>
      <c r="AA312">
        <f t="shared" si="83"/>
        <v>0</v>
      </c>
      <c r="AB312" s="14">
        <f t="shared" si="84"/>
        <v>0</v>
      </c>
    </row>
    <row r="313" spans="1:28" hidden="1" x14ac:dyDescent="0.2">
      <c r="A313" t="s">
        <v>704</v>
      </c>
      <c r="B313" t="s">
        <v>612</v>
      </c>
      <c r="C313">
        <v>14101</v>
      </c>
      <c r="D313">
        <v>30</v>
      </c>
      <c r="E313">
        <v>30</v>
      </c>
      <c r="F313" s="1">
        <v>17.557749999999999</v>
      </c>
      <c r="G313">
        <v>-398142</v>
      </c>
      <c r="H313" t="s">
        <v>613</v>
      </c>
      <c r="I313">
        <v>179563</v>
      </c>
      <c r="J313">
        <v>1</v>
      </c>
      <c r="K313">
        <v>1</v>
      </c>
      <c r="L313">
        <f t="shared" si="69"/>
        <v>1</v>
      </c>
      <c r="M313">
        <f t="shared" si="70"/>
        <v>0</v>
      </c>
      <c r="N313">
        <f t="shared" si="71"/>
        <v>0</v>
      </c>
      <c r="O313">
        <f t="shared" si="72"/>
        <v>1</v>
      </c>
      <c r="P313">
        <f t="shared" si="73"/>
        <v>0</v>
      </c>
      <c r="Q313" s="15">
        <f t="shared" si="68"/>
        <v>0</v>
      </c>
      <c r="R313">
        <f t="shared" si="74"/>
        <v>0</v>
      </c>
      <c r="S313">
        <f t="shared" si="75"/>
        <v>0</v>
      </c>
      <c r="T313" s="2">
        <f t="shared" si="76"/>
        <v>0</v>
      </c>
      <c r="U313">
        <f t="shared" si="77"/>
        <v>0</v>
      </c>
      <c r="V313" s="14">
        <f t="shared" si="78"/>
        <v>0</v>
      </c>
      <c r="W313" s="13">
        <f t="shared" si="79"/>
        <v>0</v>
      </c>
      <c r="X313">
        <f t="shared" si="80"/>
        <v>0</v>
      </c>
      <c r="Y313">
        <f t="shared" si="81"/>
        <v>0</v>
      </c>
      <c r="Z313">
        <f t="shared" si="82"/>
        <v>0</v>
      </c>
      <c r="AA313">
        <f t="shared" si="83"/>
        <v>0</v>
      </c>
      <c r="AB313" s="14">
        <f t="shared" si="84"/>
        <v>0</v>
      </c>
    </row>
    <row r="314" spans="1:28" hidden="1" x14ac:dyDescent="0.2">
      <c r="A314" t="s">
        <v>704</v>
      </c>
      <c r="B314" t="s">
        <v>614</v>
      </c>
      <c r="C314">
        <v>14102</v>
      </c>
      <c r="D314">
        <v>27</v>
      </c>
      <c r="E314">
        <v>26</v>
      </c>
      <c r="F314" s="1"/>
      <c r="G314">
        <v>-398669</v>
      </c>
      <c r="H314" t="s">
        <v>615</v>
      </c>
      <c r="I314">
        <v>5439</v>
      </c>
      <c r="J314">
        <v>0</v>
      </c>
      <c r="K314">
        <v>0</v>
      </c>
      <c r="L314">
        <f t="shared" si="69"/>
        <v>0</v>
      </c>
      <c r="M314">
        <f t="shared" si="70"/>
        <v>0</v>
      </c>
      <c r="N314">
        <f t="shared" si="71"/>
        <v>0</v>
      </c>
      <c r="O314">
        <f t="shared" si="72"/>
        <v>0</v>
      </c>
      <c r="P314">
        <f t="shared" si="73"/>
        <v>1</v>
      </c>
      <c r="Q314" s="15">
        <f t="shared" si="68"/>
        <v>0</v>
      </c>
      <c r="R314">
        <f t="shared" si="74"/>
        <v>0</v>
      </c>
      <c r="S314">
        <f t="shared" si="75"/>
        <v>0</v>
      </c>
      <c r="T314" s="2">
        <f t="shared" si="76"/>
        <v>5439</v>
      </c>
      <c r="U314">
        <f t="shared" si="77"/>
        <v>0</v>
      </c>
      <c r="V314" s="14">
        <f t="shared" si="78"/>
        <v>0</v>
      </c>
      <c r="W314" s="13">
        <f t="shared" si="79"/>
        <v>0</v>
      </c>
      <c r="X314">
        <f t="shared" si="80"/>
        <v>0</v>
      </c>
      <c r="Y314">
        <f t="shared" si="81"/>
        <v>0</v>
      </c>
      <c r="Z314">
        <f t="shared" si="82"/>
        <v>1</v>
      </c>
      <c r="AA314">
        <f t="shared" si="83"/>
        <v>0</v>
      </c>
      <c r="AB314" s="14">
        <f t="shared" si="84"/>
        <v>0</v>
      </c>
    </row>
    <row r="315" spans="1:28" hidden="1" x14ac:dyDescent="0.2">
      <c r="A315" t="s">
        <v>704</v>
      </c>
      <c r="B315" t="s">
        <v>616</v>
      </c>
      <c r="C315">
        <v>14103</v>
      </c>
      <c r="D315">
        <v>33</v>
      </c>
      <c r="E315">
        <v>32</v>
      </c>
      <c r="F315" s="1"/>
      <c r="G315">
        <v>-394469</v>
      </c>
      <c r="H315" t="s">
        <v>617</v>
      </c>
      <c r="I315">
        <v>17861</v>
      </c>
      <c r="J315">
        <v>0</v>
      </c>
      <c r="K315">
        <v>0</v>
      </c>
      <c r="L315">
        <f t="shared" si="69"/>
        <v>0</v>
      </c>
      <c r="M315">
        <f t="shared" si="70"/>
        <v>0</v>
      </c>
      <c r="N315">
        <f t="shared" si="71"/>
        <v>0</v>
      </c>
      <c r="O315">
        <f t="shared" si="72"/>
        <v>0</v>
      </c>
      <c r="P315">
        <f t="shared" si="73"/>
        <v>1</v>
      </c>
      <c r="Q315" s="15">
        <f t="shared" si="68"/>
        <v>0</v>
      </c>
      <c r="R315">
        <f t="shared" si="74"/>
        <v>0</v>
      </c>
      <c r="S315">
        <f t="shared" si="75"/>
        <v>0</v>
      </c>
      <c r="T315" s="2">
        <f t="shared" si="76"/>
        <v>17861</v>
      </c>
      <c r="U315">
        <f t="shared" si="77"/>
        <v>0</v>
      </c>
      <c r="V315" s="14">
        <f t="shared" si="78"/>
        <v>0</v>
      </c>
      <c r="W315" s="13">
        <f t="shared" si="79"/>
        <v>0</v>
      </c>
      <c r="X315">
        <f t="shared" si="80"/>
        <v>0</v>
      </c>
      <c r="Y315">
        <f t="shared" si="81"/>
        <v>0</v>
      </c>
      <c r="Z315">
        <f t="shared" si="82"/>
        <v>1</v>
      </c>
      <c r="AA315">
        <f t="shared" si="83"/>
        <v>0</v>
      </c>
      <c r="AB315" s="14">
        <f t="shared" si="84"/>
        <v>0</v>
      </c>
    </row>
    <row r="316" spans="1:28" hidden="1" x14ac:dyDescent="0.2">
      <c r="A316" t="s">
        <v>704</v>
      </c>
      <c r="B316" t="s">
        <v>618</v>
      </c>
      <c r="C316">
        <v>14104</v>
      </c>
      <c r="D316">
        <v>24</v>
      </c>
      <c r="E316">
        <v>24</v>
      </c>
      <c r="F316" s="1"/>
      <c r="G316">
        <v>-419200</v>
      </c>
      <c r="H316" t="s">
        <v>619</v>
      </c>
      <c r="I316">
        <v>20527</v>
      </c>
      <c r="J316">
        <v>0</v>
      </c>
      <c r="K316">
        <v>0</v>
      </c>
      <c r="L316">
        <f t="shared" si="69"/>
        <v>0</v>
      </c>
      <c r="M316">
        <f t="shared" si="70"/>
        <v>0</v>
      </c>
      <c r="N316">
        <f t="shared" si="71"/>
        <v>0</v>
      </c>
      <c r="O316">
        <f t="shared" si="72"/>
        <v>0</v>
      </c>
      <c r="P316">
        <f t="shared" si="73"/>
        <v>1</v>
      </c>
      <c r="Q316" s="15">
        <f t="shared" si="68"/>
        <v>0</v>
      </c>
      <c r="R316">
        <f t="shared" si="74"/>
        <v>0</v>
      </c>
      <c r="S316">
        <f t="shared" si="75"/>
        <v>0</v>
      </c>
      <c r="T316" s="2">
        <f t="shared" si="76"/>
        <v>20527</v>
      </c>
      <c r="U316">
        <f t="shared" si="77"/>
        <v>0</v>
      </c>
      <c r="V316" s="14">
        <f t="shared" si="78"/>
        <v>0</v>
      </c>
      <c r="W316" s="13">
        <f t="shared" si="79"/>
        <v>0</v>
      </c>
      <c r="X316">
        <f t="shared" si="80"/>
        <v>0</v>
      </c>
      <c r="Y316">
        <f t="shared" si="81"/>
        <v>0</v>
      </c>
      <c r="Z316">
        <f t="shared" si="82"/>
        <v>1</v>
      </c>
      <c r="AA316">
        <f t="shared" si="83"/>
        <v>0</v>
      </c>
      <c r="AB316" s="14">
        <f t="shared" si="84"/>
        <v>0</v>
      </c>
    </row>
    <row r="317" spans="1:28" hidden="1" x14ac:dyDescent="0.2">
      <c r="A317" t="s">
        <v>704</v>
      </c>
      <c r="B317" t="s">
        <v>620</v>
      </c>
      <c r="C317">
        <v>14105</v>
      </c>
      <c r="D317">
        <v>32</v>
      </c>
      <c r="E317">
        <v>31</v>
      </c>
      <c r="F317" s="1"/>
      <c r="G317">
        <v>-396500</v>
      </c>
      <c r="H317" t="s">
        <v>621</v>
      </c>
      <c r="I317">
        <v>7386</v>
      </c>
      <c r="J317">
        <v>0</v>
      </c>
      <c r="K317">
        <v>0</v>
      </c>
      <c r="L317">
        <f t="shared" si="69"/>
        <v>0</v>
      </c>
      <c r="M317">
        <f t="shared" si="70"/>
        <v>0</v>
      </c>
      <c r="N317">
        <f t="shared" si="71"/>
        <v>0</v>
      </c>
      <c r="O317">
        <f t="shared" si="72"/>
        <v>0</v>
      </c>
      <c r="P317">
        <f t="shared" si="73"/>
        <v>1</v>
      </c>
      <c r="Q317" s="15">
        <f t="shared" si="68"/>
        <v>0</v>
      </c>
      <c r="R317">
        <f t="shared" si="74"/>
        <v>0</v>
      </c>
      <c r="S317">
        <f t="shared" si="75"/>
        <v>0</v>
      </c>
      <c r="T317" s="2">
        <f t="shared" si="76"/>
        <v>7386</v>
      </c>
      <c r="U317">
        <f t="shared" si="77"/>
        <v>0</v>
      </c>
      <c r="V317" s="14">
        <f t="shared" si="78"/>
        <v>0</v>
      </c>
      <c r="W317" s="13">
        <f t="shared" si="79"/>
        <v>0</v>
      </c>
      <c r="X317">
        <f t="shared" si="80"/>
        <v>0</v>
      </c>
      <c r="Y317">
        <f t="shared" si="81"/>
        <v>0</v>
      </c>
      <c r="Z317">
        <f t="shared" si="82"/>
        <v>1</v>
      </c>
      <c r="AA317">
        <f t="shared" si="83"/>
        <v>0</v>
      </c>
      <c r="AB317" s="14">
        <f t="shared" si="84"/>
        <v>0</v>
      </c>
    </row>
    <row r="318" spans="1:28" hidden="1" x14ac:dyDescent="0.2">
      <c r="A318" t="s">
        <v>704</v>
      </c>
      <c r="B318" t="s">
        <v>622</v>
      </c>
      <c r="C318">
        <v>14106</v>
      </c>
      <c r="D318">
        <v>26</v>
      </c>
      <c r="E318">
        <v>27</v>
      </c>
      <c r="F318" s="1"/>
      <c r="G318">
        <v>-401328</v>
      </c>
      <c r="H318" t="s">
        <v>623</v>
      </c>
      <c r="I318">
        <v>23648</v>
      </c>
      <c r="J318">
        <v>0</v>
      </c>
      <c r="K318">
        <v>0</v>
      </c>
      <c r="L318">
        <f t="shared" si="69"/>
        <v>0</v>
      </c>
      <c r="M318">
        <f t="shared" si="70"/>
        <v>0</v>
      </c>
      <c r="N318">
        <f t="shared" si="71"/>
        <v>0</v>
      </c>
      <c r="O318">
        <f t="shared" si="72"/>
        <v>0</v>
      </c>
      <c r="P318">
        <f t="shared" si="73"/>
        <v>1</v>
      </c>
      <c r="Q318" s="15">
        <f t="shared" si="68"/>
        <v>0</v>
      </c>
      <c r="R318">
        <f t="shared" si="74"/>
        <v>0</v>
      </c>
      <c r="S318">
        <f t="shared" si="75"/>
        <v>0</v>
      </c>
      <c r="T318" s="2">
        <f t="shared" si="76"/>
        <v>23648</v>
      </c>
      <c r="U318">
        <f t="shared" si="77"/>
        <v>0</v>
      </c>
      <c r="V318" s="14">
        <f t="shared" si="78"/>
        <v>0</v>
      </c>
      <c r="W318" s="13">
        <f t="shared" si="79"/>
        <v>0</v>
      </c>
      <c r="X318">
        <f t="shared" si="80"/>
        <v>0</v>
      </c>
      <c r="Y318">
        <f t="shared" si="81"/>
        <v>0</v>
      </c>
      <c r="Z318">
        <f t="shared" si="82"/>
        <v>1</v>
      </c>
      <c r="AA318">
        <f t="shared" si="83"/>
        <v>0</v>
      </c>
      <c r="AB318" s="14">
        <f t="shared" si="84"/>
        <v>0</v>
      </c>
    </row>
    <row r="319" spans="1:28" hidden="1" x14ac:dyDescent="0.2">
      <c r="A319" t="s">
        <v>704</v>
      </c>
      <c r="B319" t="s">
        <v>624</v>
      </c>
      <c r="C319">
        <v>14107</v>
      </c>
      <c r="D319">
        <v>28</v>
      </c>
      <c r="E319">
        <v>28</v>
      </c>
      <c r="F319" s="1"/>
      <c r="G319">
        <v>-400678</v>
      </c>
      <c r="H319" t="s">
        <v>625</v>
      </c>
      <c r="I319">
        <v>20884</v>
      </c>
      <c r="J319">
        <v>0</v>
      </c>
      <c r="K319">
        <v>0</v>
      </c>
      <c r="L319">
        <f t="shared" si="69"/>
        <v>0</v>
      </c>
      <c r="M319">
        <f t="shared" si="70"/>
        <v>0</v>
      </c>
      <c r="N319">
        <f t="shared" si="71"/>
        <v>0</v>
      </c>
      <c r="O319">
        <f t="shared" si="72"/>
        <v>0</v>
      </c>
      <c r="P319">
        <f t="shared" si="73"/>
        <v>1</v>
      </c>
      <c r="Q319" s="15">
        <f t="shared" si="68"/>
        <v>0</v>
      </c>
      <c r="R319">
        <f t="shared" si="74"/>
        <v>0</v>
      </c>
      <c r="S319">
        <f t="shared" si="75"/>
        <v>0</v>
      </c>
      <c r="T319" s="2">
        <f t="shared" si="76"/>
        <v>20884</v>
      </c>
      <c r="U319">
        <f t="shared" si="77"/>
        <v>0</v>
      </c>
      <c r="V319" s="14">
        <f t="shared" si="78"/>
        <v>0</v>
      </c>
      <c r="W319" s="13">
        <f t="shared" si="79"/>
        <v>0</v>
      </c>
      <c r="X319">
        <f t="shared" si="80"/>
        <v>0</v>
      </c>
      <c r="Y319">
        <f t="shared" si="81"/>
        <v>0</v>
      </c>
      <c r="Z319">
        <f t="shared" si="82"/>
        <v>1</v>
      </c>
      <c r="AA319">
        <f t="shared" si="83"/>
        <v>0</v>
      </c>
      <c r="AB319" s="14">
        <f t="shared" si="84"/>
        <v>0</v>
      </c>
    </row>
    <row r="320" spans="1:28" hidden="1" x14ac:dyDescent="0.2">
      <c r="A320" t="s">
        <v>704</v>
      </c>
      <c r="B320" t="s">
        <v>626</v>
      </c>
      <c r="C320">
        <v>14108</v>
      </c>
      <c r="D320">
        <v>29</v>
      </c>
      <c r="E320">
        <v>29</v>
      </c>
      <c r="F320" s="1"/>
      <c r="G320">
        <v>-396419</v>
      </c>
      <c r="H320" t="s">
        <v>627</v>
      </c>
      <c r="I320">
        <v>36130</v>
      </c>
      <c r="J320">
        <v>0</v>
      </c>
      <c r="K320">
        <v>0</v>
      </c>
      <c r="L320">
        <f t="shared" si="69"/>
        <v>0</v>
      </c>
      <c r="M320">
        <f t="shared" si="70"/>
        <v>0</v>
      </c>
      <c r="N320">
        <f t="shared" si="71"/>
        <v>0</v>
      </c>
      <c r="O320">
        <f t="shared" si="72"/>
        <v>0</v>
      </c>
      <c r="P320">
        <f t="shared" si="73"/>
        <v>1</v>
      </c>
      <c r="Q320" s="15">
        <f t="shared" si="68"/>
        <v>0</v>
      </c>
      <c r="R320">
        <f t="shared" si="74"/>
        <v>0</v>
      </c>
      <c r="S320">
        <f t="shared" si="75"/>
        <v>0</v>
      </c>
      <c r="T320" s="2">
        <f t="shared" si="76"/>
        <v>36130</v>
      </c>
      <c r="U320">
        <f t="shared" si="77"/>
        <v>0</v>
      </c>
      <c r="V320" s="14">
        <f t="shared" si="78"/>
        <v>0</v>
      </c>
      <c r="W320" s="13">
        <f t="shared" si="79"/>
        <v>0</v>
      </c>
      <c r="X320">
        <f t="shared" si="80"/>
        <v>0</v>
      </c>
      <c r="Y320">
        <f t="shared" si="81"/>
        <v>0</v>
      </c>
      <c r="Z320">
        <f t="shared" si="82"/>
        <v>1</v>
      </c>
      <c r="AA320">
        <f t="shared" si="83"/>
        <v>0</v>
      </c>
      <c r="AB320" s="14">
        <f t="shared" si="84"/>
        <v>0</v>
      </c>
    </row>
    <row r="321" spans="1:28" hidden="1" x14ac:dyDescent="0.2">
      <c r="A321" t="s">
        <v>704</v>
      </c>
      <c r="B321" t="s">
        <v>628</v>
      </c>
      <c r="C321">
        <v>14201</v>
      </c>
      <c r="D321">
        <v>27</v>
      </c>
      <c r="E321">
        <v>27</v>
      </c>
      <c r="F321" s="1">
        <v>26</v>
      </c>
      <c r="G321">
        <v>-402919</v>
      </c>
      <c r="H321" t="s">
        <v>629</v>
      </c>
      <c r="I321">
        <v>39632</v>
      </c>
      <c r="J321">
        <v>1</v>
      </c>
      <c r="K321">
        <v>0</v>
      </c>
      <c r="L321">
        <f t="shared" si="69"/>
        <v>1</v>
      </c>
      <c r="M321">
        <f t="shared" si="70"/>
        <v>0</v>
      </c>
      <c r="N321">
        <f t="shared" si="71"/>
        <v>1</v>
      </c>
      <c r="O321">
        <f t="shared" si="72"/>
        <v>0</v>
      </c>
      <c r="P321">
        <f t="shared" si="73"/>
        <v>0</v>
      </c>
      <c r="Q321" s="15">
        <f t="shared" si="68"/>
        <v>0</v>
      </c>
      <c r="R321">
        <f t="shared" si="74"/>
        <v>0</v>
      </c>
      <c r="S321">
        <f t="shared" si="75"/>
        <v>0</v>
      </c>
      <c r="T321" s="2">
        <f t="shared" si="76"/>
        <v>0</v>
      </c>
      <c r="U321">
        <f t="shared" si="77"/>
        <v>0</v>
      </c>
      <c r="V321" s="14">
        <f t="shared" si="78"/>
        <v>0</v>
      </c>
      <c r="W321" s="13">
        <f t="shared" si="79"/>
        <v>0</v>
      </c>
      <c r="X321">
        <f t="shared" si="80"/>
        <v>0</v>
      </c>
      <c r="Y321">
        <f t="shared" si="81"/>
        <v>0</v>
      </c>
      <c r="Z321">
        <f t="shared" si="82"/>
        <v>0</v>
      </c>
      <c r="AA321">
        <f t="shared" si="83"/>
        <v>0</v>
      </c>
      <c r="AB321" s="14">
        <f t="shared" si="84"/>
        <v>0</v>
      </c>
    </row>
    <row r="322" spans="1:28" hidden="1" x14ac:dyDescent="0.2">
      <c r="A322" t="s">
        <v>704</v>
      </c>
      <c r="B322" t="s">
        <v>630</v>
      </c>
      <c r="C322">
        <v>14202</v>
      </c>
      <c r="D322">
        <v>26</v>
      </c>
      <c r="E322">
        <v>27</v>
      </c>
      <c r="F322" s="1"/>
      <c r="G322">
        <v>-401308</v>
      </c>
      <c r="H322" t="s">
        <v>631</v>
      </c>
      <c r="I322">
        <v>15233</v>
      </c>
      <c r="J322">
        <v>0</v>
      </c>
      <c r="K322">
        <v>0</v>
      </c>
      <c r="L322">
        <f t="shared" si="69"/>
        <v>0</v>
      </c>
      <c r="M322">
        <f t="shared" si="70"/>
        <v>0</v>
      </c>
      <c r="N322">
        <f t="shared" si="71"/>
        <v>0</v>
      </c>
      <c r="O322">
        <f t="shared" si="72"/>
        <v>0</v>
      </c>
      <c r="P322">
        <f t="shared" si="73"/>
        <v>1</v>
      </c>
      <c r="Q322" s="15">
        <f t="shared" si="68"/>
        <v>0</v>
      </c>
      <c r="R322">
        <f t="shared" si="74"/>
        <v>0</v>
      </c>
      <c r="S322">
        <f t="shared" si="75"/>
        <v>0</v>
      </c>
      <c r="T322" s="2">
        <f t="shared" si="76"/>
        <v>15233</v>
      </c>
      <c r="U322">
        <f t="shared" si="77"/>
        <v>0</v>
      </c>
      <c r="V322" s="14">
        <f t="shared" si="78"/>
        <v>0</v>
      </c>
      <c r="W322" s="13">
        <f t="shared" si="79"/>
        <v>0</v>
      </c>
      <c r="X322">
        <f t="shared" si="80"/>
        <v>0</v>
      </c>
      <c r="Y322">
        <f t="shared" si="81"/>
        <v>0</v>
      </c>
      <c r="Z322">
        <f t="shared" si="82"/>
        <v>1</v>
      </c>
      <c r="AA322">
        <f t="shared" si="83"/>
        <v>0</v>
      </c>
      <c r="AB322" s="14">
        <f t="shared" si="84"/>
        <v>0</v>
      </c>
    </row>
    <row r="323" spans="1:28" hidden="1" x14ac:dyDescent="0.2">
      <c r="A323" t="s">
        <v>704</v>
      </c>
      <c r="B323" t="s">
        <v>632</v>
      </c>
      <c r="C323">
        <v>14203</v>
      </c>
      <c r="D323">
        <v>26</v>
      </c>
      <c r="E323">
        <v>26</v>
      </c>
      <c r="F323" s="1"/>
      <c r="G323">
        <v>-403169</v>
      </c>
      <c r="H323" t="s">
        <v>633</v>
      </c>
      <c r="I323">
        <v>10288</v>
      </c>
      <c r="J323">
        <v>0</v>
      </c>
      <c r="K323">
        <v>0</v>
      </c>
      <c r="L323">
        <f t="shared" si="69"/>
        <v>0</v>
      </c>
      <c r="M323">
        <f t="shared" si="70"/>
        <v>0</v>
      </c>
      <c r="N323">
        <f t="shared" si="71"/>
        <v>0</v>
      </c>
      <c r="O323">
        <f t="shared" si="72"/>
        <v>0</v>
      </c>
      <c r="P323">
        <f t="shared" si="73"/>
        <v>1</v>
      </c>
      <c r="Q323" s="15">
        <f t="shared" ref="Q323:Q347" si="85">IF(E323&gt;19,(I323)*M323,0)</f>
        <v>0</v>
      </c>
      <c r="R323">
        <f t="shared" si="74"/>
        <v>0</v>
      </c>
      <c r="S323">
        <f t="shared" si="75"/>
        <v>0</v>
      </c>
      <c r="T323" s="2">
        <f t="shared" si="76"/>
        <v>10288</v>
      </c>
      <c r="U323">
        <f t="shared" si="77"/>
        <v>0</v>
      </c>
      <c r="V323" s="14">
        <f t="shared" si="78"/>
        <v>0</v>
      </c>
      <c r="W323" s="13">
        <f t="shared" si="79"/>
        <v>0</v>
      </c>
      <c r="X323">
        <f t="shared" si="80"/>
        <v>0</v>
      </c>
      <c r="Y323">
        <f t="shared" si="81"/>
        <v>0</v>
      </c>
      <c r="Z323">
        <f t="shared" si="82"/>
        <v>1</v>
      </c>
      <c r="AA323">
        <f t="shared" si="83"/>
        <v>0</v>
      </c>
      <c r="AB323" s="14">
        <f t="shared" si="84"/>
        <v>0</v>
      </c>
    </row>
    <row r="324" spans="1:28" hidden="1" x14ac:dyDescent="0.2">
      <c r="A324" t="s">
        <v>704</v>
      </c>
      <c r="B324" t="s">
        <v>634</v>
      </c>
      <c r="C324">
        <v>14204</v>
      </c>
      <c r="D324">
        <v>28</v>
      </c>
      <c r="E324">
        <v>28</v>
      </c>
      <c r="F324" s="1"/>
      <c r="G324">
        <v>-403378</v>
      </c>
      <c r="H324" t="s">
        <v>635</v>
      </c>
      <c r="I324">
        <v>32968</v>
      </c>
      <c r="J324">
        <v>0</v>
      </c>
      <c r="K324">
        <v>0</v>
      </c>
      <c r="L324">
        <f t="shared" ref="L324:L348" si="86">MAX(K324,J324)</f>
        <v>0</v>
      </c>
      <c r="M324">
        <f t="shared" ref="M324:M348" si="87">L324-J324</f>
        <v>0</v>
      </c>
      <c r="N324">
        <f t="shared" ref="N324:N348" si="88">L324-K324</f>
        <v>0</v>
      </c>
      <c r="O324">
        <f t="shared" ref="O324:O348" si="89">IF(J324=1,IF(K324=1,1,0),0)</f>
        <v>0</v>
      </c>
      <c r="P324">
        <f t="shared" ref="P324:P348" si="90">IF(J324=0,IF(K324=0,1,0),0)</f>
        <v>1</v>
      </c>
      <c r="Q324" s="15">
        <f t="shared" si="85"/>
        <v>0</v>
      </c>
      <c r="R324">
        <f t="shared" ref="R324:R348" si="91">IF(E324&lt;20,IF(E324&gt;15,(I324)*M324,0),0)</f>
        <v>0</v>
      </c>
      <c r="S324">
        <f t="shared" ref="S324:S348" si="92">IF(E324&lt;16,IF(E324&gt;0,(I324)*M324,0),0)</f>
        <v>0</v>
      </c>
      <c r="T324" s="2">
        <f t="shared" ref="T324:T348" si="93">IF(E324&gt;19,(I324)*(P324),0)</f>
        <v>32968</v>
      </c>
      <c r="U324">
        <f t="shared" ref="U324:U348" si="94">IF(E324&lt;20,IF(E324&gt;15,(I324)*(P324),0),0)</f>
        <v>0</v>
      </c>
      <c r="V324" s="14">
        <f t="shared" ref="V324:V348" si="95">IF(E324&lt;16,IF(E324&gt;0,(I324)*(P324),0),0)</f>
        <v>0</v>
      </c>
      <c r="W324" s="13">
        <f t="shared" ref="W324:W348" si="96">IF(M324=1,IF(E324&gt;=20,1,0),0)</f>
        <v>0</v>
      </c>
      <c r="X324">
        <f t="shared" ref="X324:X348" si="97">IF(M324=1,IF(E324&gt;=16,IF(E324&lt;20,1,0),0),0)</f>
        <v>0</v>
      </c>
      <c r="Y324">
        <f t="shared" ref="Y324:Y348" si="98">IF(M324=1,IF(E324&gt;=0,IF(E324&lt;16,1,0),0),0)</f>
        <v>0</v>
      </c>
      <c r="Z324">
        <f t="shared" ref="Z324:Z348" si="99">IF(P324=1,IF(E324&gt;=20,1,0),0)</f>
        <v>1</v>
      </c>
      <c r="AA324">
        <f t="shared" ref="AA324:AA348" si="100">IF(P324=1,IF(E324&gt;=16,IF(E324&lt;20,1,0),0),0)</f>
        <v>0</v>
      </c>
      <c r="AB324" s="14">
        <f t="shared" ref="AB324:AB348" si="101">IF(P324=1,IF(E324&gt;=0,IF(E324&lt;16,1,0),0),0)</f>
        <v>0</v>
      </c>
    </row>
    <row r="325" spans="1:28" hidden="1" x14ac:dyDescent="0.2">
      <c r="A325" t="s">
        <v>705</v>
      </c>
      <c r="B325" t="s">
        <v>636</v>
      </c>
      <c r="C325">
        <v>15101</v>
      </c>
      <c r="D325">
        <v>18</v>
      </c>
      <c r="E325">
        <v>19</v>
      </c>
      <c r="F325" s="1">
        <v>11.431800000000001</v>
      </c>
      <c r="G325">
        <v>-184550</v>
      </c>
      <c r="H325" t="s">
        <v>637</v>
      </c>
      <c r="I325">
        <v>253125</v>
      </c>
      <c r="J325">
        <v>1</v>
      </c>
      <c r="K325">
        <v>0</v>
      </c>
      <c r="L325">
        <f t="shared" si="86"/>
        <v>1</v>
      </c>
      <c r="M325">
        <f t="shared" si="87"/>
        <v>0</v>
      </c>
      <c r="N325">
        <f t="shared" si="88"/>
        <v>1</v>
      </c>
      <c r="O325">
        <f t="shared" si="89"/>
        <v>0</v>
      </c>
      <c r="P325">
        <f t="shared" si="90"/>
        <v>0</v>
      </c>
      <c r="Q325" s="15">
        <f t="shared" si="85"/>
        <v>0</v>
      </c>
      <c r="R325">
        <f t="shared" si="91"/>
        <v>0</v>
      </c>
      <c r="S325">
        <f t="shared" si="92"/>
        <v>0</v>
      </c>
      <c r="T325" s="2">
        <f t="shared" si="93"/>
        <v>0</v>
      </c>
      <c r="U325">
        <f t="shared" si="94"/>
        <v>0</v>
      </c>
      <c r="V325" s="14">
        <f t="shared" si="95"/>
        <v>0</v>
      </c>
      <c r="W325" s="13">
        <f t="shared" si="96"/>
        <v>0</v>
      </c>
      <c r="X325">
        <f t="shared" si="97"/>
        <v>0</v>
      </c>
      <c r="Y325">
        <f t="shared" si="98"/>
        <v>0</v>
      </c>
      <c r="Z325">
        <f t="shared" si="99"/>
        <v>0</v>
      </c>
      <c r="AA325">
        <f t="shared" si="100"/>
        <v>0</v>
      </c>
      <c r="AB325" s="14">
        <f t="shared" si="101"/>
        <v>0</v>
      </c>
    </row>
    <row r="326" spans="1:28" hidden="1" x14ac:dyDescent="0.2">
      <c r="A326" t="s">
        <v>705</v>
      </c>
      <c r="B326" t="s">
        <v>638</v>
      </c>
      <c r="C326">
        <v>15102</v>
      </c>
      <c r="D326">
        <v>12</v>
      </c>
      <c r="E326">
        <v>13</v>
      </c>
      <c r="F326" s="1"/>
      <c r="G326">
        <v>-190169</v>
      </c>
      <c r="H326" t="s">
        <v>639</v>
      </c>
      <c r="I326">
        <v>1242</v>
      </c>
      <c r="J326">
        <v>0</v>
      </c>
      <c r="K326">
        <v>0</v>
      </c>
      <c r="L326">
        <f t="shared" si="86"/>
        <v>0</v>
      </c>
      <c r="M326">
        <f t="shared" si="87"/>
        <v>0</v>
      </c>
      <c r="N326">
        <f t="shared" si="88"/>
        <v>0</v>
      </c>
      <c r="O326">
        <f t="shared" si="89"/>
        <v>0</v>
      </c>
      <c r="P326">
        <f t="shared" si="90"/>
        <v>1</v>
      </c>
      <c r="Q326" s="15">
        <f t="shared" si="85"/>
        <v>0</v>
      </c>
      <c r="R326">
        <f t="shared" si="91"/>
        <v>0</v>
      </c>
      <c r="S326">
        <f t="shared" si="92"/>
        <v>0</v>
      </c>
      <c r="T326" s="2">
        <f t="shared" si="93"/>
        <v>0</v>
      </c>
      <c r="U326">
        <f t="shared" si="94"/>
        <v>0</v>
      </c>
      <c r="V326" s="14">
        <f t="shared" si="95"/>
        <v>1242</v>
      </c>
      <c r="W326" s="13">
        <f t="shared" si="96"/>
        <v>0</v>
      </c>
      <c r="X326">
        <f t="shared" si="97"/>
        <v>0</v>
      </c>
      <c r="Y326">
        <f t="shared" si="98"/>
        <v>0</v>
      </c>
      <c r="Z326">
        <f t="shared" si="99"/>
        <v>0</v>
      </c>
      <c r="AA326">
        <f t="shared" si="100"/>
        <v>0</v>
      </c>
      <c r="AB326" s="14">
        <f t="shared" si="101"/>
        <v>1</v>
      </c>
    </row>
    <row r="327" spans="1:28" hidden="1" x14ac:dyDescent="0.2">
      <c r="A327" t="s">
        <v>705</v>
      </c>
      <c r="B327" t="s">
        <v>640</v>
      </c>
      <c r="C327">
        <v>15201</v>
      </c>
      <c r="D327">
        <v>9</v>
      </c>
      <c r="E327">
        <v>10</v>
      </c>
      <c r="F327" s="1"/>
      <c r="G327">
        <v>-182000</v>
      </c>
      <c r="H327" t="s">
        <v>641</v>
      </c>
      <c r="I327">
        <v>2548</v>
      </c>
      <c r="J327">
        <v>0</v>
      </c>
      <c r="K327">
        <v>0</v>
      </c>
      <c r="L327">
        <f t="shared" si="86"/>
        <v>0</v>
      </c>
      <c r="M327">
        <f t="shared" si="87"/>
        <v>0</v>
      </c>
      <c r="N327">
        <f t="shared" si="88"/>
        <v>0</v>
      </c>
      <c r="O327">
        <f t="shared" si="89"/>
        <v>0</v>
      </c>
      <c r="P327">
        <f t="shared" si="90"/>
        <v>1</v>
      </c>
      <c r="Q327" s="15">
        <f t="shared" si="85"/>
        <v>0</v>
      </c>
      <c r="R327">
        <f t="shared" si="91"/>
        <v>0</v>
      </c>
      <c r="S327">
        <f t="shared" si="92"/>
        <v>0</v>
      </c>
      <c r="T327" s="2">
        <f t="shared" si="93"/>
        <v>0</v>
      </c>
      <c r="U327">
        <f t="shared" si="94"/>
        <v>0</v>
      </c>
      <c r="V327" s="14">
        <f t="shared" si="95"/>
        <v>2548</v>
      </c>
      <c r="W327" s="13">
        <f t="shared" si="96"/>
        <v>0</v>
      </c>
      <c r="X327">
        <f t="shared" si="97"/>
        <v>0</v>
      </c>
      <c r="Y327">
        <f t="shared" si="98"/>
        <v>0</v>
      </c>
      <c r="Z327">
        <f t="shared" si="99"/>
        <v>0</v>
      </c>
      <c r="AA327">
        <f t="shared" si="100"/>
        <v>0</v>
      </c>
      <c r="AB327" s="14">
        <f t="shared" si="101"/>
        <v>1</v>
      </c>
    </row>
    <row r="328" spans="1:28" hidden="1" x14ac:dyDescent="0.2">
      <c r="A328" t="s">
        <v>705</v>
      </c>
      <c r="B328" t="s">
        <v>642</v>
      </c>
      <c r="C328">
        <v>15202</v>
      </c>
      <c r="D328">
        <v>4</v>
      </c>
      <c r="E328">
        <v>5</v>
      </c>
      <c r="F328" s="1"/>
      <c r="G328">
        <v>-176528</v>
      </c>
      <c r="H328" t="s">
        <v>643</v>
      </c>
      <c r="I328">
        <v>807</v>
      </c>
      <c r="J328">
        <v>0</v>
      </c>
      <c r="K328">
        <v>0</v>
      </c>
      <c r="L328">
        <f t="shared" si="86"/>
        <v>0</v>
      </c>
      <c r="M328">
        <f t="shared" si="87"/>
        <v>0</v>
      </c>
      <c r="N328">
        <f t="shared" si="88"/>
        <v>0</v>
      </c>
      <c r="O328">
        <f t="shared" si="89"/>
        <v>0</v>
      </c>
      <c r="P328">
        <f t="shared" si="90"/>
        <v>1</v>
      </c>
      <c r="Q328" s="15">
        <f t="shared" si="85"/>
        <v>0</v>
      </c>
      <c r="R328">
        <f t="shared" si="91"/>
        <v>0</v>
      </c>
      <c r="S328">
        <f t="shared" si="92"/>
        <v>0</v>
      </c>
      <c r="T328" s="2">
        <f t="shared" si="93"/>
        <v>0</v>
      </c>
      <c r="U328">
        <f t="shared" si="94"/>
        <v>0</v>
      </c>
      <c r="V328" s="14">
        <f t="shared" si="95"/>
        <v>807</v>
      </c>
      <c r="W328" s="13">
        <f t="shared" si="96"/>
        <v>0</v>
      </c>
      <c r="X328">
        <f t="shared" si="97"/>
        <v>0</v>
      </c>
      <c r="Y328">
        <f t="shared" si="98"/>
        <v>0</v>
      </c>
      <c r="Z328">
        <f t="shared" si="99"/>
        <v>0</v>
      </c>
      <c r="AA328">
        <f t="shared" si="100"/>
        <v>0</v>
      </c>
      <c r="AB328" s="14">
        <f t="shared" si="101"/>
        <v>1</v>
      </c>
    </row>
    <row r="329" spans="1:28" hidden="1" x14ac:dyDescent="0.2">
      <c r="A329" t="s">
        <v>706</v>
      </c>
      <c r="B329" t="s">
        <v>644</v>
      </c>
      <c r="C329">
        <v>16101</v>
      </c>
      <c r="D329">
        <v>24</v>
      </c>
      <c r="E329">
        <v>22</v>
      </c>
      <c r="F329" s="1">
        <v>25.016400000000001</v>
      </c>
      <c r="G329">
        <v>-366008</v>
      </c>
      <c r="H329" t="s">
        <v>645</v>
      </c>
      <c r="I329">
        <v>201523</v>
      </c>
      <c r="J329">
        <v>1</v>
      </c>
      <c r="K329">
        <v>1</v>
      </c>
      <c r="L329">
        <f t="shared" si="86"/>
        <v>1</v>
      </c>
      <c r="M329">
        <f t="shared" si="87"/>
        <v>0</v>
      </c>
      <c r="N329">
        <f t="shared" si="88"/>
        <v>0</v>
      </c>
      <c r="O329">
        <f t="shared" si="89"/>
        <v>1</v>
      </c>
      <c r="P329">
        <f t="shared" si="90"/>
        <v>0</v>
      </c>
      <c r="Q329" s="15">
        <f t="shared" si="85"/>
        <v>0</v>
      </c>
      <c r="R329">
        <f t="shared" si="91"/>
        <v>0</v>
      </c>
      <c r="S329">
        <f t="shared" si="92"/>
        <v>0</v>
      </c>
      <c r="T329" s="2">
        <f t="shared" si="93"/>
        <v>0</v>
      </c>
      <c r="U329">
        <f t="shared" si="94"/>
        <v>0</v>
      </c>
      <c r="V329" s="14">
        <f t="shared" si="95"/>
        <v>0</v>
      </c>
      <c r="W329" s="13">
        <f t="shared" si="96"/>
        <v>0</v>
      </c>
      <c r="X329">
        <f t="shared" si="97"/>
        <v>0</v>
      </c>
      <c r="Y329">
        <f t="shared" si="98"/>
        <v>0</v>
      </c>
      <c r="Z329">
        <f t="shared" si="99"/>
        <v>0</v>
      </c>
      <c r="AA329">
        <f t="shared" si="100"/>
        <v>0</v>
      </c>
      <c r="AB329" s="14">
        <f t="shared" si="101"/>
        <v>0</v>
      </c>
    </row>
    <row r="330" spans="1:28" hidden="1" x14ac:dyDescent="0.2">
      <c r="A330" t="s">
        <v>706</v>
      </c>
      <c r="B330" t="s">
        <v>646</v>
      </c>
      <c r="C330">
        <v>16102</v>
      </c>
      <c r="D330">
        <v>23</v>
      </c>
      <c r="E330">
        <v>21</v>
      </c>
      <c r="F330" s="1"/>
      <c r="G330">
        <v>-367389</v>
      </c>
      <c r="H330" t="s">
        <v>647</v>
      </c>
      <c r="I330">
        <v>22703</v>
      </c>
      <c r="J330">
        <v>0</v>
      </c>
      <c r="K330">
        <v>0</v>
      </c>
      <c r="L330">
        <f t="shared" si="86"/>
        <v>0</v>
      </c>
      <c r="M330">
        <f t="shared" si="87"/>
        <v>0</v>
      </c>
      <c r="N330">
        <f t="shared" si="88"/>
        <v>0</v>
      </c>
      <c r="O330">
        <f t="shared" si="89"/>
        <v>0</v>
      </c>
      <c r="P330">
        <f t="shared" si="90"/>
        <v>1</v>
      </c>
      <c r="Q330" s="15">
        <f t="shared" si="85"/>
        <v>0</v>
      </c>
      <c r="R330">
        <f t="shared" si="91"/>
        <v>0</v>
      </c>
      <c r="S330">
        <f t="shared" si="92"/>
        <v>0</v>
      </c>
      <c r="T330" s="2">
        <f t="shared" si="93"/>
        <v>22703</v>
      </c>
      <c r="U330">
        <f t="shared" si="94"/>
        <v>0</v>
      </c>
      <c r="V330" s="14">
        <f t="shared" si="95"/>
        <v>0</v>
      </c>
      <c r="W330" s="13">
        <f t="shared" si="96"/>
        <v>0</v>
      </c>
      <c r="X330">
        <f t="shared" si="97"/>
        <v>0</v>
      </c>
      <c r="Y330">
        <f t="shared" si="98"/>
        <v>0</v>
      </c>
      <c r="Z330">
        <f t="shared" si="99"/>
        <v>1</v>
      </c>
      <c r="AA330">
        <f t="shared" si="100"/>
        <v>0</v>
      </c>
      <c r="AB330" s="14">
        <f t="shared" si="101"/>
        <v>0</v>
      </c>
    </row>
    <row r="331" spans="1:28" hidden="1" x14ac:dyDescent="0.2">
      <c r="A331" t="s">
        <v>706</v>
      </c>
      <c r="B331" t="s">
        <v>648</v>
      </c>
      <c r="C331">
        <v>16103</v>
      </c>
      <c r="D331">
        <v>22</v>
      </c>
      <c r="E331">
        <v>20</v>
      </c>
      <c r="F331" s="1"/>
      <c r="G331">
        <v>-366328</v>
      </c>
      <c r="H331" t="s">
        <v>649</v>
      </c>
      <c r="I331">
        <v>34755</v>
      </c>
      <c r="J331">
        <v>0</v>
      </c>
      <c r="K331">
        <v>1</v>
      </c>
      <c r="L331">
        <f t="shared" si="86"/>
        <v>1</v>
      </c>
      <c r="M331">
        <f t="shared" si="87"/>
        <v>1</v>
      </c>
      <c r="N331">
        <f t="shared" si="88"/>
        <v>0</v>
      </c>
      <c r="O331">
        <f t="shared" si="89"/>
        <v>0</v>
      </c>
      <c r="P331">
        <f t="shared" si="90"/>
        <v>0</v>
      </c>
      <c r="Q331" s="15">
        <f t="shared" si="85"/>
        <v>34755</v>
      </c>
      <c r="R331">
        <f t="shared" si="91"/>
        <v>0</v>
      </c>
      <c r="S331">
        <f t="shared" si="92"/>
        <v>0</v>
      </c>
      <c r="T331" s="2">
        <f t="shared" si="93"/>
        <v>0</v>
      </c>
      <c r="U331">
        <f t="shared" si="94"/>
        <v>0</v>
      </c>
      <c r="V331" s="14">
        <f t="shared" si="95"/>
        <v>0</v>
      </c>
      <c r="W331" s="13">
        <f t="shared" si="96"/>
        <v>1</v>
      </c>
      <c r="X331">
        <f t="shared" si="97"/>
        <v>0</v>
      </c>
      <c r="Y331">
        <f t="shared" si="98"/>
        <v>0</v>
      </c>
      <c r="Z331">
        <f t="shared" si="99"/>
        <v>0</v>
      </c>
      <c r="AA331">
        <f t="shared" si="100"/>
        <v>0</v>
      </c>
      <c r="AB331" s="14">
        <f t="shared" si="101"/>
        <v>0</v>
      </c>
    </row>
    <row r="332" spans="1:28" hidden="1" x14ac:dyDescent="0.2">
      <c r="A332" t="s">
        <v>706</v>
      </c>
      <c r="B332" t="s">
        <v>650</v>
      </c>
      <c r="C332">
        <v>16104</v>
      </c>
      <c r="D332">
        <v>20</v>
      </c>
      <c r="E332">
        <v>18</v>
      </c>
      <c r="F332" s="1"/>
      <c r="G332">
        <v>-369000</v>
      </c>
      <c r="H332" t="s">
        <v>651</v>
      </c>
      <c r="I332">
        <v>12272</v>
      </c>
      <c r="J332">
        <v>0</v>
      </c>
      <c r="K332">
        <v>0</v>
      </c>
      <c r="L332">
        <f t="shared" si="86"/>
        <v>0</v>
      </c>
      <c r="M332">
        <f t="shared" si="87"/>
        <v>0</v>
      </c>
      <c r="N332">
        <f t="shared" si="88"/>
        <v>0</v>
      </c>
      <c r="O332">
        <f t="shared" si="89"/>
        <v>0</v>
      </c>
      <c r="P332">
        <f t="shared" si="90"/>
        <v>1</v>
      </c>
      <c r="Q332" s="15">
        <f t="shared" si="85"/>
        <v>0</v>
      </c>
      <c r="R332">
        <f t="shared" si="91"/>
        <v>0</v>
      </c>
      <c r="S332">
        <f t="shared" si="92"/>
        <v>0</v>
      </c>
      <c r="T332" s="2">
        <f t="shared" si="93"/>
        <v>0</v>
      </c>
      <c r="U332">
        <f t="shared" si="94"/>
        <v>12272</v>
      </c>
      <c r="V332" s="14">
        <f t="shared" si="95"/>
        <v>0</v>
      </c>
      <c r="W332" s="13">
        <f t="shared" si="96"/>
        <v>0</v>
      </c>
      <c r="X332">
        <f t="shared" si="97"/>
        <v>0</v>
      </c>
      <c r="Y332">
        <f t="shared" si="98"/>
        <v>0</v>
      </c>
      <c r="Z332">
        <f t="shared" si="99"/>
        <v>0</v>
      </c>
      <c r="AA332">
        <f t="shared" si="100"/>
        <v>1</v>
      </c>
      <c r="AB332" s="14">
        <f t="shared" si="101"/>
        <v>0</v>
      </c>
    </row>
    <row r="333" spans="1:28" hidden="1" x14ac:dyDescent="0.2">
      <c r="A333" t="s">
        <v>706</v>
      </c>
      <c r="B333" t="s">
        <v>652</v>
      </c>
      <c r="C333">
        <v>16105</v>
      </c>
      <c r="D333">
        <v>20</v>
      </c>
      <c r="E333">
        <v>18</v>
      </c>
      <c r="F333" s="1"/>
      <c r="G333">
        <v>-369778</v>
      </c>
      <c r="H333" t="s">
        <v>653</v>
      </c>
      <c r="I333">
        <v>8616</v>
      </c>
      <c r="J333">
        <v>0</v>
      </c>
      <c r="K333">
        <v>0</v>
      </c>
      <c r="L333">
        <f t="shared" si="86"/>
        <v>0</v>
      </c>
      <c r="M333">
        <f t="shared" si="87"/>
        <v>0</v>
      </c>
      <c r="N333">
        <f t="shared" si="88"/>
        <v>0</v>
      </c>
      <c r="O333">
        <f t="shared" si="89"/>
        <v>0</v>
      </c>
      <c r="P333">
        <f t="shared" si="90"/>
        <v>1</v>
      </c>
      <c r="Q333" s="15">
        <f t="shared" si="85"/>
        <v>0</v>
      </c>
      <c r="R333">
        <f t="shared" si="91"/>
        <v>0</v>
      </c>
      <c r="S333">
        <f t="shared" si="92"/>
        <v>0</v>
      </c>
      <c r="T333" s="2">
        <f t="shared" si="93"/>
        <v>0</v>
      </c>
      <c r="U333">
        <f t="shared" si="94"/>
        <v>8616</v>
      </c>
      <c r="V333" s="14">
        <f t="shared" si="95"/>
        <v>0</v>
      </c>
      <c r="W333" s="13">
        <f t="shared" si="96"/>
        <v>0</v>
      </c>
      <c r="X333">
        <f t="shared" si="97"/>
        <v>0</v>
      </c>
      <c r="Y333">
        <f t="shared" si="98"/>
        <v>0</v>
      </c>
      <c r="Z333">
        <f t="shared" si="99"/>
        <v>0</v>
      </c>
      <c r="AA333">
        <f t="shared" si="100"/>
        <v>1</v>
      </c>
      <c r="AB333" s="14">
        <f t="shared" si="101"/>
        <v>0</v>
      </c>
    </row>
    <row r="334" spans="1:28" hidden="1" x14ac:dyDescent="0.2">
      <c r="A334" t="s">
        <v>706</v>
      </c>
      <c r="B334" t="s">
        <v>654</v>
      </c>
      <c r="C334">
        <v>16106</v>
      </c>
      <c r="D334">
        <v>19</v>
      </c>
      <c r="E334">
        <v>18</v>
      </c>
      <c r="F334" s="1"/>
      <c r="G334">
        <v>-367000</v>
      </c>
      <c r="H334" t="s">
        <v>655</v>
      </c>
      <c r="I334">
        <v>12039</v>
      </c>
      <c r="J334">
        <v>0</v>
      </c>
      <c r="K334">
        <v>0</v>
      </c>
      <c r="L334">
        <f t="shared" si="86"/>
        <v>0</v>
      </c>
      <c r="M334">
        <f t="shared" si="87"/>
        <v>0</v>
      </c>
      <c r="N334">
        <f t="shared" si="88"/>
        <v>0</v>
      </c>
      <c r="O334">
        <f t="shared" si="89"/>
        <v>0</v>
      </c>
      <c r="P334">
        <f t="shared" si="90"/>
        <v>1</v>
      </c>
      <c r="Q334" s="15">
        <f t="shared" si="85"/>
        <v>0</v>
      </c>
      <c r="R334">
        <f t="shared" si="91"/>
        <v>0</v>
      </c>
      <c r="S334">
        <f t="shared" si="92"/>
        <v>0</v>
      </c>
      <c r="T334" s="2">
        <f t="shared" si="93"/>
        <v>0</v>
      </c>
      <c r="U334">
        <f t="shared" si="94"/>
        <v>12039</v>
      </c>
      <c r="V334" s="14">
        <f t="shared" si="95"/>
        <v>0</v>
      </c>
      <c r="W334" s="13">
        <f t="shared" si="96"/>
        <v>0</v>
      </c>
      <c r="X334">
        <f t="shared" si="97"/>
        <v>0</v>
      </c>
      <c r="Y334">
        <f t="shared" si="98"/>
        <v>0</v>
      </c>
      <c r="Z334">
        <f t="shared" si="99"/>
        <v>0</v>
      </c>
      <c r="AA334">
        <f t="shared" si="100"/>
        <v>1</v>
      </c>
      <c r="AB334" s="14">
        <f t="shared" si="101"/>
        <v>0</v>
      </c>
    </row>
    <row r="335" spans="1:28" hidden="1" x14ac:dyDescent="0.2">
      <c r="A335" t="s">
        <v>706</v>
      </c>
      <c r="B335" t="s">
        <v>656</v>
      </c>
      <c r="C335">
        <v>16107</v>
      </c>
      <c r="D335">
        <v>23</v>
      </c>
      <c r="E335">
        <v>21</v>
      </c>
      <c r="F335" s="1"/>
      <c r="G335">
        <v>-367378</v>
      </c>
      <c r="H335" t="s">
        <v>657</v>
      </c>
      <c r="I335">
        <v>19058</v>
      </c>
      <c r="J335">
        <v>0</v>
      </c>
      <c r="K335">
        <v>0</v>
      </c>
      <c r="L335">
        <f t="shared" si="86"/>
        <v>0</v>
      </c>
      <c r="M335">
        <f t="shared" si="87"/>
        <v>0</v>
      </c>
      <c r="N335">
        <f t="shared" si="88"/>
        <v>0</v>
      </c>
      <c r="O335">
        <f t="shared" si="89"/>
        <v>0</v>
      </c>
      <c r="P335">
        <f t="shared" si="90"/>
        <v>1</v>
      </c>
      <c r="Q335" s="15">
        <f t="shared" si="85"/>
        <v>0</v>
      </c>
      <c r="R335">
        <f t="shared" si="91"/>
        <v>0</v>
      </c>
      <c r="S335">
        <f t="shared" si="92"/>
        <v>0</v>
      </c>
      <c r="T335" s="2">
        <f t="shared" si="93"/>
        <v>19058</v>
      </c>
      <c r="U335">
        <f t="shared" si="94"/>
        <v>0</v>
      </c>
      <c r="V335" s="14">
        <f t="shared" si="95"/>
        <v>0</v>
      </c>
      <c r="W335" s="13">
        <f t="shared" si="96"/>
        <v>0</v>
      </c>
      <c r="X335">
        <f t="shared" si="97"/>
        <v>0</v>
      </c>
      <c r="Y335">
        <f t="shared" si="98"/>
        <v>0</v>
      </c>
      <c r="Z335">
        <f t="shared" si="99"/>
        <v>1</v>
      </c>
      <c r="AA335">
        <f t="shared" si="100"/>
        <v>0</v>
      </c>
      <c r="AB335" s="14">
        <f t="shared" si="101"/>
        <v>0</v>
      </c>
    </row>
    <row r="336" spans="1:28" hidden="1" x14ac:dyDescent="0.2">
      <c r="A336" t="s">
        <v>706</v>
      </c>
      <c r="B336" t="s">
        <v>658</v>
      </c>
      <c r="C336">
        <v>16108</v>
      </c>
      <c r="D336">
        <v>20</v>
      </c>
      <c r="E336">
        <v>18</v>
      </c>
      <c r="F336" s="1"/>
      <c r="G336">
        <v>-368000</v>
      </c>
      <c r="H336" t="s">
        <v>659</v>
      </c>
      <c r="I336">
        <v>16624</v>
      </c>
      <c r="J336">
        <v>0</v>
      </c>
      <c r="K336">
        <v>0</v>
      </c>
      <c r="L336">
        <f t="shared" si="86"/>
        <v>0</v>
      </c>
      <c r="M336">
        <f t="shared" si="87"/>
        <v>0</v>
      </c>
      <c r="N336">
        <f t="shared" si="88"/>
        <v>0</v>
      </c>
      <c r="O336">
        <f t="shared" si="89"/>
        <v>0</v>
      </c>
      <c r="P336">
        <f t="shared" si="90"/>
        <v>1</v>
      </c>
      <c r="Q336" s="15">
        <f t="shared" si="85"/>
        <v>0</v>
      </c>
      <c r="R336">
        <f t="shared" si="91"/>
        <v>0</v>
      </c>
      <c r="S336">
        <f t="shared" si="92"/>
        <v>0</v>
      </c>
      <c r="T336" s="2">
        <f t="shared" si="93"/>
        <v>0</v>
      </c>
      <c r="U336">
        <f t="shared" si="94"/>
        <v>16624</v>
      </c>
      <c r="V336" s="14">
        <f t="shared" si="95"/>
        <v>0</v>
      </c>
      <c r="W336" s="13">
        <f t="shared" si="96"/>
        <v>0</v>
      </c>
      <c r="X336">
        <f t="shared" si="97"/>
        <v>0</v>
      </c>
      <c r="Y336">
        <f t="shared" si="98"/>
        <v>0</v>
      </c>
      <c r="Z336">
        <f t="shared" si="99"/>
        <v>0</v>
      </c>
      <c r="AA336">
        <f t="shared" si="100"/>
        <v>1</v>
      </c>
      <c r="AB336" s="14">
        <f t="shared" si="101"/>
        <v>0</v>
      </c>
    </row>
    <row r="337" spans="1:28" hidden="1" x14ac:dyDescent="0.2">
      <c r="A337" t="s">
        <v>706</v>
      </c>
      <c r="B337" t="s">
        <v>660</v>
      </c>
      <c r="C337">
        <v>16109</v>
      </c>
      <c r="D337">
        <v>20</v>
      </c>
      <c r="E337">
        <v>18</v>
      </c>
      <c r="F337" s="1"/>
      <c r="G337">
        <v>-371044</v>
      </c>
      <c r="H337" t="s">
        <v>661</v>
      </c>
      <c r="I337">
        <v>18730</v>
      </c>
      <c r="J337">
        <v>0</v>
      </c>
      <c r="K337">
        <v>0</v>
      </c>
      <c r="L337">
        <f t="shared" si="86"/>
        <v>0</v>
      </c>
      <c r="M337">
        <f t="shared" si="87"/>
        <v>0</v>
      </c>
      <c r="N337">
        <f t="shared" si="88"/>
        <v>0</v>
      </c>
      <c r="O337">
        <f t="shared" si="89"/>
        <v>0</v>
      </c>
      <c r="P337">
        <f t="shared" si="90"/>
        <v>1</v>
      </c>
      <c r="Q337" s="15">
        <f t="shared" si="85"/>
        <v>0</v>
      </c>
      <c r="R337">
        <f t="shared" si="91"/>
        <v>0</v>
      </c>
      <c r="S337">
        <f t="shared" si="92"/>
        <v>0</v>
      </c>
      <c r="T337" s="2">
        <f t="shared" si="93"/>
        <v>0</v>
      </c>
      <c r="U337">
        <f t="shared" si="94"/>
        <v>18730</v>
      </c>
      <c r="V337" s="14">
        <f t="shared" si="95"/>
        <v>0</v>
      </c>
      <c r="W337" s="13">
        <f t="shared" si="96"/>
        <v>0</v>
      </c>
      <c r="X337">
        <f t="shared" si="97"/>
        <v>0</v>
      </c>
      <c r="Y337">
        <f t="shared" si="98"/>
        <v>0</v>
      </c>
      <c r="Z337">
        <f t="shared" si="99"/>
        <v>0</v>
      </c>
      <c r="AA337">
        <f t="shared" si="100"/>
        <v>1</v>
      </c>
      <c r="AB337" s="14">
        <f t="shared" si="101"/>
        <v>0</v>
      </c>
    </row>
    <row r="338" spans="1:28" hidden="1" x14ac:dyDescent="0.2">
      <c r="A338" t="s">
        <v>706</v>
      </c>
      <c r="B338" t="s">
        <v>662</v>
      </c>
      <c r="C338">
        <v>16201</v>
      </c>
      <c r="D338">
        <v>20</v>
      </c>
      <c r="E338">
        <v>19</v>
      </c>
      <c r="F338" s="1"/>
      <c r="G338">
        <v>-362808</v>
      </c>
      <c r="H338" t="s">
        <v>663</v>
      </c>
      <c r="I338">
        <v>12226</v>
      </c>
      <c r="J338">
        <v>0</v>
      </c>
      <c r="K338">
        <v>0</v>
      </c>
      <c r="L338">
        <f t="shared" si="86"/>
        <v>0</v>
      </c>
      <c r="M338">
        <f t="shared" si="87"/>
        <v>0</v>
      </c>
      <c r="N338">
        <f t="shared" si="88"/>
        <v>0</v>
      </c>
      <c r="O338">
        <f t="shared" si="89"/>
        <v>0</v>
      </c>
      <c r="P338">
        <f t="shared" si="90"/>
        <v>1</v>
      </c>
      <c r="Q338" s="15">
        <f t="shared" si="85"/>
        <v>0</v>
      </c>
      <c r="R338">
        <f t="shared" si="91"/>
        <v>0</v>
      </c>
      <c r="S338">
        <f t="shared" si="92"/>
        <v>0</v>
      </c>
      <c r="T338" s="2">
        <f t="shared" si="93"/>
        <v>0</v>
      </c>
      <c r="U338">
        <f t="shared" si="94"/>
        <v>12226</v>
      </c>
      <c r="V338" s="14">
        <f t="shared" si="95"/>
        <v>0</v>
      </c>
      <c r="W338" s="13">
        <f t="shared" si="96"/>
        <v>0</v>
      </c>
      <c r="X338">
        <f t="shared" si="97"/>
        <v>0</v>
      </c>
      <c r="Y338">
        <f t="shared" si="98"/>
        <v>0</v>
      </c>
      <c r="Z338">
        <f t="shared" si="99"/>
        <v>0</v>
      </c>
      <c r="AA338">
        <f t="shared" si="100"/>
        <v>1</v>
      </c>
      <c r="AB338" s="14">
        <f t="shared" si="101"/>
        <v>0</v>
      </c>
    </row>
    <row r="339" spans="1:28" hidden="1" x14ac:dyDescent="0.2">
      <c r="A339" t="s">
        <v>706</v>
      </c>
      <c r="B339" t="s">
        <v>664</v>
      </c>
      <c r="C339">
        <v>16202</v>
      </c>
      <c r="D339">
        <v>21</v>
      </c>
      <c r="E339">
        <v>19</v>
      </c>
      <c r="F339" s="1"/>
      <c r="G339">
        <v>-361328</v>
      </c>
      <c r="H339" t="s">
        <v>665</v>
      </c>
      <c r="I339">
        <v>5252</v>
      </c>
      <c r="J339">
        <v>0</v>
      </c>
      <c r="K339">
        <v>0</v>
      </c>
      <c r="L339">
        <f t="shared" si="86"/>
        <v>0</v>
      </c>
      <c r="M339">
        <f t="shared" si="87"/>
        <v>0</v>
      </c>
      <c r="N339">
        <f t="shared" si="88"/>
        <v>0</v>
      </c>
      <c r="O339">
        <f t="shared" si="89"/>
        <v>0</v>
      </c>
      <c r="P339">
        <f t="shared" si="90"/>
        <v>1</v>
      </c>
      <c r="Q339" s="15">
        <f t="shared" si="85"/>
        <v>0</v>
      </c>
      <c r="R339">
        <f t="shared" si="91"/>
        <v>0</v>
      </c>
      <c r="S339">
        <f t="shared" si="92"/>
        <v>0</v>
      </c>
      <c r="T339" s="2">
        <f t="shared" si="93"/>
        <v>0</v>
      </c>
      <c r="U339">
        <f t="shared" si="94"/>
        <v>5252</v>
      </c>
      <c r="V339" s="14">
        <f t="shared" si="95"/>
        <v>0</v>
      </c>
      <c r="W339" s="13">
        <f t="shared" si="96"/>
        <v>0</v>
      </c>
      <c r="X339">
        <f t="shared" si="97"/>
        <v>0</v>
      </c>
      <c r="Y339">
        <f t="shared" si="98"/>
        <v>0</v>
      </c>
      <c r="Z339">
        <f t="shared" si="99"/>
        <v>0</v>
      </c>
      <c r="AA339">
        <f t="shared" si="100"/>
        <v>1</v>
      </c>
      <c r="AB339" s="14">
        <f t="shared" si="101"/>
        <v>0</v>
      </c>
    </row>
    <row r="340" spans="1:28" hidden="1" x14ac:dyDescent="0.2">
      <c r="A340" t="s">
        <v>706</v>
      </c>
      <c r="B340" t="s">
        <v>666</v>
      </c>
      <c r="C340">
        <v>16203</v>
      </c>
      <c r="D340">
        <v>20</v>
      </c>
      <c r="E340">
        <v>19</v>
      </c>
      <c r="F340" s="1"/>
      <c r="G340">
        <v>-364850</v>
      </c>
      <c r="H340" t="s">
        <v>667</v>
      </c>
      <c r="I340">
        <v>16884</v>
      </c>
      <c r="J340">
        <v>0</v>
      </c>
      <c r="K340">
        <v>0</v>
      </c>
      <c r="L340">
        <f t="shared" si="86"/>
        <v>0</v>
      </c>
      <c r="M340">
        <f t="shared" si="87"/>
        <v>0</v>
      </c>
      <c r="N340">
        <f t="shared" si="88"/>
        <v>0</v>
      </c>
      <c r="O340">
        <f t="shared" si="89"/>
        <v>0</v>
      </c>
      <c r="P340">
        <f t="shared" si="90"/>
        <v>1</v>
      </c>
      <c r="Q340" s="15">
        <f t="shared" si="85"/>
        <v>0</v>
      </c>
      <c r="R340">
        <f t="shared" si="91"/>
        <v>0</v>
      </c>
      <c r="S340">
        <f t="shared" si="92"/>
        <v>0</v>
      </c>
      <c r="T340" s="2">
        <f t="shared" si="93"/>
        <v>0</v>
      </c>
      <c r="U340">
        <f t="shared" si="94"/>
        <v>16884</v>
      </c>
      <c r="V340" s="14">
        <f t="shared" si="95"/>
        <v>0</v>
      </c>
      <c r="W340" s="13">
        <f t="shared" si="96"/>
        <v>0</v>
      </c>
      <c r="X340">
        <f t="shared" si="97"/>
        <v>0</v>
      </c>
      <c r="Y340">
        <f t="shared" si="98"/>
        <v>0</v>
      </c>
      <c r="Z340">
        <f t="shared" si="99"/>
        <v>0</v>
      </c>
      <c r="AA340">
        <f t="shared" si="100"/>
        <v>1</v>
      </c>
      <c r="AB340" s="14">
        <f t="shared" si="101"/>
        <v>0</v>
      </c>
    </row>
    <row r="341" spans="1:28" hidden="1" x14ac:dyDescent="0.2">
      <c r="A341" t="s">
        <v>706</v>
      </c>
      <c r="B341" t="s">
        <v>668</v>
      </c>
      <c r="C341">
        <v>16204</v>
      </c>
      <c r="D341">
        <v>20</v>
      </c>
      <c r="E341">
        <v>19</v>
      </c>
      <c r="F341" s="1"/>
      <c r="G341">
        <v>-364008</v>
      </c>
      <c r="H341" t="s">
        <v>669</v>
      </c>
      <c r="I341">
        <v>5385</v>
      </c>
      <c r="J341">
        <v>0</v>
      </c>
      <c r="K341">
        <v>0</v>
      </c>
      <c r="L341">
        <f t="shared" si="86"/>
        <v>0</v>
      </c>
      <c r="M341">
        <f t="shared" si="87"/>
        <v>0</v>
      </c>
      <c r="N341">
        <f t="shared" si="88"/>
        <v>0</v>
      </c>
      <c r="O341">
        <f t="shared" si="89"/>
        <v>0</v>
      </c>
      <c r="P341">
        <f t="shared" si="90"/>
        <v>1</v>
      </c>
      <c r="Q341" s="15">
        <f t="shared" si="85"/>
        <v>0</v>
      </c>
      <c r="R341">
        <f t="shared" si="91"/>
        <v>0</v>
      </c>
      <c r="S341">
        <f t="shared" si="92"/>
        <v>0</v>
      </c>
      <c r="T341" s="2">
        <f t="shared" si="93"/>
        <v>0</v>
      </c>
      <c r="U341">
        <f t="shared" si="94"/>
        <v>5385</v>
      </c>
      <c r="V341" s="14">
        <f t="shared" si="95"/>
        <v>0</v>
      </c>
      <c r="W341" s="13">
        <f t="shared" si="96"/>
        <v>0</v>
      </c>
      <c r="X341">
        <f t="shared" si="97"/>
        <v>0</v>
      </c>
      <c r="Y341">
        <f t="shared" si="98"/>
        <v>0</v>
      </c>
      <c r="Z341">
        <f t="shared" si="99"/>
        <v>0</v>
      </c>
      <c r="AA341">
        <f t="shared" si="100"/>
        <v>1</v>
      </c>
      <c r="AB341" s="14">
        <f t="shared" si="101"/>
        <v>0</v>
      </c>
    </row>
    <row r="342" spans="1:28" hidden="1" x14ac:dyDescent="0.2">
      <c r="A342" t="s">
        <v>706</v>
      </c>
      <c r="B342" t="s">
        <v>670</v>
      </c>
      <c r="C342">
        <v>16205</v>
      </c>
      <c r="D342">
        <v>21</v>
      </c>
      <c r="E342">
        <v>20</v>
      </c>
      <c r="F342" s="1"/>
      <c r="G342">
        <v>-365328</v>
      </c>
      <c r="H342" t="s">
        <v>671</v>
      </c>
      <c r="I342">
        <v>4908</v>
      </c>
      <c r="J342">
        <v>0</v>
      </c>
      <c r="K342">
        <v>0</v>
      </c>
      <c r="L342">
        <f t="shared" si="86"/>
        <v>0</v>
      </c>
      <c r="M342">
        <f t="shared" si="87"/>
        <v>0</v>
      </c>
      <c r="N342">
        <f t="shared" si="88"/>
        <v>0</v>
      </c>
      <c r="O342">
        <f t="shared" si="89"/>
        <v>0</v>
      </c>
      <c r="P342">
        <f t="shared" si="90"/>
        <v>1</v>
      </c>
      <c r="Q342" s="15">
        <f t="shared" si="85"/>
        <v>0</v>
      </c>
      <c r="R342">
        <f t="shared" si="91"/>
        <v>0</v>
      </c>
      <c r="S342">
        <f t="shared" si="92"/>
        <v>0</v>
      </c>
      <c r="T342" s="2">
        <f t="shared" si="93"/>
        <v>4908</v>
      </c>
      <c r="U342">
        <f t="shared" si="94"/>
        <v>0</v>
      </c>
      <c r="V342" s="14">
        <f t="shared" si="95"/>
        <v>0</v>
      </c>
      <c r="W342" s="13">
        <f t="shared" si="96"/>
        <v>0</v>
      </c>
      <c r="X342">
        <f t="shared" si="97"/>
        <v>0</v>
      </c>
      <c r="Y342">
        <f t="shared" si="98"/>
        <v>0</v>
      </c>
      <c r="Z342">
        <f t="shared" si="99"/>
        <v>1</v>
      </c>
      <c r="AA342">
        <f t="shared" si="100"/>
        <v>0</v>
      </c>
      <c r="AB342" s="14">
        <f t="shared" si="101"/>
        <v>0</v>
      </c>
    </row>
    <row r="343" spans="1:28" hidden="1" x14ac:dyDescent="0.2">
      <c r="A343" t="s">
        <v>706</v>
      </c>
      <c r="B343" t="s">
        <v>674</v>
      </c>
      <c r="C343">
        <v>16207</v>
      </c>
      <c r="D343">
        <v>19</v>
      </c>
      <c r="E343">
        <v>18</v>
      </c>
      <c r="F343" s="1"/>
      <c r="G343">
        <v>-364289</v>
      </c>
      <c r="H343" t="s">
        <v>675</v>
      </c>
      <c r="I343">
        <v>5736</v>
      </c>
      <c r="J343">
        <v>0</v>
      </c>
      <c r="K343">
        <v>0</v>
      </c>
      <c r="L343">
        <f t="shared" si="86"/>
        <v>0</v>
      </c>
      <c r="M343">
        <f t="shared" si="87"/>
        <v>0</v>
      </c>
      <c r="N343">
        <f t="shared" si="88"/>
        <v>0</v>
      </c>
      <c r="O343">
        <f t="shared" si="89"/>
        <v>0</v>
      </c>
      <c r="P343">
        <f t="shared" si="90"/>
        <v>1</v>
      </c>
      <c r="Q343" s="15">
        <f t="shared" si="85"/>
        <v>0</v>
      </c>
      <c r="R343">
        <f t="shared" si="91"/>
        <v>0</v>
      </c>
      <c r="S343">
        <f t="shared" si="92"/>
        <v>0</v>
      </c>
      <c r="T343" s="2">
        <f t="shared" si="93"/>
        <v>0</v>
      </c>
      <c r="U343">
        <f t="shared" si="94"/>
        <v>5736</v>
      </c>
      <c r="V343" s="14">
        <f t="shared" si="95"/>
        <v>0</v>
      </c>
      <c r="W343" s="13">
        <f t="shared" si="96"/>
        <v>0</v>
      </c>
      <c r="X343">
        <f t="shared" si="97"/>
        <v>0</v>
      </c>
      <c r="Y343">
        <f t="shared" si="98"/>
        <v>0</v>
      </c>
      <c r="Z343">
        <f t="shared" si="99"/>
        <v>0</v>
      </c>
      <c r="AA343">
        <f t="shared" si="100"/>
        <v>1</v>
      </c>
      <c r="AB343" s="14">
        <f t="shared" si="101"/>
        <v>0</v>
      </c>
    </row>
    <row r="344" spans="1:28" hidden="1" x14ac:dyDescent="0.2">
      <c r="A344" t="s">
        <v>706</v>
      </c>
      <c r="B344" t="s">
        <v>672</v>
      </c>
      <c r="C344">
        <v>16206</v>
      </c>
      <c r="D344">
        <v>19</v>
      </c>
      <c r="E344">
        <v>18</v>
      </c>
      <c r="F344" s="1"/>
      <c r="G344">
        <v>-366500</v>
      </c>
      <c r="H344" t="s">
        <v>673</v>
      </c>
      <c r="I344">
        <v>6284</v>
      </c>
      <c r="J344">
        <v>0</v>
      </c>
      <c r="K344">
        <v>0</v>
      </c>
      <c r="L344">
        <f t="shared" si="86"/>
        <v>0</v>
      </c>
      <c r="M344">
        <f t="shared" si="87"/>
        <v>0</v>
      </c>
      <c r="N344">
        <f t="shared" si="88"/>
        <v>0</v>
      </c>
      <c r="O344">
        <f t="shared" si="89"/>
        <v>0</v>
      </c>
      <c r="P344">
        <f t="shared" si="90"/>
        <v>1</v>
      </c>
      <c r="Q344" s="15">
        <f t="shared" si="85"/>
        <v>0</v>
      </c>
      <c r="R344">
        <f t="shared" si="91"/>
        <v>0</v>
      </c>
      <c r="S344">
        <f t="shared" si="92"/>
        <v>0</v>
      </c>
      <c r="T344" s="2">
        <f t="shared" si="93"/>
        <v>0</v>
      </c>
      <c r="U344">
        <f t="shared" si="94"/>
        <v>6284</v>
      </c>
      <c r="V344" s="14">
        <f t="shared" si="95"/>
        <v>0</v>
      </c>
      <c r="W344" s="13">
        <f t="shared" si="96"/>
        <v>0</v>
      </c>
      <c r="X344">
        <f t="shared" si="97"/>
        <v>0</v>
      </c>
      <c r="Y344">
        <f t="shared" si="98"/>
        <v>0</v>
      </c>
      <c r="Z344">
        <f t="shared" si="99"/>
        <v>0</v>
      </c>
      <c r="AA344">
        <f t="shared" si="100"/>
        <v>1</v>
      </c>
      <c r="AB344" s="14">
        <f t="shared" si="101"/>
        <v>0</v>
      </c>
    </row>
    <row r="345" spans="1:28" hidden="1" x14ac:dyDescent="0.2">
      <c r="A345" t="s">
        <v>706</v>
      </c>
      <c r="B345" t="s">
        <v>676</v>
      </c>
      <c r="C345">
        <v>16301</v>
      </c>
      <c r="D345">
        <v>22</v>
      </c>
      <c r="E345">
        <v>20</v>
      </c>
      <c r="F345" s="1">
        <v>19.245200000000001</v>
      </c>
      <c r="G345">
        <v>-364219</v>
      </c>
      <c r="H345" t="s">
        <v>677</v>
      </c>
      <c r="I345">
        <v>56702</v>
      </c>
      <c r="J345">
        <v>1</v>
      </c>
      <c r="K345">
        <v>0</v>
      </c>
      <c r="L345">
        <f t="shared" si="86"/>
        <v>1</v>
      </c>
      <c r="M345">
        <f t="shared" si="87"/>
        <v>0</v>
      </c>
      <c r="N345">
        <f t="shared" si="88"/>
        <v>1</v>
      </c>
      <c r="O345">
        <f t="shared" si="89"/>
        <v>0</v>
      </c>
      <c r="P345">
        <f t="shared" si="90"/>
        <v>0</v>
      </c>
      <c r="Q345" s="15">
        <f t="shared" si="85"/>
        <v>0</v>
      </c>
      <c r="R345">
        <f t="shared" si="91"/>
        <v>0</v>
      </c>
      <c r="S345">
        <f t="shared" si="92"/>
        <v>0</v>
      </c>
      <c r="T345" s="2">
        <f t="shared" si="93"/>
        <v>0</v>
      </c>
      <c r="U345">
        <f t="shared" si="94"/>
        <v>0</v>
      </c>
      <c r="V345" s="14">
        <f t="shared" si="95"/>
        <v>0</v>
      </c>
      <c r="W345" s="13">
        <f t="shared" si="96"/>
        <v>0</v>
      </c>
      <c r="X345">
        <f t="shared" si="97"/>
        <v>0</v>
      </c>
      <c r="Y345">
        <f t="shared" si="98"/>
        <v>0</v>
      </c>
      <c r="Z345">
        <f t="shared" si="99"/>
        <v>0</v>
      </c>
      <c r="AA345">
        <f t="shared" si="100"/>
        <v>0</v>
      </c>
      <c r="AB345" s="14">
        <f t="shared" si="101"/>
        <v>0</v>
      </c>
    </row>
    <row r="346" spans="1:28" hidden="1" x14ac:dyDescent="0.2">
      <c r="A346" t="s">
        <v>706</v>
      </c>
      <c r="B346" t="s">
        <v>678</v>
      </c>
      <c r="C346">
        <v>16302</v>
      </c>
      <c r="D346">
        <v>20</v>
      </c>
      <c r="E346">
        <v>18</v>
      </c>
      <c r="G346">
        <v>-366282</v>
      </c>
      <c r="H346" t="s">
        <v>679</v>
      </c>
      <c r="I346">
        <v>28742</v>
      </c>
      <c r="J346">
        <v>0</v>
      </c>
      <c r="K346">
        <v>0</v>
      </c>
      <c r="L346">
        <f t="shared" si="86"/>
        <v>0</v>
      </c>
      <c r="M346">
        <f t="shared" si="87"/>
        <v>0</v>
      </c>
      <c r="N346">
        <f t="shared" si="88"/>
        <v>0</v>
      </c>
      <c r="O346">
        <f t="shared" si="89"/>
        <v>0</v>
      </c>
      <c r="P346">
        <f t="shared" si="90"/>
        <v>1</v>
      </c>
      <c r="Q346" s="15">
        <f t="shared" si="85"/>
        <v>0</v>
      </c>
      <c r="R346">
        <f t="shared" si="91"/>
        <v>0</v>
      </c>
      <c r="S346">
        <f t="shared" si="92"/>
        <v>0</v>
      </c>
      <c r="T346" s="2">
        <f t="shared" si="93"/>
        <v>0</v>
      </c>
      <c r="U346">
        <f t="shared" si="94"/>
        <v>28742</v>
      </c>
      <c r="V346" s="14">
        <f t="shared" si="95"/>
        <v>0</v>
      </c>
      <c r="W346" s="13">
        <f t="shared" si="96"/>
        <v>0</v>
      </c>
      <c r="X346">
        <f t="shared" si="97"/>
        <v>0</v>
      </c>
      <c r="Y346">
        <f t="shared" si="98"/>
        <v>0</v>
      </c>
      <c r="Z346">
        <f t="shared" si="99"/>
        <v>0</v>
      </c>
      <c r="AA346">
        <f t="shared" si="100"/>
        <v>1</v>
      </c>
      <c r="AB346" s="14">
        <f t="shared" si="101"/>
        <v>0</v>
      </c>
    </row>
    <row r="347" spans="1:28" hidden="1" x14ac:dyDescent="0.2">
      <c r="A347" t="s">
        <v>706</v>
      </c>
      <c r="B347" t="s">
        <v>680</v>
      </c>
      <c r="C347">
        <v>16303</v>
      </c>
      <c r="D347">
        <v>21</v>
      </c>
      <c r="E347">
        <v>19</v>
      </c>
      <c r="G347">
        <v>-362869</v>
      </c>
      <c r="H347" t="s">
        <v>681</v>
      </c>
      <c r="I347">
        <v>11554</v>
      </c>
      <c r="J347">
        <v>0</v>
      </c>
      <c r="K347">
        <v>0</v>
      </c>
      <c r="L347">
        <f t="shared" si="86"/>
        <v>0</v>
      </c>
      <c r="M347">
        <f t="shared" si="87"/>
        <v>0</v>
      </c>
      <c r="N347">
        <f t="shared" si="88"/>
        <v>0</v>
      </c>
      <c r="O347">
        <f t="shared" si="89"/>
        <v>0</v>
      </c>
      <c r="P347">
        <f t="shared" si="90"/>
        <v>1</v>
      </c>
      <c r="Q347" s="15">
        <f t="shared" si="85"/>
        <v>0</v>
      </c>
      <c r="R347">
        <f t="shared" si="91"/>
        <v>0</v>
      </c>
      <c r="S347">
        <f t="shared" si="92"/>
        <v>0</v>
      </c>
      <c r="T347" s="2">
        <f t="shared" si="93"/>
        <v>0</v>
      </c>
      <c r="U347">
        <f t="shared" si="94"/>
        <v>11554</v>
      </c>
      <c r="V347" s="14">
        <f t="shared" si="95"/>
        <v>0</v>
      </c>
      <c r="W347" s="13">
        <f t="shared" si="96"/>
        <v>0</v>
      </c>
      <c r="X347">
        <f t="shared" si="97"/>
        <v>0</v>
      </c>
      <c r="Y347">
        <f t="shared" si="98"/>
        <v>0</v>
      </c>
      <c r="Z347">
        <f t="shared" si="99"/>
        <v>0</v>
      </c>
      <c r="AA347">
        <f t="shared" si="100"/>
        <v>1</v>
      </c>
      <c r="AB347" s="14">
        <f t="shared" si="101"/>
        <v>0</v>
      </c>
    </row>
    <row r="348" spans="1:28" ht="17" hidden="1" thickBot="1" x14ac:dyDescent="0.25">
      <c r="A348" t="s">
        <v>706</v>
      </c>
      <c r="B348" t="s">
        <v>682</v>
      </c>
      <c r="C348">
        <v>16304</v>
      </c>
      <c r="D348">
        <v>18</v>
      </c>
      <c r="E348">
        <v>16</v>
      </c>
      <c r="G348">
        <v>-365539</v>
      </c>
      <c r="H348" t="s">
        <v>683</v>
      </c>
      <c r="I348">
        <v>4728</v>
      </c>
      <c r="J348">
        <v>0</v>
      </c>
      <c r="K348">
        <v>0</v>
      </c>
      <c r="L348">
        <f t="shared" si="86"/>
        <v>0</v>
      </c>
      <c r="M348">
        <f t="shared" si="87"/>
        <v>0</v>
      </c>
      <c r="N348">
        <f t="shared" si="88"/>
        <v>0</v>
      </c>
      <c r="O348">
        <f t="shared" si="89"/>
        <v>0</v>
      </c>
      <c r="P348">
        <f t="shared" si="90"/>
        <v>1</v>
      </c>
      <c r="Q348" s="16">
        <f>IF(E348&gt;19,(I348)*M348,0)</f>
        <v>0</v>
      </c>
      <c r="R348" s="17">
        <f t="shared" si="91"/>
        <v>0</v>
      </c>
      <c r="S348" s="17">
        <f t="shared" si="92"/>
        <v>0</v>
      </c>
      <c r="T348" s="18">
        <f t="shared" si="93"/>
        <v>0</v>
      </c>
      <c r="U348" s="17">
        <f t="shared" si="94"/>
        <v>4728</v>
      </c>
      <c r="V348" s="19">
        <f t="shared" si="95"/>
        <v>0</v>
      </c>
      <c r="W348" s="13">
        <f t="shared" si="96"/>
        <v>0</v>
      </c>
      <c r="X348">
        <f t="shared" si="97"/>
        <v>0</v>
      </c>
      <c r="Y348">
        <f t="shared" si="98"/>
        <v>0</v>
      </c>
      <c r="Z348">
        <f t="shared" si="99"/>
        <v>0</v>
      </c>
      <c r="AA348">
        <f t="shared" si="100"/>
        <v>1</v>
      </c>
      <c r="AB348" s="14">
        <f t="shared" si="101"/>
        <v>0</v>
      </c>
    </row>
    <row r="349" spans="1:28" hidden="1" x14ac:dyDescent="0.2">
      <c r="I349">
        <f t="shared" ref="I349:V349" si="102">SUM(I4:I348)</f>
        <v>19828419</v>
      </c>
      <c r="J349">
        <f t="shared" si="102"/>
        <v>55</v>
      </c>
      <c r="K349">
        <f t="shared" si="102"/>
        <v>104</v>
      </c>
      <c r="L349">
        <f t="shared" si="102"/>
        <v>125</v>
      </c>
      <c r="M349">
        <f t="shared" si="102"/>
        <v>70</v>
      </c>
      <c r="N349">
        <f t="shared" si="102"/>
        <v>21</v>
      </c>
      <c r="O349">
        <f t="shared" si="102"/>
        <v>34</v>
      </c>
      <c r="P349">
        <f t="shared" si="102"/>
        <v>220</v>
      </c>
      <c r="Q349">
        <f t="shared" si="102"/>
        <v>5928644</v>
      </c>
      <c r="R349">
        <f t="shared" si="102"/>
        <v>162713</v>
      </c>
      <c r="S349">
        <f t="shared" si="102"/>
        <v>245658</v>
      </c>
      <c r="T349">
        <f t="shared" si="102"/>
        <v>1899838</v>
      </c>
      <c r="U349">
        <f t="shared" si="102"/>
        <v>1698786</v>
      </c>
      <c r="V349">
        <f t="shared" si="102"/>
        <v>948528</v>
      </c>
      <c r="W349">
        <f t="shared" ref="W349:AB349" si="103">SUM(W4:W348)</f>
        <v>62</v>
      </c>
      <c r="X349">
        <f t="shared" si="103"/>
        <v>5</v>
      </c>
      <c r="Y349">
        <f t="shared" si="103"/>
        <v>3</v>
      </c>
      <c r="Z349">
        <f t="shared" si="103"/>
        <v>98</v>
      </c>
      <c r="AA349">
        <f t="shared" si="103"/>
        <v>73</v>
      </c>
      <c r="AB349">
        <f t="shared" si="103"/>
        <v>49</v>
      </c>
    </row>
    <row r="350" spans="1:28" hidden="1" x14ac:dyDescent="0.2">
      <c r="I350" s="12"/>
      <c r="J350">
        <f>COUNT(J4:J348)</f>
        <v>345</v>
      </c>
    </row>
    <row r="353" spans="2:12" ht="17" thickBot="1" x14ac:dyDescent="0.25"/>
    <row r="354" spans="2:12" ht="17" thickBot="1" x14ac:dyDescent="0.25">
      <c r="D354" s="8" t="s">
        <v>711</v>
      </c>
      <c r="E354" s="9" t="s">
        <v>712</v>
      </c>
      <c r="K354" s="11" t="s">
        <v>716</v>
      </c>
      <c r="L354" s="1">
        <f>SUMPRODUCT(O4:O348,$I$4:$I$348)</f>
        <v>6055137</v>
      </c>
    </row>
    <row r="355" spans="2:12" ht="17" thickBot="1" x14ac:dyDescent="0.25">
      <c r="C355" s="6" t="s">
        <v>713</v>
      </c>
      <c r="D355" s="3">
        <f>O349</f>
        <v>34</v>
      </c>
      <c r="E355" s="3">
        <f>M349</f>
        <v>70</v>
      </c>
      <c r="F355" s="4">
        <f>SUM(D355:E355)</f>
        <v>104</v>
      </c>
      <c r="K355" s="11" t="s">
        <v>717</v>
      </c>
      <c r="L355" s="1">
        <f>SUMPRODUCT(N4:N348,$I$4:$I$348)</f>
        <v>2889115</v>
      </c>
    </row>
    <row r="356" spans="2:12" ht="17" thickBot="1" x14ac:dyDescent="0.25">
      <c r="C356" s="7" t="s">
        <v>714</v>
      </c>
      <c r="D356" s="3">
        <f>N349</f>
        <v>21</v>
      </c>
      <c r="E356" s="10">
        <f>J350-E355-D355-D356</f>
        <v>220</v>
      </c>
      <c r="F356" s="4">
        <f>SUM(D356:E356)</f>
        <v>241</v>
      </c>
      <c r="K356" s="11" t="s">
        <v>718</v>
      </c>
      <c r="L356" s="1">
        <f>SUMPRODUCT(M4:M348,$I$4:$I$348)</f>
        <v>6337015</v>
      </c>
    </row>
    <row r="357" spans="2:12" ht="17" thickBot="1" x14ac:dyDescent="0.25">
      <c r="D357" s="5">
        <f>D356+D355</f>
        <v>55</v>
      </c>
      <c r="E357" s="5">
        <f>E356+E355</f>
        <v>290</v>
      </c>
      <c r="F357" s="5">
        <f>F356+F355</f>
        <v>345</v>
      </c>
      <c r="K357" s="11" t="s">
        <v>719</v>
      </c>
      <c r="L357" s="1">
        <f>SUM(I4:I348)-L356-L355-L354</f>
        <v>4547152</v>
      </c>
    </row>
    <row r="360" spans="2:12" x14ac:dyDescent="0.2">
      <c r="B360" t="s">
        <v>715</v>
      </c>
      <c r="K360" t="s">
        <v>715</v>
      </c>
    </row>
    <row r="376" spans="2:5" x14ac:dyDescent="0.2">
      <c r="C376" t="s">
        <v>721</v>
      </c>
      <c r="D376" t="s">
        <v>722</v>
      </c>
      <c r="E376" t="s">
        <v>723</v>
      </c>
    </row>
    <row r="377" spans="2:5" x14ac:dyDescent="0.2">
      <c r="B377" t="s">
        <v>724</v>
      </c>
      <c r="C377">
        <v>62</v>
      </c>
      <c r="D377">
        <v>5</v>
      </c>
      <c r="E377">
        <v>3</v>
      </c>
    </row>
    <row r="378" spans="2:5" x14ac:dyDescent="0.2">
      <c r="B378" t="s">
        <v>725</v>
      </c>
      <c r="C378" s="25">
        <v>98</v>
      </c>
      <c r="D378" s="25">
        <v>73</v>
      </c>
      <c r="E378" s="25">
        <v>49</v>
      </c>
    </row>
    <row r="395" spans="2:5" x14ac:dyDescent="0.2">
      <c r="B395" s="30"/>
      <c r="C395" s="30"/>
      <c r="D395" s="30"/>
      <c r="E395" s="30"/>
    </row>
    <row r="396" spans="2:5" x14ac:dyDescent="0.2">
      <c r="C396" s="11"/>
    </row>
    <row r="397" spans="2:5" x14ac:dyDescent="0.2">
      <c r="C397" s="1"/>
      <c r="D397" s="1"/>
      <c r="E397" s="1"/>
    </row>
    <row r="398" spans="2:5" x14ac:dyDescent="0.2">
      <c r="B398" s="2"/>
      <c r="C398" s="2"/>
      <c r="D398" s="2"/>
      <c r="E398" s="2"/>
    </row>
    <row r="399" spans="2:5" x14ac:dyDescent="0.2">
      <c r="C399" s="11" t="s">
        <v>721</v>
      </c>
      <c r="D399" t="s">
        <v>722</v>
      </c>
      <c r="E399" t="s">
        <v>723</v>
      </c>
    </row>
    <row r="400" spans="2:5" x14ac:dyDescent="0.2">
      <c r="B400" t="s">
        <v>724</v>
      </c>
      <c r="C400" s="1">
        <v>5928644</v>
      </c>
      <c r="D400" s="1">
        <v>162713</v>
      </c>
      <c r="E400" s="1">
        <v>245658</v>
      </c>
    </row>
    <row r="401" spans="2:5" x14ac:dyDescent="0.2">
      <c r="B401" t="s">
        <v>725</v>
      </c>
      <c r="C401">
        <v>1899838</v>
      </c>
      <c r="D401">
        <v>1698786</v>
      </c>
      <c r="E401">
        <v>948528</v>
      </c>
    </row>
  </sheetData>
  <autoFilter ref="A3:V350" xr:uid="{5C476A4C-7DC6-8640-BCC8-35E86B3B61C4}">
    <filterColumn colId="0">
      <filters>
        <filter val=" La Araucanía"/>
      </filters>
    </filterColumn>
  </autoFilter>
  <mergeCells count="14">
    <mergeCell ref="F1:F2"/>
    <mergeCell ref="Q2:S2"/>
    <mergeCell ref="T2:V2"/>
    <mergeCell ref="B395:E395"/>
    <mergeCell ref="W2:Y2"/>
    <mergeCell ref="A1:C2"/>
    <mergeCell ref="D1:D2"/>
    <mergeCell ref="E1:E2"/>
    <mergeCell ref="Q1:V1"/>
    <mergeCell ref="W1:AB1"/>
    <mergeCell ref="J1:P2"/>
    <mergeCell ref="I1:I2"/>
    <mergeCell ref="G1:H2"/>
    <mergeCell ref="Z2:AB2"/>
  </mergeCells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D1E9-20FF-514C-96D7-D4A4ACB0B645}">
  <dimension ref="A1:C34"/>
  <sheetViews>
    <sheetView tabSelected="1" workbookViewId="0">
      <selection activeCell="C37" sqref="C37"/>
    </sheetView>
  </sheetViews>
  <sheetFormatPr baseColWidth="10" defaultRowHeight="16" x14ac:dyDescent="0.2"/>
  <cols>
    <col min="3" max="3" width="13.6640625" bestFit="1" customWidth="1"/>
  </cols>
  <sheetData>
    <row r="1" spans="1:3" x14ac:dyDescent="0.2">
      <c r="A1">
        <v>24</v>
      </c>
      <c r="B1">
        <v>7845</v>
      </c>
      <c r="C1">
        <f>A1*B1</f>
        <v>188280</v>
      </c>
    </row>
    <row r="2" spans="1:3" x14ac:dyDescent="0.2">
      <c r="A2">
        <v>38</v>
      </c>
      <c r="B2">
        <v>306579</v>
      </c>
      <c r="C2">
        <f t="shared" ref="C2:C32" si="0">A2*B2</f>
        <v>11650002</v>
      </c>
    </row>
    <row r="3" spans="1:3" x14ac:dyDescent="0.2">
      <c r="A3">
        <v>29</v>
      </c>
      <c r="B3">
        <v>25511</v>
      </c>
      <c r="C3">
        <f t="shared" si="0"/>
        <v>739819</v>
      </c>
    </row>
    <row r="4" spans="1:3" x14ac:dyDescent="0.2">
      <c r="A4">
        <v>28</v>
      </c>
      <c r="B4">
        <v>18067</v>
      </c>
      <c r="C4">
        <f t="shared" si="0"/>
        <v>505876</v>
      </c>
    </row>
    <row r="5" spans="1:3" x14ac:dyDescent="0.2">
      <c r="A5">
        <v>35</v>
      </c>
      <c r="B5">
        <v>25483</v>
      </c>
      <c r="C5">
        <f t="shared" si="0"/>
        <v>891905</v>
      </c>
    </row>
    <row r="6" spans="1:3" x14ac:dyDescent="0.2">
      <c r="A6">
        <v>29</v>
      </c>
      <c r="B6">
        <v>12606</v>
      </c>
      <c r="C6">
        <f t="shared" si="0"/>
        <v>365574</v>
      </c>
    </row>
    <row r="7" spans="1:3" x14ac:dyDescent="0.2">
      <c r="A7">
        <v>33</v>
      </c>
      <c r="B7">
        <v>15118</v>
      </c>
      <c r="C7">
        <f t="shared" si="0"/>
        <v>498894</v>
      </c>
    </row>
    <row r="8" spans="1:3" x14ac:dyDescent="0.2">
      <c r="A8">
        <v>33</v>
      </c>
      <c r="B8">
        <v>41352</v>
      </c>
      <c r="C8">
        <f t="shared" si="0"/>
        <v>1364616</v>
      </c>
    </row>
    <row r="9" spans="1:3" x14ac:dyDescent="0.2">
      <c r="A9">
        <v>30</v>
      </c>
      <c r="B9">
        <v>24778</v>
      </c>
      <c r="C9">
        <f t="shared" si="0"/>
        <v>743340</v>
      </c>
    </row>
    <row r="10" spans="1:3" x14ac:dyDescent="0.2">
      <c r="A10">
        <v>24</v>
      </c>
      <c r="B10">
        <v>6297</v>
      </c>
      <c r="C10">
        <f t="shared" si="0"/>
        <v>151128</v>
      </c>
    </row>
    <row r="11" spans="1:3" x14ac:dyDescent="0.2">
      <c r="A11">
        <v>32</v>
      </c>
      <c r="B11">
        <v>33993</v>
      </c>
      <c r="C11">
        <f t="shared" si="0"/>
        <v>1087776</v>
      </c>
    </row>
    <row r="12" spans="1:3" x14ac:dyDescent="0.2">
      <c r="A12">
        <v>38</v>
      </c>
      <c r="B12">
        <v>83834</v>
      </c>
      <c r="C12">
        <f t="shared" si="0"/>
        <v>3185692</v>
      </c>
    </row>
    <row r="13" spans="1:3" x14ac:dyDescent="0.2">
      <c r="A13">
        <v>32</v>
      </c>
      <c r="B13">
        <v>7253</v>
      </c>
      <c r="C13">
        <f t="shared" si="0"/>
        <v>232096</v>
      </c>
    </row>
    <row r="14" spans="1:3" x14ac:dyDescent="0.2">
      <c r="A14">
        <v>35</v>
      </c>
      <c r="B14">
        <v>26375</v>
      </c>
      <c r="C14">
        <f t="shared" si="0"/>
        <v>923125</v>
      </c>
    </row>
    <row r="15" spans="1:3" x14ac:dyDescent="0.2">
      <c r="A15">
        <v>28</v>
      </c>
      <c r="B15">
        <v>30290</v>
      </c>
      <c r="C15">
        <f t="shared" si="0"/>
        <v>848120</v>
      </c>
    </row>
    <row r="16" spans="1:3" x14ac:dyDescent="0.2">
      <c r="A16">
        <v>29</v>
      </c>
      <c r="B16">
        <v>12727</v>
      </c>
      <c r="C16">
        <f t="shared" si="0"/>
        <v>369083</v>
      </c>
    </row>
    <row r="17" spans="1:3" x14ac:dyDescent="0.2">
      <c r="A17">
        <v>29</v>
      </c>
      <c r="B17">
        <v>15774</v>
      </c>
      <c r="C17">
        <f t="shared" si="0"/>
        <v>457446</v>
      </c>
    </row>
    <row r="18" spans="1:3" x14ac:dyDescent="0.2">
      <c r="A18">
        <v>32</v>
      </c>
      <c r="B18">
        <v>9993</v>
      </c>
      <c r="C18">
        <f t="shared" si="0"/>
        <v>319776</v>
      </c>
    </row>
    <row r="19" spans="1:3" x14ac:dyDescent="0.2">
      <c r="A19">
        <v>31</v>
      </c>
      <c r="B19">
        <v>31745</v>
      </c>
      <c r="C19">
        <f t="shared" si="0"/>
        <v>984095</v>
      </c>
    </row>
    <row r="20" spans="1:3" x14ac:dyDescent="0.2">
      <c r="A20">
        <v>29</v>
      </c>
      <c r="B20">
        <v>59955</v>
      </c>
      <c r="C20">
        <f t="shared" si="0"/>
        <v>1738695</v>
      </c>
    </row>
    <row r="21" spans="1:3" x14ac:dyDescent="0.2">
      <c r="A21">
        <v>32</v>
      </c>
      <c r="B21">
        <v>12504</v>
      </c>
      <c r="C21">
        <f t="shared" si="0"/>
        <v>400128</v>
      </c>
    </row>
    <row r="22" spans="1:3" x14ac:dyDescent="0.2">
      <c r="A22">
        <v>25</v>
      </c>
      <c r="B22">
        <v>56476</v>
      </c>
      <c r="C22">
        <f t="shared" si="0"/>
        <v>1411900</v>
      </c>
    </row>
    <row r="23" spans="1:3" x14ac:dyDescent="0.2">
      <c r="A23">
        <v>25</v>
      </c>
      <c r="B23">
        <v>26374</v>
      </c>
      <c r="C23">
        <f t="shared" si="0"/>
        <v>659350</v>
      </c>
    </row>
    <row r="24" spans="1:3" x14ac:dyDescent="0.2">
      <c r="A24">
        <v>25</v>
      </c>
      <c r="B24">
        <v>18207</v>
      </c>
      <c r="C24">
        <f t="shared" si="0"/>
        <v>455175</v>
      </c>
    </row>
    <row r="25" spans="1:3" x14ac:dyDescent="0.2">
      <c r="A25">
        <v>25</v>
      </c>
      <c r="B25">
        <v>8423</v>
      </c>
      <c r="C25">
        <f t="shared" si="0"/>
        <v>210575</v>
      </c>
    </row>
    <row r="26" spans="1:3" x14ac:dyDescent="0.2">
      <c r="A26">
        <v>19</v>
      </c>
      <c r="B26">
        <v>11088</v>
      </c>
      <c r="C26">
        <f t="shared" si="0"/>
        <v>210672</v>
      </c>
    </row>
    <row r="27" spans="1:3" x14ac:dyDescent="0.2">
      <c r="A27">
        <v>23</v>
      </c>
      <c r="B27">
        <v>7498</v>
      </c>
      <c r="C27">
        <f t="shared" si="0"/>
        <v>172454</v>
      </c>
    </row>
    <row r="28" spans="1:3" x14ac:dyDescent="0.2">
      <c r="A28">
        <v>26</v>
      </c>
      <c r="B28">
        <v>9976</v>
      </c>
      <c r="C28">
        <f t="shared" si="0"/>
        <v>259376</v>
      </c>
    </row>
    <row r="29" spans="1:3" x14ac:dyDescent="0.2">
      <c r="A29">
        <v>22</v>
      </c>
      <c r="B29">
        <v>12146</v>
      </c>
      <c r="C29">
        <f t="shared" si="0"/>
        <v>267212</v>
      </c>
    </row>
    <row r="30" spans="1:3" x14ac:dyDescent="0.2">
      <c r="A30">
        <v>22</v>
      </c>
      <c r="B30">
        <v>10929</v>
      </c>
      <c r="C30">
        <f t="shared" si="0"/>
        <v>240438</v>
      </c>
    </row>
    <row r="31" spans="1:3" x14ac:dyDescent="0.2">
      <c r="A31">
        <v>28</v>
      </c>
      <c r="B31">
        <v>19302</v>
      </c>
      <c r="C31">
        <f t="shared" si="0"/>
        <v>540456</v>
      </c>
    </row>
    <row r="32" spans="1:3" x14ac:dyDescent="0.2">
      <c r="A32">
        <v>28</v>
      </c>
      <c r="B32">
        <v>35531</v>
      </c>
      <c r="C32">
        <f t="shared" si="0"/>
        <v>994868</v>
      </c>
    </row>
    <row r="33" spans="2:3" x14ac:dyDescent="0.2">
      <c r="B33">
        <f>SUM(B1:B32)</f>
        <v>1024029</v>
      </c>
      <c r="C33">
        <f>SUM(C1:C32)</f>
        <v>33067942</v>
      </c>
    </row>
    <row r="34" spans="2:3" x14ac:dyDescent="0.2">
      <c r="C34">
        <f>C33/B33</f>
        <v>32.291997589912008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araucanía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matias.otth</dc:creator>
  <cp:lastModifiedBy>Matias Otth Henriquez</cp:lastModifiedBy>
  <dcterms:created xsi:type="dcterms:W3CDTF">2023-07-12T21:28:52Z</dcterms:created>
  <dcterms:modified xsi:type="dcterms:W3CDTF">2023-10-13T17:05:32Z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2023-07-12T21:33:07Z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1fdd92a1-bc29-47bd-af60-3a766dc8409c</vt:lpwstr>
  </property>
  <property fmtid="{D5CDD505-2E9C-101B-9397-08002B2CF9AE}" pid="8" name="MSIP_Label_9f4e9a4a-eb20-4aad-9a64-8872817c1a6f_ContentBits">
    <vt:lpwstr>0</vt:lpwstr>
  </property>
</Properties>
</file>