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960" tabRatio="500"/>
  </bookViews>
  <sheets>
    <sheet name="DF_Aph_Cham_LNSamplin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R25" i="1"/>
  <c r="S25" i="1"/>
  <c r="T25" i="1"/>
  <c r="U25" i="1"/>
  <c r="R2" i="1"/>
  <c r="S2" i="1"/>
  <c r="T2" i="1"/>
  <c r="U2" i="1"/>
  <c r="R35" i="1"/>
  <c r="S35" i="1"/>
  <c r="T35" i="1"/>
  <c r="U35" i="1"/>
  <c r="R45" i="1"/>
  <c r="S45" i="1"/>
  <c r="T45" i="1"/>
  <c r="U45" i="1"/>
  <c r="R34" i="1"/>
  <c r="S34" i="1"/>
  <c r="T34" i="1"/>
  <c r="U34" i="1"/>
  <c r="R76" i="1"/>
  <c r="S76" i="1"/>
  <c r="T76" i="1"/>
  <c r="U76" i="1"/>
  <c r="R61" i="1"/>
  <c r="S61" i="1"/>
  <c r="T61" i="1"/>
  <c r="U61" i="1"/>
  <c r="R32" i="1"/>
  <c r="S32" i="1"/>
  <c r="T32" i="1"/>
  <c r="U32" i="1"/>
  <c r="R66" i="1"/>
  <c r="S66" i="1"/>
  <c r="T66" i="1"/>
  <c r="U66" i="1"/>
  <c r="R27" i="1"/>
  <c r="S27" i="1"/>
  <c r="T27" i="1"/>
  <c r="U27" i="1"/>
  <c r="R6" i="1"/>
  <c r="S6" i="1"/>
  <c r="T6" i="1"/>
  <c r="U6" i="1"/>
  <c r="R5" i="1"/>
  <c r="S5" i="1"/>
  <c r="T5" i="1"/>
  <c r="U5" i="1"/>
  <c r="R4" i="1"/>
  <c r="S4" i="1"/>
  <c r="T4" i="1"/>
  <c r="U4" i="1"/>
  <c r="R58" i="1"/>
  <c r="S58" i="1"/>
  <c r="T58" i="1"/>
  <c r="U58" i="1"/>
  <c r="R38" i="1"/>
  <c r="S38" i="1"/>
  <c r="T38" i="1"/>
  <c r="U38" i="1"/>
  <c r="R64" i="1"/>
  <c r="S64" i="1"/>
  <c r="T64" i="1"/>
  <c r="U64" i="1"/>
  <c r="R56" i="1"/>
  <c r="S56" i="1"/>
  <c r="T56" i="1"/>
  <c r="U56" i="1"/>
  <c r="R57" i="1"/>
  <c r="S57" i="1"/>
  <c r="T57" i="1"/>
  <c r="U57" i="1"/>
  <c r="R69" i="1"/>
  <c r="S69" i="1"/>
  <c r="T69" i="1"/>
  <c r="U69" i="1"/>
  <c r="R42" i="1"/>
  <c r="S42" i="1"/>
  <c r="T42" i="1"/>
  <c r="U42" i="1"/>
  <c r="R55" i="1"/>
  <c r="S55" i="1"/>
  <c r="T55" i="1"/>
  <c r="U55" i="1"/>
  <c r="R72" i="1"/>
  <c r="S72" i="1"/>
  <c r="T72" i="1"/>
  <c r="U72" i="1"/>
  <c r="R73" i="1"/>
  <c r="S73" i="1"/>
  <c r="T73" i="1"/>
  <c r="U73" i="1"/>
  <c r="R70" i="1"/>
  <c r="S70" i="1"/>
  <c r="T70" i="1"/>
  <c r="U70" i="1"/>
  <c r="R43" i="1"/>
  <c r="S43" i="1"/>
  <c r="T43" i="1"/>
  <c r="U43" i="1"/>
  <c r="R10" i="1"/>
  <c r="S10" i="1"/>
  <c r="T10" i="1"/>
  <c r="U10" i="1"/>
  <c r="R23" i="1"/>
  <c r="S23" i="1"/>
  <c r="T23" i="1"/>
  <c r="U23" i="1"/>
  <c r="R67" i="1"/>
  <c r="S67" i="1"/>
  <c r="T67" i="1"/>
  <c r="U67" i="1"/>
  <c r="R52" i="1"/>
  <c r="S52" i="1"/>
  <c r="T52" i="1"/>
  <c r="U52" i="1"/>
  <c r="R37" i="1"/>
  <c r="S37" i="1"/>
  <c r="T37" i="1"/>
  <c r="U37" i="1"/>
  <c r="R31" i="1"/>
  <c r="S31" i="1"/>
  <c r="T31" i="1"/>
  <c r="U31" i="1"/>
  <c r="R24" i="1"/>
  <c r="S24" i="1"/>
  <c r="T24" i="1"/>
  <c r="U24" i="1"/>
  <c r="R16" i="1"/>
  <c r="S16" i="1"/>
  <c r="T16" i="1"/>
  <c r="U16" i="1"/>
  <c r="R8" i="1"/>
  <c r="S8" i="1"/>
  <c r="T8" i="1"/>
  <c r="U8" i="1"/>
  <c r="R19" i="1"/>
  <c r="S19" i="1"/>
  <c r="T19" i="1"/>
  <c r="U19" i="1"/>
  <c r="R13" i="1"/>
  <c r="S13" i="1"/>
  <c r="T13" i="1"/>
  <c r="U13" i="1"/>
  <c r="R33" i="1"/>
  <c r="S33" i="1"/>
  <c r="T33" i="1"/>
  <c r="U33" i="1"/>
  <c r="R47" i="1"/>
  <c r="S47" i="1"/>
  <c r="T47" i="1"/>
  <c r="U47" i="1"/>
  <c r="R18" i="1"/>
  <c r="S18" i="1"/>
  <c r="T18" i="1"/>
  <c r="U18" i="1"/>
  <c r="R15" i="1"/>
  <c r="S15" i="1"/>
  <c r="T15" i="1"/>
  <c r="U15" i="1"/>
  <c r="R30" i="1"/>
  <c r="S30" i="1"/>
  <c r="T30" i="1"/>
  <c r="U30" i="1"/>
  <c r="R20" i="1"/>
  <c r="S20" i="1"/>
  <c r="T20" i="1"/>
  <c r="U20" i="1"/>
  <c r="R12" i="1"/>
  <c r="S12" i="1"/>
  <c r="T12" i="1"/>
  <c r="U12" i="1"/>
  <c r="R9" i="1"/>
  <c r="S9" i="1"/>
  <c r="T9" i="1"/>
  <c r="U9" i="1"/>
  <c r="R7" i="1"/>
  <c r="S7" i="1"/>
  <c r="T7" i="1"/>
  <c r="U7" i="1"/>
  <c r="R14" i="1"/>
  <c r="S14" i="1"/>
  <c r="T14" i="1"/>
  <c r="U14" i="1"/>
  <c r="R21" i="1"/>
  <c r="S21" i="1"/>
  <c r="T21" i="1"/>
  <c r="U21" i="1"/>
  <c r="R22" i="1"/>
  <c r="S22" i="1"/>
  <c r="T22" i="1"/>
  <c r="U22" i="1"/>
  <c r="R17" i="1"/>
  <c r="S17" i="1"/>
  <c r="T17" i="1"/>
  <c r="U17" i="1"/>
  <c r="R28" i="1"/>
  <c r="S28" i="1"/>
  <c r="T28" i="1"/>
  <c r="U28" i="1"/>
  <c r="R11" i="1"/>
  <c r="S11" i="1"/>
  <c r="T11" i="1"/>
  <c r="U11" i="1"/>
  <c r="R77" i="1"/>
  <c r="S77" i="1"/>
  <c r="T77" i="1"/>
  <c r="U77" i="1"/>
  <c r="R50" i="1"/>
  <c r="S50" i="1"/>
  <c r="T50" i="1"/>
  <c r="U50" i="1"/>
  <c r="R26" i="1"/>
  <c r="S26" i="1"/>
  <c r="T26" i="1"/>
  <c r="U26" i="1"/>
  <c r="R68" i="1"/>
  <c r="S68" i="1"/>
  <c r="T68" i="1"/>
  <c r="U68" i="1"/>
  <c r="R39" i="1"/>
  <c r="S39" i="1"/>
  <c r="T39" i="1"/>
  <c r="U39" i="1"/>
  <c r="R60" i="1"/>
  <c r="S60" i="1"/>
  <c r="T60" i="1"/>
  <c r="U60" i="1"/>
  <c r="R54" i="1"/>
  <c r="S54" i="1"/>
  <c r="T54" i="1"/>
  <c r="U54" i="1"/>
  <c r="R63" i="1"/>
  <c r="S63" i="1"/>
  <c r="T63" i="1"/>
  <c r="U63" i="1"/>
  <c r="R51" i="1"/>
  <c r="S51" i="1"/>
  <c r="T51" i="1"/>
  <c r="U51" i="1"/>
  <c r="R71" i="1"/>
  <c r="S71" i="1"/>
  <c r="T71" i="1"/>
  <c r="U71" i="1"/>
  <c r="R49" i="1"/>
  <c r="S49" i="1"/>
  <c r="T49" i="1"/>
  <c r="U49" i="1"/>
  <c r="R59" i="1"/>
  <c r="S59" i="1"/>
  <c r="T59" i="1"/>
  <c r="U59" i="1"/>
  <c r="R40" i="1"/>
  <c r="S40" i="1"/>
  <c r="T40" i="1"/>
  <c r="U40" i="1"/>
  <c r="R48" i="1"/>
  <c r="S48" i="1"/>
  <c r="T48" i="1"/>
  <c r="U48" i="1"/>
  <c r="R41" i="1"/>
  <c r="S41" i="1"/>
  <c r="T41" i="1"/>
  <c r="U41" i="1"/>
  <c r="R36" i="1"/>
  <c r="S36" i="1"/>
  <c r="T36" i="1"/>
  <c r="U36" i="1"/>
  <c r="R46" i="1"/>
  <c r="S46" i="1"/>
  <c r="T46" i="1"/>
  <c r="U46" i="1"/>
  <c r="R29" i="1"/>
  <c r="S29" i="1"/>
  <c r="T29" i="1"/>
  <c r="U29" i="1"/>
  <c r="R53" i="1"/>
  <c r="S53" i="1"/>
  <c r="T53" i="1"/>
  <c r="U53" i="1"/>
  <c r="R62" i="1"/>
  <c r="S62" i="1"/>
  <c r="T62" i="1"/>
  <c r="U62" i="1"/>
  <c r="R74" i="1"/>
  <c r="S74" i="1"/>
  <c r="T74" i="1"/>
  <c r="U74" i="1"/>
  <c r="R44" i="1"/>
  <c r="S44" i="1"/>
  <c r="T44" i="1"/>
  <c r="U44" i="1"/>
  <c r="R65" i="1"/>
  <c r="S65" i="1"/>
  <c r="T65" i="1"/>
  <c r="U65" i="1"/>
  <c r="R75" i="1"/>
  <c r="S75" i="1"/>
  <c r="T75" i="1"/>
  <c r="U75" i="1"/>
</calcChain>
</file>

<file path=xl/sharedStrings.xml><?xml version="1.0" encoding="utf-8"?>
<sst xmlns="http://schemas.openxmlformats.org/spreadsheetml/2006/main" count="227" uniqueCount="101">
  <si>
    <t>n</t>
  </si>
  <si>
    <t>Site</t>
  </si>
  <si>
    <t>Vial Name</t>
  </si>
  <si>
    <t>Cham</t>
  </si>
  <si>
    <t>Sample</t>
  </si>
  <si>
    <t>Window</t>
  </si>
  <si>
    <t>Collection Date</t>
  </si>
  <si>
    <t>BaitTemp1</t>
  </si>
  <si>
    <t>BaitTemp2</t>
  </si>
  <si>
    <t>BaitTemp3</t>
  </si>
  <si>
    <t>BaitTemp4</t>
  </si>
  <si>
    <t xml:space="preserve">RNA conc. </t>
  </si>
  <si>
    <t>Isolation Date</t>
  </si>
  <si>
    <t>CT_18s</t>
  </si>
  <si>
    <t>CT_40</t>
  </si>
  <si>
    <t>CT_70</t>
  </si>
  <si>
    <t>CT_83</t>
  </si>
  <si>
    <t>CDNA</t>
  </si>
  <si>
    <t>dilution factor</t>
  </si>
  <si>
    <t>vol cDNA for dilution</t>
  </si>
  <si>
    <t>vol of water for dilution</t>
  </si>
  <si>
    <t>DF</t>
  </si>
  <si>
    <t>DF A1-C</t>
  </si>
  <si>
    <t>C</t>
  </si>
  <si>
    <t>DF A1-B</t>
  </si>
  <si>
    <t>B</t>
  </si>
  <si>
    <t>DF A1-A</t>
  </si>
  <si>
    <t>DF A2-B</t>
  </si>
  <si>
    <t>DF A2-A</t>
  </si>
  <si>
    <t>A</t>
  </si>
  <si>
    <t>DF A3-B</t>
  </si>
  <si>
    <t>DF A3-C</t>
  </si>
  <si>
    <t>DF A4-C</t>
  </si>
  <si>
    <t>D</t>
  </si>
  <si>
    <t>DF A4-A</t>
  </si>
  <si>
    <t>DF A5-A</t>
  </si>
  <si>
    <t>DF A5-B</t>
  </si>
  <si>
    <t>E</t>
  </si>
  <si>
    <t>DF A6-C</t>
  </si>
  <si>
    <t>DF A7-C</t>
  </si>
  <si>
    <t>DF A8-A</t>
  </si>
  <si>
    <t>DF A9-C</t>
  </si>
  <si>
    <t>DF A9-B</t>
  </si>
  <si>
    <t>DF A9-A</t>
  </si>
  <si>
    <t>DF A10-A</t>
  </si>
  <si>
    <t>DF A11-B</t>
  </si>
  <si>
    <t>DF A11-C</t>
  </si>
  <si>
    <t>DF A12-C</t>
  </si>
  <si>
    <t>DF A13-C</t>
  </si>
  <si>
    <t>DF A13-A</t>
  </si>
  <si>
    <t>DF A14-A</t>
  </si>
  <si>
    <t>DF A15-A</t>
  </si>
  <si>
    <t>DF A1-D</t>
  </si>
  <si>
    <t>DF 4A-B</t>
  </si>
  <si>
    <t>DF 4B-C</t>
  </si>
  <si>
    <t>DF 5D-C</t>
  </si>
  <si>
    <t>DF 5B-D</t>
  </si>
  <si>
    <t>DF 5C-4</t>
  </si>
  <si>
    <t>DF A6-1</t>
  </si>
  <si>
    <t>DF A6-4</t>
  </si>
  <si>
    <t>DF A8-D</t>
  </si>
  <si>
    <t>DF 8-C</t>
  </si>
  <si>
    <t>DF A10-3</t>
  </si>
  <si>
    <t>DF 10-2</t>
  </si>
  <si>
    <t>DF A10-1</t>
  </si>
  <si>
    <t>DF A11-D</t>
  </si>
  <si>
    <t>DF 12-B</t>
  </si>
  <si>
    <t>DF 13-A</t>
  </si>
  <si>
    <t>DF 13-B</t>
  </si>
  <si>
    <t>DF 13-D</t>
  </si>
  <si>
    <t>DF 14-D</t>
  </si>
  <si>
    <t>DF 14-C</t>
  </si>
  <si>
    <t>DF 15B-C</t>
  </si>
  <si>
    <t>DF 15-C</t>
  </si>
  <si>
    <t>HF</t>
  </si>
  <si>
    <t>HF 1-1</t>
  </si>
  <si>
    <t>HF 1-2</t>
  </si>
  <si>
    <t>HF 2-2</t>
  </si>
  <si>
    <t>HF 2-3</t>
  </si>
  <si>
    <t>HF 3-1</t>
  </si>
  <si>
    <t>HF 3-2</t>
  </si>
  <si>
    <t>HF 3-3</t>
  </si>
  <si>
    <t>HF 4-1</t>
  </si>
  <si>
    <t>HF 5-1</t>
  </si>
  <si>
    <t>HF 5-3</t>
  </si>
  <si>
    <t>HF 6-1</t>
  </si>
  <si>
    <t>HF 6-2B</t>
  </si>
  <si>
    <t>63 (after diluted 1:2)</t>
  </si>
  <si>
    <t>HF 6-3B</t>
  </si>
  <si>
    <t>70 (after diluted 1:2)</t>
  </si>
  <si>
    <t>HF 7-1</t>
  </si>
  <si>
    <t>HF 8-1</t>
  </si>
  <si>
    <t>HF 8-2</t>
  </si>
  <si>
    <t>HF 8-3</t>
  </si>
  <si>
    <t>HF 9-2</t>
  </si>
  <si>
    <t>HF 9-3</t>
  </si>
  <si>
    <t>HF 10-1</t>
  </si>
  <si>
    <t>HF 10-3</t>
  </si>
  <si>
    <t>HF 11-1</t>
  </si>
  <si>
    <t>HF 11-3</t>
  </si>
  <si>
    <t>HF 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</si>
</sst>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2" fontId="1" fillId="0" borderId="0" xfId="0" applyNumberFormat="1" applyFont="1" applyAlignment="1"/>
    <xf numFmtId="1" fontId="1" fillId="0" borderId="0" xfId="0" applyNumberFormat="1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1" fontId="2" fillId="2" borderId="0" xfId="0" applyNumberFormat="1" applyFont="1" applyFill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topLeftCell="J54" workbookViewId="0">
      <selection activeCell="N82" sqref="N82"/>
    </sheetView>
  </sheetViews>
  <sheetFormatPr baseColWidth="10" defaultColWidth="14.5" defaultRowHeight="15.75" customHeight="1" x14ac:dyDescent="0"/>
  <cols>
    <col min="12" max="12" width="18.83203125" customWidth="1"/>
    <col min="13" max="13" width="16.83203125" customWidth="1"/>
    <col min="14" max="14" width="20.5" customWidth="1"/>
    <col min="20" max="20" width="17.832031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>
      <c r="A2" s="1">
        <v>192</v>
      </c>
      <c r="B2" s="1" t="s">
        <v>74</v>
      </c>
      <c r="C2" s="1" t="s">
        <v>98</v>
      </c>
      <c r="D2" s="1">
        <v>11</v>
      </c>
      <c r="E2" s="1">
        <v>1</v>
      </c>
      <c r="F2" s="2"/>
      <c r="G2" s="1">
        <v>20130626</v>
      </c>
      <c r="H2" s="2">
        <v>26.2</v>
      </c>
      <c r="I2" s="2">
        <v>28</v>
      </c>
      <c r="J2" s="2">
        <v>27.4</v>
      </c>
      <c r="K2" s="2">
        <v>26.8</v>
      </c>
      <c r="L2" s="10">
        <v>84</v>
      </c>
      <c r="M2" s="10">
        <v>20150806</v>
      </c>
      <c r="N2" s="6">
        <v>9.1180000000000003</v>
      </c>
      <c r="O2" s="6">
        <v>29.068999999999999</v>
      </c>
      <c r="P2" s="6">
        <v>24.99</v>
      </c>
      <c r="Q2" s="6">
        <v>23.35</v>
      </c>
      <c r="R2">
        <f>IF(L2&gt;5,50/20,(L2*10)/20)</f>
        <v>2.5</v>
      </c>
      <c r="S2" s="1">
        <f>IF(R2=2.5,10,1/(0.25/R2))</f>
        <v>10</v>
      </c>
      <c r="T2">
        <f>50/S2</f>
        <v>5</v>
      </c>
      <c r="U2">
        <f>50-T2</f>
        <v>45</v>
      </c>
    </row>
    <row r="3" spans="1:21" ht="15.75" customHeight="1">
      <c r="A3" s="1">
        <v>195</v>
      </c>
      <c r="B3" s="1" t="s">
        <v>74</v>
      </c>
      <c r="C3" s="1" t="s">
        <v>100</v>
      </c>
      <c r="D3" s="1">
        <v>12</v>
      </c>
      <c r="E3" s="1">
        <v>1</v>
      </c>
      <c r="F3" s="2"/>
      <c r="G3" s="1">
        <v>20130626</v>
      </c>
      <c r="H3" s="2">
        <v>26.4</v>
      </c>
      <c r="I3" s="2">
        <v>26.2</v>
      </c>
      <c r="J3" s="2">
        <v>26.2</v>
      </c>
      <c r="K3" s="2">
        <v>27.4</v>
      </c>
      <c r="L3" s="10">
        <v>83</v>
      </c>
      <c r="M3" s="10">
        <v>20150806</v>
      </c>
      <c r="N3" s="6">
        <v>9.9559999999999995</v>
      </c>
      <c r="O3" s="6">
        <v>29.558</v>
      </c>
      <c r="P3" s="6">
        <v>25.039000000000001</v>
      </c>
      <c r="Q3" s="6">
        <v>28.632999999999999</v>
      </c>
      <c r="R3">
        <f>IF(L3&gt;5,50/20,(L3*10)/20)</f>
        <v>2.5</v>
      </c>
      <c r="S3" s="1">
        <f>IF(R3=2.5,10,1/(0.25/R3))</f>
        <v>10</v>
      </c>
      <c r="T3">
        <f>50/S3</f>
        <v>5</v>
      </c>
      <c r="U3">
        <f>50-T3</f>
        <v>45</v>
      </c>
    </row>
    <row r="4" spans="1:21" ht="15.75" customHeight="1">
      <c r="A4" s="1">
        <v>179</v>
      </c>
      <c r="B4" s="1" t="s">
        <v>74</v>
      </c>
      <c r="C4" s="1" t="s">
        <v>85</v>
      </c>
      <c r="D4" s="1">
        <v>6</v>
      </c>
      <c r="E4" s="1">
        <v>1</v>
      </c>
      <c r="F4" s="2"/>
      <c r="G4" s="1">
        <v>20130626</v>
      </c>
      <c r="H4" s="2">
        <v>26</v>
      </c>
      <c r="I4" s="2">
        <v>24.2</v>
      </c>
      <c r="J4" s="2">
        <v>25.4</v>
      </c>
      <c r="K4" s="2">
        <v>25.6</v>
      </c>
      <c r="L4" s="10">
        <v>97</v>
      </c>
      <c r="M4" s="10">
        <v>20150806</v>
      </c>
      <c r="N4" s="6">
        <v>10.012</v>
      </c>
      <c r="O4" s="6">
        <v>30.521999999999998</v>
      </c>
      <c r="P4" s="6">
        <v>25.472999999999999</v>
      </c>
      <c r="Q4" s="6">
        <v>27.652000000000001</v>
      </c>
      <c r="R4">
        <f>IF(L4&gt;5,50/20,(L4*10)/20)</f>
        <v>2.5</v>
      </c>
      <c r="S4" s="1">
        <f>IF(R4=2.5,10,1/(0.25/R4))</f>
        <v>10</v>
      </c>
      <c r="T4">
        <f>50/S4</f>
        <v>5</v>
      </c>
      <c r="U4">
        <f>50-T4</f>
        <v>45</v>
      </c>
    </row>
    <row r="5" spans="1:21" ht="15.75" customHeight="1">
      <c r="A5" s="1">
        <v>180</v>
      </c>
      <c r="B5" s="1" t="s">
        <v>74</v>
      </c>
      <c r="C5" s="1" t="s">
        <v>86</v>
      </c>
      <c r="D5" s="1">
        <v>6</v>
      </c>
      <c r="E5" s="1">
        <v>2</v>
      </c>
      <c r="F5" s="2"/>
      <c r="G5" s="1">
        <v>20130626</v>
      </c>
      <c r="H5" s="2">
        <v>24.8</v>
      </c>
      <c r="I5" s="2">
        <v>25.6</v>
      </c>
      <c r="J5" s="2">
        <v>25.6</v>
      </c>
      <c r="K5" s="2">
        <v>25.6</v>
      </c>
      <c r="L5" s="10" t="s">
        <v>87</v>
      </c>
      <c r="M5" s="10">
        <v>20150806</v>
      </c>
      <c r="N5" s="6">
        <v>10.547000000000001</v>
      </c>
      <c r="O5" s="6">
        <v>29.925000000000001</v>
      </c>
      <c r="P5" s="6">
        <v>25.952999999999999</v>
      </c>
      <c r="Q5" s="6">
        <v>33.06</v>
      </c>
      <c r="R5">
        <f>IF(L5&gt;5,50/20,(L5*10)/20)</f>
        <v>2.5</v>
      </c>
      <c r="S5" s="1">
        <f>IF(R5=2.5,10,1/(0.25/R5))</f>
        <v>10</v>
      </c>
      <c r="T5">
        <f>50/S5</f>
        <v>5</v>
      </c>
      <c r="U5">
        <f>50-T5</f>
        <v>45</v>
      </c>
    </row>
    <row r="6" spans="1:21" ht="15.75" customHeight="1">
      <c r="A6" s="1">
        <v>181</v>
      </c>
      <c r="B6" s="1" t="s">
        <v>74</v>
      </c>
      <c r="C6" s="1" t="s">
        <v>88</v>
      </c>
      <c r="D6" s="1">
        <v>6</v>
      </c>
      <c r="E6" s="1">
        <v>3</v>
      </c>
      <c r="F6" s="2"/>
      <c r="G6" s="1">
        <v>20130626</v>
      </c>
      <c r="H6" s="2">
        <v>23.6</v>
      </c>
      <c r="I6" s="2">
        <v>24.4</v>
      </c>
      <c r="J6" s="2">
        <v>24.2</v>
      </c>
      <c r="K6" s="2">
        <v>24.8</v>
      </c>
      <c r="L6" s="10" t="s">
        <v>89</v>
      </c>
      <c r="M6" s="10">
        <v>20150805</v>
      </c>
      <c r="N6" s="6">
        <v>10.622999999999999</v>
      </c>
      <c r="O6" s="6">
        <v>30.268000000000001</v>
      </c>
      <c r="P6" s="6">
        <v>25.634</v>
      </c>
      <c r="Q6" s="6">
        <v>34.441000000000003</v>
      </c>
      <c r="R6">
        <f>IF(L6&gt;5,50/20,(L6*10)/20)</f>
        <v>2.5</v>
      </c>
      <c r="S6" s="1">
        <f>IF(R6=2.5,10,1/(0.25/R6))</f>
        <v>10</v>
      </c>
      <c r="T6">
        <f>50/S6</f>
        <v>5</v>
      </c>
      <c r="U6">
        <f>50-T6</f>
        <v>45</v>
      </c>
    </row>
    <row r="7" spans="1:21" ht="15.75" customHeight="1">
      <c r="A7" s="1">
        <v>60</v>
      </c>
      <c r="B7" s="1" t="s">
        <v>21</v>
      </c>
      <c r="C7" s="1" t="s">
        <v>57</v>
      </c>
      <c r="D7" s="1">
        <v>5</v>
      </c>
      <c r="E7" s="1">
        <v>3</v>
      </c>
      <c r="F7" s="2" t="s">
        <v>33</v>
      </c>
      <c r="G7" s="1">
        <v>20130910</v>
      </c>
      <c r="H7" s="2">
        <v>29.9</v>
      </c>
      <c r="I7" s="2">
        <v>29.4</v>
      </c>
      <c r="J7" s="2">
        <v>28.4</v>
      </c>
      <c r="K7" s="2">
        <v>29.4</v>
      </c>
      <c r="L7" s="10">
        <v>36.700000000000003</v>
      </c>
      <c r="M7" s="3">
        <v>20150723</v>
      </c>
      <c r="N7" s="6">
        <v>10.811</v>
      </c>
      <c r="O7" s="7">
        <v>27.331</v>
      </c>
      <c r="P7" s="6">
        <v>21.922999999999998</v>
      </c>
      <c r="Q7" s="6">
        <v>23.088000000000001</v>
      </c>
      <c r="R7">
        <f>IF(L7&gt;5,50/20,(L7*10)/20)</f>
        <v>2.5</v>
      </c>
      <c r="S7" s="1">
        <f>IF(R7=2.5,10,1/(0.25/R7))</f>
        <v>10</v>
      </c>
      <c r="T7">
        <f>50/S7</f>
        <v>5</v>
      </c>
      <c r="U7">
        <f>50-T7</f>
        <v>45</v>
      </c>
    </row>
    <row r="8" spans="1:21" ht="15.75" customHeight="1">
      <c r="A8" s="1">
        <v>72</v>
      </c>
      <c r="B8" s="1" t="s">
        <v>21</v>
      </c>
      <c r="C8" s="1" t="s">
        <v>65</v>
      </c>
      <c r="D8" s="1">
        <v>11</v>
      </c>
      <c r="E8" s="1">
        <v>1</v>
      </c>
      <c r="F8" s="2" t="s">
        <v>29</v>
      </c>
      <c r="G8" s="1">
        <v>20130910</v>
      </c>
      <c r="H8" s="2">
        <v>27.4</v>
      </c>
      <c r="I8" s="2">
        <v>27.2</v>
      </c>
      <c r="J8" s="2">
        <v>27.2</v>
      </c>
      <c r="K8" s="2">
        <v>26.8</v>
      </c>
      <c r="L8" s="10">
        <v>24.6</v>
      </c>
      <c r="M8" s="5">
        <v>20150728</v>
      </c>
      <c r="N8" s="6">
        <v>10.891999999999999</v>
      </c>
      <c r="O8" s="6">
        <v>28.565000000000001</v>
      </c>
      <c r="P8" s="6">
        <v>22.646000000000001</v>
      </c>
      <c r="Q8" s="6">
        <v>23.036999999999999</v>
      </c>
      <c r="R8">
        <f>IF(L8&gt;5,50/20,(L8*10)/20)</f>
        <v>2.5</v>
      </c>
      <c r="S8" s="1">
        <f>IF(R8=2.5,10,1/(0.25/R8))</f>
        <v>10</v>
      </c>
      <c r="T8">
        <f>50/S8</f>
        <v>5</v>
      </c>
      <c r="U8">
        <f>50-T8</f>
        <v>45</v>
      </c>
    </row>
    <row r="9" spans="1:21" ht="15.75" customHeight="1">
      <c r="A9" s="1">
        <v>61</v>
      </c>
      <c r="B9" s="1" t="s">
        <v>21</v>
      </c>
      <c r="C9" s="1" t="s">
        <v>58</v>
      </c>
      <c r="D9" s="1">
        <v>6</v>
      </c>
      <c r="E9" s="1">
        <v>1</v>
      </c>
      <c r="F9" s="2" t="s">
        <v>29</v>
      </c>
      <c r="G9" s="1">
        <v>20130910</v>
      </c>
      <c r="H9" s="2">
        <v>25.4</v>
      </c>
      <c r="I9" s="2">
        <v>24.8</v>
      </c>
      <c r="J9" s="2">
        <v>25.2</v>
      </c>
      <c r="K9" s="2">
        <v>25.8</v>
      </c>
      <c r="L9" s="10">
        <v>14.1</v>
      </c>
      <c r="M9" s="3">
        <v>20150723</v>
      </c>
      <c r="N9" s="6">
        <v>10.932</v>
      </c>
      <c r="O9" s="6">
        <v>27.436</v>
      </c>
      <c r="P9" s="6">
        <v>22.32</v>
      </c>
      <c r="Q9" s="6">
        <v>23.123000000000001</v>
      </c>
      <c r="R9">
        <f>IF(L9&gt;5,50/20,(L9*10)/20)</f>
        <v>2.5</v>
      </c>
      <c r="S9" s="1">
        <f>IF(R9=2.5,10,1/(0.25/R9))</f>
        <v>10</v>
      </c>
      <c r="T9">
        <f>50/S9</f>
        <v>5</v>
      </c>
      <c r="U9">
        <f>50-T9</f>
        <v>45</v>
      </c>
    </row>
    <row r="10" spans="1:21" ht="15.75" customHeight="1">
      <c r="A10" s="1">
        <v>83</v>
      </c>
      <c r="B10" s="1" t="s">
        <v>21</v>
      </c>
      <c r="C10" s="1" t="s">
        <v>71</v>
      </c>
      <c r="D10" s="1">
        <v>14</v>
      </c>
      <c r="E10" s="1">
        <v>3</v>
      </c>
      <c r="F10" s="2" t="s">
        <v>25</v>
      </c>
      <c r="G10" s="1">
        <v>20130910</v>
      </c>
      <c r="H10" s="2">
        <v>31.6</v>
      </c>
      <c r="I10" s="2">
        <v>30.6</v>
      </c>
      <c r="J10" s="2">
        <v>32</v>
      </c>
      <c r="K10" s="2">
        <v>31.2</v>
      </c>
      <c r="L10" s="10">
        <v>52</v>
      </c>
      <c r="M10" s="5">
        <v>20150723</v>
      </c>
      <c r="N10" s="6">
        <v>10.936</v>
      </c>
      <c r="O10" s="6">
        <v>26.5</v>
      </c>
      <c r="P10" s="6">
        <v>21.123999999999999</v>
      </c>
      <c r="Q10" s="6">
        <v>20.215</v>
      </c>
      <c r="R10">
        <f>IF(L10&gt;5,50/20,(L10*10)/20)</f>
        <v>2.5</v>
      </c>
      <c r="S10" s="1">
        <f>IF(R10=2.5,10,1/(0.25/R10))</f>
        <v>10</v>
      </c>
      <c r="T10">
        <f>50/S10</f>
        <v>5</v>
      </c>
      <c r="U10">
        <f>50-T10</f>
        <v>45</v>
      </c>
    </row>
    <row r="11" spans="1:21" ht="15.75" customHeight="1">
      <c r="A11" s="1">
        <v>52</v>
      </c>
      <c r="B11" s="1" t="s">
        <v>21</v>
      </c>
      <c r="C11" s="1" t="s">
        <v>30</v>
      </c>
      <c r="D11" s="1">
        <v>3</v>
      </c>
      <c r="E11" s="1">
        <v>1</v>
      </c>
      <c r="F11" s="2" t="s">
        <v>25</v>
      </c>
      <c r="G11" s="1">
        <v>20130910</v>
      </c>
      <c r="H11" s="2">
        <v>29.4</v>
      </c>
      <c r="I11" s="2">
        <v>29.4</v>
      </c>
      <c r="J11" s="2">
        <v>30.8</v>
      </c>
      <c r="K11" s="2">
        <v>30.8</v>
      </c>
      <c r="L11" s="10">
        <v>37.6</v>
      </c>
      <c r="M11" s="5">
        <v>20150723</v>
      </c>
      <c r="N11" s="6">
        <v>10.961</v>
      </c>
      <c r="O11" s="6">
        <v>27.239000000000001</v>
      </c>
      <c r="P11" s="6">
        <v>21.641999999999999</v>
      </c>
      <c r="Q11" s="6">
        <v>24.431000000000001</v>
      </c>
      <c r="R11">
        <f>IF(L11&gt;5,50/20,(L11*10)/20)</f>
        <v>2.5</v>
      </c>
      <c r="S11" s="1">
        <f>IF(R11=2.5,10,1/(0.25/R11))</f>
        <v>10</v>
      </c>
      <c r="T11">
        <f>50/S11</f>
        <v>5</v>
      </c>
      <c r="U11">
        <f>50-T11</f>
        <v>45</v>
      </c>
    </row>
    <row r="12" spans="1:21" ht="15.75" customHeight="1">
      <c r="A12" s="1">
        <v>62</v>
      </c>
      <c r="B12" s="1" t="s">
        <v>21</v>
      </c>
      <c r="C12" s="1" t="s">
        <v>38</v>
      </c>
      <c r="D12" s="1">
        <v>6</v>
      </c>
      <c r="E12" s="1">
        <v>2</v>
      </c>
      <c r="F12" s="2" t="s">
        <v>23</v>
      </c>
      <c r="G12" s="1">
        <v>20130910</v>
      </c>
      <c r="H12" s="2">
        <v>24.8</v>
      </c>
      <c r="I12" s="2">
        <v>24.8</v>
      </c>
      <c r="J12" s="2">
        <v>25.6</v>
      </c>
      <c r="K12" s="2">
        <v>26.2</v>
      </c>
      <c r="L12" s="10">
        <v>76</v>
      </c>
      <c r="M12" s="5">
        <v>20150728</v>
      </c>
      <c r="N12" s="6">
        <v>10.968999999999999</v>
      </c>
      <c r="O12" s="6">
        <v>28.158000000000001</v>
      </c>
      <c r="P12" s="6">
        <v>22.670999999999999</v>
      </c>
      <c r="Q12" s="7">
        <v>24.358000000000001</v>
      </c>
      <c r="R12">
        <f>IF(L12&gt;5,50/20,(L12*10)/20)</f>
        <v>2.5</v>
      </c>
      <c r="S12" s="1">
        <f>IF(R12=2.5,10,1/(0.25/R12))</f>
        <v>10</v>
      </c>
      <c r="T12">
        <f>50/S12</f>
        <v>5</v>
      </c>
      <c r="U12">
        <f>50-T12</f>
        <v>45</v>
      </c>
    </row>
    <row r="13" spans="1:21" ht="15.75" customHeight="1">
      <c r="A13" s="1">
        <v>70</v>
      </c>
      <c r="B13" s="1" t="s">
        <v>21</v>
      </c>
      <c r="C13" s="1" t="s">
        <v>63</v>
      </c>
      <c r="D13" s="1">
        <v>10</v>
      </c>
      <c r="E13" s="1">
        <v>2</v>
      </c>
      <c r="F13" s="2" t="s">
        <v>25</v>
      </c>
      <c r="G13" s="1">
        <v>20130910</v>
      </c>
      <c r="H13" s="2">
        <v>25</v>
      </c>
      <c r="I13" s="2">
        <v>24</v>
      </c>
      <c r="J13" s="2">
        <v>25</v>
      </c>
      <c r="K13" s="2">
        <v>25</v>
      </c>
      <c r="L13" s="10">
        <v>57</v>
      </c>
      <c r="M13" s="5">
        <v>20150727</v>
      </c>
      <c r="N13" s="6">
        <v>10.984999999999999</v>
      </c>
      <c r="O13" s="6">
        <v>28.161000000000001</v>
      </c>
      <c r="P13" s="6">
        <v>23.146999999999998</v>
      </c>
      <c r="Q13" s="6">
        <v>23.722000000000001</v>
      </c>
      <c r="R13">
        <f>IF(L13&gt;5,50/20,(L13*10)/20)</f>
        <v>2.5</v>
      </c>
      <c r="S13" s="1">
        <f>IF(R13=2.5,10,1/(0.25/R13))</f>
        <v>10</v>
      </c>
      <c r="T13">
        <f>50/S13</f>
        <v>5</v>
      </c>
      <c r="U13">
        <f>50-T13</f>
        <v>45</v>
      </c>
    </row>
    <row r="14" spans="1:21" ht="15.75" customHeight="1">
      <c r="A14" s="1">
        <v>59</v>
      </c>
      <c r="B14" s="1" t="s">
        <v>21</v>
      </c>
      <c r="C14" s="1" t="s">
        <v>56</v>
      </c>
      <c r="D14" s="1">
        <v>5</v>
      </c>
      <c r="E14" s="1">
        <v>2</v>
      </c>
      <c r="F14" s="2" t="s">
        <v>25</v>
      </c>
      <c r="G14" s="1">
        <v>20130910</v>
      </c>
      <c r="H14" s="2">
        <v>29.2</v>
      </c>
      <c r="I14" s="2">
        <v>29.2</v>
      </c>
      <c r="J14" s="2">
        <v>29.6</v>
      </c>
      <c r="K14" s="2">
        <v>29.4</v>
      </c>
      <c r="L14" s="10">
        <v>27.3</v>
      </c>
      <c r="M14" s="3">
        <v>20150728</v>
      </c>
      <c r="N14" s="6">
        <v>10.991</v>
      </c>
      <c r="O14" s="6">
        <v>27.248999999999999</v>
      </c>
      <c r="P14" s="7">
        <v>21.152999999999999</v>
      </c>
      <c r="Q14" s="6">
        <v>21.492999999999999</v>
      </c>
      <c r="R14">
        <f>IF(L14&gt;5,50/20,(L14*10)/20)</f>
        <v>2.5</v>
      </c>
      <c r="S14" s="1">
        <f>IF(R14=2.5,10,1/(0.25/R14))</f>
        <v>10</v>
      </c>
      <c r="T14">
        <f>50/S14</f>
        <v>5</v>
      </c>
      <c r="U14">
        <f>50-T14</f>
        <v>45</v>
      </c>
    </row>
    <row r="15" spans="1:21" ht="15.75" customHeight="1">
      <c r="A15" s="1">
        <v>66</v>
      </c>
      <c r="B15" s="1" t="s">
        <v>21</v>
      </c>
      <c r="C15" s="1" t="s">
        <v>61</v>
      </c>
      <c r="D15" s="1">
        <v>8</v>
      </c>
      <c r="E15" s="1">
        <v>3</v>
      </c>
      <c r="F15" s="2" t="s">
        <v>23</v>
      </c>
      <c r="G15" s="1">
        <v>20130910</v>
      </c>
      <c r="H15" s="2">
        <v>32.4</v>
      </c>
      <c r="I15" s="2">
        <v>31</v>
      </c>
      <c r="J15" s="2">
        <v>32.200000000000003</v>
      </c>
      <c r="K15" s="2">
        <v>32.200000000000003</v>
      </c>
      <c r="L15" s="10">
        <v>26.2</v>
      </c>
      <c r="M15" s="5">
        <v>20150727</v>
      </c>
      <c r="N15" s="6">
        <v>11.01</v>
      </c>
      <c r="O15" s="6">
        <v>26.475999999999999</v>
      </c>
      <c r="P15" s="6">
        <v>20.620999999999999</v>
      </c>
      <c r="Q15" s="6">
        <v>20.684999999999999</v>
      </c>
      <c r="R15">
        <f>IF(L15&gt;5,50/20,(L15*10)/20)</f>
        <v>2.5</v>
      </c>
      <c r="S15" s="1">
        <f>IF(R15=2.5,10,1/(0.25/R15))</f>
        <v>10</v>
      </c>
      <c r="T15">
        <f>50/S15</f>
        <v>5</v>
      </c>
      <c r="U15">
        <f>50-T15</f>
        <v>45</v>
      </c>
    </row>
    <row r="16" spans="1:21" ht="15.75" customHeight="1">
      <c r="A16" s="1">
        <v>73</v>
      </c>
      <c r="B16" s="1" t="s">
        <v>21</v>
      </c>
      <c r="C16" s="1" t="s">
        <v>46</v>
      </c>
      <c r="D16" s="1">
        <v>11</v>
      </c>
      <c r="E16" s="1">
        <v>2</v>
      </c>
      <c r="F16" s="2" t="s">
        <v>23</v>
      </c>
      <c r="G16" s="1">
        <v>20130910</v>
      </c>
      <c r="H16" s="2">
        <v>27.8</v>
      </c>
      <c r="I16" s="2">
        <v>27.4</v>
      </c>
      <c r="J16" s="2">
        <v>27.6</v>
      </c>
      <c r="K16" s="2">
        <v>27.8</v>
      </c>
      <c r="L16" s="10">
        <v>54</v>
      </c>
      <c r="M16" s="5">
        <v>20150728</v>
      </c>
      <c r="N16" s="6">
        <v>11.025</v>
      </c>
      <c r="O16" s="6">
        <v>28.420999999999999</v>
      </c>
      <c r="P16" s="7">
        <v>23.219000000000001</v>
      </c>
      <c r="Q16" s="6">
        <v>24.773</v>
      </c>
      <c r="R16">
        <f>IF(L16&gt;5,50/20,(L16*10)/20)</f>
        <v>2.5</v>
      </c>
      <c r="S16" s="1">
        <f>IF(R16=2.5,10,1/(0.25/R16))</f>
        <v>10</v>
      </c>
      <c r="T16">
        <f>50/S16</f>
        <v>5</v>
      </c>
      <c r="U16">
        <f>50-T16</f>
        <v>45</v>
      </c>
    </row>
    <row r="17" spans="1:21" ht="15.75" customHeight="1">
      <c r="A17" s="1">
        <v>55</v>
      </c>
      <c r="B17" s="1" t="s">
        <v>21</v>
      </c>
      <c r="C17" s="1" t="s">
        <v>53</v>
      </c>
      <c r="D17" s="1">
        <v>4</v>
      </c>
      <c r="E17" s="1">
        <v>1</v>
      </c>
      <c r="F17" s="2" t="s">
        <v>25</v>
      </c>
      <c r="G17" s="1">
        <v>20130910</v>
      </c>
      <c r="H17" s="2">
        <v>25.4</v>
      </c>
      <c r="I17" s="2">
        <v>25.6</v>
      </c>
      <c r="J17" s="2">
        <v>24.8</v>
      </c>
      <c r="K17" s="2">
        <v>25.8</v>
      </c>
      <c r="L17" s="10">
        <v>29.5</v>
      </c>
      <c r="M17" s="3">
        <v>20150728</v>
      </c>
      <c r="N17" s="6">
        <v>11.1</v>
      </c>
      <c r="O17" s="6">
        <v>26.914999999999999</v>
      </c>
      <c r="P17" s="7">
        <v>22.721</v>
      </c>
      <c r="Q17" s="6">
        <v>23.212</v>
      </c>
      <c r="R17">
        <f>IF(L17&gt;5,50/20,(L17*10)/20)</f>
        <v>2.5</v>
      </c>
      <c r="S17" s="1">
        <f>IF(R17=2.5,10,1/(0.25/R17))</f>
        <v>10</v>
      </c>
      <c r="T17">
        <f>50/S17</f>
        <v>5</v>
      </c>
      <c r="U17">
        <f>50-T17</f>
        <v>45</v>
      </c>
    </row>
    <row r="18" spans="1:21" ht="15.75" customHeight="1">
      <c r="A18" s="1">
        <v>67</v>
      </c>
      <c r="B18" s="1" t="s">
        <v>21</v>
      </c>
      <c r="C18" s="1" t="s">
        <v>41</v>
      </c>
      <c r="D18" s="1">
        <v>9</v>
      </c>
      <c r="E18" s="1">
        <v>1</v>
      </c>
      <c r="F18" s="2" t="s">
        <v>23</v>
      </c>
      <c r="G18" s="1">
        <v>20130910</v>
      </c>
      <c r="H18" s="2">
        <v>28.2</v>
      </c>
      <c r="I18" s="2">
        <v>28.2</v>
      </c>
      <c r="J18" s="2">
        <v>28.6</v>
      </c>
      <c r="K18" s="2">
        <v>27.6</v>
      </c>
      <c r="L18" s="10">
        <v>41.3</v>
      </c>
      <c r="M18" s="3">
        <v>20150728</v>
      </c>
      <c r="N18" s="6">
        <v>11.236000000000001</v>
      </c>
      <c r="O18" s="6">
        <v>27.998999999999999</v>
      </c>
      <c r="P18" s="6">
        <v>21.780999999999999</v>
      </c>
      <c r="Q18" s="6">
        <v>22.881</v>
      </c>
      <c r="R18">
        <f>IF(L18&gt;5,50/20,(L18*10)/20)</f>
        <v>2.5</v>
      </c>
      <c r="S18" s="1">
        <f>IF(R18=2.5,10,1/(0.25/R18))</f>
        <v>10</v>
      </c>
      <c r="T18">
        <f>50/S18</f>
        <v>5</v>
      </c>
      <c r="U18">
        <f>50-T18</f>
        <v>45</v>
      </c>
    </row>
    <row r="19" spans="1:21" ht="15.75" customHeight="1">
      <c r="A19" s="1">
        <v>71</v>
      </c>
      <c r="B19" s="1" t="s">
        <v>21</v>
      </c>
      <c r="C19" s="1" t="s">
        <v>64</v>
      </c>
      <c r="D19" s="1">
        <v>10</v>
      </c>
      <c r="E19" s="1">
        <v>3</v>
      </c>
      <c r="F19" s="2" t="s">
        <v>29</v>
      </c>
      <c r="G19" s="1">
        <v>20130910</v>
      </c>
      <c r="H19" s="2">
        <v>25</v>
      </c>
      <c r="I19" s="2">
        <v>24</v>
      </c>
      <c r="J19" s="2">
        <v>24</v>
      </c>
      <c r="K19" s="2">
        <v>24</v>
      </c>
      <c r="L19" s="10">
        <v>32.1</v>
      </c>
      <c r="M19" s="3">
        <v>20150724</v>
      </c>
      <c r="N19" s="6">
        <v>11.273999999999999</v>
      </c>
      <c r="O19" s="6">
        <v>27.937000000000001</v>
      </c>
      <c r="P19" s="6">
        <v>22.096</v>
      </c>
      <c r="Q19" s="6">
        <v>23.32</v>
      </c>
      <c r="R19">
        <f>IF(L19&gt;5,50/20,(L19*10)/20)</f>
        <v>2.5</v>
      </c>
      <c r="S19" s="1">
        <f>IF(R19=2.5,10,1/(0.25/R19))</f>
        <v>10</v>
      </c>
      <c r="T19">
        <f>50/S19</f>
        <v>5</v>
      </c>
      <c r="U19">
        <f>50-T19</f>
        <v>45</v>
      </c>
    </row>
    <row r="20" spans="1:21" ht="15.75" customHeight="1">
      <c r="A20" s="1">
        <v>63</v>
      </c>
      <c r="B20" s="1" t="s">
        <v>21</v>
      </c>
      <c r="C20" s="1" t="s">
        <v>59</v>
      </c>
      <c r="D20" s="1">
        <v>6</v>
      </c>
      <c r="E20" s="1">
        <v>3</v>
      </c>
      <c r="F20" s="2" t="s">
        <v>33</v>
      </c>
      <c r="G20" s="1">
        <v>20130910</v>
      </c>
      <c r="H20" s="2">
        <v>24.8</v>
      </c>
      <c r="I20" s="2">
        <v>24.8</v>
      </c>
      <c r="J20" s="2">
        <v>25.8</v>
      </c>
      <c r="K20" s="2">
        <v>26.2</v>
      </c>
      <c r="L20" s="10">
        <v>8.2200000000000006</v>
      </c>
      <c r="M20" s="3">
        <v>20150728</v>
      </c>
      <c r="N20" s="6">
        <v>11.327999999999999</v>
      </c>
      <c r="O20" s="6">
        <v>28.591999999999999</v>
      </c>
      <c r="P20" s="6">
        <v>22.65</v>
      </c>
      <c r="Q20" s="6">
        <v>23.597999999999999</v>
      </c>
      <c r="R20">
        <f>IF(L20&gt;5,50/20,(L20*10)/20)</f>
        <v>2.5</v>
      </c>
      <c r="S20" s="1">
        <f>IF(R20=2.5,10,1/(0.25/R20))</f>
        <v>10</v>
      </c>
      <c r="T20">
        <f>50/S20</f>
        <v>5</v>
      </c>
      <c r="U20">
        <f>50-T20</f>
        <v>45</v>
      </c>
    </row>
    <row r="21" spans="1:21" ht="15.75" customHeight="1">
      <c r="A21" s="1">
        <v>58</v>
      </c>
      <c r="B21" s="1" t="s">
        <v>21</v>
      </c>
      <c r="C21" s="1" t="s">
        <v>55</v>
      </c>
      <c r="D21" s="1">
        <v>5</v>
      </c>
      <c r="E21" s="1">
        <v>1</v>
      </c>
      <c r="F21" s="2" t="s">
        <v>23</v>
      </c>
      <c r="G21" s="1">
        <v>20130910</v>
      </c>
      <c r="H21" s="2">
        <v>28.8</v>
      </c>
      <c r="I21" s="2">
        <v>29.4</v>
      </c>
      <c r="J21" s="2">
        <v>29.2</v>
      </c>
      <c r="K21" s="2">
        <v>29.6</v>
      </c>
      <c r="L21" s="10">
        <v>54</v>
      </c>
      <c r="M21" s="5">
        <v>20150727</v>
      </c>
      <c r="N21" s="6">
        <v>11.378</v>
      </c>
      <c r="O21" s="6">
        <v>27.739000000000001</v>
      </c>
      <c r="P21" s="6">
        <v>22.341999999999999</v>
      </c>
      <c r="Q21" s="6">
        <v>23.411999999999999</v>
      </c>
      <c r="R21">
        <f>IF(L21&gt;5,50/20,(L21*10)/20)</f>
        <v>2.5</v>
      </c>
      <c r="S21" s="1">
        <f>IF(R21=2.5,10,1/(0.25/R21))</f>
        <v>10</v>
      </c>
      <c r="T21">
        <f>50/S21</f>
        <v>5</v>
      </c>
      <c r="U21">
        <f>50-T21</f>
        <v>45</v>
      </c>
    </row>
    <row r="22" spans="1:21" ht="15.75" customHeight="1">
      <c r="A22" s="1">
        <v>56</v>
      </c>
      <c r="B22" s="1" t="s">
        <v>21</v>
      </c>
      <c r="C22" s="1" t="s">
        <v>54</v>
      </c>
      <c r="D22" s="1">
        <v>4</v>
      </c>
      <c r="E22" s="1">
        <v>2</v>
      </c>
      <c r="F22" s="2" t="s">
        <v>23</v>
      </c>
      <c r="G22" s="1">
        <v>20130910</v>
      </c>
      <c r="H22" s="2">
        <v>27.4</v>
      </c>
      <c r="I22" s="2">
        <v>26.8</v>
      </c>
      <c r="J22" s="2">
        <v>26.4</v>
      </c>
      <c r="K22" s="2">
        <v>27.6</v>
      </c>
      <c r="L22" s="10">
        <v>3.7</v>
      </c>
      <c r="M22" s="5">
        <v>20150723</v>
      </c>
      <c r="N22" s="6">
        <v>11.409000000000001</v>
      </c>
      <c r="O22" s="6">
        <v>28.308</v>
      </c>
      <c r="P22" s="6">
        <v>22.878</v>
      </c>
      <c r="Q22" s="6">
        <v>23.728999999999999</v>
      </c>
      <c r="R22">
        <f>IF(L22&gt;5,50/20,(L22*10)/20)</f>
        <v>1.85</v>
      </c>
      <c r="S22" s="1">
        <f>IF(R22=2.5,10,1/(0.25/R22))</f>
        <v>7.4000000000000012</v>
      </c>
      <c r="T22">
        <f>50/S22</f>
        <v>6.7567567567567552</v>
      </c>
      <c r="U22">
        <f>50-T22</f>
        <v>43.243243243243242</v>
      </c>
    </row>
    <row r="23" spans="1:21" ht="15.75" customHeight="1">
      <c r="A23" s="1">
        <v>82</v>
      </c>
      <c r="B23" s="1" t="s">
        <v>21</v>
      </c>
      <c r="C23" s="1" t="s">
        <v>70</v>
      </c>
      <c r="D23" s="1">
        <v>14</v>
      </c>
      <c r="E23" s="1">
        <v>2</v>
      </c>
      <c r="F23" s="2" t="s">
        <v>33</v>
      </c>
      <c r="G23" s="1">
        <v>20130910</v>
      </c>
      <c r="H23" s="2">
        <v>29.4</v>
      </c>
      <c r="I23" s="2">
        <v>28.4</v>
      </c>
      <c r="J23" s="2">
        <v>30.2</v>
      </c>
      <c r="K23" s="2">
        <v>30.8</v>
      </c>
      <c r="L23" s="10">
        <v>2.97</v>
      </c>
      <c r="M23" s="3">
        <v>20150723</v>
      </c>
      <c r="N23" s="6">
        <v>11.436999999999999</v>
      </c>
      <c r="O23" s="7">
        <v>29.096</v>
      </c>
      <c r="P23" s="6">
        <v>23.408000000000001</v>
      </c>
      <c r="Q23" s="6">
        <v>24.103999999999999</v>
      </c>
      <c r="R23">
        <f>IF(L23&gt;5,50/20,(L23*10)/20)</f>
        <v>1.4850000000000001</v>
      </c>
      <c r="S23" s="1">
        <f>IF(R23=2.5,10,1/(0.25/R23))</f>
        <v>5.94</v>
      </c>
      <c r="T23">
        <f>50/S23</f>
        <v>8.4175084175084169</v>
      </c>
      <c r="U23">
        <f>50-T23</f>
        <v>41.582491582491585</v>
      </c>
    </row>
    <row r="24" spans="1:21" ht="15.75" customHeight="1">
      <c r="A24" s="1">
        <v>74</v>
      </c>
      <c r="B24" s="1" t="s">
        <v>21</v>
      </c>
      <c r="C24" s="1" t="s">
        <v>45</v>
      </c>
      <c r="D24" s="1">
        <v>11</v>
      </c>
      <c r="E24" s="1">
        <v>3</v>
      </c>
      <c r="F24" s="2" t="s">
        <v>25</v>
      </c>
      <c r="G24" s="1">
        <v>20130910</v>
      </c>
      <c r="H24" s="2">
        <v>27.8</v>
      </c>
      <c r="I24" s="2">
        <v>27.6</v>
      </c>
      <c r="J24" s="2">
        <v>27.6</v>
      </c>
      <c r="K24" s="2">
        <v>27.8</v>
      </c>
      <c r="L24" s="10">
        <v>36.200000000000003</v>
      </c>
      <c r="M24" s="5">
        <v>20150724</v>
      </c>
      <c r="N24" s="6">
        <v>11.465999999999999</v>
      </c>
      <c r="O24" s="6">
        <v>28.01</v>
      </c>
      <c r="P24" s="6">
        <v>22.946999999999999</v>
      </c>
      <c r="Q24" s="6">
        <v>25.509</v>
      </c>
      <c r="R24">
        <f>IF(L24&gt;5,50/20,(L24*10)/20)</f>
        <v>2.5</v>
      </c>
      <c r="S24" s="1">
        <f>IF(R24=2.5,10,1/(0.25/R24))</f>
        <v>10</v>
      </c>
      <c r="T24">
        <f>50/S24</f>
        <v>5</v>
      </c>
      <c r="U24">
        <f>50-T24</f>
        <v>45</v>
      </c>
    </row>
    <row r="25" spans="1:21" ht="15.75" customHeight="1">
      <c r="A25" s="1">
        <v>194</v>
      </c>
      <c r="B25" s="1" t="s">
        <v>74</v>
      </c>
      <c r="C25" s="1" t="s">
        <v>99</v>
      </c>
      <c r="D25" s="1">
        <v>11</v>
      </c>
      <c r="E25" s="1">
        <v>3</v>
      </c>
      <c r="F25" s="2"/>
      <c r="G25" s="1">
        <v>20130626</v>
      </c>
      <c r="H25" s="2">
        <v>26.2</v>
      </c>
      <c r="I25" s="2">
        <v>25.6</v>
      </c>
      <c r="J25" s="2">
        <v>25.6</v>
      </c>
      <c r="K25" s="2">
        <v>26.8</v>
      </c>
      <c r="L25" s="10">
        <v>2.87</v>
      </c>
      <c r="M25" s="10">
        <v>20150805</v>
      </c>
      <c r="N25" s="6">
        <v>11.618</v>
      </c>
      <c r="O25" s="6">
        <v>31.946000000000002</v>
      </c>
      <c r="P25" s="6">
        <v>26.295999999999999</v>
      </c>
      <c r="Q25" s="6">
        <v>29.134</v>
      </c>
      <c r="R25">
        <f>IF(L25&gt;5,50/20,(L25*10)/20)</f>
        <v>1.4350000000000001</v>
      </c>
      <c r="S25" s="1">
        <f>IF(R25=2.5,10,1/(0.25/R25))</f>
        <v>5.74</v>
      </c>
      <c r="T25">
        <f>50/S25</f>
        <v>8.7108013937282234</v>
      </c>
      <c r="U25">
        <f>50-T25</f>
        <v>41.289198606271775</v>
      </c>
    </row>
    <row r="26" spans="1:21" ht="15.75" customHeight="1">
      <c r="A26" s="1">
        <v>48</v>
      </c>
      <c r="B26" s="1" t="s">
        <v>21</v>
      </c>
      <c r="C26" s="1" t="s">
        <v>24</v>
      </c>
      <c r="D26" s="1">
        <v>1</v>
      </c>
      <c r="E26" s="1">
        <v>3</v>
      </c>
      <c r="F26" s="2" t="s">
        <v>25</v>
      </c>
      <c r="G26" s="1">
        <v>20130910</v>
      </c>
      <c r="H26" s="2">
        <v>27</v>
      </c>
      <c r="I26" s="2">
        <v>28.4</v>
      </c>
      <c r="J26" s="2">
        <v>27.6</v>
      </c>
      <c r="K26" s="2">
        <v>29</v>
      </c>
      <c r="L26" s="2">
        <v>35.4</v>
      </c>
      <c r="M26" s="5">
        <v>20150724</v>
      </c>
      <c r="N26" s="6">
        <v>11.776999999999999</v>
      </c>
      <c r="O26" s="6">
        <v>29.241</v>
      </c>
      <c r="P26" s="7">
        <v>24.385000000000002</v>
      </c>
      <c r="Q26" s="6">
        <v>27.094999999999999</v>
      </c>
      <c r="R26">
        <f>IF(L26&gt;5,50/20,(L26*10)/20)</f>
        <v>2.5</v>
      </c>
      <c r="S26" s="1">
        <f>IF(R26=2.5,10,1/(0.25/R26))</f>
        <v>10</v>
      </c>
      <c r="T26">
        <f>50/S26</f>
        <v>5</v>
      </c>
      <c r="U26">
        <f>50-T26</f>
        <v>45</v>
      </c>
    </row>
    <row r="27" spans="1:21" ht="15.75" customHeight="1">
      <c r="A27" s="1">
        <v>182</v>
      </c>
      <c r="B27" s="1" t="s">
        <v>74</v>
      </c>
      <c r="C27" s="1" t="s">
        <v>90</v>
      </c>
      <c r="D27" s="1">
        <v>7</v>
      </c>
      <c r="E27" s="1">
        <v>1</v>
      </c>
      <c r="F27" s="2"/>
      <c r="G27" s="1">
        <v>20130626</v>
      </c>
      <c r="H27" s="2">
        <v>25.2</v>
      </c>
      <c r="I27" s="2">
        <v>25.4</v>
      </c>
      <c r="J27" s="2">
        <v>25.2</v>
      </c>
      <c r="K27" s="2">
        <v>25.2</v>
      </c>
      <c r="L27" s="2">
        <v>16.899999999999999</v>
      </c>
      <c r="M27" s="10">
        <v>20150806</v>
      </c>
      <c r="N27" s="6">
        <v>11.891999999999999</v>
      </c>
      <c r="O27" s="6">
        <v>30.161000000000001</v>
      </c>
      <c r="P27" s="6">
        <v>24.971</v>
      </c>
      <c r="Q27" s="6">
        <v>28.215</v>
      </c>
      <c r="R27">
        <f>IF(L27&gt;5,50/20,(L27*10)/20)</f>
        <v>2.5</v>
      </c>
      <c r="S27" s="1">
        <f>IF(R27=2.5,10,1/(0.25/R27))</f>
        <v>10</v>
      </c>
      <c r="T27">
        <f>50/S27</f>
        <v>5</v>
      </c>
      <c r="U27">
        <f>50-T27</f>
        <v>45</v>
      </c>
    </row>
    <row r="28" spans="1:21" ht="15.75" customHeight="1">
      <c r="A28" s="1">
        <v>54</v>
      </c>
      <c r="B28" s="1" t="s">
        <v>21</v>
      </c>
      <c r="C28" s="1" t="s">
        <v>31</v>
      </c>
      <c r="D28" s="1">
        <v>3</v>
      </c>
      <c r="E28" s="1">
        <v>3</v>
      </c>
      <c r="F28" s="2" t="s">
        <v>23</v>
      </c>
      <c r="G28" s="1">
        <v>20130910</v>
      </c>
      <c r="H28" s="2">
        <v>28.8</v>
      </c>
      <c r="I28" s="2">
        <v>30.6</v>
      </c>
      <c r="J28" s="2">
        <v>31.4</v>
      </c>
      <c r="K28" s="2">
        <v>30.4</v>
      </c>
      <c r="L28" s="2">
        <v>57</v>
      </c>
      <c r="M28" s="3">
        <v>20150727</v>
      </c>
      <c r="N28" s="6">
        <v>11.955</v>
      </c>
      <c r="O28" s="6">
        <v>28.294</v>
      </c>
      <c r="P28" s="6">
        <v>22.85</v>
      </c>
      <c r="Q28" s="6">
        <v>23.806999999999999</v>
      </c>
      <c r="R28">
        <f>IF(L28&gt;5,50/20,(L28*10)/20)</f>
        <v>2.5</v>
      </c>
      <c r="S28" s="1">
        <f>IF(R28=2.5,10,1/(0.25/R28))</f>
        <v>10</v>
      </c>
      <c r="T28">
        <f>50/S28</f>
        <v>5</v>
      </c>
      <c r="U28">
        <f>50-T28</f>
        <v>45</v>
      </c>
    </row>
    <row r="29" spans="1:21" ht="15.75" customHeight="1">
      <c r="A29" s="1">
        <v>16</v>
      </c>
      <c r="B29" s="1" t="s">
        <v>21</v>
      </c>
      <c r="C29" s="1" t="s">
        <v>38</v>
      </c>
      <c r="D29" s="1">
        <v>6</v>
      </c>
      <c r="E29" s="1">
        <v>1</v>
      </c>
      <c r="F29" s="2" t="s">
        <v>23</v>
      </c>
      <c r="G29" s="1">
        <v>20130702</v>
      </c>
      <c r="H29" s="2">
        <v>24.2</v>
      </c>
      <c r="I29" s="2">
        <v>24.6</v>
      </c>
      <c r="J29" s="2">
        <v>24.4</v>
      </c>
      <c r="K29" s="2">
        <v>24.4</v>
      </c>
      <c r="L29" s="4">
        <v>36.299999999999997</v>
      </c>
      <c r="M29" s="5">
        <v>20150804</v>
      </c>
      <c r="N29" s="6">
        <v>11.973000000000001</v>
      </c>
      <c r="O29" s="6">
        <v>32.018999999999998</v>
      </c>
      <c r="P29" s="6">
        <v>28.501000000000001</v>
      </c>
      <c r="Q29" s="6">
        <v>31.047000000000001</v>
      </c>
      <c r="R29">
        <f>IF(L29&gt;5,50/20,(L29*10)/20)</f>
        <v>2.5</v>
      </c>
      <c r="S29" s="1">
        <f>IF(R29=2.5,10,1/(0.25/R29))</f>
        <v>10</v>
      </c>
      <c r="T29">
        <f>50/S29</f>
        <v>5</v>
      </c>
      <c r="U29">
        <f>50-T29</f>
        <v>45</v>
      </c>
    </row>
    <row r="30" spans="1:21" ht="15.75" customHeight="1">
      <c r="A30" s="1">
        <v>65</v>
      </c>
      <c r="B30" s="1" t="s">
        <v>21</v>
      </c>
      <c r="C30" s="1" t="s">
        <v>60</v>
      </c>
      <c r="D30" s="1">
        <v>8</v>
      </c>
      <c r="E30" s="1">
        <v>2</v>
      </c>
      <c r="F30" s="2" t="s">
        <v>33</v>
      </c>
      <c r="G30" s="1">
        <v>20130910</v>
      </c>
      <c r="H30" s="2">
        <v>32.200000000000003</v>
      </c>
      <c r="I30" s="2">
        <v>32.799999999999997</v>
      </c>
      <c r="J30" s="2">
        <v>33.200000000000003</v>
      </c>
      <c r="K30" s="2">
        <v>33.4</v>
      </c>
      <c r="L30" s="10">
        <v>25.4</v>
      </c>
      <c r="M30" s="3">
        <v>20150724</v>
      </c>
      <c r="N30" s="6">
        <v>12.112</v>
      </c>
      <c r="O30" s="7">
        <v>27.879000000000001</v>
      </c>
      <c r="P30" s="6">
        <v>21.411000000000001</v>
      </c>
      <c r="Q30" s="6">
        <v>22.399000000000001</v>
      </c>
      <c r="R30">
        <f>IF(L30&gt;5,50/20,(L30*10)/20)</f>
        <v>2.5</v>
      </c>
      <c r="S30" s="1">
        <f>IF(R30=2.5,10,1/(0.25/R30))</f>
        <v>10</v>
      </c>
      <c r="T30">
        <f>50/S30</f>
        <v>5</v>
      </c>
      <c r="U30">
        <f>50-T30</f>
        <v>45</v>
      </c>
    </row>
    <row r="31" spans="1:21" ht="15.75" customHeight="1">
      <c r="A31" s="1">
        <v>76</v>
      </c>
      <c r="B31" s="1" t="s">
        <v>21</v>
      </c>
      <c r="C31" s="1" t="s">
        <v>66</v>
      </c>
      <c r="D31" s="1">
        <v>12</v>
      </c>
      <c r="E31" s="1">
        <v>2</v>
      </c>
      <c r="F31" s="2" t="s">
        <v>25</v>
      </c>
      <c r="G31" s="1">
        <v>20130910</v>
      </c>
      <c r="H31" s="2">
        <v>30.2</v>
      </c>
      <c r="I31" s="2">
        <v>31.6</v>
      </c>
      <c r="J31" s="2">
        <v>29.8</v>
      </c>
      <c r="K31" s="2">
        <v>30.4</v>
      </c>
      <c r="L31" s="2">
        <v>40.200000000000003</v>
      </c>
      <c r="M31" s="5">
        <v>20150729</v>
      </c>
      <c r="N31" s="6">
        <v>12.180999999999999</v>
      </c>
      <c r="O31" s="6">
        <v>29.408000000000001</v>
      </c>
      <c r="P31" s="7">
        <v>23.681999999999999</v>
      </c>
      <c r="Q31" s="6">
        <v>25.289000000000001</v>
      </c>
      <c r="R31">
        <f>IF(L31&gt;5,50/20,(L31*10)/20)</f>
        <v>2.5</v>
      </c>
      <c r="S31" s="1">
        <f>IF(R31=2.5,10,1/(0.25/R31))</f>
        <v>10</v>
      </c>
      <c r="T31">
        <f>50/S31</f>
        <v>5</v>
      </c>
      <c r="U31">
        <f>50-T31</f>
        <v>45</v>
      </c>
    </row>
    <row r="32" spans="1:21" ht="15.75" customHeight="1">
      <c r="A32" s="1">
        <v>184</v>
      </c>
      <c r="B32" s="1" t="s">
        <v>74</v>
      </c>
      <c r="C32" s="1" t="s">
        <v>92</v>
      </c>
      <c r="D32" s="1">
        <v>8</v>
      </c>
      <c r="E32" s="1">
        <v>2</v>
      </c>
      <c r="F32" s="2"/>
      <c r="G32" s="1">
        <v>20130626</v>
      </c>
      <c r="H32" s="2">
        <v>25</v>
      </c>
      <c r="I32" s="2">
        <v>24.8</v>
      </c>
      <c r="J32" s="2">
        <v>25.2</v>
      </c>
      <c r="K32" s="2">
        <v>26.4</v>
      </c>
      <c r="L32" s="10">
        <v>5.71</v>
      </c>
      <c r="M32" s="10">
        <v>20150806</v>
      </c>
      <c r="N32" s="6">
        <v>12.347</v>
      </c>
      <c r="O32" s="6">
        <v>31.809000000000001</v>
      </c>
      <c r="P32" s="6">
        <v>26.576000000000001</v>
      </c>
      <c r="Q32" s="6">
        <v>27.83</v>
      </c>
      <c r="R32">
        <f>IF(L32&gt;5,50/20,(L32*10)/20)</f>
        <v>2.5</v>
      </c>
      <c r="S32" s="1">
        <f>IF(R32=2.5,10,1/(0.25/R32))</f>
        <v>10</v>
      </c>
      <c r="T32">
        <f>50/S32</f>
        <v>5</v>
      </c>
      <c r="U32">
        <f>50-T32</f>
        <v>45</v>
      </c>
    </row>
    <row r="33" spans="1:21" ht="15.75" customHeight="1">
      <c r="A33" s="1">
        <v>69</v>
      </c>
      <c r="B33" s="1" t="s">
        <v>21</v>
      </c>
      <c r="C33" s="1" t="s">
        <v>62</v>
      </c>
      <c r="D33" s="1">
        <v>10</v>
      </c>
      <c r="E33" s="1">
        <v>1</v>
      </c>
      <c r="F33" s="2" t="s">
        <v>23</v>
      </c>
      <c r="G33" s="1">
        <v>20130910</v>
      </c>
      <c r="H33" s="2">
        <v>24.4</v>
      </c>
      <c r="I33" s="2">
        <v>25.2</v>
      </c>
      <c r="J33" s="2">
        <v>25.2</v>
      </c>
      <c r="K33" s="2">
        <v>25</v>
      </c>
      <c r="L33" s="2">
        <v>43.1</v>
      </c>
      <c r="M33" s="3">
        <v>20150724</v>
      </c>
      <c r="N33" s="6">
        <v>12.353</v>
      </c>
      <c r="O33" s="6">
        <v>27.933</v>
      </c>
      <c r="P33" s="6">
        <v>22.99</v>
      </c>
      <c r="Q33" s="6">
        <v>24.259</v>
      </c>
      <c r="R33">
        <f>IF(L33&gt;5,50/20,(L33*10)/20)</f>
        <v>2.5</v>
      </c>
      <c r="S33" s="1">
        <f>IF(R33=2.5,10,1/(0.25/R33))</f>
        <v>10</v>
      </c>
      <c r="T33">
        <f>50/S33</f>
        <v>5</v>
      </c>
      <c r="U33">
        <f>50-T33</f>
        <v>45</v>
      </c>
    </row>
    <row r="34" spans="1:21" ht="15.75" customHeight="1">
      <c r="A34" s="1">
        <v>188</v>
      </c>
      <c r="B34" s="1" t="s">
        <v>74</v>
      </c>
      <c r="C34" s="1" t="s">
        <v>95</v>
      </c>
      <c r="D34" s="1">
        <v>9</v>
      </c>
      <c r="E34" s="1">
        <v>3</v>
      </c>
      <c r="F34" s="2"/>
      <c r="G34" s="1">
        <v>20130626</v>
      </c>
      <c r="H34" s="2">
        <v>24.4</v>
      </c>
      <c r="I34" s="2">
        <v>24.8</v>
      </c>
      <c r="J34" s="2">
        <v>24.4</v>
      </c>
      <c r="K34" s="2">
        <v>24.6</v>
      </c>
      <c r="L34" s="2">
        <v>64</v>
      </c>
      <c r="M34" s="10">
        <v>20150805</v>
      </c>
      <c r="N34" s="6">
        <v>12.416</v>
      </c>
      <c r="O34" s="6">
        <v>31.2</v>
      </c>
      <c r="P34" s="7">
        <v>25.61</v>
      </c>
      <c r="Q34" s="6">
        <v>29.408999999999999</v>
      </c>
      <c r="R34">
        <f>IF(L34&gt;5,50/20,(L34*10)/20)</f>
        <v>2.5</v>
      </c>
      <c r="S34" s="1">
        <f>IF(R34=2.5,10,1/(0.25/R34))</f>
        <v>10</v>
      </c>
      <c r="T34">
        <f>50/S34</f>
        <v>5</v>
      </c>
      <c r="U34">
        <f>50-T34</f>
        <v>45</v>
      </c>
    </row>
    <row r="35" spans="1:21" ht="15.75" customHeight="1">
      <c r="A35" s="1">
        <v>191</v>
      </c>
      <c r="B35" s="1" t="s">
        <v>74</v>
      </c>
      <c r="C35" s="1" t="s">
        <v>97</v>
      </c>
      <c r="D35" s="1">
        <v>10</v>
      </c>
      <c r="E35" s="1">
        <v>3</v>
      </c>
      <c r="F35" s="2"/>
      <c r="G35" s="1">
        <v>20130626</v>
      </c>
      <c r="H35" s="2">
        <v>27.4</v>
      </c>
      <c r="I35" s="2">
        <v>27</v>
      </c>
      <c r="J35" s="2">
        <v>26.4</v>
      </c>
      <c r="K35" s="2">
        <v>26.6</v>
      </c>
      <c r="L35" s="2">
        <v>5.15</v>
      </c>
      <c r="M35" s="10">
        <v>20150807</v>
      </c>
      <c r="N35" s="6">
        <v>12.451000000000001</v>
      </c>
      <c r="O35" s="6">
        <v>30.864999999999998</v>
      </c>
      <c r="P35" s="6">
        <v>25.888000000000002</v>
      </c>
      <c r="Q35" s="6">
        <v>28.556000000000001</v>
      </c>
      <c r="R35">
        <f>IF(L35&gt;5,50/20,(L35*10)/20)</f>
        <v>2.5</v>
      </c>
      <c r="S35" s="1">
        <f>IF(R35=2.5,10,1/(0.25/R35))</f>
        <v>10</v>
      </c>
      <c r="T35">
        <f>50/S35</f>
        <v>5</v>
      </c>
      <c r="U35">
        <f>50-T35</f>
        <v>45</v>
      </c>
    </row>
    <row r="36" spans="1:21" ht="15.75" customHeight="1">
      <c r="A36" s="1">
        <v>22</v>
      </c>
      <c r="B36" s="1" t="s">
        <v>21</v>
      </c>
      <c r="C36" s="1" t="s">
        <v>40</v>
      </c>
      <c r="D36" s="1">
        <v>8</v>
      </c>
      <c r="E36" s="1">
        <v>1</v>
      </c>
      <c r="F36" s="2" t="s">
        <v>25</v>
      </c>
      <c r="G36" s="1">
        <v>20130702</v>
      </c>
      <c r="H36" s="2">
        <v>24.4</v>
      </c>
      <c r="I36" s="2">
        <v>24.2</v>
      </c>
      <c r="J36" s="2">
        <v>24.2</v>
      </c>
      <c r="K36" s="2">
        <v>24.2</v>
      </c>
      <c r="L36" s="4">
        <v>16.3</v>
      </c>
      <c r="M36" s="3">
        <v>20150804</v>
      </c>
      <c r="N36" s="6">
        <v>12.635</v>
      </c>
      <c r="O36" s="6">
        <v>31.401</v>
      </c>
      <c r="P36" s="6">
        <v>28.282</v>
      </c>
      <c r="Q36" s="6">
        <v>30.803999999999998</v>
      </c>
      <c r="R36">
        <f>IF(L36&gt;5,50/20,(L36*10)/20)</f>
        <v>2.5</v>
      </c>
      <c r="S36" s="1">
        <f>IF(R36=2.5,10,1/(0.25/R36))</f>
        <v>10</v>
      </c>
      <c r="T36">
        <f>50/S36</f>
        <v>5</v>
      </c>
      <c r="U36">
        <f>50-T36</f>
        <v>45</v>
      </c>
    </row>
    <row r="37" spans="1:21" ht="15.75" customHeight="1">
      <c r="A37" s="1">
        <v>78</v>
      </c>
      <c r="B37" s="1" t="s">
        <v>21</v>
      </c>
      <c r="C37" s="1" t="s">
        <v>67</v>
      </c>
      <c r="D37" s="1">
        <v>13</v>
      </c>
      <c r="E37" s="1">
        <v>1</v>
      </c>
      <c r="F37" s="2" t="s">
        <v>29</v>
      </c>
      <c r="G37" s="1">
        <v>20130910</v>
      </c>
      <c r="H37" s="2">
        <v>29.8</v>
      </c>
      <c r="I37" s="2">
        <v>28.8</v>
      </c>
      <c r="J37" s="2">
        <v>29</v>
      </c>
      <c r="K37" s="2">
        <v>29.6</v>
      </c>
      <c r="L37" s="2">
        <v>6.61</v>
      </c>
      <c r="M37" s="5">
        <v>20150724</v>
      </c>
      <c r="N37" s="6">
        <v>12.776</v>
      </c>
      <c r="O37" s="6">
        <v>29.565999999999999</v>
      </c>
      <c r="P37" s="6">
        <v>23.920999999999999</v>
      </c>
      <c r="Q37" s="6">
        <v>25.123000000000001</v>
      </c>
      <c r="R37">
        <f>IF(L37&gt;5,50/20,(L37*10)/20)</f>
        <v>2.5</v>
      </c>
      <c r="S37" s="1">
        <f>IF(R37=2.5,10,1/(0.25/R37))</f>
        <v>10</v>
      </c>
      <c r="T37">
        <f>50/S37</f>
        <v>5</v>
      </c>
      <c r="U37">
        <f>50-T37</f>
        <v>45</v>
      </c>
    </row>
    <row r="38" spans="1:21" ht="15.75" customHeight="1">
      <c r="A38" s="1">
        <v>176</v>
      </c>
      <c r="B38" s="1" t="s">
        <v>74</v>
      </c>
      <c r="C38" s="1" t="s">
        <v>83</v>
      </c>
      <c r="D38" s="1">
        <v>5</v>
      </c>
      <c r="E38" s="1">
        <v>1</v>
      </c>
      <c r="F38" s="2"/>
      <c r="G38" s="1">
        <v>20130626</v>
      </c>
      <c r="H38" s="2">
        <v>28.4</v>
      </c>
      <c r="I38" s="2">
        <v>28.4</v>
      </c>
      <c r="J38" s="2">
        <v>28.4</v>
      </c>
      <c r="K38" s="2">
        <v>28.2</v>
      </c>
      <c r="L38" s="2">
        <v>29.6</v>
      </c>
      <c r="M38" s="10">
        <v>20150806</v>
      </c>
      <c r="N38" s="6">
        <v>12.795999999999999</v>
      </c>
      <c r="O38" s="6">
        <v>29.962</v>
      </c>
      <c r="P38" s="6">
        <v>26.099</v>
      </c>
      <c r="Q38" s="6">
        <v>30.81</v>
      </c>
      <c r="R38">
        <f>IF(L38&gt;5,50/20,(L38*10)/20)</f>
        <v>2.5</v>
      </c>
      <c r="S38" s="1">
        <f>IF(R38=2.5,10,1/(0.25/R38))</f>
        <v>10</v>
      </c>
      <c r="T38">
        <f>50/S38</f>
        <v>5</v>
      </c>
      <c r="U38">
        <f>50-T38</f>
        <v>45</v>
      </c>
    </row>
    <row r="39" spans="1:21" ht="15.75" customHeight="1">
      <c r="A39" s="1">
        <v>46</v>
      </c>
      <c r="B39" s="1" t="s">
        <v>21</v>
      </c>
      <c r="C39" s="1" t="s">
        <v>52</v>
      </c>
      <c r="D39" s="1">
        <v>1</v>
      </c>
      <c r="E39" s="1">
        <v>1</v>
      </c>
      <c r="F39" s="2" t="s">
        <v>33</v>
      </c>
      <c r="G39" s="1">
        <v>20130910</v>
      </c>
      <c r="H39" s="2">
        <v>31.8</v>
      </c>
      <c r="I39" s="2">
        <v>33.6</v>
      </c>
      <c r="J39" s="2">
        <v>32.200000000000003</v>
      </c>
      <c r="K39" s="2">
        <v>32.200000000000003</v>
      </c>
      <c r="L39" s="10">
        <v>33.1</v>
      </c>
      <c r="M39" s="3">
        <v>20150724</v>
      </c>
      <c r="N39" s="6">
        <v>13.026999999999999</v>
      </c>
      <c r="O39" s="6">
        <v>28.788</v>
      </c>
      <c r="P39" s="6">
        <v>22.821000000000002</v>
      </c>
      <c r="Q39" s="6">
        <v>24.190999999999999</v>
      </c>
      <c r="R39">
        <f>IF(L39&gt;5,50/20,(L39*10)/20)</f>
        <v>2.5</v>
      </c>
      <c r="S39" s="1">
        <f>IF(R39=2.5,10,1/(0.25/R39))</f>
        <v>10</v>
      </c>
      <c r="T39">
        <f>50/S39</f>
        <v>5</v>
      </c>
      <c r="U39">
        <f>50-T39</f>
        <v>45</v>
      </c>
    </row>
    <row r="40" spans="1:21" ht="15.75" customHeight="1">
      <c r="A40" s="1">
        <v>28</v>
      </c>
      <c r="B40" s="1" t="s">
        <v>21</v>
      </c>
      <c r="C40" s="1" t="s">
        <v>44</v>
      </c>
      <c r="D40" s="1">
        <v>10</v>
      </c>
      <c r="E40" s="1">
        <v>1</v>
      </c>
      <c r="F40" s="2" t="s">
        <v>29</v>
      </c>
      <c r="G40" s="1">
        <v>20130702</v>
      </c>
      <c r="H40" s="2">
        <v>24.6</v>
      </c>
      <c r="I40" s="2">
        <v>24.8</v>
      </c>
      <c r="J40" s="2">
        <v>24.6</v>
      </c>
      <c r="K40" s="2">
        <v>24.4</v>
      </c>
      <c r="L40" s="2">
        <v>52</v>
      </c>
      <c r="M40" s="5">
        <v>20150804</v>
      </c>
      <c r="N40" s="6">
        <v>13.122999999999999</v>
      </c>
      <c r="O40" s="6">
        <v>30.46</v>
      </c>
      <c r="P40" s="6">
        <v>26.158000000000001</v>
      </c>
      <c r="Q40" s="6">
        <v>29.581</v>
      </c>
      <c r="R40">
        <f>IF(L40&gt;5,50/20,(L40*10)/20)</f>
        <v>2.5</v>
      </c>
      <c r="S40" s="1">
        <f>IF(R40=2.5,10,1/(0.25/R40))</f>
        <v>10</v>
      </c>
      <c r="T40">
        <f>50/S40</f>
        <v>5</v>
      </c>
      <c r="U40">
        <f>50-T40</f>
        <v>45</v>
      </c>
    </row>
    <row r="41" spans="1:21" ht="15.75" customHeight="1">
      <c r="A41" s="1">
        <v>25</v>
      </c>
      <c r="B41" s="1" t="s">
        <v>21</v>
      </c>
      <c r="C41" s="1" t="s">
        <v>41</v>
      </c>
      <c r="D41" s="1">
        <v>9</v>
      </c>
      <c r="E41" s="1">
        <v>1</v>
      </c>
      <c r="F41" s="2" t="s">
        <v>23</v>
      </c>
      <c r="G41" s="1">
        <v>20130702</v>
      </c>
      <c r="H41" s="2">
        <v>23.8</v>
      </c>
      <c r="I41" s="2">
        <v>23.8</v>
      </c>
      <c r="J41" s="2">
        <v>23.8</v>
      </c>
      <c r="K41" s="2">
        <v>24.4</v>
      </c>
      <c r="L41" s="4">
        <v>33.5</v>
      </c>
      <c r="M41" s="5">
        <v>20150731</v>
      </c>
      <c r="N41" s="6">
        <v>13.286</v>
      </c>
      <c r="O41" s="6">
        <v>29.65</v>
      </c>
      <c r="P41" s="6">
        <v>26.138000000000002</v>
      </c>
      <c r="Q41" s="6">
        <v>28.338000000000001</v>
      </c>
      <c r="R41">
        <f>IF(L41&gt;5,50/20,(L41*10)/20)</f>
        <v>2.5</v>
      </c>
      <c r="S41" s="1">
        <f>IF(R41=2.5,10,1/(0.25/R41))</f>
        <v>10</v>
      </c>
      <c r="T41">
        <f>50/S41</f>
        <v>5</v>
      </c>
      <c r="U41">
        <f>50-T41</f>
        <v>45</v>
      </c>
    </row>
    <row r="42" spans="1:21" ht="15.75" customHeight="1">
      <c r="A42" s="1">
        <v>170</v>
      </c>
      <c r="B42" s="1" t="s">
        <v>74</v>
      </c>
      <c r="C42" s="1" t="s">
        <v>78</v>
      </c>
      <c r="D42" s="1">
        <v>2</v>
      </c>
      <c r="E42" s="1">
        <v>3</v>
      </c>
      <c r="F42" s="2"/>
      <c r="G42" s="1">
        <v>20130626</v>
      </c>
      <c r="H42" s="2">
        <v>26.2</v>
      </c>
      <c r="I42" s="2">
        <v>26.2</v>
      </c>
      <c r="J42" s="2">
        <v>26.4</v>
      </c>
      <c r="K42" s="2">
        <v>26.4</v>
      </c>
      <c r="L42" s="10">
        <v>4.5599999999999996</v>
      </c>
      <c r="M42" s="10">
        <v>20150810</v>
      </c>
      <c r="N42" s="6">
        <v>13.352</v>
      </c>
      <c r="O42" s="6">
        <v>31.977</v>
      </c>
      <c r="P42" s="6">
        <v>27.475999999999999</v>
      </c>
      <c r="Q42" s="6">
        <v>30.042000000000002</v>
      </c>
      <c r="R42">
        <f>IF(L42&gt;5,50/20,(L42*10)/20)</f>
        <v>2.2799999999999998</v>
      </c>
      <c r="S42" s="1">
        <f>IF(R42=2.5,10,1/(0.25/R42))</f>
        <v>9.1199999999999992</v>
      </c>
      <c r="T42">
        <f>50/S42</f>
        <v>5.4824561403508776</v>
      </c>
      <c r="U42">
        <f>50-T42</f>
        <v>44.517543859649123</v>
      </c>
    </row>
    <row r="43" spans="1:21" ht="15.75" customHeight="1">
      <c r="A43" s="1">
        <v>85</v>
      </c>
      <c r="B43" s="1" t="s">
        <v>21</v>
      </c>
      <c r="C43" s="2" t="s">
        <v>72</v>
      </c>
      <c r="D43" s="1">
        <v>15</v>
      </c>
      <c r="E43" s="1">
        <v>2</v>
      </c>
      <c r="F43" s="2" t="s">
        <v>23</v>
      </c>
      <c r="G43" s="1">
        <v>20130910</v>
      </c>
      <c r="H43" s="2">
        <v>30.6</v>
      </c>
      <c r="I43" s="2">
        <v>30.1</v>
      </c>
      <c r="J43" s="2">
        <v>31.2</v>
      </c>
      <c r="K43" s="2">
        <v>30.4</v>
      </c>
      <c r="L43" s="2">
        <v>41.6</v>
      </c>
      <c r="M43" s="5">
        <v>20150727</v>
      </c>
      <c r="N43" s="6">
        <v>13.412000000000001</v>
      </c>
      <c r="O43" s="6">
        <v>29.184999999999999</v>
      </c>
      <c r="P43" s="6">
        <v>23.702000000000002</v>
      </c>
      <c r="Q43" s="6">
        <v>25.73</v>
      </c>
      <c r="R43">
        <f>IF(L43&gt;5,50/20,(L43*10)/20)</f>
        <v>2.5</v>
      </c>
      <c r="S43" s="1">
        <f>IF(R43=2.5,10,1/(0.25/R43))</f>
        <v>10</v>
      </c>
      <c r="T43">
        <f>50/S43</f>
        <v>5</v>
      </c>
      <c r="U43">
        <f>50-T43</f>
        <v>45</v>
      </c>
    </row>
    <row r="44" spans="1:21" ht="15.75" customHeight="1">
      <c r="A44" s="1">
        <v>11</v>
      </c>
      <c r="B44" s="1" t="s">
        <v>21</v>
      </c>
      <c r="C44" s="2" t="s">
        <v>32</v>
      </c>
      <c r="D44" s="1">
        <v>4</v>
      </c>
      <c r="E44" s="1">
        <v>2</v>
      </c>
      <c r="F44" s="2" t="s">
        <v>33</v>
      </c>
      <c r="G44" s="1">
        <v>20130702</v>
      </c>
      <c r="H44" s="2">
        <v>24</v>
      </c>
      <c r="I44" s="2">
        <v>24.2</v>
      </c>
      <c r="J44" s="2">
        <v>23.8</v>
      </c>
      <c r="K44" s="2">
        <v>23.8</v>
      </c>
      <c r="L44" s="4">
        <v>5.52</v>
      </c>
      <c r="M44" s="5">
        <v>20150804</v>
      </c>
      <c r="N44" s="6">
        <v>13.648</v>
      </c>
      <c r="O44" s="6">
        <v>31.388000000000002</v>
      </c>
      <c r="P44" s="6">
        <v>26.879000000000001</v>
      </c>
      <c r="Q44" s="6">
        <v>30.381</v>
      </c>
      <c r="R44">
        <f>IF(L44&gt;5,50/20,(L44*10)/20)</f>
        <v>2.5</v>
      </c>
      <c r="S44" s="1">
        <f>IF(R44=2.5,10,1/(0.25/R44))</f>
        <v>10</v>
      </c>
      <c r="T44">
        <f>50/S44</f>
        <v>5</v>
      </c>
      <c r="U44">
        <f>50-T44</f>
        <v>45</v>
      </c>
    </row>
    <row r="45" spans="1:21" ht="15.75" customHeight="1">
      <c r="A45" s="1">
        <v>189</v>
      </c>
      <c r="B45" s="1" t="s">
        <v>74</v>
      </c>
      <c r="C45" s="2" t="s">
        <v>96</v>
      </c>
      <c r="D45" s="1">
        <v>10</v>
      </c>
      <c r="E45" s="1">
        <v>1</v>
      </c>
      <c r="F45" s="2"/>
      <c r="G45" s="1">
        <v>20130626</v>
      </c>
      <c r="H45" s="2">
        <v>27.6</v>
      </c>
      <c r="I45" s="2">
        <v>27.2</v>
      </c>
      <c r="J45" s="2">
        <v>27.4</v>
      </c>
      <c r="K45" s="2">
        <v>27.4</v>
      </c>
      <c r="L45" s="2">
        <v>5.13</v>
      </c>
      <c r="M45" s="10">
        <v>20150807</v>
      </c>
      <c r="N45" s="6">
        <v>13.816000000000001</v>
      </c>
      <c r="O45" s="6">
        <v>30.762</v>
      </c>
      <c r="P45" s="6">
        <v>25.667999999999999</v>
      </c>
      <c r="Q45" s="6">
        <v>29.324999999999999</v>
      </c>
      <c r="R45">
        <f>IF(L45&gt;5,50/20,(L45*10)/20)</f>
        <v>2.5</v>
      </c>
      <c r="S45" s="1">
        <f>IF(R45=2.5,10,1/(0.25/R45))</f>
        <v>10</v>
      </c>
      <c r="T45">
        <f>50/S45</f>
        <v>5</v>
      </c>
      <c r="U45">
        <f>50-T45</f>
        <v>45</v>
      </c>
    </row>
    <row r="46" spans="1:21" ht="15.75" customHeight="1">
      <c r="A46" s="10">
        <v>21</v>
      </c>
      <c r="B46" s="1" t="s">
        <v>21</v>
      </c>
      <c r="C46" s="2" t="s">
        <v>39</v>
      </c>
      <c r="D46" s="1">
        <v>7</v>
      </c>
      <c r="E46" s="1">
        <v>3</v>
      </c>
      <c r="F46" s="2" t="s">
        <v>23</v>
      </c>
      <c r="G46" s="1">
        <v>20130702</v>
      </c>
      <c r="H46" s="2">
        <v>24.4</v>
      </c>
      <c r="I46" s="2">
        <v>24.6</v>
      </c>
      <c r="J46" s="2">
        <v>24.6</v>
      </c>
      <c r="K46" s="2">
        <v>24.6</v>
      </c>
      <c r="L46" s="4">
        <v>19.5</v>
      </c>
      <c r="M46" s="8">
        <v>20150730</v>
      </c>
      <c r="N46" s="6">
        <v>13.923999999999999</v>
      </c>
      <c r="O46" s="6">
        <v>31.323</v>
      </c>
      <c r="P46" s="7">
        <v>27.614999999999998</v>
      </c>
      <c r="Q46" s="6">
        <v>29.4</v>
      </c>
      <c r="R46">
        <f>IF(L46&gt;5,50/20,(L46*10)/20)</f>
        <v>2.5</v>
      </c>
      <c r="S46" s="1">
        <f>IF(R46=2.5,10,1/(0.25/R46))</f>
        <v>10</v>
      </c>
      <c r="T46">
        <f>50/S46</f>
        <v>5</v>
      </c>
      <c r="U46">
        <f>50-T46</f>
        <v>45</v>
      </c>
    </row>
    <row r="47" spans="1:21" ht="15.75" customHeight="1">
      <c r="A47" s="10">
        <v>68</v>
      </c>
      <c r="B47" s="1" t="s">
        <v>21</v>
      </c>
      <c r="C47" s="2" t="s">
        <v>42</v>
      </c>
      <c r="D47" s="1">
        <v>9</v>
      </c>
      <c r="E47" s="1">
        <v>2</v>
      </c>
      <c r="F47" s="2" t="s">
        <v>25</v>
      </c>
      <c r="G47" s="1">
        <v>20130910</v>
      </c>
      <c r="H47" s="2">
        <v>27.2</v>
      </c>
      <c r="I47" s="2">
        <v>28.2</v>
      </c>
      <c r="J47" s="2">
        <v>27.2</v>
      </c>
      <c r="K47" s="2">
        <v>27.8</v>
      </c>
      <c r="L47" s="2">
        <v>71</v>
      </c>
      <c r="M47" s="5">
        <v>20150727</v>
      </c>
      <c r="N47" s="6">
        <v>13.946</v>
      </c>
      <c r="O47" s="6">
        <v>28.98</v>
      </c>
      <c r="P47" s="6">
        <v>22.867999999999999</v>
      </c>
      <c r="Q47" s="6">
        <v>25.417999999999999</v>
      </c>
      <c r="R47">
        <f>IF(L47&gt;5,50/20,(L47*10)/20)</f>
        <v>2.5</v>
      </c>
      <c r="S47" s="1">
        <f>IF(R47=2.5,10,1/(0.25/R47))</f>
        <v>10</v>
      </c>
      <c r="T47">
        <f>50/S47</f>
        <v>5</v>
      </c>
      <c r="U47">
        <f>50-T47</f>
        <v>45</v>
      </c>
    </row>
    <row r="48" spans="1:21" ht="15.75" customHeight="1">
      <c r="A48" s="1">
        <v>27</v>
      </c>
      <c r="B48" s="1" t="s">
        <v>21</v>
      </c>
      <c r="C48" s="2" t="s">
        <v>43</v>
      </c>
      <c r="D48" s="1">
        <v>9</v>
      </c>
      <c r="E48" s="1">
        <v>3</v>
      </c>
      <c r="F48" s="2" t="s">
        <v>25</v>
      </c>
      <c r="G48" s="1">
        <v>20130702</v>
      </c>
      <c r="H48" s="2">
        <v>24.6</v>
      </c>
      <c r="I48" s="2">
        <v>24.6</v>
      </c>
      <c r="J48" s="2">
        <v>24.2</v>
      </c>
      <c r="K48" s="2">
        <v>24.6</v>
      </c>
      <c r="L48" s="4">
        <v>34.1</v>
      </c>
      <c r="M48" s="5">
        <v>20150731</v>
      </c>
      <c r="N48" s="6">
        <v>14.085000000000001</v>
      </c>
      <c r="O48" s="6">
        <v>29.974</v>
      </c>
      <c r="P48" s="6">
        <v>26.309000000000001</v>
      </c>
      <c r="Q48" s="6">
        <v>28.681999999999999</v>
      </c>
      <c r="R48">
        <f>IF(L48&gt;5,50/20,(L48*10)/20)</f>
        <v>2.5</v>
      </c>
      <c r="S48" s="1">
        <f>IF(R48=2.5,10,1/(0.25/R48))</f>
        <v>10</v>
      </c>
      <c r="T48">
        <f>50/S48</f>
        <v>5</v>
      </c>
      <c r="U48">
        <f>50-T48</f>
        <v>45</v>
      </c>
    </row>
    <row r="49" spans="1:21" ht="15.75" customHeight="1">
      <c r="A49" s="1">
        <v>33</v>
      </c>
      <c r="B49" s="1" t="s">
        <v>21</v>
      </c>
      <c r="C49" s="2" t="s">
        <v>46</v>
      </c>
      <c r="D49" s="1">
        <v>11</v>
      </c>
      <c r="E49" s="1">
        <v>3</v>
      </c>
      <c r="F49" s="2" t="s">
        <v>23</v>
      </c>
      <c r="G49" s="1">
        <v>20130702</v>
      </c>
      <c r="H49" s="2">
        <v>23.4</v>
      </c>
      <c r="I49" s="2">
        <v>23.4</v>
      </c>
      <c r="J49" s="2">
        <v>23.4</v>
      </c>
      <c r="K49" s="2">
        <v>23.2</v>
      </c>
      <c r="L49" s="2">
        <v>32.200000000000003</v>
      </c>
      <c r="M49" s="5">
        <v>20150804</v>
      </c>
      <c r="N49" s="6">
        <v>14.301</v>
      </c>
      <c r="O49" s="6">
        <v>31.696999999999999</v>
      </c>
      <c r="P49" s="6">
        <v>28.379000000000001</v>
      </c>
      <c r="Q49" s="6">
        <v>33.417000000000002</v>
      </c>
      <c r="R49">
        <f>IF(L49&gt;5,50/20,(L49*10)/20)</f>
        <v>2.5</v>
      </c>
      <c r="S49" s="1">
        <f>IF(R49=2.5,10,1/(0.25/R49))</f>
        <v>10</v>
      </c>
      <c r="T49">
        <f>50/S49</f>
        <v>5</v>
      </c>
      <c r="U49">
        <f>50-T49</f>
        <v>45</v>
      </c>
    </row>
    <row r="50" spans="1:21" ht="15.75" customHeight="1">
      <c r="A50" s="9">
        <v>49</v>
      </c>
      <c r="B50" s="1" t="s">
        <v>21</v>
      </c>
      <c r="C50" s="2" t="s">
        <v>28</v>
      </c>
      <c r="D50" s="1">
        <v>2</v>
      </c>
      <c r="E50" s="1">
        <v>1</v>
      </c>
      <c r="F50" s="2" t="s">
        <v>25</v>
      </c>
      <c r="G50" s="1">
        <v>20130910</v>
      </c>
      <c r="H50" s="2">
        <v>24.8</v>
      </c>
      <c r="I50" s="2">
        <v>25.8</v>
      </c>
      <c r="J50" s="2">
        <v>25.2</v>
      </c>
      <c r="K50" s="2">
        <v>25.2</v>
      </c>
      <c r="L50" s="2">
        <v>43.2</v>
      </c>
      <c r="M50" s="5">
        <v>20150729</v>
      </c>
      <c r="N50" s="6">
        <v>14.492000000000001</v>
      </c>
      <c r="O50" s="6">
        <v>29.715</v>
      </c>
      <c r="P50" s="7">
        <v>24.591000000000001</v>
      </c>
      <c r="Q50" s="6">
        <v>27.064</v>
      </c>
      <c r="R50">
        <f>IF(L50&gt;5,50/20,(L50*10)/20)</f>
        <v>2.5</v>
      </c>
      <c r="S50" s="1">
        <f>IF(R50=2.5,10,1/(0.25/R50))</f>
        <v>10</v>
      </c>
      <c r="T50">
        <f>50/S50</f>
        <v>5</v>
      </c>
      <c r="U50">
        <f>50-T50</f>
        <v>45</v>
      </c>
    </row>
    <row r="51" spans="1:21" ht="15.75" customHeight="1">
      <c r="A51" s="1">
        <v>37</v>
      </c>
      <c r="B51" s="1" t="s">
        <v>21</v>
      </c>
      <c r="C51" s="2" t="s">
        <v>48</v>
      </c>
      <c r="D51" s="1">
        <v>13</v>
      </c>
      <c r="E51" s="1">
        <v>1</v>
      </c>
      <c r="F51" s="2" t="s">
        <v>23</v>
      </c>
      <c r="G51" s="1">
        <v>20130702</v>
      </c>
      <c r="H51" s="2">
        <v>23.2</v>
      </c>
      <c r="I51" s="2">
        <v>23.6</v>
      </c>
      <c r="J51" s="2">
        <v>23.4</v>
      </c>
      <c r="K51" s="2">
        <v>23.2</v>
      </c>
      <c r="L51" s="2">
        <v>22.2</v>
      </c>
      <c r="M51" s="8">
        <v>20150730</v>
      </c>
      <c r="N51" s="6">
        <v>14.6</v>
      </c>
      <c r="O51" s="6">
        <v>29.869</v>
      </c>
      <c r="P51" s="6">
        <v>25.204999999999998</v>
      </c>
      <c r="Q51" s="6">
        <v>27.832000000000001</v>
      </c>
      <c r="R51">
        <f>IF(L51&gt;5,50/20,(L51*10)/20)</f>
        <v>2.5</v>
      </c>
      <c r="S51" s="1">
        <f>IF(R51=2.5,10,1/(0.25/R51))</f>
        <v>10</v>
      </c>
      <c r="T51">
        <f>50/S51</f>
        <v>5</v>
      </c>
      <c r="U51">
        <f>50-T51</f>
        <v>45</v>
      </c>
    </row>
    <row r="52" spans="1:21" ht="15.75" customHeight="1">
      <c r="A52" s="1">
        <v>79</v>
      </c>
      <c r="B52" s="1" t="s">
        <v>21</v>
      </c>
      <c r="C52" s="2" t="s">
        <v>68</v>
      </c>
      <c r="D52" s="1">
        <v>13</v>
      </c>
      <c r="E52" s="1">
        <v>2</v>
      </c>
      <c r="F52" s="2" t="s">
        <v>25</v>
      </c>
      <c r="G52" s="1">
        <v>20130910</v>
      </c>
      <c r="H52" s="2">
        <v>28.2</v>
      </c>
      <c r="I52" s="2">
        <v>28.8</v>
      </c>
      <c r="J52" s="2">
        <v>28.6</v>
      </c>
      <c r="K52" s="2">
        <v>29.6</v>
      </c>
      <c r="L52" s="2">
        <v>46.2</v>
      </c>
      <c r="M52" s="5">
        <v>20150727</v>
      </c>
      <c r="N52" s="6">
        <v>14.746</v>
      </c>
      <c r="O52" s="6">
        <v>29.260999999999999</v>
      </c>
      <c r="P52" s="6">
        <v>23.873000000000001</v>
      </c>
      <c r="Q52" s="6">
        <v>25.582999999999998</v>
      </c>
      <c r="R52">
        <f>IF(L52&gt;5,50/20,(L52*10)/20)</f>
        <v>2.5</v>
      </c>
      <c r="S52" s="1">
        <f>IF(R52=2.5,10,1/(0.25/R52))</f>
        <v>10</v>
      </c>
      <c r="T52">
        <f>50/S52</f>
        <v>5</v>
      </c>
      <c r="U52">
        <f>50-T52</f>
        <v>45</v>
      </c>
    </row>
    <row r="53" spans="1:21" ht="15.75" customHeight="1">
      <c r="A53" s="1">
        <v>15</v>
      </c>
      <c r="B53" s="1" t="s">
        <v>21</v>
      </c>
      <c r="C53" s="2" t="s">
        <v>36</v>
      </c>
      <c r="D53" s="1">
        <v>5</v>
      </c>
      <c r="E53" s="1">
        <v>3</v>
      </c>
      <c r="F53" s="2" t="s">
        <v>37</v>
      </c>
      <c r="G53" s="1">
        <v>20130702</v>
      </c>
      <c r="H53" s="2">
        <v>23.4</v>
      </c>
      <c r="I53" s="2">
        <v>23.4</v>
      </c>
      <c r="J53" s="2">
        <v>23.2</v>
      </c>
      <c r="K53" s="2">
        <v>23.6</v>
      </c>
      <c r="L53" s="4">
        <v>11.7</v>
      </c>
      <c r="M53" s="5">
        <v>20150730</v>
      </c>
      <c r="N53" s="6">
        <v>15.375999999999999</v>
      </c>
      <c r="O53" s="6">
        <v>30.446000000000002</v>
      </c>
      <c r="P53" s="6">
        <v>27.757999999999999</v>
      </c>
      <c r="Q53" s="6">
        <v>31.27</v>
      </c>
      <c r="R53">
        <f>IF(L53&gt;5,50/20,(L53*10)/20)</f>
        <v>2.5</v>
      </c>
      <c r="S53" s="1">
        <f>IF(R53=2.5,10,1/(0.25/R53))</f>
        <v>10</v>
      </c>
      <c r="T53">
        <f>50/S53</f>
        <v>5</v>
      </c>
      <c r="U53">
        <f>50-T53</f>
        <v>45</v>
      </c>
    </row>
    <row r="54" spans="1:21" ht="15.75" customHeight="1">
      <c r="A54" s="1">
        <v>40</v>
      </c>
      <c r="B54" s="1" t="s">
        <v>21</v>
      </c>
      <c r="C54" s="2" t="s">
        <v>50</v>
      </c>
      <c r="D54" s="1">
        <v>14</v>
      </c>
      <c r="E54" s="1">
        <v>1</v>
      </c>
      <c r="F54" s="2" t="s">
        <v>29</v>
      </c>
      <c r="G54" s="1">
        <v>20130702</v>
      </c>
      <c r="H54" s="2">
        <v>24</v>
      </c>
      <c r="I54" s="2">
        <v>24</v>
      </c>
      <c r="J54" s="2">
        <v>238</v>
      </c>
      <c r="K54" s="2">
        <v>23.8</v>
      </c>
      <c r="L54" s="2">
        <v>37.200000000000003</v>
      </c>
      <c r="M54" s="5">
        <v>20150804</v>
      </c>
      <c r="N54" s="6">
        <v>15.516</v>
      </c>
      <c r="O54" s="6">
        <v>32.210999999999999</v>
      </c>
      <c r="P54" s="6">
        <v>29.451000000000001</v>
      </c>
      <c r="Q54" s="6">
        <v>33.517000000000003</v>
      </c>
      <c r="R54">
        <f>IF(L54&gt;5,50/20,(L54*10)/20)</f>
        <v>2.5</v>
      </c>
      <c r="S54" s="1">
        <f>IF(R54=2.5,10,1/(0.25/R54))</f>
        <v>10</v>
      </c>
      <c r="T54">
        <f>50/S54</f>
        <v>5</v>
      </c>
      <c r="U54">
        <f>50-T54</f>
        <v>45</v>
      </c>
    </row>
    <row r="55" spans="1:21" ht="15.75" customHeight="1">
      <c r="A55" s="1">
        <v>169</v>
      </c>
      <c r="B55" s="1" t="s">
        <v>74</v>
      </c>
      <c r="C55" s="2" t="s">
        <v>77</v>
      </c>
      <c r="D55" s="1">
        <v>2</v>
      </c>
      <c r="E55" s="1">
        <v>2</v>
      </c>
      <c r="F55" s="2"/>
      <c r="G55" s="1">
        <v>20130626</v>
      </c>
      <c r="H55" s="2">
        <v>25</v>
      </c>
      <c r="I55" s="2">
        <v>25.8</v>
      </c>
      <c r="J55" s="2">
        <v>24</v>
      </c>
      <c r="K55" s="2">
        <v>25.2</v>
      </c>
      <c r="L55" s="2">
        <v>6.21</v>
      </c>
      <c r="M55" s="10">
        <v>20150810</v>
      </c>
      <c r="N55" s="6">
        <v>15.519</v>
      </c>
      <c r="O55" s="6">
        <v>30.931000000000001</v>
      </c>
      <c r="P55" s="6">
        <v>27.213000000000001</v>
      </c>
      <c r="Q55" s="6">
        <v>29.931999999999999</v>
      </c>
      <c r="R55">
        <f>IF(L55&gt;5,50/20,(L55*10)/20)</f>
        <v>2.5</v>
      </c>
      <c r="S55" s="1">
        <f>IF(R55=2.5,10,1/(0.25/R55))</f>
        <v>10</v>
      </c>
      <c r="T55">
        <f>50/S55</f>
        <v>5</v>
      </c>
      <c r="U55">
        <f>50-T55</f>
        <v>45</v>
      </c>
    </row>
    <row r="56" spans="1:21" ht="15.75" customHeight="1">
      <c r="A56" s="1">
        <v>173</v>
      </c>
      <c r="B56" s="1" t="s">
        <v>74</v>
      </c>
      <c r="C56" s="2" t="s">
        <v>81</v>
      </c>
      <c r="D56" s="1">
        <v>3</v>
      </c>
      <c r="E56" s="1">
        <v>3</v>
      </c>
      <c r="F56" s="2"/>
      <c r="G56" s="1">
        <v>20130626</v>
      </c>
      <c r="H56" s="2">
        <v>25.4</v>
      </c>
      <c r="I56" s="2">
        <v>25.4</v>
      </c>
      <c r="J56" s="2">
        <v>25.2</v>
      </c>
      <c r="K56" s="2">
        <v>25.6</v>
      </c>
      <c r="L56" s="2">
        <v>89</v>
      </c>
      <c r="M56" s="10">
        <v>20150805</v>
      </c>
      <c r="N56" s="6">
        <v>15.763999999999999</v>
      </c>
      <c r="O56" s="6">
        <v>31.562999999999999</v>
      </c>
      <c r="P56" s="6">
        <v>25.954000000000001</v>
      </c>
      <c r="Q56" s="7">
        <v>35.811999999999998</v>
      </c>
      <c r="R56">
        <f>IF(L56&gt;5,50/20,(L56*10)/20)</f>
        <v>2.5</v>
      </c>
      <c r="S56" s="1">
        <f>IF(R56=2.5,10,1/(0.25/R56))</f>
        <v>10</v>
      </c>
      <c r="T56">
        <f>50/S56</f>
        <v>5</v>
      </c>
      <c r="U56">
        <f>50-T56</f>
        <v>45</v>
      </c>
    </row>
    <row r="57" spans="1:21" ht="15.75" customHeight="1">
      <c r="A57" s="1">
        <v>172</v>
      </c>
      <c r="B57" s="1" t="s">
        <v>74</v>
      </c>
      <c r="C57" s="2" t="s">
        <v>80</v>
      </c>
      <c r="D57" s="1">
        <v>3</v>
      </c>
      <c r="E57" s="1">
        <v>2</v>
      </c>
      <c r="F57" s="2"/>
      <c r="G57" s="1">
        <v>20130626</v>
      </c>
      <c r="H57" s="2">
        <v>25.4</v>
      </c>
      <c r="I57" s="2">
        <v>24.2</v>
      </c>
      <c r="J57" s="2">
        <v>24.8</v>
      </c>
      <c r="K57" s="2">
        <v>24.6</v>
      </c>
      <c r="L57" s="2">
        <v>20.3</v>
      </c>
      <c r="M57" s="10">
        <v>20150810</v>
      </c>
      <c r="N57" s="6">
        <v>15.801</v>
      </c>
      <c r="O57" s="6">
        <v>31.699000000000002</v>
      </c>
      <c r="P57" s="6">
        <v>27.343</v>
      </c>
      <c r="Q57" s="6">
        <v>34.271999999999998</v>
      </c>
      <c r="R57">
        <f>IF(L57&gt;5,50/20,(L57*10)/20)</f>
        <v>2.5</v>
      </c>
      <c r="S57" s="1">
        <f>IF(R57=2.5,10,1/(0.25/R57))</f>
        <v>10</v>
      </c>
      <c r="T57">
        <f>50/S57</f>
        <v>5</v>
      </c>
      <c r="U57">
        <f>50-T57</f>
        <v>45</v>
      </c>
    </row>
    <row r="58" spans="1:21" ht="15.75" customHeight="1">
      <c r="A58" s="1">
        <v>178</v>
      </c>
      <c r="B58" s="1" t="s">
        <v>74</v>
      </c>
      <c r="C58" s="2" t="s">
        <v>84</v>
      </c>
      <c r="D58" s="1">
        <v>5</v>
      </c>
      <c r="E58" s="1">
        <v>3</v>
      </c>
      <c r="F58" s="2"/>
      <c r="G58" s="1">
        <v>20130626</v>
      </c>
      <c r="H58" s="2">
        <v>29.4</v>
      </c>
      <c r="I58" s="2">
        <v>29.2</v>
      </c>
      <c r="J58" s="2">
        <v>28.8</v>
      </c>
      <c r="K58" s="2">
        <v>27.6</v>
      </c>
      <c r="L58" s="2">
        <v>8.74</v>
      </c>
      <c r="M58" s="10">
        <v>20150810</v>
      </c>
      <c r="N58" s="6">
        <v>16.137</v>
      </c>
      <c r="O58" s="6">
        <v>32.097999999999999</v>
      </c>
      <c r="P58" s="6">
        <v>27.972000000000001</v>
      </c>
      <c r="Q58" s="6">
        <v>31.331</v>
      </c>
      <c r="R58">
        <f>IF(L58&gt;5,50/20,(L58*10)/20)</f>
        <v>2.5</v>
      </c>
      <c r="S58" s="1">
        <f>IF(R58=2.5,10,1/(0.25/R58))</f>
        <v>10</v>
      </c>
      <c r="T58">
        <f>50/S58</f>
        <v>5</v>
      </c>
      <c r="U58">
        <f>50-T58</f>
        <v>45</v>
      </c>
    </row>
    <row r="59" spans="1:21" ht="15.75" customHeight="1">
      <c r="A59" s="1">
        <v>31</v>
      </c>
      <c r="B59" s="1" t="s">
        <v>21</v>
      </c>
      <c r="C59" s="2" t="s">
        <v>45</v>
      </c>
      <c r="D59" s="1">
        <v>11</v>
      </c>
      <c r="E59" s="1">
        <v>1</v>
      </c>
      <c r="F59" s="2" t="s">
        <v>25</v>
      </c>
      <c r="G59" s="1">
        <v>20130702</v>
      </c>
      <c r="H59" s="2">
        <v>23.4</v>
      </c>
      <c r="I59" s="2">
        <v>23.4</v>
      </c>
      <c r="J59" s="2">
        <v>23.6</v>
      </c>
      <c r="K59" s="2">
        <v>23.4</v>
      </c>
      <c r="L59" s="2">
        <v>16.5</v>
      </c>
      <c r="M59" s="5">
        <v>20150731</v>
      </c>
      <c r="N59" s="6">
        <v>16.207000000000001</v>
      </c>
      <c r="O59" s="6">
        <v>30.689</v>
      </c>
      <c r="P59" s="6">
        <v>26.884</v>
      </c>
      <c r="Q59" s="6">
        <v>30.094999999999999</v>
      </c>
      <c r="R59">
        <f>IF(L59&gt;5,50/20,(L59*10)/20)</f>
        <v>2.5</v>
      </c>
      <c r="S59" s="1">
        <f>IF(R59=2.5,10,1/(0.25/R59))</f>
        <v>10</v>
      </c>
      <c r="T59">
        <f>50/S59</f>
        <v>5</v>
      </c>
      <c r="U59">
        <f>50-T59</f>
        <v>45</v>
      </c>
    </row>
    <row r="60" spans="1:21" ht="15.75" customHeight="1">
      <c r="A60" s="1">
        <v>44</v>
      </c>
      <c r="B60" s="1" t="s">
        <v>21</v>
      </c>
      <c r="C60" s="2" t="s">
        <v>51</v>
      </c>
      <c r="D60" s="1">
        <v>15</v>
      </c>
      <c r="E60" s="1">
        <v>2</v>
      </c>
      <c r="F60" s="2" t="s">
        <v>29</v>
      </c>
      <c r="G60" s="1">
        <v>20130702</v>
      </c>
      <c r="H60" s="2">
        <v>23.4</v>
      </c>
      <c r="I60" s="2">
        <v>23.8</v>
      </c>
      <c r="J60" s="2">
        <v>23.4</v>
      </c>
      <c r="K60" s="2">
        <v>24.6</v>
      </c>
      <c r="L60" s="2">
        <v>49.3</v>
      </c>
      <c r="M60" s="5">
        <v>20150731</v>
      </c>
      <c r="N60" s="6">
        <v>16.59</v>
      </c>
      <c r="O60" s="6">
        <v>31.725999999999999</v>
      </c>
      <c r="P60" s="6">
        <v>28.556999999999999</v>
      </c>
      <c r="Q60" s="6">
        <v>30.617999999999999</v>
      </c>
      <c r="R60">
        <f>IF(L60&gt;5,50/20,(L60*10)/20)</f>
        <v>2.5</v>
      </c>
      <c r="S60" s="1">
        <f>IF(R60=2.5,10,1/(0.25/R60))</f>
        <v>10</v>
      </c>
      <c r="T60">
        <f>50/S60</f>
        <v>5</v>
      </c>
      <c r="U60">
        <f>50-T60</f>
        <v>45</v>
      </c>
    </row>
    <row r="61" spans="1:21" ht="15.75" customHeight="1">
      <c r="A61" s="1">
        <v>185</v>
      </c>
      <c r="B61" s="1" t="s">
        <v>74</v>
      </c>
      <c r="C61" s="2" t="s">
        <v>93</v>
      </c>
      <c r="D61" s="1">
        <v>8</v>
      </c>
      <c r="E61" s="1">
        <v>3</v>
      </c>
      <c r="F61" s="2"/>
      <c r="G61" s="1">
        <v>20130626</v>
      </c>
      <c r="H61" s="2">
        <v>25.8</v>
      </c>
      <c r="I61" s="2">
        <v>26.4</v>
      </c>
      <c r="J61" s="2">
        <v>26.2</v>
      </c>
      <c r="K61" s="2">
        <v>26.4</v>
      </c>
      <c r="L61" s="2">
        <v>4.92</v>
      </c>
      <c r="M61" s="10">
        <v>20150805</v>
      </c>
      <c r="N61" s="6">
        <v>16.858000000000001</v>
      </c>
      <c r="O61" s="6">
        <v>30.843</v>
      </c>
      <c r="P61" s="6">
        <v>27.138000000000002</v>
      </c>
      <c r="Q61" s="6">
        <v>32.908000000000001</v>
      </c>
      <c r="R61">
        <f>IF(L61&gt;5,50/20,(L61*10)/20)</f>
        <v>2.46</v>
      </c>
      <c r="S61" s="1">
        <f>IF(R61=2.5,10,1/(0.25/R61))</f>
        <v>9.84</v>
      </c>
      <c r="T61">
        <f>50/S61</f>
        <v>5.0813008130081299</v>
      </c>
      <c r="U61">
        <f>50-T61</f>
        <v>44.918699186991873</v>
      </c>
    </row>
    <row r="62" spans="1:21" ht="15.75" customHeight="1">
      <c r="A62" s="1">
        <v>13</v>
      </c>
      <c r="B62" s="1" t="s">
        <v>21</v>
      </c>
      <c r="C62" s="2" t="s">
        <v>35</v>
      </c>
      <c r="D62" s="1">
        <v>5</v>
      </c>
      <c r="E62" s="1">
        <v>1</v>
      </c>
      <c r="F62" s="2" t="s">
        <v>23</v>
      </c>
      <c r="G62" s="1">
        <v>20130702</v>
      </c>
      <c r="H62" s="2">
        <v>24.2</v>
      </c>
      <c r="I62" s="2">
        <v>24</v>
      </c>
      <c r="J62" s="2">
        <v>23.8</v>
      </c>
      <c r="K62" s="2">
        <v>24</v>
      </c>
      <c r="L62" s="4">
        <v>12.8</v>
      </c>
      <c r="M62" s="5">
        <v>20150731</v>
      </c>
      <c r="N62" s="6">
        <v>16.992000000000001</v>
      </c>
      <c r="O62" s="6">
        <v>31.373999999999999</v>
      </c>
      <c r="P62" s="6">
        <v>28.524999999999999</v>
      </c>
      <c r="Q62" s="6">
        <v>34.905000000000001</v>
      </c>
      <c r="R62">
        <f>IF(L62&gt;5,50/20,(L62*10)/20)</f>
        <v>2.5</v>
      </c>
      <c r="S62" s="1">
        <f>IF(R62=2.5,10,1/(0.25/R62))</f>
        <v>10</v>
      </c>
      <c r="T62">
        <f>50/S62</f>
        <v>5</v>
      </c>
      <c r="U62">
        <f>50-T62</f>
        <v>45</v>
      </c>
    </row>
    <row r="63" spans="1:21" ht="15.75" customHeight="1">
      <c r="A63" s="1">
        <v>39</v>
      </c>
      <c r="B63" s="1" t="s">
        <v>21</v>
      </c>
      <c r="C63" s="2" t="s">
        <v>49</v>
      </c>
      <c r="D63" s="1">
        <v>13</v>
      </c>
      <c r="E63" s="1">
        <v>3</v>
      </c>
      <c r="F63" s="2" t="s">
        <v>29</v>
      </c>
      <c r="G63" s="1">
        <v>20130702</v>
      </c>
      <c r="H63" s="2">
        <v>23.2</v>
      </c>
      <c r="I63" s="2">
        <v>23.2</v>
      </c>
      <c r="J63" s="2">
        <v>23.4</v>
      </c>
      <c r="K63" s="2">
        <v>23.4</v>
      </c>
      <c r="L63" s="2">
        <v>26.7</v>
      </c>
      <c r="M63" s="5">
        <v>20150804</v>
      </c>
      <c r="N63" s="6">
        <v>17.254000000000001</v>
      </c>
      <c r="O63" s="6">
        <v>31.413</v>
      </c>
      <c r="P63" s="6">
        <v>28.529</v>
      </c>
      <c r="Q63" s="6">
        <v>31.693000000000001</v>
      </c>
      <c r="R63">
        <f>IF(L63&gt;5,50/20,(L63*10)/20)</f>
        <v>2.5</v>
      </c>
      <c r="S63" s="1">
        <f>IF(R63=2.5,10,1/(0.25/R63))</f>
        <v>10</v>
      </c>
      <c r="T63">
        <f>50/S63</f>
        <v>5</v>
      </c>
      <c r="U63">
        <f>50-T63</f>
        <v>45</v>
      </c>
    </row>
    <row r="64" spans="1:21" ht="15.75" customHeight="1">
      <c r="A64" s="1">
        <v>174</v>
      </c>
      <c r="B64" s="1" t="s">
        <v>74</v>
      </c>
      <c r="C64" s="2" t="s">
        <v>82</v>
      </c>
      <c r="D64" s="1">
        <v>4</v>
      </c>
      <c r="E64" s="1">
        <v>1</v>
      </c>
      <c r="F64" s="2"/>
      <c r="G64" s="1">
        <v>20130626</v>
      </c>
      <c r="H64" s="2">
        <v>25.4</v>
      </c>
      <c r="I64" s="2">
        <v>27.2</v>
      </c>
      <c r="J64" s="2">
        <v>25.2</v>
      </c>
      <c r="K64" s="2">
        <v>26.4</v>
      </c>
      <c r="L64" s="2">
        <v>23.5</v>
      </c>
      <c r="M64" s="10">
        <v>20150807</v>
      </c>
      <c r="N64" s="6">
        <v>17.584</v>
      </c>
      <c r="O64" s="6">
        <v>34.036000000000001</v>
      </c>
      <c r="P64" s="6">
        <v>30.279</v>
      </c>
      <c r="Q64" s="6">
        <v>37.728999999999999</v>
      </c>
      <c r="R64">
        <f>IF(L64&gt;5,50/20,(L64*10)/20)</f>
        <v>2.5</v>
      </c>
      <c r="S64" s="1">
        <f>IF(R64=2.5,10,1/(0.25/R64))</f>
        <v>10</v>
      </c>
      <c r="T64">
        <f>50/S64</f>
        <v>5</v>
      </c>
      <c r="U64">
        <f>50-T64</f>
        <v>45</v>
      </c>
    </row>
    <row r="65" spans="1:21" ht="15.75" customHeight="1">
      <c r="A65" s="1">
        <v>9</v>
      </c>
      <c r="B65" s="1" t="s">
        <v>21</v>
      </c>
      <c r="C65" s="2" t="s">
        <v>31</v>
      </c>
      <c r="D65" s="1">
        <v>3</v>
      </c>
      <c r="E65" s="1">
        <v>3</v>
      </c>
      <c r="F65" s="2" t="s">
        <v>23</v>
      </c>
      <c r="G65" s="1">
        <v>20130702</v>
      </c>
      <c r="H65" s="2">
        <v>22.8</v>
      </c>
      <c r="I65" s="2">
        <v>22.8</v>
      </c>
      <c r="J65" s="2">
        <v>22.8</v>
      </c>
      <c r="K65" s="2">
        <v>22.4</v>
      </c>
      <c r="L65" s="4">
        <v>45.2</v>
      </c>
      <c r="M65" s="5">
        <v>20150804</v>
      </c>
      <c r="N65" s="6">
        <v>17.835999999999999</v>
      </c>
      <c r="O65" s="6">
        <v>33.125</v>
      </c>
      <c r="P65" s="6">
        <v>27.241</v>
      </c>
      <c r="Q65" s="6">
        <v>31.83</v>
      </c>
      <c r="R65">
        <f>IF(L65&gt;5,50/20,(L65*10)/20)</f>
        <v>2.5</v>
      </c>
      <c r="S65" s="1">
        <f>IF(R65=2.5,10,1/(0.25/R65))</f>
        <v>10</v>
      </c>
      <c r="T65">
        <f>50/S65</f>
        <v>5</v>
      </c>
      <c r="U65">
        <f>50-T65</f>
        <v>45</v>
      </c>
    </row>
    <row r="66" spans="1:21" ht="15.75" customHeight="1">
      <c r="A66" s="1">
        <v>183</v>
      </c>
      <c r="B66" s="1" t="s">
        <v>74</v>
      </c>
      <c r="C66" s="2" t="s">
        <v>91</v>
      </c>
      <c r="D66" s="1">
        <v>8</v>
      </c>
      <c r="E66" s="1">
        <v>1</v>
      </c>
      <c r="F66" s="2"/>
      <c r="G66" s="1">
        <v>20130626</v>
      </c>
      <c r="H66" s="2">
        <v>24.4</v>
      </c>
      <c r="I66" s="2">
        <v>24.8</v>
      </c>
      <c r="J66" s="2">
        <v>25.4</v>
      </c>
      <c r="K66" s="2">
        <v>25</v>
      </c>
      <c r="L66" s="2">
        <v>10.9</v>
      </c>
      <c r="M66" s="10">
        <v>20150810</v>
      </c>
      <c r="N66" s="6">
        <v>17.975000000000001</v>
      </c>
      <c r="O66" s="6">
        <v>32.204999999999998</v>
      </c>
      <c r="P66" s="6">
        <v>28.013000000000002</v>
      </c>
      <c r="Q66" s="6">
        <v>33.325000000000003</v>
      </c>
      <c r="R66">
        <f>IF(L66&gt;5,50/20,(L66*10)/20)</f>
        <v>2.5</v>
      </c>
      <c r="S66" s="1">
        <f>IF(R66=2.5,10,1/(0.25/R66))</f>
        <v>10</v>
      </c>
      <c r="T66">
        <f>50/S66</f>
        <v>5</v>
      </c>
      <c r="U66">
        <f>50-T66</f>
        <v>45</v>
      </c>
    </row>
    <row r="67" spans="1:21" ht="15.75" customHeight="1">
      <c r="A67" s="1">
        <v>80</v>
      </c>
      <c r="B67" s="1" t="s">
        <v>21</v>
      </c>
      <c r="C67" s="2" t="s">
        <v>69</v>
      </c>
      <c r="D67" s="1">
        <v>13</v>
      </c>
      <c r="E67" s="1">
        <v>3</v>
      </c>
      <c r="F67" s="2" t="s">
        <v>33</v>
      </c>
      <c r="G67" s="1">
        <v>20130910</v>
      </c>
      <c r="H67" s="2">
        <v>29.4</v>
      </c>
      <c r="I67" s="2">
        <v>29.8</v>
      </c>
      <c r="J67" s="2">
        <v>30</v>
      </c>
      <c r="K67" s="2">
        <v>29.8</v>
      </c>
      <c r="L67" s="2">
        <v>47</v>
      </c>
      <c r="M67" s="5">
        <v>20150729</v>
      </c>
      <c r="N67" s="6">
        <v>17.998000000000001</v>
      </c>
      <c r="O67" s="6">
        <v>30.282</v>
      </c>
      <c r="P67" s="6">
        <v>25.588000000000001</v>
      </c>
      <c r="Q67" s="6">
        <v>26.795000000000002</v>
      </c>
      <c r="R67">
        <f>IF(L67&gt;5,50/20,(L67*10)/20)</f>
        <v>2.5</v>
      </c>
      <c r="S67" s="1">
        <f>IF(R67=2.5,10,1/(0.25/R67))</f>
        <v>10</v>
      </c>
      <c r="T67">
        <f>50/S67</f>
        <v>5</v>
      </c>
      <c r="U67">
        <f>50-T67</f>
        <v>45</v>
      </c>
    </row>
    <row r="68" spans="1:21" ht="15.75" customHeight="1">
      <c r="A68" s="1">
        <v>47</v>
      </c>
      <c r="B68" s="1" t="s">
        <v>21</v>
      </c>
      <c r="C68" s="2" t="s">
        <v>22</v>
      </c>
      <c r="D68" s="1">
        <v>1</v>
      </c>
      <c r="E68" s="1">
        <v>2</v>
      </c>
      <c r="F68" s="2" t="s">
        <v>23</v>
      </c>
      <c r="G68" s="1">
        <v>20130910</v>
      </c>
      <c r="H68" s="2">
        <v>28.6</v>
      </c>
      <c r="I68" s="2">
        <v>30.6</v>
      </c>
      <c r="J68" s="2">
        <v>29.4</v>
      </c>
      <c r="K68" s="2">
        <v>30.4</v>
      </c>
      <c r="L68" s="2">
        <v>2.57</v>
      </c>
      <c r="M68" s="5">
        <v>20150729</v>
      </c>
      <c r="N68" s="6">
        <v>18.236999999999998</v>
      </c>
      <c r="O68" s="6">
        <v>31.597000000000001</v>
      </c>
      <c r="P68" s="6">
        <v>25.106999999999999</v>
      </c>
      <c r="Q68" s="7">
        <v>27.271000000000001</v>
      </c>
      <c r="R68">
        <f>IF(L68&gt;5,50/20,(L68*10)/20)</f>
        <v>1.2849999999999999</v>
      </c>
      <c r="S68" s="1">
        <f>IF(R68=2.5,10,1/(0.25/R68))</f>
        <v>5.14</v>
      </c>
      <c r="T68">
        <f>50/S68</f>
        <v>9.7276264591439698</v>
      </c>
      <c r="U68">
        <f>50-T68</f>
        <v>40.27237354085603</v>
      </c>
    </row>
    <row r="69" spans="1:21" ht="15.75" customHeight="1">
      <c r="A69" s="1">
        <v>171</v>
      </c>
      <c r="B69" s="1" t="s">
        <v>74</v>
      </c>
      <c r="C69" s="2" t="s">
        <v>79</v>
      </c>
      <c r="D69" s="1">
        <v>3</v>
      </c>
      <c r="E69" s="1">
        <v>1</v>
      </c>
      <c r="F69" s="2"/>
      <c r="G69" s="1">
        <v>20130626</v>
      </c>
      <c r="H69" s="2">
        <v>24.8</v>
      </c>
      <c r="I69" s="2">
        <v>25.2</v>
      </c>
      <c r="J69" s="2">
        <v>25.4</v>
      </c>
      <c r="K69" s="2">
        <v>25.8</v>
      </c>
      <c r="L69" s="2">
        <v>68</v>
      </c>
      <c r="M69" s="10">
        <v>20150805</v>
      </c>
      <c r="N69" s="6">
        <v>18.286999999999999</v>
      </c>
      <c r="O69" s="6">
        <v>30.888000000000002</v>
      </c>
      <c r="P69" s="6">
        <v>28.2</v>
      </c>
      <c r="Q69" s="6">
        <v>35.991999999999997</v>
      </c>
      <c r="R69">
        <f>IF(L69&gt;5,50/20,(L69*10)/20)</f>
        <v>2.5</v>
      </c>
      <c r="S69" s="1">
        <f>IF(R69=2.5,10,1/(0.25/R69))</f>
        <v>10</v>
      </c>
      <c r="T69">
        <f>50/S69</f>
        <v>5</v>
      </c>
      <c r="U69">
        <f>50-T69</f>
        <v>45</v>
      </c>
    </row>
    <row r="70" spans="1:21" ht="15.75" customHeight="1">
      <c r="A70" s="1">
        <v>86</v>
      </c>
      <c r="B70" s="1" t="s">
        <v>21</v>
      </c>
      <c r="C70" s="2" t="s">
        <v>73</v>
      </c>
      <c r="D70" s="1">
        <v>15</v>
      </c>
      <c r="E70" s="1">
        <v>3</v>
      </c>
      <c r="F70" s="2" t="s">
        <v>25</v>
      </c>
      <c r="G70" s="1">
        <v>20130910</v>
      </c>
      <c r="H70" s="2">
        <v>30.2</v>
      </c>
      <c r="I70" s="2">
        <v>30.4</v>
      </c>
      <c r="J70" s="2">
        <v>30.4</v>
      </c>
      <c r="K70" s="2">
        <v>30.2</v>
      </c>
      <c r="L70" s="2">
        <v>7.71</v>
      </c>
      <c r="M70" s="5">
        <v>20150729</v>
      </c>
      <c r="N70" s="6">
        <v>18.577999999999999</v>
      </c>
      <c r="O70" s="6">
        <v>30.253</v>
      </c>
      <c r="P70" s="6">
        <v>25.071999999999999</v>
      </c>
      <c r="Q70" s="6">
        <v>27.646000000000001</v>
      </c>
      <c r="R70">
        <f>IF(L70&gt;5,50/20,(L70*10)/20)</f>
        <v>2.5</v>
      </c>
      <c r="S70" s="1">
        <f>IF(R70=2.5,10,1/(0.25/R70))</f>
        <v>10</v>
      </c>
      <c r="T70">
        <f>50/S70</f>
        <v>5</v>
      </c>
      <c r="U70">
        <f>50-T70</f>
        <v>45</v>
      </c>
    </row>
    <row r="71" spans="1:21" ht="15.75" customHeight="1">
      <c r="A71" s="1">
        <v>36</v>
      </c>
      <c r="B71" s="1" t="s">
        <v>21</v>
      </c>
      <c r="C71" s="2" t="s">
        <v>47</v>
      </c>
      <c r="D71" s="1">
        <v>12</v>
      </c>
      <c r="E71" s="1">
        <v>3</v>
      </c>
      <c r="F71" s="2" t="s">
        <v>23</v>
      </c>
      <c r="G71" s="1">
        <v>20130702</v>
      </c>
      <c r="H71" s="2">
        <v>24.2</v>
      </c>
      <c r="I71" s="2">
        <v>24.2</v>
      </c>
      <c r="J71" s="2">
        <v>25.2</v>
      </c>
      <c r="K71" s="2">
        <v>24.8</v>
      </c>
      <c r="L71" s="2">
        <v>20.8</v>
      </c>
      <c r="M71" s="8">
        <v>20150730</v>
      </c>
      <c r="N71" s="6">
        <v>18.724</v>
      </c>
      <c r="O71" s="6">
        <v>33.293999999999997</v>
      </c>
      <c r="P71" s="7">
        <v>26.974</v>
      </c>
      <c r="Q71" s="6">
        <v>31.609000000000002</v>
      </c>
      <c r="R71">
        <f>IF(L71&gt;5,50/20,(L71*10)/20)</f>
        <v>2.5</v>
      </c>
      <c r="S71" s="1">
        <f>IF(R71=2.5,10,1/(0.25/R71))</f>
        <v>10</v>
      </c>
      <c r="T71">
        <f>50/S71</f>
        <v>5</v>
      </c>
      <c r="U71">
        <f>50-T71</f>
        <v>45</v>
      </c>
    </row>
    <row r="72" spans="1:21" ht="15.75" customHeight="1">
      <c r="A72" s="1">
        <v>166</v>
      </c>
      <c r="B72" s="1" t="s">
        <v>74</v>
      </c>
      <c r="C72" s="2" t="s">
        <v>76</v>
      </c>
      <c r="D72" s="1">
        <v>1</v>
      </c>
      <c r="E72" s="1">
        <v>2</v>
      </c>
      <c r="F72" s="2"/>
      <c r="G72" s="1">
        <v>20130626</v>
      </c>
      <c r="H72" s="2">
        <v>25.4</v>
      </c>
      <c r="I72" s="2">
        <v>25.8</v>
      </c>
      <c r="J72" s="2">
        <v>25.6</v>
      </c>
      <c r="K72" s="2">
        <v>25.8</v>
      </c>
      <c r="L72" s="2">
        <v>31.6</v>
      </c>
      <c r="M72" s="10">
        <v>20150805</v>
      </c>
      <c r="N72" s="6">
        <v>19.239000000000001</v>
      </c>
      <c r="O72" s="6">
        <v>33.584000000000003</v>
      </c>
      <c r="P72" s="6">
        <v>28.486000000000001</v>
      </c>
      <c r="Q72" s="6">
        <v>34.81</v>
      </c>
      <c r="R72">
        <f>IF(L72&gt;5,50/20,(L72*10)/20)</f>
        <v>2.5</v>
      </c>
      <c r="S72" s="1">
        <f>IF(R72=2.5,10,1/(0.25/R72))</f>
        <v>10</v>
      </c>
      <c r="T72">
        <f>50/S72</f>
        <v>5</v>
      </c>
      <c r="U72">
        <f>50-T72</f>
        <v>45</v>
      </c>
    </row>
    <row r="73" spans="1:21" ht="15.75" customHeight="1">
      <c r="A73" s="1">
        <v>165</v>
      </c>
      <c r="B73" s="1" t="s">
        <v>74</v>
      </c>
      <c r="C73" s="2" t="s">
        <v>75</v>
      </c>
      <c r="D73" s="1">
        <v>1</v>
      </c>
      <c r="E73" s="1">
        <v>1</v>
      </c>
      <c r="F73" s="2"/>
      <c r="G73" s="1">
        <v>20130626</v>
      </c>
      <c r="H73" s="2">
        <v>27.4</v>
      </c>
      <c r="I73" s="2">
        <v>26.8</v>
      </c>
      <c r="J73" s="2">
        <v>26.2</v>
      </c>
      <c r="K73" s="2">
        <v>26.8</v>
      </c>
      <c r="L73" s="2">
        <v>86</v>
      </c>
      <c r="M73" s="10">
        <v>20150807</v>
      </c>
      <c r="N73" s="6">
        <v>19.318000000000001</v>
      </c>
      <c r="O73" s="6">
        <v>35.204000000000001</v>
      </c>
      <c r="P73" s="6">
        <v>29.972999999999999</v>
      </c>
      <c r="Q73" s="6">
        <v>32.683</v>
      </c>
      <c r="R73">
        <f>IF(L73&gt;5,50/20,(L73*10)/20)</f>
        <v>2.5</v>
      </c>
      <c r="S73" s="1">
        <f>IF(R73=2.5,10,1/(0.25/R73))</f>
        <v>10</v>
      </c>
      <c r="T73">
        <f>50/S73</f>
        <v>5</v>
      </c>
      <c r="U73">
        <f>50-T73</f>
        <v>45</v>
      </c>
    </row>
    <row r="74" spans="1:21" ht="15.75" customHeight="1">
      <c r="A74" s="1">
        <v>12</v>
      </c>
      <c r="B74" s="1" t="s">
        <v>21</v>
      </c>
      <c r="C74" s="2" t="s">
        <v>34</v>
      </c>
      <c r="D74" s="1">
        <v>4</v>
      </c>
      <c r="E74" s="1">
        <v>3</v>
      </c>
      <c r="F74" s="2" t="s">
        <v>29</v>
      </c>
      <c r="G74" s="1">
        <v>20130702</v>
      </c>
      <c r="H74" s="2">
        <v>23.8</v>
      </c>
      <c r="I74" s="2">
        <v>23.8</v>
      </c>
      <c r="J74" s="2">
        <v>24.2</v>
      </c>
      <c r="K74" s="2">
        <v>23.8</v>
      </c>
      <c r="L74" s="4">
        <v>17.3</v>
      </c>
      <c r="M74" s="5">
        <v>20150731</v>
      </c>
      <c r="N74" s="6">
        <v>19.501000000000001</v>
      </c>
      <c r="O74" s="6">
        <v>31.687000000000001</v>
      </c>
      <c r="P74" s="6">
        <v>29.731999999999999</v>
      </c>
      <c r="Q74" s="6">
        <v>33.506</v>
      </c>
      <c r="R74">
        <f>IF(L74&gt;5,50/20,(L74*10)/20)</f>
        <v>2.5</v>
      </c>
      <c r="S74" s="1">
        <f>IF(R74=2.5,10,1/(0.25/R74))</f>
        <v>10</v>
      </c>
      <c r="T74">
        <f>50/S74</f>
        <v>5</v>
      </c>
      <c r="U74">
        <f>50-T74</f>
        <v>45</v>
      </c>
    </row>
    <row r="75" spans="1:21" ht="15.75" customHeight="1">
      <c r="A75" s="1">
        <v>3</v>
      </c>
      <c r="B75" s="1" t="s">
        <v>21</v>
      </c>
      <c r="C75" s="2" t="s">
        <v>26</v>
      </c>
      <c r="D75" s="1">
        <v>1</v>
      </c>
      <c r="E75" s="1">
        <v>3</v>
      </c>
      <c r="F75" s="2" t="s">
        <v>25</v>
      </c>
      <c r="G75" s="1">
        <v>20130702</v>
      </c>
      <c r="H75" s="2">
        <v>25.2</v>
      </c>
      <c r="I75" s="2">
        <v>25.2</v>
      </c>
      <c r="J75" s="2">
        <v>25.2</v>
      </c>
      <c r="K75" s="2">
        <v>25</v>
      </c>
      <c r="L75" s="4">
        <v>14.8</v>
      </c>
      <c r="M75" s="5">
        <v>20150731</v>
      </c>
      <c r="N75" s="6">
        <v>20.437999999999999</v>
      </c>
      <c r="O75" s="6">
        <v>32.098999999999997</v>
      </c>
      <c r="P75" s="6">
        <v>26.111999999999998</v>
      </c>
      <c r="Q75" s="6">
        <v>31.265999999999998</v>
      </c>
      <c r="R75">
        <f>IF(L75&gt;5,50/20,(L75*10)/20)</f>
        <v>2.5</v>
      </c>
      <c r="S75" s="1">
        <f>IF(R75=2.5,10,1/(0.25/R75))</f>
        <v>10</v>
      </c>
      <c r="T75">
        <f>50/S75</f>
        <v>5</v>
      </c>
      <c r="U75">
        <f>50-T75</f>
        <v>45</v>
      </c>
    </row>
    <row r="76" spans="1:21" ht="15.75" customHeight="1">
      <c r="A76" s="1">
        <v>187</v>
      </c>
      <c r="B76" s="1" t="s">
        <v>74</v>
      </c>
      <c r="C76" s="2" t="s">
        <v>94</v>
      </c>
      <c r="D76" s="1">
        <v>9</v>
      </c>
      <c r="E76" s="1">
        <v>2</v>
      </c>
      <c r="F76" s="2"/>
      <c r="G76" s="1">
        <v>20130626</v>
      </c>
      <c r="H76" s="2">
        <v>23.6</v>
      </c>
      <c r="I76" s="2">
        <v>22.2</v>
      </c>
      <c r="J76" s="2">
        <v>24.2</v>
      </c>
      <c r="K76" s="2">
        <v>24.4</v>
      </c>
      <c r="L76" s="2">
        <v>11</v>
      </c>
      <c r="M76" s="10">
        <v>20150807</v>
      </c>
      <c r="N76" s="6">
        <v>21.379000000000001</v>
      </c>
      <c r="O76" s="6">
        <v>31.686</v>
      </c>
      <c r="P76" s="6">
        <v>29.34</v>
      </c>
      <c r="Q76" s="6">
        <v>37.625</v>
      </c>
      <c r="R76">
        <f>IF(L76&gt;5,50/20,(L76*10)/20)</f>
        <v>2.5</v>
      </c>
      <c r="S76" s="1">
        <f>IF(R76=2.5,10,1/(0.25/R76))</f>
        <v>10</v>
      </c>
      <c r="T76">
        <f>50/S76</f>
        <v>5</v>
      </c>
      <c r="U76">
        <f>50-T76</f>
        <v>45</v>
      </c>
    </row>
    <row r="77" spans="1:21" ht="15.75" customHeight="1">
      <c r="A77" s="9">
        <v>50</v>
      </c>
      <c r="B77" s="1" t="s">
        <v>21</v>
      </c>
      <c r="C77" s="2" t="s">
        <v>27</v>
      </c>
      <c r="D77" s="1">
        <v>2</v>
      </c>
      <c r="E77" s="1">
        <v>2</v>
      </c>
      <c r="F77" s="2" t="s">
        <v>25</v>
      </c>
      <c r="G77" s="1">
        <v>20130910</v>
      </c>
      <c r="H77" s="2">
        <v>25.8</v>
      </c>
      <c r="I77" s="2">
        <v>26</v>
      </c>
      <c r="J77" s="2">
        <v>26</v>
      </c>
      <c r="K77" s="1">
        <v>26.2</v>
      </c>
      <c r="L77" s="2">
        <v>26.8</v>
      </c>
      <c r="M77" s="5">
        <v>20150729</v>
      </c>
      <c r="N77" s="6">
        <v>29.715</v>
      </c>
      <c r="O77" s="6">
        <v>30.106000000000002</v>
      </c>
      <c r="P77" s="7">
        <v>25.696000000000002</v>
      </c>
      <c r="Q77" s="7">
        <v>27.867999999999999</v>
      </c>
      <c r="R77">
        <f>IF(L77&gt;5,50/20,(L77*10)/20)</f>
        <v>2.5</v>
      </c>
      <c r="S77" s="1">
        <f>IF(R77=2.5,10,1/(0.25/R77))</f>
        <v>10</v>
      </c>
      <c r="T77">
        <f>50/S77</f>
        <v>5</v>
      </c>
      <c r="U77">
        <f>50-T77</f>
        <v>45</v>
      </c>
    </row>
  </sheetData>
  <sortState ref="A2:U265">
    <sortCondition ref="N2:N2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DF_Aph_Cham_LNSampling.csv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Provencher</cp:lastModifiedBy>
  <dcterms:created xsi:type="dcterms:W3CDTF">2015-08-27T20:14:35Z</dcterms:created>
  <dcterms:modified xsi:type="dcterms:W3CDTF">2015-08-27T20:14:48Z</dcterms:modified>
</cp:coreProperties>
</file>