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bo\Desktop\CRIL\CDG\"/>
    </mc:Choice>
  </mc:AlternateContent>
  <bookViews>
    <workbookView xWindow="0" yWindow="0" windowWidth="21570" windowHeight="13110"/>
  </bookViews>
  <sheets>
    <sheet name="vols" sheetId="1" r:id="rId1"/>
  </sheets>
  <calcPr calcId="0"/>
</workbook>
</file>

<file path=xl/calcChain.xml><?xml version="1.0" encoding="utf-8"?>
<calcChain xmlns="http://schemas.openxmlformats.org/spreadsheetml/2006/main">
  <c r="E3" i="1" l="1"/>
  <c r="AB3" i="1"/>
  <c r="E5" i="1"/>
  <c r="AB5" i="1"/>
  <c r="E10" i="1"/>
  <c r="AB10" i="1"/>
  <c r="E12" i="1"/>
  <c r="AB12" i="1"/>
  <c r="E15" i="1"/>
  <c r="AB15" i="1"/>
  <c r="E16" i="1"/>
  <c r="AB16" i="1"/>
  <c r="E17" i="1"/>
  <c r="AB17" i="1"/>
  <c r="E19" i="1"/>
  <c r="AB19" i="1"/>
  <c r="E20" i="1"/>
  <c r="E22" i="1"/>
  <c r="AB22" i="1"/>
  <c r="E25" i="1"/>
  <c r="AB25" i="1"/>
  <c r="E27" i="1"/>
  <c r="AB27" i="1"/>
  <c r="E33" i="1"/>
  <c r="AB33" i="1"/>
  <c r="E38" i="1"/>
  <c r="AB38" i="1"/>
  <c r="E40" i="1"/>
  <c r="AB40" i="1"/>
  <c r="E41" i="1"/>
  <c r="AB41" i="1"/>
  <c r="E42" i="1"/>
  <c r="AB42" i="1"/>
  <c r="E43" i="1"/>
  <c r="AB43" i="1"/>
  <c r="E58" i="1"/>
  <c r="AB58" i="1"/>
  <c r="E60" i="1"/>
  <c r="AB60" i="1"/>
  <c r="E62" i="1"/>
  <c r="AB62" i="1"/>
  <c r="E65" i="1"/>
  <c r="AB65" i="1"/>
  <c r="E69" i="1"/>
  <c r="AB69" i="1"/>
  <c r="E70" i="1"/>
  <c r="AB70" i="1"/>
  <c r="AB72" i="1"/>
  <c r="E74" i="1"/>
  <c r="AB74" i="1"/>
  <c r="E80" i="1"/>
  <c r="AB80" i="1"/>
  <c r="E81" i="1"/>
  <c r="AB81" i="1"/>
  <c r="E82" i="1"/>
  <c r="E83" i="1"/>
  <c r="AB83" i="1"/>
  <c r="E84" i="1"/>
  <c r="AB84" i="1"/>
  <c r="E88" i="1"/>
  <c r="AB88" i="1"/>
  <c r="E89" i="1"/>
  <c r="AB94" i="1"/>
  <c r="E96" i="1"/>
  <c r="AB96" i="1"/>
  <c r="E100" i="1"/>
  <c r="AB100" i="1"/>
  <c r="AB101" i="1"/>
  <c r="E103" i="1"/>
  <c r="AB103" i="1"/>
  <c r="AB104" i="1"/>
  <c r="E106" i="1"/>
  <c r="AB106" i="1"/>
  <c r="E107" i="1"/>
  <c r="AB107" i="1"/>
  <c r="E109" i="1"/>
  <c r="AB109" i="1"/>
  <c r="E111" i="1"/>
  <c r="AB111" i="1"/>
  <c r="E113" i="1"/>
  <c r="AB113" i="1"/>
  <c r="E115" i="1"/>
  <c r="AB115" i="1"/>
  <c r="E117" i="1"/>
  <c r="AB117" i="1"/>
  <c r="E121" i="1"/>
  <c r="AB121" i="1"/>
  <c r="E122" i="1"/>
  <c r="AB122" i="1"/>
  <c r="E123" i="1"/>
  <c r="AB123" i="1"/>
  <c r="E124" i="1"/>
  <c r="AB124" i="1"/>
  <c r="E125" i="1"/>
  <c r="AB125" i="1"/>
  <c r="E131" i="1"/>
  <c r="AB131" i="1"/>
  <c r="E132" i="1"/>
  <c r="AB132" i="1"/>
  <c r="E134" i="1"/>
  <c r="AB134" i="1"/>
  <c r="E135" i="1"/>
  <c r="E136" i="1"/>
  <c r="AB136" i="1"/>
  <c r="E137" i="1"/>
  <c r="AB137" i="1"/>
  <c r="E139" i="1"/>
  <c r="AB139" i="1"/>
  <c r="E141" i="1"/>
  <c r="AB141" i="1"/>
  <c r="E149" i="1"/>
  <c r="AB149" i="1"/>
  <c r="AB163" i="1"/>
  <c r="E170" i="1"/>
  <c r="AB170" i="1"/>
  <c r="E172" i="1"/>
  <c r="AB172" i="1"/>
  <c r="E175" i="1"/>
  <c r="AB175" i="1"/>
  <c r="E176" i="1"/>
  <c r="AB178" i="1"/>
  <c r="E185" i="1"/>
  <c r="E186" i="1"/>
  <c r="E188" i="1"/>
  <c r="AB188" i="1"/>
  <c r="E191" i="1"/>
  <c r="AB191" i="1"/>
  <c r="E192" i="1"/>
  <c r="AB192" i="1"/>
  <c r="E194" i="1"/>
  <c r="AB194" i="1"/>
  <c r="E195" i="1"/>
  <c r="AB195" i="1"/>
  <c r="E208" i="1"/>
  <c r="AB208" i="1"/>
  <c r="E211" i="1"/>
  <c r="AB211" i="1"/>
  <c r="E226" i="1"/>
  <c r="AB226" i="1"/>
  <c r="E231" i="1"/>
  <c r="AB231" i="1"/>
  <c r="E233" i="1"/>
  <c r="AB233" i="1"/>
  <c r="E237" i="1"/>
  <c r="AB237" i="1"/>
  <c r="E242" i="1"/>
  <c r="AB242" i="1"/>
  <c r="E245" i="1"/>
  <c r="AB245" i="1"/>
  <c r="E246" i="1"/>
  <c r="AB246" i="1"/>
  <c r="E253" i="1"/>
  <c r="AB253" i="1"/>
  <c r="E256" i="1"/>
  <c r="AB256" i="1"/>
  <c r="E264" i="1"/>
  <c r="AB264" i="1"/>
  <c r="E268" i="1"/>
  <c r="AB268" i="1"/>
  <c r="E270" i="1"/>
  <c r="AB270" i="1"/>
  <c r="E287" i="1"/>
  <c r="AB287" i="1"/>
  <c r="E290" i="1"/>
  <c r="AB290" i="1"/>
  <c r="E291" i="1"/>
  <c r="AB291" i="1"/>
  <c r="E299" i="1"/>
  <c r="AB299" i="1"/>
  <c r="E305" i="1"/>
  <c r="AB305" i="1"/>
  <c r="E306" i="1"/>
  <c r="AB306" i="1"/>
  <c r="E314" i="1"/>
  <c r="AB314" i="1"/>
  <c r="E315" i="1"/>
  <c r="AB315" i="1"/>
  <c r="E317" i="1"/>
  <c r="AB317" i="1"/>
  <c r="E318" i="1"/>
  <c r="AB318" i="1"/>
  <c r="E319" i="1"/>
  <c r="AB319" i="1"/>
  <c r="E321" i="1"/>
  <c r="AB321" i="1"/>
  <c r="E323" i="1"/>
  <c r="AB323" i="1"/>
  <c r="E332" i="1"/>
  <c r="AB332" i="1"/>
  <c r="E337" i="1"/>
  <c r="AB337" i="1"/>
  <c r="E339" i="1"/>
  <c r="AB339" i="1"/>
  <c r="E340" i="1"/>
  <c r="AB340" i="1"/>
  <c r="E350" i="1"/>
  <c r="AB350" i="1"/>
  <c r="E352" i="1"/>
  <c r="AB352" i="1"/>
</calcChain>
</file>

<file path=xl/sharedStrings.xml><?xml version="1.0" encoding="utf-8"?>
<sst xmlns="http://schemas.openxmlformats.org/spreadsheetml/2006/main" count="12769" uniqueCount="140">
  <si>
    <t>Type avion</t>
  </si>
  <si>
    <t>GACC</t>
  </si>
  <si>
    <t>Tas</t>
  </si>
  <si>
    <t>Compagnie</t>
  </si>
  <si>
    <t>Ligne</t>
  </si>
  <si>
    <t>A/D</t>
  </si>
  <si>
    <t>Date</t>
  </si>
  <si>
    <t>Date origine</t>
  </si>
  <si>
    <t>Heure</t>
  </si>
  <si>
    <t>Jour</t>
  </si>
  <si>
    <t>Nb sièges</t>
  </si>
  <si>
    <t>Service IATA</t>
  </si>
  <si>
    <t>Escale orig</t>
  </si>
  <si>
    <t>Escale prec</t>
  </si>
  <si>
    <t>Faisceau</t>
  </si>
  <si>
    <t>Critère douanier</t>
  </si>
  <si>
    <t>Sloting</t>
  </si>
  <si>
    <t>Source pax</t>
  </si>
  <si>
    <t>Nb pax</t>
  </si>
  <si>
    <t>Taux remp.</t>
  </si>
  <si>
    <t>Ass. gare</t>
  </si>
  <si>
    <t>Ass. piste</t>
  </si>
  <si>
    <t>Courrier</t>
  </si>
  <si>
    <t>Classif.</t>
  </si>
  <si>
    <t>Statut</t>
  </si>
  <si>
    <t>Escale dest</t>
  </si>
  <si>
    <t>Escale suiv</t>
  </si>
  <si>
    <t>Date/heure modif.</t>
  </si>
  <si>
    <t>Date/heure modif. ext.</t>
  </si>
  <si>
    <t>Zone enregistrement</t>
  </si>
  <si>
    <t>M</t>
  </si>
  <si>
    <t>C2C</t>
  </si>
  <si>
    <t>KKK</t>
  </si>
  <si>
    <t>A</t>
  </si>
  <si>
    <t>J</t>
  </si>
  <si>
    <t>IST</t>
  </si>
  <si>
    <t>ORIE</t>
  </si>
  <si>
    <t>D</t>
  </si>
  <si>
    <t>OK</t>
  </si>
  <si>
    <t>Stat.</t>
  </si>
  <si>
    <t>AFR</t>
  </si>
  <si>
    <t>INT</t>
  </si>
  <si>
    <t>NORM</t>
  </si>
  <si>
    <t>GFA</t>
  </si>
  <si>
    <t>BAH</t>
  </si>
  <si>
    <t>L</t>
  </si>
  <si>
    <t>G</t>
  </si>
  <si>
    <t>CXA</t>
  </si>
  <si>
    <t>FOC</t>
  </si>
  <si>
    <t>ASOC</t>
  </si>
  <si>
    <t>C2A</t>
  </si>
  <si>
    <t>AAL</t>
  </si>
  <si>
    <t>DFW</t>
  </si>
  <si>
    <t>AMEN</t>
  </si>
  <si>
    <t>ALZ</t>
  </si>
  <si>
    <t>XLF</t>
  </si>
  <si>
    <t>EWR</t>
  </si>
  <si>
    <t>73H</t>
  </si>
  <si>
    <t>ELY</t>
  </si>
  <si>
    <t>TLV</t>
  </si>
  <si>
    <t>MIA</t>
  </si>
  <si>
    <t>ORD</t>
  </si>
  <si>
    <t>AFL</t>
  </si>
  <si>
    <t>SVO</t>
  </si>
  <si>
    <t>EURO</t>
  </si>
  <si>
    <t>JFK</t>
  </si>
  <si>
    <t>CHH</t>
  </si>
  <si>
    <t>KWE</t>
  </si>
  <si>
    <t>LED</t>
  </si>
  <si>
    <t>32B</t>
  </si>
  <si>
    <t>77L</t>
  </si>
  <si>
    <t>ETH</t>
  </si>
  <si>
    <t>ADD</t>
  </si>
  <si>
    <t>AFRI</t>
  </si>
  <si>
    <t>ETD</t>
  </si>
  <si>
    <t>AUH</t>
  </si>
  <si>
    <t>CLT</t>
  </si>
  <si>
    <t>PHL</t>
  </si>
  <si>
    <t>RUN</t>
  </si>
  <si>
    <t>LYS</t>
  </si>
  <si>
    <t>DOTO</t>
  </si>
  <si>
    <t>DTM</t>
  </si>
  <si>
    <t>LAX</t>
  </si>
  <si>
    <t>SZX</t>
  </si>
  <si>
    <t>AIC</t>
  </si>
  <si>
    <t>MAA</t>
  </si>
  <si>
    <t>DEL</t>
  </si>
  <si>
    <t>PUJ</t>
  </si>
  <si>
    <t>AMEC</t>
  </si>
  <si>
    <t>SFO</t>
  </si>
  <si>
    <t>CUN</t>
  </si>
  <si>
    <t>TNA</t>
  </si>
  <si>
    <t>XIY</t>
  </si>
  <si>
    <t>VRA</t>
  </si>
  <si>
    <t>CKG</t>
  </si>
  <si>
    <t>DAH</t>
  </si>
  <si>
    <t>ALG</t>
  </si>
  <si>
    <t>AFRN</t>
  </si>
  <si>
    <t>REU</t>
  </si>
  <si>
    <t>DZA</t>
  </si>
  <si>
    <t>GEH</t>
  </si>
  <si>
    <t>BAW</t>
  </si>
  <si>
    <t>LHR</t>
  </si>
  <si>
    <t>AUE</t>
  </si>
  <si>
    <t>MDG</t>
  </si>
  <si>
    <t>TNR</t>
  </si>
  <si>
    <t>KZR</t>
  </si>
  <si>
    <t>TSE</t>
  </si>
  <si>
    <t>UAE</t>
  </si>
  <si>
    <t>DXB</t>
  </si>
  <si>
    <t>ACA</t>
  </si>
  <si>
    <t>YUL</t>
  </si>
  <si>
    <t>77W</t>
  </si>
  <si>
    <t>YVR</t>
  </si>
  <si>
    <t>OMA</t>
  </si>
  <si>
    <t>MCT</t>
  </si>
  <si>
    <t>SVA</t>
  </si>
  <si>
    <t>RUH</t>
  </si>
  <si>
    <t>THT</t>
  </si>
  <si>
    <t>PPT</t>
  </si>
  <si>
    <t>CPA</t>
  </si>
  <si>
    <t>HKG</t>
  </si>
  <si>
    <t>YYZ</t>
  </si>
  <si>
    <t>JED</t>
  </si>
  <si>
    <t>32A</t>
  </si>
  <si>
    <t>RJA</t>
  </si>
  <si>
    <t>AMM</t>
  </si>
  <si>
    <t>ORN</t>
  </si>
  <si>
    <t>BLJ</t>
  </si>
  <si>
    <t>CFK</t>
  </si>
  <si>
    <t>TLM</t>
  </si>
  <si>
    <t>QSF</t>
  </si>
  <si>
    <t>P</t>
  </si>
  <si>
    <t>UZB</t>
  </si>
  <si>
    <t>TAS</t>
  </si>
  <si>
    <t>CZL</t>
  </si>
  <si>
    <t>ELU</t>
  </si>
  <si>
    <t>AAE</t>
  </si>
  <si>
    <t>73G</t>
  </si>
  <si>
    <t>BJA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</si>
</sst>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6"/>
  <sheetViews>
    <sheetView tabSelected="1" workbookViewId="0"/>
  </sheetViews>
  <sheetFormatPr baseColWidth="10" defaultRowHeight="15" x14ac:dyDescent="0.25"/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H1" t="s">
        <v>10</v>
      </c>
      <c r="AI1" t="s">
        <v>11</v>
      </c>
      <c r="AJ1" t="s">
        <v>25</v>
      </c>
      <c r="AK1" t="s">
        <v>26</v>
      </c>
      <c r="AL1" t="s">
        <v>14</v>
      </c>
      <c r="AM1" t="s">
        <v>15</v>
      </c>
      <c r="AN1" t="s">
        <v>16</v>
      </c>
      <c r="AO1" t="s">
        <v>17</v>
      </c>
      <c r="AP1" t="s">
        <v>18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V1" t="s">
        <v>27</v>
      </c>
      <c r="AW1" t="s">
        <v>28</v>
      </c>
      <c r="AX1" t="s">
        <v>29</v>
      </c>
      <c r="AY1" t="s">
        <v>24</v>
      </c>
    </row>
    <row r="2" spans="1:51" x14ac:dyDescent="0.25">
      <c r="A2">
        <v>321</v>
      </c>
      <c r="B2" t="s">
        <v>30</v>
      </c>
      <c r="C2" t="s">
        <v>31</v>
      </c>
      <c r="D2" t="s">
        <v>32</v>
      </c>
      <c r="E2">
        <v>2173</v>
      </c>
      <c r="F2" t="s">
        <v>33</v>
      </c>
      <c r="G2" s="1">
        <v>43716</v>
      </c>
      <c r="H2" s="1">
        <v>43716</v>
      </c>
      <c r="I2" s="2">
        <v>0.56944444444444442</v>
      </c>
      <c r="J2">
        <v>7</v>
      </c>
      <c r="K2">
        <v>204</v>
      </c>
      <c r="L2" t="s">
        <v>34</v>
      </c>
      <c r="M2" t="s">
        <v>35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>
        <v>195</v>
      </c>
      <c r="T2">
        <v>95</v>
      </c>
      <c r="V2" t="s">
        <v>40</v>
      </c>
      <c r="W2" t="s">
        <v>30</v>
      </c>
      <c r="X2" t="s">
        <v>41</v>
      </c>
      <c r="Y2" t="s">
        <v>42</v>
      </c>
      <c r="Z2" t="s">
        <v>31</v>
      </c>
      <c r="AA2" t="s">
        <v>32</v>
      </c>
      <c r="AB2">
        <v>2174</v>
      </c>
      <c r="AC2" t="s">
        <v>37</v>
      </c>
      <c r="AD2" s="1">
        <v>43716</v>
      </c>
      <c r="AE2" s="1">
        <v>43716</v>
      </c>
      <c r="AF2" s="2">
        <v>0.61458333333333337</v>
      </c>
      <c r="AG2">
        <v>7</v>
      </c>
      <c r="AH2">
        <v>204</v>
      </c>
      <c r="AI2" t="s">
        <v>34</v>
      </c>
      <c r="AJ2" t="s">
        <v>35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>
        <v>187</v>
      </c>
      <c r="AQ2">
        <v>91</v>
      </c>
      <c r="AS2" t="s">
        <v>40</v>
      </c>
      <c r="AT2" t="s">
        <v>30</v>
      </c>
      <c r="AU2" t="s">
        <v>41</v>
      </c>
      <c r="AV2" s="3">
        <v>43640.636284722219</v>
      </c>
      <c r="AY2" t="s">
        <v>42</v>
      </c>
    </row>
    <row r="3" spans="1:51" x14ac:dyDescent="0.25">
      <c r="A3">
        <v>320</v>
      </c>
      <c r="B3" t="s">
        <v>30</v>
      </c>
      <c r="C3" t="s">
        <v>31</v>
      </c>
      <c r="D3" t="s">
        <v>43</v>
      </c>
      <c r="E3" t="str">
        <f>"019"</f>
        <v>019</v>
      </c>
      <c r="F3" t="s">
        <v>33</v>
      </c>
      <c r="G3" s="1">
        <v>43715</v>
      </c>
      <c r="H3" s="1">
        <v>43714</v>
      </c>
      <c r="I3" s="2">
        <v>0.3263888888888889</v>
      </c>
      <c r="J3">
        <v>6</v>
      </c>
      <c r="K3">
        <v>110</v>
      </c>
      <c r="L3" t="s">
        <v>34</v>
      </c>
      <c r="M3" t="s">
        <v>44</v>
      </c>
      <c r="N3" t="s">
        <v>44</v>
      </c>
      <c r="O3" t="s">
        <v>36</v>
      </c>
      <c r="P3" t="s">
        <v>37</v>
      </c>
      <c r="Q3" t="s">
        <v>38</v>
      </c>
      <c r="R3" t="s">
        <v>39</v>
      </c>
      <c r="S3">
        <v>103</v>
      </c>
      <c r="T3">
        <v>93</v>
      </c>
      <c r="V3" t="s">
        <v>40</v>
      </c>
      <c r="W3" t="s">
        <v>45</v>
      </c>
      <c r="X3" t="s">
        <v>41</v>
      </c>
      <c r="Y3" t="s">
        <v>42</v>
      </c>
      <c r="Z3" t="s">
        <v>31</v>
      </c>
      <c r="AA3" t="s">
        <v>43</v>
      </c>
      <c r="AB3" t="str">
        <f>"018"</f>
        <v>018</v>
      </c>
      <c r="AC3" t="s">
        <v>37</v>
      </c>
      <c r="AD3" s="1">
        <v>43715</v>
      </c>
      <c r="AE3" s="1">
        <v>43715</v>
      </c>
      <c r="AF3" s="2">
        <v>0.45833333333333331</v>
      </c>
      <c r="AG3">
        <v>6</v>
      </c>
      <c r="AH3">
        <v>110</v>
      </c>
      <c r="AI3" t="s">
        <v>34</v>
      </c>
      <c r="AJ3" t="s">
        <v>44</v>
      </c>
      <c r="AK3" t="s">
        <v>44</v>
      </c>
      <c r="AL3" t="s">
        <v>36</v>
      </c>
      <c r="AM3" t="s">
        <v>37</v>
      </c>
      <c r="AN3" t="s">
        <v>38</v>
      </c>
      <c r="AO3" t="s">
        <v>39</v>
      </c>
      <c r="AP3">
        <v>97</v>
      </c>
      <c r="AQ3">
        <v>88</v>
      </c>
      <c r="AS3" t="s">
        <v>40</v>
      </c>
      <c r="AT3" t="s">
        <v>45</v>
      </c>
      <c r="AU3" t="s">
        <v>41</v>
      </c>
      <c r="AV3" s="3">
        <v>43640.636284722219</v>
      </c>
      <c r="AY3" t="s">
        <v>42</v>
      </c>
    </row>
    <row r="4" spans="1:51" x14ac:dyDescent="0.25">
      <c r="A4">
        <v>321</v>
      </c>
      <c r="B4" t="s">
        <v>30</v>
      </c>
      <c r="C4" t="s">
        <v>31</v>
      </c>
      <c r="D4" t="s">
        <v>32</v>
      </c>
      <c r="E4">
        <v>2173</v>
      </c>
      <c r="F4" t="s">
        <v>33</v>
      </c>
      <c r="G4" s="1">
        <v>43710</v>
      </c>
      <c r="H4" s="1">
        <v>43710</v>
      </c>
      <c r="I4" s="2">
        <v>0.56944444444444442</v>
      </c>
      <c r="J4">
        <v>1</v>
      </c>
      <c r="K4">
        <v>204</v>
      </c>
      <c r="L4" t="s">
        <v>34</v>
      </c>
      <c r="M4" t="s">
        <v>35</v>
      </c>
      <c r="N4" t="s">
        <v>35</v>
      </c>
      <c r="O4" t="s">
        <v>36</v>
      </c>
      <c r="P4" t="s">
        <v>37</v>
      </c>
      <c r="Q4" t="s">
        <v>38</v>
      </c>
      <c r="R4" t="s">
        <v>39</v>
      </c>
      <c r="S4">
        <v>193</v>
      </c>
      <c r="T4">
        <v>94</v>
      </c>
      <c r="V4" t="s">
        <v>40</v>
      </c>
      <c r="W4" t="s">
        <v>30</v>
      </c>
      <c r="X4" t="s">
        <v>41</v>
      </c>
      <c r="Y4" t="s">
        <v>42</v>
      </c>
      <c r="Z4" t="s">
        <v>31</v>
      </c>
      <c r="AA4" t="s">
        <v>32</v>
      </c>
      <c r="AB4">
        <v>2174</v>
      </c>
      <c r="AC4" t="s">
        <v>37</v>
      </c>
      <c r="AD4" s="1">
        <v>43710</v>
      </c>
      <c r="AE4" s="1">
        <v>43710</v>
      </c>
      <c r="AF4" s="2">
        <v>0.61458333333333337</v>
      </c>
      <c r="AG4">
        <v>1</v>
      </c>
      <c r="AH4">
        <v>204</v>
      </c>
      <c r="AI4" t="s">
        <v>34</v>
      </c>
      <c r="AJ4" t="s">
        <v>35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>
        <v>120</v>
      </c>
      <c r="AQ4">
        <v>58</v>
      </c>
      <c r="AS4" t="s">
        <v>40</v>
      </c>
      <c r="AT4" t="s">
        <v>30</v>
      </c>
      <c r="AU4" t="s">
        <v>41</v>
      </c>
      <c r="AV4" s="3">
        <v>43640.636284722219</v>
      </c>
      <c r="AY4" t="s">
        <v>42</v>
      </c>
    </row>
    <row r="5" spans="1:51" x14ac:dyDescent="0.25">
      <c r="A5">
        <v>320</v>
      </c>
      <c r="B5" t="s">
        <v>30</v>
      </c>
      <c r="C5" t="s">
        <v>31</v>
      </c>
      <c r="D5" t="s">
        <v>43</v>
      </c>
      <c r="E5" t="str">
        <f>"019"</f>
        <v>019</v>
      </c>
      <c r="F5" t="s">
        <v>33</v>
      </c>
      <c r="G5" s="1">
        <v>43714</v>
      </c>
      <c r="H5" s="1">
        <v>43713</v>
      </c>
      <c r="I5" s="2">
        <v>0.3263888888888889</v>
      </c>
      <c r="J5">
        <v>5</v>
      </c>
      <c r="K5">
        <v>110</v>
      </c>
      <c r="L5" t="s">
        <v>34</v>
      </c>
      <c r="M5" t="s">
        <v>44</v>
      </c>
      <c r="N5" t="s">
        <v>44</v>
      </c>
      <c r="O5" t="s">
        <v>36</v>
      </c>
      <c r="P5" t="s">
        <v>37</v>
      </c>
      <c r="Q5" t="s">
        <v>38</v>
      </c>
      <c r="R5" t="s">
        <v>39</v>
      </c>
      <c r="S5">
        <v>107</v>
      </c>
      <c r="T5">
        <v>97</v>
      </c>
      <c r="V5" t="s">
        <v>40</v>
      </c>
      <c r="W5" t="s">
        <v>45</v>
      </c>
      <c r="X5" t="s">
        <v>41</v>
      </c>
      <c r="Y5" t="s">
        <v>42</v>
      </c>
      <c r="Z5" t="s">
        <v>31</v>
      </c>
      <c r="AA5" t="s">
        <v>43</v>
      </c>
      <c r="AB5" t="str">
        <f>"018"</f>
        <v>018</v>
      </c>
      <c r="AC5" t="s">
        <v>37</v>
      </c>
      <c r="AD5" s="1">
        <v>43714</v>
      </c>
      <c r="AE5" s="1">
        <v>43714</v>
      </c>
      <c r="AF5" s="2">
        <v>0.45833333333333331</v>
      </c>
      <c r="AG5">
        <v>5</v>
      </c>
      <c r="AH5">
        <v>110</v>
      </c>
      <c r="AI5" t="s">
        <v>34</v>
      </c>
      <c r="AJ5" t="s">
        <v>44</v>
      </c>
      <c r="AK5" t="s">
        <v>44</v>
      </c>
      <c r="AL5" t="s">
        <v>36</v>
      </c>
      <c r="AM5" t="s">
        <v>37</v>
      </c>
      <c r="AN5" t="s">
        <v>38</v>
      </c>
      <c r="AO5" t="s">
        <v>39</v>
      </c>
      <c r="AP5">
        <v>84</v>
      </c>
      <c r="AQ5">
        <v>76</v>
      </c>
      <c r="AS5" t="s">
        <v>40</v>
      </c>
      <c r="AT5" t="s">
        <v>45</v>
      </c>
      <c r="AU5" t="s">
        <v>41</v>
      </c>
      <c r="AV5" s="3">
        <v>43640.636284722219</v>
      </c>
      <c r="AY5" t="s">
        <v>42</v>
      </c>
    </row>
    <row r="6" spans="1:51" x14ac:dyDescent="0.25">
      <c r="A6">
        <v>321</v>
      </c>
      <c r="B6" t="s">
        <v>30</v>
      </c>
      <c r="C6" t="s">
        <v>31</v>
      </c>
      <c r="D6" t="s">
        <v>32</v>
      </c>
      <c r="E6">
        <v>2173</v>
      </c>
      <c r="F6" t="s">
        <v>33</v>
      </c>
      <c r="G6" s="1">
        <v>43715</v>
      </c>
      <c r="H6" s="1">
        <v>43715</v>
      </c>
      <c r="I6" s="2">
        <v>0.56944444444444442</v>
      </c>
      <c r="J6">
        <v>6</v>
      </c>
      <c r="K6">
        <v>204</v>
      </c>
      <c r="L6" t="s">
        <v>34</v>
      </c>
      <c r="M6" t="s">
        <v>35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>
        <v>185</v>
      </c>
      <c r="T6">
        <v>90</v>
      </c>
      <c r="V6" t="s">
        <v>40</v>
      </c>
      <c r="W6" t="s">
        <v>30</v>
      </c>
      <c r="X6" t="s">
        <v>41</v>
      </c>
      <c r="Y6" t="s">
        <v>42</v>
      </c>
      <c r="Z6" t="s">
        <v>31</v>
      </c>
      <c r="AA6" t="s">
        <v>32</v>
      </c>
      <c r="AB6">
        <v>2174</v>
      </c>
      <c r="AC6" t="s">
        <v>37</v>
      </c>
      <c r="AD6" s="1">
        <v>43715</v>
      </c>
      <c r="AE6" s="1">
        <v>43715</v>
      </c>
      <c r="AF6" s="2">
        <v>0.61458333333333337</v>
      </c>
      <c r="AG6">
        <v>6</v>
      </c>
      <c r="AH6">
        <v>204</v>
      </c>
      <c r="AI6" t="s">
        <v>34</v>
      </c>
      <c r="AJ6" t="s">
        <v>35</v>
      </c>
      <c r="AK6" t="s">
        <v>35</v>
      </c>
      <c r="AL6" t="s">
        <v>36</v>
      </c>
      <c r="AM6" t="s">
        <v>37</v>
      </c>
      <c r="AN6" t="s">
        <v>38</v>
      </c>
      <c r="AO6" t="s">
        <v>39</v>
      </c>
      <c r="AP6">
        <v>167</v>
      </c>
      <c r="AQ6">
        <v>81</v>
      </c>
      <c r="AS6" t="s">
        <v>40</v>
      </c>
      <c r="AT6" t="s">
        <v>30</v>
      </c>
      <c r="AU6" t="s">
        <v>41</v>
      </c>
      <c r="AV6" s="3">
        <v>43640.636284722219</v>
      </c>
      <c r="AY6" t="s">
        <v>42</v>
      </c>
    </row>
    <row r="7" spans="1:51" x14ac:dyDescent="0.25">
      <c r="A7">
        <v>321</v>
      </c>
      <c r="B7" t="s">
        <v>30</v>
      </c>
      <c r="C7" t="s">
        <v>31</v>
      </c>
      <c r="D7" t="s">
        <v>32</v>
      </c>
      <c r="E7">
        <v>2173</v>
      </c>
      <c r="F7" t="s">
        <v>33</v>
      </c>
      <c r="G7" s="1">
        <v>43714</v>
      </c>
      <c r="H7" s="1">
        <v>43714</v>
      </c>
      <c r="I7" s="2">
        <v>0.56944444444444442</v>
      </c>
      <c r="J7">
        <v>5</v>
      </c>
      <c r="K7">
        <v>204</v>
      </c>
      <c r="L7" t="s">
        <v>34</v>
      </c>
      <c r="M7" t="s">
        <v>35</v>
      </c>
      <c r="N7" t="s">
        <v>35</v>
      </c>
      <c r="O7" t="s">
        <v>36</v>
      </c>
      <c r="P7" t="s">
        <v>37</v>
      </c>
      <c r="Q7" t="s">
        <v>38</v>
      </c>
      <c r="R7" t="s">
        <v>39</v>
      </c>
      <c r="S7">
        <v>185</v>
      </c>
      <c r="T7">
        <v>90</v>
      </c>
      <c r="V7" t="s">
        <v>40</v>
      </c>
      <c r="W7" t="s">
        <v>30</v>
      </c>
      <c r="X7" t="s">
        <v>41</v>
      </c>
      <c r="Y7" t="s">
        <v>42</v>
      </c>
      <c r="Z7" t="s">
        <v>31</v>
      </c>
      <c r="AA7" t="s">
        <v>32</v>
      </c>
      <c r="AB7">
        <v>2174</v>
      </c>
      <c r="AC7" t="s">
        <v>37</v>
      </c>
      <c r="AD7" s="1">
        <v>43714</v>
      </c>
      <c r="AE7" s="1">
        <v>43714</v>
      </c>
      <c r="AF7" s="2">
        <v>0.61458333333333337</v>
      </c>
      <c r="AG7">
        <v>5</v>
      </c>
      <c r="AH7">
        <v>204</v>
      </c>
      <c r="AI7" t="s">
        <v>34</v>
      </c>
      <c r="AJ7" t="s">
        <v>35</v>
      </c>
      <c r="AK7" t="s">
        <v>35</v>
      </c>
      <c r="AL7" t="s">
        <v>36</v>
      </c>
      <c r="AM7" t="s">
        <v>37</v>
      </c>
      <c r="AN7" t="s">
        <v>38</v>
      </c>
      <c r="AO7" t="s">
        <v>39</v>
      </c>
      <c r="AP7">
        <v>132</v>
      </c>
      <c r="AQ7">
        <v>64</v>
      </c>
      <c r="AS7" t="s">
        <v>40</v>
      </c>
      <c r="AT7" t="s">
        <v>30</v>
      </c>
      <c r="AU7" t="s">
        <v>41</v>
      </c>
      <c r="AV7" s="3">
        <v>43640.636284722219</v>
      </c>
      <c r="AY7" t="s">
        <v>42</v>
      </c>
    </row>
    <row r="8" spans="1:51" x14ac:dyDescent="0.25">
      <c r="A8">
        <v>788</v>
      </c>
      <c r="B8" t="s">
        <v>46</v>
      </c>
      <c r="C8" t="s">
        <v>31</v>
      </c>
      <c r="D8" t="s">
        <v>47</v>
      </c>
      <c r="E8">
        <v>825</v>
      </c>
      <c r="F8" t="s">
        <v>33</v>
      </c>
      <c r="G8" s="1">
        <v>43713</v>
      </c>
      <c r="H8" s="1">
        <v>43712</v>
      </c>
      <c r="I8" s="2">
        <v>0.27777777777777779</v>
      </c>
      <c r="J8">
        <v>4</v>
      </c>
      <c r="K8">
        <v>235</v>
      </c>
      <c r="L8" t="s">
        <v>34</v>
      </c>
      <c r="M8" t="s">
        <v>48</v>
      </c>
      <c r="N8" t="s">
        <v>48</v>
      </c>
      <c r="O8" t="s">
        <v>49</v>
      </c>
      <c r="P8" t="s">
        <v>37</v>
      </c>
      <c r="Q8" t="s">
        <v>38</v>
      </c>
      <c r="R8" t="s">
        <v>39</v>
      </c>
      <c r="S8">
        <v>227</v>
      </c>
      <c r="T8">
        <v>96</v>
      </c>
      <c r="V8" t="s">
        <v>40</v>
      </c>
      <c r="W8" t="s">
        <v>45</v>
      </c>
      <c r="X8" t="s">
        <v>41</v>
      </c>
      <c r="Y8" t="s">
        <v>42</v>
      </c>
      <c r="Z8" t="s">
        <v>31</v>
      </c>
      <c r="AA8" t="s">
        <v>47</v>
      </c>
      <c r="AB8">
        <v>826</v>
      </c>
      <c r="AC8" t="s">
        <v>37</v>
      </c>
      <c r="AD8" s="1">
        <v>43713</v>
      </c>
      <c r="AE8" s="1">
        <v>43713</v>
      </c>
      <c r="AF8" s="2">
        <v>0.54166666666666663</v>
      </c>
      <c r="AG8">
        <v>4</v>
      </c>
      <c r="AH8">
        <v>235</v>
      </c>
      <c r="AI8" t="s">
        <v>34</v>
      </c>
      <c r="AJ8" t="s">
        <v>48</v>
      </c>
      <c r="AK8" t="s">
        <v>48</v>
      </c>
      <c r="AL8" t="s">
        <v>49</v>
      </c>
      <c r="AM8" t="s">
        <v>37</v>
      </c>
      <c r="AN8" t="s">
        <v>38</v>
      </c>
      <c r="AO8" t="s">
        <v>39</v>
      </c>
      <c r="AP8">
        <v>138</v>
      </c>
      <c r="AQ8">
        <v>58</v>
      </c>
      <c r="AS8" t="s">
        <v>40</v>
      </c>
      <c r="AT8" t="s">
        <v>45</v>
      </c>
      <c r="AU8" t="s">
        <v>41</v>
      </c>
      <c r="AV8" s="3">
        <v>43640.636284722219</v>
      </c>
      <c r="AY8" t="s">
        <v>42</v>
      </c>
    </row>
    <row r="9" spans="1:51" x14ac:dyDescent="0.25">
      <c r="A9">
        <v>321</v>
      </c>
      <c r="B9" t="s">
        <v>30</v>
      </c>
      <c r="C9" t="s">
        <v>31</v>
      </c>
      <c r="D9" t="s">
        <v>32</v>
      </c>
      <c r="E9">
        <v>2173</v>
      </c>
      <c r="F9" t="s">
        <v>33</v>
      </c>
      <c r="G9" s="1">
        <v>43712</v>
      </c>
      <c r="H9" s="1">
        <v>43712</v>
      </c>
      <c r="I9" s="2">
        <v>0.56944444444444442</v>
      </c>
      <c r="J9">
        <v>3</v>
      </c>
      <c r="K9">
        <v>204</v>
      </c>
      <c r="L9" t="s">
        <v>34</v>
      </c>
      <c r="M9" t="s">
        <v>35</v>
      </c>
      <c r="N9" t="s">
        <v>35</v>
      </c>
      <c r="O9" t="s">
        <v>36</v>
      </c>
      <c r="P9" t="s">
        <v>37</v>
      </c>
      <c r="Q9" t="s">
        <v>38</v>
      </c>
      <c r="R9" t="s">
        <v>39</v>
      </c>
      <c r="S9">
        <v>197</v>
      </c>
      <c r="T9">
        <v>96</v>
      </c>
      <c r="V9" t="s">
        <v>40</v>
      </c>
      <c r="W9" t="s">
        <v>30</v>
      </c>
      <c r="X9" t="s">
        <v>41</v>
      </c>
      <c r="Y9" t="s">
        <v>42</v>
      </c>
      <c r="Z9" t="s">
        <v>31</v>
      </c>
      <c r="AA9" t="s">
        <v>32</v>
      </c>
      <c r="AB9">
        <v>2174</v>
      </c>
      <c r="AC9" t="s">
        <v>37</v>
      </c>
      <c r="AD9" s="1">
        <v>43712</v>
      </c>
      <c r="AE9" s="1">
        <v>43712</v>
      </c>
      <c r="AF9" s="2">
        <v>0.61458333333333337</v>
      </c>
      <c r="AG9">
        <v>3</v>
      </c>
      <c r="AH9">
        <v>204</v>
      </c>
      <c r="AI9" t="s">
        <v>34</v>
      </c>
      <c r="AJ9" t="s">
        <v>35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>
        <v>116</v>
      </c>
      <c r="AQ9">
        <v>56</v>
      </c>
      <c r="AS9" t="s">
        <v>40</v>
      </c>
      <c r="AT9" t="s">
        <v>30</v>
      </c>
      <c r="AU9" t="s">
        <v>41</v>
      </c>
      <c r="AV9" s="3">
        <v>43640.636284722219</v>
      </c>
      <c r="AY9" t="s">
        <v>42</v>
      </c>
    </row>
    <row r="10" spans="1:51" x14ac:dyDescent="0.25">
      <c r="A10">
        <v>320</v>
      </c>
      <c r="B10" t="s">
        <v>30</v>
      </c>
      <c r="C10" t="s">
        <v>31</v>
      </c>
      <c r="D10" t="s">
        <v>43</v>
      </c>
      <c r="E10" t="str">
        <f>"019"</f>
        <v>019</v>
      </c>
      <c r="F10" t="s">
        <v>33</v>
      </c>
      <c r="G10" s="1">
        <v>43713</v>
      </c>
      <c r="H10" s="1">
        <v>43712</v>
      </c>
      <c r="I10" s="2">
        <v>0.3263888888888889</v>
      </c>
      <c r="J10">
        <v>4</v>
      </c>
      <c r="K10">
        <v>110</v>
      </c>
      <c r="L10" t="s">
        <v>34</v>
      </c>
      <c r="M10" t="s">
        <v>44</v>
      </c>
      <c r="N10" t="s">
        <v>44</v>
      </c>
      <c r="O10" t="s">
        <v>36</v>
      </c>
      <c r="P10" t="s">
        <v>37</v>
      </c>
      <c r="Q10" t="s">
        <v>38</v>
      </c>
      <c r="R10" t="s">
        <v>39</v>
      </c>
      <c r="S10">
        <v>110</v>
      </c>
      <c r="T10">
        <v>100</v>
      </c>
      <c r="V10" t="s">
        <v>40</v>
      </c>
      <c r="W10" t="s">
        <v>45</v>
      </c>
      <c r="X10" t="s">
        <v>41</v>
      </c>
      <c r="Y10" t="s">
        <v>42</v>
      </c>
      <c r="Z10" t="s">
        <v>31</v>
      </c>
      <c r="AA10" t="s">
        <v>43</v>
      </c>
      <c r="AB10" t="str">
        <f>"018"</f>
        <v>018</v>
      </c>
      <c r="AC10" t="s">
        <v>37</v>
      </c>
      <c r="AD10" s="1">
        <v>43713</v>
      </c>
      <c r="AE10" s="1">
        <v>43713</v>
      </c>
      <c r="AF10" s="2">
        <v>0.45833333333333331</v>
      </c>
      <c r="AG10">
        <v>4</v>
      </c>
      <c r="AH10">
        <v>110</v>
      </c>
      <c r="AI10" t="s">
        <v>34</v>
      </c>
      <c r="AJ10" t="s">
        <v>44</v>
      </c>
      <c r="AK10" t="s">
        <v>44</v>
      </c>
      <c r="AL10" t="s">
        <v>36</v>
      </c>
      <c r="AM10" t="s">
        <v>37</v>
      </c>
      <c r="AN10" t="s">
        <v>38</v>
      </c>
      <c r="AO10" t="s">
        <v>39</v>
      </c>
      <c r="AP10">
        <v>77</v>
      </c>
      <c r="AQ10">
        <v>70</v>
      </c>
      <c r="AS10" t="s">
        <v>40</v>
      </c>
      <c r="AT10" t="s">
        <v>45</v>
      </c>
      <c r="AU10" t="s">
        <v>41</v>
      </c>
      <c r="AV10" s="3">
        <v>43640.636284722219</v>
      </c>
      <c r="AY10" t="s">
        <v>42</v>
      </c>
    </row>
    <row r="11" spans="1:51" x14ac:dyDescent="0.25">
      <c r="A11">
        <v>321</v>
      </c>
      <c r="B11" t="s">
        <v>30</v>
      </c>
      <c r="C11" t="s">
        <v>31</v>
      </c>
      <c r="D11" t="s">
        <v>32</v>
      </c>
      <c r="E11">
        <v>2173</v>
      </c>
      <c r="F11" t="s">
        <v>33</v>
      </c>
      <c r="G11" s="1">
        <v>43713</v>
      </c>
      <c r="H11" s="1">
        <v>43713</v>
      </c>
      <c r="I11" s="2">
        <v>0.56944444444444442</v>
      </c>
      <c r="J11">
        <v>4</v>
      </c>
      <c r="K11">
        <v>204</v>
      </c>
      <c r="L11" t="s">
        <v>34</v>
      </c>
      <c r="M11" t="s">
        <v>35</v>
      </c>
      <c r="N11" t="s">
        <v>35</v>
      </c>
      <c r="O11" t="s">
        <v>36</v>
      </c>
      <c r="P11" t="s">
        <v>37</v>
      </c>
      <c r="Q11" t="s">
        <v>38</v>
      </c>
      <c r="R11" t="s">
        <v>39</v>
      </c>
      <c r="S11">
        <v>197</v>
      </c>
      <c r="T11">
        <v>96</v>
      </c>
      <c r="V11" t="s">
        <v>40</v>
      </c>
      <c r="W11" t="s">
        <v>30</v>
      </c>
      <c r="X11" t="s">
        <v>41</v>
      </c>
      <c r="Y11" t="s">
        <v>42</v>
      </c>
      <c r="Z11" t="s">
        <v>31</v>
      </c>
      <c r="AA11" t="s">
        <v>32</v>
      </c>
      <c r="AB11">
        <v>2174</v>
      </c>
      <c r="AC11" t="s">
        <v>37</v>
      </c>
      <c r="AD11" s="1">
        <v>43713</v>
      </c>
      <c r="AE11" s="1">
        <v>43713</v>
      </c>
      <c r="AF11" s="2">
        <v>0.61458333333333337</v>
      </c>
      <c r="AG11">
        <v>4</v>
      </c>
      <c r="AH11">
        <v>204</v>
      </c>
      <c r="AI11" t="s">
        <v>34</v>
      </c>
      <c r="AJ11" t="s">
        <v>35</v>
      </c>
      <c r="AK11" t="s">
        <v>35</v>
      </c>
      <c r="AL11" t="s">
        <v>36</v>
      </c>
      <c r="AM11" t="s">
        <v>37</v>
      </c>
      <c r="AN11" t="s">
        <v>38</v>
      </c>
      <c r="AO11" t="s">
        <v>39</v>
      </c>
      <c r="AP11">
        <v>114</v>
      </c>
      <c r="AQ11">
        <v>55</v>
      </c>
      <c r="AS11" t="s">
        <v>40</v>
      </c>
      <c r="AT11" t="s">
        <v>30</v>
      </c>
      <c r="AU11" t="s">
        <v>41</v>
      </c>
      <c r="AV11" s="3">
        <v>43640.636284722219</v>
      </c>
      <c r="AY11" t="s">
        <v>42</v>
      </c>
    </row>
    <row r="12" spans="1:51" x14ac:dyDescent="0.25">
      <c r="A12">
        <v>320</v>
      </c>
      <c r="B12" t="s">
        <v>30</v>
      </c>
      <c r="C12" t="s">
        <v>31</v>
      </c>
      <c r="D12" t="s">
        <v>43</v>
      </c>
      <c r="E12" t="str">
        <f>"019"</f>
        <v>019</v>
      </c>
      <c r="F12" t="s">
        <v>33</v>
      </c>
      <c r="G12" s="1">
        <v>43711</v>
      </c>
      <c r="H12" s="1">
        <v>43710</v>
      </c>
      <c r="I12" s="2">
        <v>0.3263888888888889</v>
      </c>
      <c r="J12">
        <v>2</v>
      </c>
      <c r="K12">
        <v>110</v>
      </c>
      <c r="L12" t="s">
        <v>34</v>
      </c>
      <c r="M12" t="s">
        <v>44</v>
      </c>
      <c r="N12" t="s">
        <v>44</v>
      </c>
      <c r="O12" t="s">
        <v>36</v>
      </c>
      <c r="P12" t="s">
        <v>37</v>
      </c>
      <c r="Q12" t="s">
        <v>38</v>
      </c>
      <c r="R12" t="s">
        <v>39</v>
      </c>
      <c r="S12">
        <v>108</v>
      </c>
      <c r="T12">
        <v>98</v>
      </c>
      <c r="V12" t="s">
        <v>40</v>
      </c>
      <c r="W12" t="s">
        <v>45</v>
      </c>
      <c r="X12" t="s">
        <v>41</v>
      </c>
      <c r="Y12" t="s">
        <v>42</v>
      </c>
      <c r="Z12" t="s">
        <v>31</v>
      </c>
      <c r="AA12" t="s">
        <v>43</v>
      </c>
      <c r="AB12" t="str">
        <f>"018"</f>
        <v>018</v>
      </c>
      <c r="AC12" t="s">
        <v>37</v>
      </c>
      <c r="AD12" s="1">
        <v>43711</v>
      </c>
      <c r="AE12" s="1">
        <v>43711</v>
      </c>
      <c r="AF12" s="2">
        <v>0.45833333333333331</v>
      </c>
      <c r="AG12">
        <v>2</v>
      </c>
      <c r="AH12">
        <v>110</v>
      </c>
      <c r="AI12" t="s">
        <v>34</v>
      </c>
      <c r="AJ12" t="s">
        <v>44</v>
      </c>
      <c r="AK12" t="s">
        <v>44</v>
      </c>
      <c r="AL12" t="s">
        <v>36</v>
      </c>
      <c r="AM12" t="s">
        <v>37</v>
      </c>
      <c r="AN12" t="s">
        <v>38</v>
      </c>
      <c r="AO12" t="s">
        <v>39</v>
      </c>
      <c r="AP12">
        <v>81</v>
      </c>
      <c r="AQ12">
        <v>73</v>
      </c>
      <c r="AS12" t="s">
        <v>40</v>
      </c>
      <c r="AT12" t="s">
        <v>45</v>
      </c>
      <c r="AU12" t="s">
        <v>41</v>
      </c>
      <c r="AV12" s="3">
        <v>43640.636284722219</v>
      </c>
      <c r="AY12" t="s">
        <v>42</v>
      </c>
    </row>
    <row r="13" spans="1:51" x14ac:dyDescent="0.25">
      <c r="A13">
        <v>788</v>
      </c>
      <c r="B13" t="s">
        <v>46</v>
      </c>
      <c r="C13" t="s">
        <v>31</v>
      </c>
      <c r="D13" t="s">
        <v>47</v>
      </c>
      <c r="E13">
        <v>825</v>
      </c>
      <c r="F13" t="s">
        <v>33</v>
      </c>
      <c r="G13" s="1">
        <v>43716</v>
      </c>
      <c r="H13" s="1">
        <v>43715</v>
      </c>
      <c r="I13" s="2">
        <v>0.27777777777777779</v>
      </c>
      <c r="J13">
        <v>7</v>
      </c>
      <c r="K13">
        <v>235</v>
      </c>
      <c r="L13" t="s">
        <v>34</v>
      </c>
      <c r="M13" t="s">
        <v>48</v>
      </c>
      <c r="N13" t="s">
        <v>48</v>
      </c>
      <c r="O13" t="s">
        <v>49</v>
      </c>
      <c r="P13" t="s">
        <v>37</v>
      </c>
      <c r="Q13" t="s">
        <v>38</v>
      </c>
      <c r="R13" t="s">
        <v>39</v>
      </c>
      <c r="S13">
        <v>230</v>
      </c>
      <c r="T13">
        <v>97</v>
      </c>
      <c r="V13" t="s">
        <v>40</v>
      </c>
      <c r="W13" t="s">
        <v>45</v>
      </c>
      <c r="X13" t="s">
        <v>41</v>
      </c>
      <c r="Y13" t="s">
        <v>42</v>
      </c>
      <c r="Z13" t="s">
        <v>31</v>
      </c>
      <c r="AA13" t="s">
        <v>47</v>
      </c>
      <c r="AB13">
        <v>826</v>
      </c>
      <c r="AC13" t="s">
        <v>37</v>
      </c>
      <c r="AD13" s="1">
        <v>43716</v>
      </c>
      <c r="AE13" s="1">
        <v>43716</v>
      </c>
      <c r="AF13" s="2">
        <v>0.54166666666666663</v>
      </c>
      <c r="AG13">
        <v>7</v>
      </c>
      <c r="AH13">
        <v>235</v>
      </c>
      <c r="AI13" t="s">
        <v>34</v>
      </c>
      <c r="AJ13" t="s">
        <v>48</v>
      </c>
      <c r="AK13" t="s">
        <v>48</v>
      </c>
      <c r="AL13" t="s">
        <v>49</v>
      </c>
      <c r="AM13" t="s">
        <v>37</v>
      </c>
      <c r="AN13" t="s">
        <v>38</v>
      </c>
      <c r="AO13" t="s">
        <v>39</v>
      </c>
      <c r="AP13">
        <v>148</v>
      </c>
      <c r="AQ13">
        <v>62</v>
      </c>
      <c r="AS13" t="s">
        <v>40</v>
      </c>
      <c r="AT13" t="s">
        <v>45</v>
      </c>
      <c r="AU13" t="s">
        <v>41</v>
      </c>
      <c r="AV13" s="3">
        <v>43640.636284722219</v>
      </c>
      <c r="AY13" t="s">
        <v>42</v>
      </c>
    </row>
    <row r="14" spans="1:51" x14ac:dyDescent="0.25">
      <c r="A14">
        <v>321</v>
      </c>
      <c r="B14" t="s">
        <v>30</v>
      </c>
      <c r="C14" t="s">
        <v>31</v>
      </c>
      <c r="D14" t="s">
        <v>32</v>
      </c>
      <c r="E14">
        <v>2173</v>
      </c>
      <c r="F14" t="s">
        <v>33</v>
      </c>
      <c r="G14" s="1">
        <v>43711</v>
      </c>
      <c r="H14" s="1">
        <v>43711</v>
      </c>
      <c r="I14" s="2">
        <v>0.56944444444444442</v>
      </c>
      <c r="J14">
        <v>2</v>
      </c>
      <c r="K14">
        <v>204</v>
      </c>
      <c r="L14" t="s">
        <v>34</v>
      </c>
      <c r="M14" t="s">
        <v>35</v>
      </c>
      <c r="N14" t="s">
        <v>35</v>
      </c>
      <c r="O14" t="s">
        <v>36</v>
      </c>
      <c r="P14" t="s">
        <v>37</v>
      </c>
      <c r="Q14" t="s">
        <v>38</v>
      </c>
      <c r="R14" t="s">
        <v>39</v>
      </c>
      <c r="S14">
        <v>199</v>
      </c>
      <c r="T14">
        <v>97</v>
      </c>
      <c r="V14" t="s">
        <v>40</v>
      </c>
      <c r="W14" t="s">
        <v>30</v>
      </c>
      <c r="X14" t="s">
        <v>41</v>
      </c>
      <c r="Y14" t="s">
        <v>42</v>
      </c>
      <c r="Z14" t="s">
        <v>31</v>
      </c>
      <c r="AA14" t="s">
        <v>32</v>
      </c>
      <c r="AB14">
        <v>2174</v>
      </c>
      <c r="AC14" t="s">
        <v>37</v>
      </c>
      <c r="AD14" s="1">
        <v>43711</v>
      </c>
      <c r="AE14" s="1">
        <v>43711</v>
      </c>
      <c r="AF14" s="2">
        <v>0.61458333333333337</v>
      </c>
      <c r="AG14">
        <v>2</v>
      </c>
      <c r="AH14">
        <v>204</v>
      </c>
      <c r="AI14" t="s">
        <v>34</v>
      </c>
      <c r="AJ14" t="s">
        <v>35</v>
      </c>
      <c r="AK14" t="s">
        <v>35</v>
      </c>
      <c r="AL14" t="s">
        <v>36</v>
      </c>
      <c r="AM14" t="s">
        <v>37</v>
      </c>
      <c r="AN14" t="s">
        <v>38</v>
      </c>
      <c r="AO14" t="s">
        <v>39</v>
      </c>
      <c r="AP14">
        <v>114</v>
      </c>
      <c r="AQ14">
        <v>55</v>
      </c>
      <c r="AS14" t="s">
        <v>40</v>
      </c>
      <c r="AT14" t="s">
        <v>30</v>
      </c>
      <c r="AU14" t="s">
        <v>41</v>
      </c>
      <c r="AV14" s="3">
        <v>43640.636284722219</v>
      </c>
      <c r="AY14" t="s">
        <v>42</v>
      </c>
    </row>
    <row r="15" spans="1:51" x14ac:dyDescent="0.25">
      <c r="A15">
        <v>320</v>
      </c>
      <c r="B15" t="s">
        <v>30</v>
      </c>
      <c r="C15" t="s">
        <v>31</v>
      </c>
      <c r="D15" t="s">
        <v>43</v>
      </c>
      <c r="E15" t="str">
        <f>"019"</f>
        <v>019</v>
      </c>
      <c r="F15" t="s">
        <v>33</v>
      </c>
      <c r="G15" s="1">
        <v>43712</v>
      </c>
      <c r="H15" s="1">
        <v>43711</v>
      </c>
      <c r="I15" s="2">
        <v>0.3263888888888889</v>
      </c>
      <c r="J15">
        <v>3</v>
      </c>
      <c r="K15">
        <v>110</v>
      </c>
      <c r="L15" t="s">
        <v>34</v>
      </c>
      <c r="M15" t="s">
        <v>44</v>
      </c>
      <c r="N15" t="s">
        <v>44</v>
      </c>
      <c r="O15" t="s">
        <v>36</v>
      </c>
      <c r="P15" t="s">
        <v>37</v>
      </c>
      <c r="Q15" t="s">
        <v>38</v>
      </c>
      <c r="R15" t="s">
        <v>39</v>
      </c>
      <c r="S15">
        <v>110</v>
      </c>
      <c r="T15">
        <v>100</v>
      </c>
      <c r="V15" t="s">
        <v>40</v>
      </c>
      <c r="W15" t="s">
        <v>45</v>
      </c>
      <c r="X15" t="s">
        <v>41</v>
      </c>
      <c r="Y15" t="s">
        <v>42</v>
      </c>
      <c r="Z15" t="s">
        <v>31</v>
      </c>
      <c r="AA15" t="s">
        <v>43</v>
      </c>
      <c r="AB15" t="str">
        <f>"018"</f>
        <v>018</v>
      </c>
      <c r="AC15" t="s">
        <v>37</v>
      </c>
      <c r="AD15" s="1">
        <v>43712</v>
      </c>
      <c r="AE15" s="1">
        <v>43712</v>
      </c>
      <c r="AF15" s="2">
        <v>0.45833333333333331</v>
      </c>
      <c r="AG15">
        <v>3</v>
      </c>
      <c r="AH15">
        <v>110</v>
      </c>
      <c r="AI15" t="s">
        <v>34</v>
      </c>
      <c r="AJ15" t="s">
        <v>44</v>
      </c>
      <c r="AK15" t="s">
        <v>44</v>
      </c>
      <c r="AL15" t="s">
        <v>36</v>
      </c>
      <c r="AM15" t="s">
        <v>37</v>
      </c>
      <c r="AN15" t="s">
        <v>38</v>
      </c>
      <c r="AO15" t="s">
        <v>39</v>
      </c>
      <c r="AP15">
        <v>78</v>
      </c>
      <c r="AQ15">
        <v>70</v>
      </c>
      <c r="AS15" t="s">
        <v>40</v>
      </c>
      <c r="AT15" t="s">
        <v>45</v>
      </c>
      <c r="AU15" t="s">
        <v>41</v>
      </c>
      <c r="AV15" s="3">
        <v>43640.636284722219</v>
      </c>
      <c r="AY15" t="s">
        <v>42</v>
      </c>
    </row>
    <row r="16" spans="1:51" x14ac:dyDescent="0.25">
      <c r="A16">
        <v>320</v>
      </c>
      <c r="B16" t="s">
        <v>30</v>
      </c>
      <c r="C16" t="s">
        <v>31</v>
      </c>
      <c r="D16" t="s">
        <v>43</v>
      </c>
      <c r="E16" t="str">
        <f>"019"</f>
        <v>019</v>
      </c>
      <c r="F16" t="s">
        <v>33</v>
      </c>
      <c r="G16" s="1">
        <v>43710</v>
      </c>
      <c r="H16" s="1">
        <v>43709</v>
      </c>
      <c r="I16" s="2">
        <v>0.3263888888888889</v>
      </c>
      <c r="J16">
        <v>1</v>
      </c>
      <c r="K16">
        <v>110</v>
      </c>
      <c r="L16" t="s">
        <v>34</v>
      </c>
      <c r="M16" t="s">
        <v>44</v>
      </c>
      <c r="N16" t="s">
        <v>44</v>
      </c>
      <c r="O16" t="s">
        <v>36</v>
      </c>
      <c r="P16" t="s">
        <v>37</v>
      </c>
      <c r="Q16" t="s">
        <v>38</v>
      </c>
      <c r="R16" t="s">
        <v>39</v>
      </c>
      <c r="S16">
        <v>107</v>
      </c>
      <c r="T16">
        <v>97</v>
      </c>
      <c r="V16" t="s">
        <v>40</v>
      </c>
      <c r="W16" t="s">
        <v>45</v>
      </c>
      <c r="X16" t="s">
        <v>41</v>
      </c>
      <c r="Y16" t="s">
        <v>42</v>
      </c>
      <c r="Z16" t="s">
        <v>31</v>
      </c>
      <c r="AA16" t="s">
        <v>43</v>
      </c>
      <c r="AB16" t="str">
        <f>"018"</f>
        <v>018</v>
      </c>
      <c r="AC16" t="s">
        <v>37</v>
      </c>
      <c r="AD16" s="1">
        <v>43710</v>
      </c>
      <c r="AE16" s="1">
        <v>43710</v>
      </c>
      <c r="AF16" s="2">
        <v>0.45833333333333331</v>
      </c>
      <c r="AG16">
        <v>1</v>
      </c>
      <c r="AH16">
        <v>110</v>
      </c>
      <c r="AI16" t="s">
        <v>34</v>
      </c>
      <c r="AJ16" t="s">
        <v>44</v>
      </c>
      <c r="AK16" t="s">
        <v>44</v>
      </c>
      <c r="AL16" t="s">
        <v>36</v>
      </c>
      <c r="AM16" t="s">
        <v>37</v>
      </c>
      <c r="AN16" t="s">
        <v>38</v>
      </c>
      <c r="AO16" t="s">
        <v>39</v>
      </c>
      <c r="AP16">
        <v>94</v>
      </c>
      <c r="AQ16">
        <v>85</v>
      </c>
      <c r="AS16" t="s">
        <v>40</v>
      </c>
      <c r="AT16" t="s">
        <v>45</v>
      </c>
      <c r="AU16" t="s">
        <v>41</v>
      </c>
      <c r="AV16" s="3">
        <v>43640.636284722219</v>
      </c>
      <c r="AY16" t="s">
        <v>42</v>
      </c>
    </row>
    <row r="17" spans="1:51" x14ac:dyDescent="0.25">
      <c r="A17">
        <v>320</v>
      </c>
      <c r="B17" t="s">
        <v>30</v>
      </c>
      <c r="C17" t="s">
        <v>31</v>
      </c>
      <c r="D17" t="s">
        <v>43</v>
      </c>
      <c r="E17" t="str">
        <f>"019"</f>
        <v>019</v>
      </c>
      <c r="F17" t="s">
        <v>33</v>
      </c>
      <c r="G17" s="1">
        <v>43716</v>
      </c>
      <c r="H17" s="1">
        <v>43715</v>
      </c>
      <c r="I17" s="2">
        <v>0.3263888888888889</v>
      </c>
      <c r="J17">
        <v>7</v>
      </c>
      <c r="K17">
        <v>110</v>
      </c>
      <c r="L17" t="s">
        <v>34</v>
      </c>
      <c r="M17" t="s">
        <v>44</v>
      </c>
      <c r="N17" t="s">
        <v>44</v>
      </c>
      <c r="O17" t="s">
        <v>36</v>
      </c>
      <c r="P17" t="s">
        <v>37</v>
      </c>
      <c r="Q17" t="s">
        <v>38</v>
      </c>
      <c r="R17" t="s">
        <v>39</v>
      </c>
      <c r="S17">
        <v>102</v>
      </c>
      <c r="T17">
        <v>92</v>
      </c>
      <c r="V17" t="s">
        <v>40</v>
      </c>
      <c r="W17" t="s">
        <v>45</v>
      </c>
      <c r="X17" t="s">
        <v>41</v>
      </c>
      <c r="Y17" t="s">
        <v>42</v>
      </c>
      <c r="Z17" t="s">
        <v>31</v>
      </c>
      <c r="AA17" t="s">
        <v>43</v>
      </c>
      <c r="AB17" t="str">
        <f>"018"</f>
        <v>018</v>
      </c>
      <c r="AC17" t="s">
        <v>37</v>
      </c>
      <c r="AD17" s="1">
        <v>43716</v>
      </c>
      <c r="AE17" s="1">
        <v>43716</v>
      </c>
      <c r="AF17" s="2">
        <v>0.45833333333333331</v>
      </c>
      <c r="AG17">
        <v>7</v>
      </c>
      <c r="AH17">
        <v>110</v>
      </c>
      <c r="AI17" t="s">
        <v>34</v>
      </c>
      <c r="AJ17" t="s">
        <v>44</v>
      </c>
      <c r="AK17" t="s">
        <v>44</v>
      </c>
      <c r="AL17" t="s">
        <v>36</v>
      </c>
      <c r="AM17" t="s">
        <v>37</v>
      </c>
      <c r="AN17" t="s">
        <v>38</v>
      </c>
      <c r="AO17" t="s">
        <v>39</v>
      </c>
      <c r="AP17">
        <v>95</v>
      </c>
      <c r="AQ17">
        <v>86</v>
      </c>
      <c r="AS17" t="s">
        <v>40</v>
      </c>
      <c r="AT17" t="s">
        <v>45</v>
      </c>
      <c r="AU17" t="s">
        <v>41</v>
      </c>
      <c r="AV17" s="3">
        <v>43640.636284722219</v>
      </c>
      <c r="AY17" t="s">
        <v>42</v>
      </c>
    </row>
    <row r="18" spans="1:51" x14ac:dyDescent="0.25">
      <c r="A18">
        <v>788</v>
      </c>
      <c r="B18" t="s">
        <v>46</v>
      </c>
      <c r="C18" t="s">
        <v>31</v>
      </c>
      <c r="D18" t="s">
        <v>47</v>
      </c>
      <c r="E18">
        <v>825</v>
      </c>
      <c r="F18" t="s">
        <v>33</v>
      </c>
      <c r="G18" s="1">
        <v>43711</v>
      </c>
      <c r="H18" s="1">
        <v>43710</v>
      </c>
      <c r="I18" s="2">
        <v>0.27777777777777779</v>
      </c>
      <c r="J18">
        <v>2</v>
      </c>
      <c r="K18">
        <v>235</v>
      </c>
      <c r="L18" t="s">
        <v>34</v>
      </c>
      <c r="M18" t="s">
        <v>48</v>
      </c>
      <c r="N18" t="s">
        <v>48</v>
      </c>
      <c r="O18" t="s">
        <v>49</v>
      </c>
      <c r="P18" t="s">
        <v>37</v>
      </c>
      <c r="Q18" t="s">
        <v>38</v>
      </c>
      <c r="R18" t="s">
        <v>39</v>
      </c>
      <c r="S18">
        <v>204</v>
      </c>
      <c r="T18">
        <v>86</v>
      </c>
      <c r="V18" t="s">
        <v>40</v>
      </c>
      <c r="W18" t="s">
        <v>45</v>
      </c>
      <c r="X18" t="s">
        <v>41</v>
      </c>
      <c r="Y18" t="s">
        <v>42</v>
      </c>
      <c r="Z18" t="s">
        <v>31</v>
      </c>
      <c r="AA18" t="s">
        <v>47</v>
      </c>
      <c r="AB18">
        <v>826</v>
      </c>
      <c r="AC18" t="s">
        <v>37</v>
      </c>
      <c r="AD18" s="1">
        <v>43711</v>
      </c>
      <c r="AE18" s="1">
        <v>43711</v>
      </c>
      <c r="AF18" s="2">
        <v>0.54166666666666663</v>
      </c>
      <c r="AG18">
        <v>2</v>
      </c>
      <c r="AH18">
        <v>235</v>
      </c>
      <c r="AI18" t="s">
        <v>34</v>
      </c>
      <c r="AJ18" t="s">
        <v>48</v>
      </c>
      <c r="AK18" t="s">
        <v>48</v>
      </c>
      <c r="AL18" t="s">
        <v>49</v>
      </c>
      <c r="AM18" t="s">
        <v>37</v>
      </c>
      <c r="AN18" t="s">
        <v>38</v>
      </c>
      <c r="AO18" t="s">
        <v>39</v>
      </c>
      <c r="AP18">
        <v>115</v>
      </c>
      <c r="AQ18">
        <v>48</v>
      </c>
      <c r="AS18" t="s">
        <v>40</v>
      </c>
      <c r="AT18" t="s">
        <v>45</v>
      </c>
      <c r="AU18" t="s">
        <v>41</v>
      </c>
      <c r="AV18" s="3">
        <v>43640.636284722219</v>
      </c>
      <c r="AY18" t="s">
        <v>42</v>
      </c>
    </row>
    <row r="19" spans="1:51" x14ac:dyDescent="0.25">
      <c r="A19">
        <v>788</v>
      </c>
      <c r="B19" t="s">
        <v>46</v>
      </c>
      <c r="C19" t="s">
        <v>50</v>
      </c>
      <c r="D19" t="s">
        <v>51</v>
      </c>
      <c r="E19" t="str">
        <f>"048"</f>
        <v>048</v>
      </c>
      <c r="F19" t="s">
        <v>33</v>
      </c>
      <c r="G19" s="1">
        <v>43715</v>
      </c>
      <c r="H19" s="1">
        <v>43714</v>
      </c>
      <c r="I19" s="2">
        <v>0.3923611111111111</v>
      </c>
      <c r="J19">
        <v>6</v>
      </c>
      <c r="K19">
        <v>226</v>
      </c>
      <c r="L19" t="s">
        <v>34</v>
      </c>
      <c r="M19" t="s">
        <v>52</v>
      </c>
      <c r="N19" t="s">
        <v>52</v>
      </c>
      <c r="O19" t="s">
        <v>53</v>
      </c>
      <c r="P19" t="s">
        <v>37</v>
      </c>
      <c r="Q19" t="s">
        <v>38</v>
      </c>
      <c r="R19" t="s">
        <v>39</v>
      </c>
      <c r="S19">
        <v>205</v>
      </c>
      <c r="T19">
        <v>90</v>
      </c>
      <c r="V19" t="s">
        <v>54</v>
      </c>
      <c r="W19" t="s">
        <v>45</v>
      </c>
      <c r="X19" t="s">
        <v>41</v>
      </c>
      <c r="Y19" t="s">
        <v>42</v>
      </c>
      <c r="Z19" t="s">
        <v>50</v>
      </c>
      <c r="AA19" t="s">
        <v>51</v>
      </c>
      <c r="AB19" t="str">
        <f>"049"</f>
        <v>049</v>
      </c>
      <c r="AC19" t="s">
        <v>37</v>
      </c>
      <c r="AD19" s="1">
        <v>43715</v>
      </c>
      <c r="AE19" s="1">
        <v>43715</v>
      </c>
      <c r="AF19" s="2">
        <v>0.47569444444444442</v>
      </c>
      <c r="AG19">
        <v>6</v>
      </c>
      <c r="AH19">
        <v>226</v>
      </c>
      <c r="AI19" t="s">
        <v>34</v>
      </c>
      <c r="AJ19" t="s">
        <v>52</v>
      </c>
      <c r="AK19" t="s">
        <v>52</v>
      </c>
      <c r="AL19" t="s">
        <v>53</v>
      </c>
      <c r="AM19" t="s">
        <v>37</v>
      </c>
      <c r="AN19" t="s">
        <v>38</v>
      </c>
      <c r="AO19" t="s">
        <v>39</v>
      </c>
      <c r="AP19">
        <v>192</v>
      </c>
      <c r="AQ19">
        <v>84</v>
      </c>
      <c r="AS19" t="s">
        <v>54</v>
      </c>
      <c r="AT19" t="s">
        <v>45</v>
      </c>
      <c r="AU19" t="s">
        <v>41</v>
      </c>
      <c r="AV19" s="3">
        <v>43649.466273148151</v>
      </c>
      <c r="AY19" t="s">
        <v>42</v>
      </c>
    </row>
    <row r="20" spans="1:51" x14ac:dyDescent="0.25">
      <c r="A20">
        <v>333</v>
      </c>
      <c r="B20" t="s">
        <v>46</v>
      </c>
      <c r="C20" t="s">
        <v>50</v>
      </c>
      <c r="D20" t="s">
        <v>55</v>
      </c>
      <c r="E20" t="str">
        <f>"011"</f>
        <v>011</v>
      </c>
      <c r="F20" t="s">
        <v>33</v>
      </c>
      <c r="G20" s="1">
        <v>43711</v>
      </c>
      <c r="H20" s="1">
        <v>43711</v>
      </c>
      <c r="I20" s="2">
        <v>0.58680555555555558</v>
      </c>
      <c r="J20">
        <v>2</v>
      </c>
      <c r="K20">
        <v>408</v>
      </c>
      <c r="L20" t="s">
        <v>34</v>
      </c>
      <c r="M20" t="s">
        <v>56</v>
      </c>
      <c r="N20" t="s">
        <v>56</v>
      </c>
      <c r="O20" t="s">
        <v>53</v>
      </c>
      <c r="P20" t="s">
        <v>37</v>
      </c>
      <c r="Q20" t="s">
        <v>38</v>
      </c>
      <c r="R20" t="s">
        <v>39</v>
      </c>
      <c r="S20">
        <v>367</v>
      </c>
      <c r="T20">
        <v>89</v>
      </c>
      <c r="V20" t="s">
        <v>54</v>
      </c>
      <c r="W20" t="s">
        <v>45</v>
      </c>
      <c r="X20" t="s">
        <v>41</v>
      </c>
      <c r="Y20" t="s">
        <v>42</v>
      </c>
      <c r="AV20" s="3">
        <v>43640.636284722219</v>
      </c>
    </row>
    <row r="21" spans="1:51" x14ac:dyDescent="0.25">
      <c r="A21" t="s">
        <v>57</v>
      </c>
      <c r="B21" t="s">
        <v>30</v>
      </c>
      <c r="C21" t="s">
        <v>50</v>
      </c>
      <c r="D21" t="s">
        <v>58</v>
      </c>
      <c r="E21">
        <v>117</v>
      </c>
      <c r="F21" t="s">
        <v>33</v>
      </c>
      <c r="G21" s="1">
        <v>43716</v>
      </c>
      <c r="H21" s="1">
        <v>43715</v>
      </c>
      <c r="I21" s="2">
        <v>0.21527777777777779</v>
      </c>
      <c r="J21">
        <v>7</v>
      </c>
      <c r="K21">
        <v>154</v>
      </c>
      <c r="L21" t="s">
        <v>34</v>
      </c>
      <c r="M21" t="s">
        <v>59</v>
      </c>
      <c r="N21" t="s">
        <v>59</v>
      </c>
      <c r="O21" t="s">
        <v>36</v>
      </c>
      <c r="P21" t="s">
        <v>37</v>
      </c>
      <c r="Q21" t="s">
        <v>38</v>
      </c>
      <c r="R21" t="s">
        <v>39</v>
      </c>
      <c r="S21">
        <v>146</v>
      </c>
      <c r="T21">
        <v>94</v>
      </c>
      <c r="V21" t="s">
        <v>54</v>
      </c>
      <c r="W21" t="s">
        <v>45</v>
      </c>
      <c r="X21" t="s">
        <v>41</v>
      </c>
      <c r="Y21" t="s">
        <v>42</v>
      </c>
      <c r="AV21" s="3">
        <v>43640.636284722219</v>
      </c>
    </row>
    <row r="22" spans="1:51" x14ac:dyDescent="0.25">
      <c r="A22">
        <v>332</v>
      </c>
      <c r="B22" t="s">
        <v>46</v>
      </c>
      <c r="C22" t="s">
        <v>50</v>
      </c>
      <c r="D22" t="s">
        <v>55</v>
      </c>
      <c r="E22" t="str">
        <f>"029"</f>
        <v>029</v>
      </c>
      <c r="F22" t="s">
        <v>33</v>
      </c>
      <c r="G22" s="1">
        <v>43712</v>
      </c>
      <c r="H22" s="1">
        <v>43712</v>
      </c>
      <c r="I22" s="2">
        <v>0.49305555555555558</v>
      </c>
      <c r="J22">
        <v>3</v>
      </c>
      <c r="K22">
        <v>324</v>
      </c>
      <c r="L22" t="s">
        <v>34</v>
      </c>
      <c r="M22" t="s">
        <v>60</v>
      </c>
      <c r="N22" t="s">
        <v>60</v>
      </c>
      <c r="O22" t="s">
        <v>53</v>
      </c>
      <c r="P22" t="s">
        <v>37</v>
      </c>
      <c r="Q22" t="s">
        <v>38</v>
      </c>
      <c r="R22" t="s">
        <v>39</v>
      </c>
      <c r="S22">
        <v>298</v>
      </c>
      <c r="T22">
        <v>91</v>
      </c>
      <c r="V22" t="s">
        <v>54</v>
      </c>
      <c r="W22" t="s">
        <v>45</v>
      </c>
      <c r="X22" t="s">
        <v>41</v>
      </c>
      <c r="Y22" t="s">
        <v>42</v>
      </c>
      <c r="Z22" t="s">
        <v>50</v>
      </c>
      <c r="AA22" t="s">
        <v>55</v>
      </c>
      <c r="AB22" t="str">
        <f>"030"</f>
        <v>030</v>
      </c>
      <c r="AC22" t="s">
        <v>37</v>
      </c>
      <c r="AD22" s="1">
        <v>43712</v>
      </c>
      <c r="AE22" s="1">
        <v>43712</v>
      </c>
      <c r="AF22" s="2">
        <v>0.85069444444444453</v>
      </c>
      <c r="AG22">
        <v>3</v>
      </c>
      <c r="AH22">
        <v>408</v>
      </c>
      <c r="AI22" t="s">
        <v>34</v>
      </c>
      <c r="AJ22" t="s">
        <v>56</v>
      </c>
      <c r="AK22" t="s">
        <v>56</v>
      </c>
      <c r="AL22" t="s">
        <v>53</v>
      </c>
      <c r="AM22" t="s">
        <v>37</v>
      </c>
      <c r="AN22" t="s">
        <v>38</v>
      </c>
      <c r="AO22" t="s">
        <v>39</v>
      </c>
      <c r="AP22">
        <v>257</v>
      </c>
      <c r="AQ22">
        <v>62</v>
      </c>
      <c r="AS22" t="s">
        <v>54</v>
      </c>
      <c r="AT22" t="s">
        <v>45</v>
      </c>
      <c r="AU22" t="s">
        <v>41</v>
      </c>
      <c r="AV22" s="3">
        <v>43640.636284722219</v>
      </c>
      <c r="AY22" t="s">
        <v>42</v>
      </c>
    </row>
    <row r="23" spans="1:51" x14ac:dyDescent="0.25">
      <c r="A23">
        <v>788</v>
      </c>
      <c r="B23" t="s">
        <v>46</v>
      </c>
      <c r="C23" t="s">
        <v>50</v>
      </c>
      <c r="D23" t="s">
        <v>51</v>
      </c>
      <c r="E23">
        <v>150</v>
      </c>
      <c r="F23" t="s">
        <v>33</v>
      </c>
      <c r="G23" s="1">
        <v>43710</v>
      </c>
      <c r="H23" s="1">
        <v>43709</v>
      </c>
      <c r="I23" s="2">
        <v>0.4201388888888889</v>
      </c>
      <c r="J23">
        <v>1</v>
      </c>
      <c r="K23">
        <v>226</v>
      </c>
      <c r="L23" t="s">
        <v>34</v>
      </c>
      <c r="M23" t="s">
        <v>61</v>
      </c>
      <c r="N23" t="s">
        <v>61</v>
      </c>
      <c r="O23" t="s">
        <v>53</v>
      </c>
      <c r="P23" t="s">
        <v>37</v>
      </c>
      <c r="Q23" t="s">
        <v>38</v>
      </c>
      <c r="R23" t="s">
        <v>39</v>
      </c>
      <c r="S23">
        <v>219</v>
      </c>
      <c r="T23">
        <v>96</v>
      </c>
      <c r="V23" t="s">
        <v>54</v>
      </c>
      <c r="W23" t="s">
        <v>45</v>
      </c>
      <c r="X23" t="s">
        <v>41</v>
      </c>
      <c r="Y23" t="s">
        <v>42</v>
      </c>
      <c r="Z23" t="s">
        <v>50</v>
      </c>
      <c r="AA23" t="s">
        <v>51</v>
      </c>
      <c r="AB23">
        <v>151</v>
      </c>
      <c r="AC23" t="s">
        <v>37</v>
      </c>
      <c r="AD23" s="1">
        <v>43710</v>
      </c>
      <c r="AE23" s="1">
        <v>43710</v>
      </c>
      <c r="AF23" s="2">
        <v>0.50694444444444442</v>
      </c>
      <c r="AG23">
        <v>1</v>
      </c>
      <c r="AH23">
        <v>226</v>
      </c>
      <c r="AI23" t="s">
        <v>34</v>
      </c>
      <c r="AJ23" t="s">
        <v>61</v>
      </c>
      <c r="AK23" t="s">
        <v>61</v>
      </c>
      <c r="AL23" t="s">
        <v>53</v>
      </c>
      <c r="AM23" t="s">
        <v>37</v>
      </c>
      <c r="AN23" t="s">
        <v>38</v>
      </c>
      <c r="AO23" t="s">
        <v>39</v>
      </c>
      <c r="AP23">
        <v>207</v>
      </c>
      <c r="AQ23">
        <v>91</v>
      </c>
      <c r="AS23" t="s">
        <v>54</v>
      </c>
      <c r="AT23" t="s">
        <v>45</v>
      </c>
      <c r="AU23" t="s">
        <v>41</v>
      </c>
      <c r="AV23" s="3">
        <v>43649.466273148151</v>
      </c>
      <c r="AY23" t="s">
        <v>42</v>
      </c>
    </row>
    <row r="24" spans="1:51" x14ac:dyDescent="0.25">
      <c r="A24">
        <v>321</v>
      </c>
      <c r="B24" t="s">
        <v>30</v>
      </c>
      <c r="C24" t="s">
        <v>31</v>
      </c>
      <c r="D24" t="s">
        <v>62</v>
      </c>
      <c r="E24">
        <v>261</v>
      </c>
      <c r="F24" t="s">
        <v>33</v>
      </c>
      <c r="G24" s="1">
        <v>43716</v>
      </c>
      <c r="H24" s="1">
        <v>43716</v>
      </c>
      <c r="I24" s="2">
        <v>0.875</v>
      </c>
      <c r="J24">
        <v>7</v>
      </c>
      <c r="K24">
        <v>187</v>
      </c>
      <c r="L24" t="s">
        <v>34</v>
      </c>
      <c r="M24" t="s">
        <v>63</v>
      </c>
      <c r="N24" t="s">
        <v>63</v>
      </c>
      <c r="O24" t="s">
        <v>64</v>
      </c>
      <c r="P24" t="s">
        <v>37</v>
      </c>
      <c r="Q24" t="s">
        <v>38</v>
      </c>
      <c r="R24" t="s">
        <v>39</v>
      </c>
      <c r="S24">
        <v>179</v>
      </c>
      <c r="T24">
        <v>95</v>
      </c>
      <c r="V24" t="s">
        <v>54</v>
      </c>
      <c r="W24" t="s">
        <v>30</v>
      </c>
      <c r="X24" t="s">
        <v>41</v>
      </c>
      <c r="Y24" t="s">
        <v>42</v>
      </c>
      <c r="Z24" t="s">
        <v>31</v>
      </c>
      <c r="AA24" t="s">
        <v>62</v>
      </c>
      <c r="AB24">
        <v>2453</v>
      </c>
      <c r="AC24" t="s">
        <v>37</v>
      </c>
      <c r="AD24" s="1">
        <v>43716</v>
      </c>
      <c r="AE24" s="1">
        <v>43716</v>
      </c>
      <c r="AF24" s="2">
        <v>0.98263888888888884</v>
      </c>
      <c r="AG24">
        <v>7</v>
      </c>
      <c r="AH24">
        <v>187</v>
      </c>
      <c r="AI24" t="s">
        <v>34</v>
      </c>
      <c r="AJ24" t="s">
        <v>63</v>
      </c>
      <c r="AK24" t="s">
        <v>63</v>
      </c>
      <c r="AL24" t="s">
        <v>64</v>
      </c>
      <c r="AM24" t="s">
        <v>37</v>
      </c>
      <c r="AN24" t="s">
        <v>38</v>
      </c>
      <c r="AO24" t="s">
        <v>39</v>
      </c>
      <c r="AP24">
        <v>172</v>
      </c>
      <c r="AQ24">
        <v>91</v>
      </c>
      <c r="AS24" t="s">
        <v>54</v>
      </c>
      <c r="AT24" t="s">
        <v>30</v>
      </c>
      <c r="AU24" t="s">
        <v>41</v>
      </c>
      <c r="AV24" s="3">
        <v>43640.636284722219</v>
      </c>
      <c r="AY24" t="s">
        <v>42</v>
      </c>
    </row>
    <row r="25" spans="1:51" x14ac:dyDescent="0.25">
      <c r="A25">
        <v>772</v>
      </c>
      <c r="B25" t="s">
        <v>46</v>
      </c>
      <c r="C25" t="s">
        <v>50</v>
      </c>
      <c r="D25" t="s">
        <v>51</v>
      </c>
      <c r="E25" t="str">
        <f>"044"</f>
        <v>044</v>
      </c>
      <c r="F25" t="s">
        <v>33</v>
      </c>
      <c r="G25" s="1">
        <v>43713</v>
      </c>
      <c r="H25" s="1">
        <v>43712</v>
      </c>
      <c r="I25" s="2">
        <v>0.32291666666666669</v>
      </c>
      <c r="J25">
        <v>4</v>
      </c>
      <c r="K25">
        <v>273</v>
      </c>
      <c r="L25" t="s">
        <v>34</v>
      </c>
      <c r="M25" t="s">
        <v>65</v>
      </c>
      <c r="N25" t="s">
        <v>65</v>
      </c>
      <c r="O25" t="s">
        <v>53</v>
      </c>
      <c r="P25" t="s">
        <v>37</v>
      </c>
      <c r="Q25" t="s">
        <v>38</v>
      </c>
      <c r="R25" t="s">
        <v>39</v>
      </c>
      <c r="S25">
        <v>245</v>
      </c>
      <c r="T25">
        <v>89</v>
      </c>
      <c r="V25" t="s">
        <v>54</v>
      </c>
      <c r="W25" t="s">
        <v>45</v>
      </c>
      <c r="X25" t="s">
        <v>41</v>
      </c>
      <c r="Y25" t="s">
        <v>42</v>
      </c>
      <c r="Z25" t="s">
        <v>50</v>
      </c>
      <c r="AA25" t="s">
        <v>51</v>
      </c>
      <c r="AB25" t="str">
        <f>"063"</f>
        <v>063</v>
      </c>
      <c r="AC25" t="s">
        <v>37</v>
      </c>
      <c r="AD25" s="1">
        <v>43713</v>
      </c>
      <c r="AE25" s="1">
        <v>43713</v>
      </c>
      <c r="AF25" s="2">
        <v>0.44444444444444442</v>
      </c>
      <c r="AG25">
        <v>4</v>
      </c>
      <c r="AH25">
        <v>273</v>
      </c>
      <c r="AI25" t="s">
        <v>34</v>
      </c>
      <c r="AJ25" t="s">
        <v>60</v>
      </c>
      <c r="AK25" t="s">
        <v>60</v>
      </c>
      <c r="AL25" t="s">
        <v>53</v>
      </c>
      <c r="AM25" t="s">
        <v>37</v>
      </c>
      <c r="AN25" t="s">
        <v>38</v>
      </c>
      <c r="AO25" t="s">
        <v>39</v>
      </c>
      <c r="AP25">
        <v>158</v>
      </c>
      <c r="AQ25">
        <v>57</v>
      </c>
      <c r="AS25" t="s">
        <v>54</v>
      </c>
      <c r="AT25" t="s">
        <v>45</v>
      </c>
      <c r="AU25" t="s">
        <v>41</v>
      </c>
      <c r="AV25" s="3">
        <v>43649.466273148151</v>
      </c>
      <c r="AY25" t="s">
        <v>42</v>
      </c>
    </row>
    <row r="26" spans="1:51" x14ac:dyDescent="0.25">
      <c r="A26">
        <v>789</v>
      </c>
      <c r="B26" t="s">
        <v>46</v>
      </c>
      <c r="C26" t="s">
        <v>50</v>
      </c>
      <c r="D26" t="s">
        <v>66</v>
      </c>
      <c r="E26">
        <v>731</v>
      </c>
      <c r="F26" t="s">
        <v>33</v>
      </c>
      <c r="G26" s="1">
        <v>43716</v>
      </c>
      <c r="H26" s="1">
        <v>43715</v>
      </c>
      <c r="I26" s="2">
        <v>0.27083333333333331</v>
      </c>
      <c r="J26">
        <v>7</v>
      </c>
      <c r="K26">
        <v>292</v>
      </c>
      <c r="L26" t="s">
        <v>34</v>
      </c>
      <c r="M26" t="s">
        <v>67</v>
      </c>
      <c r="N26" t="s">
        <v>67</v>
      </c>
      <c r="O26" t="s">
        <v>49</v>
      </c>
      <c r="P26" t="s">
        <v>37</v>
      </c>
      <c r="Q26" t="s">
        <v>38</v>
      </c>
      <c r="R26" t="s">
        <v>39</v>
      </c>
      <c r="S26">
        <v>268</v>
      </c>
      <c r="T26">
        <v>91</v>
      </c>
      <c r="V26" t="s">
        <v>54</v>
      </c>
      <c r="W26" t="s">
        <v>45</v>
      </c>
      <c r="X26" t="s">
        <v>41</v>
      </c>
      <c r="Y26" t="s">
        <v>42</v>
      </c>
      <c r="Z26" t="s">
        <v>50</v>
      </c>
      <c r="AA26" t="s">
        <v>66</v>
      </c>
      <c r="AB26">
        <v>732</v>
      </c>
      <c r="AC26" t="s">
        <v>37</v>
      </c>
      <c r="AD26" s="1">
        <v>43716</v>
      </c>
      <c r="AE26" s="1">
        <v>43716</v>
      </c>
      <c r="AF26" s="2">
        <v>0.58333333333333337</v>
      </c>
      <c r="AG26">
        <v>7</v>
      </c>
      <c r="AH26">
        <v>292</v>
      </c>
      <c r="AI26" t="s">
        <v>34</v>
      </c>
      <c r="AJ26" t="s">
        <v>67</v>
      </c>
      <c r="AK26" t="s">
        <v>67</v>
      </c>
      <c r="AL26" t="s">
        <v>49</v>
      </c>
      <c r="AM26" t="s">
        <v>37</v>
      </c>
      <c r="AN26" t="s">
        <v>38</v>
      </c>
      <c r="AO26" t="s">
        <v>39</v>
      </c>
      <c r="AP26">
        <v>239</v>
      </c>
      <c r="AQ26">
        <v>81</v>
      </c>
      <c r="AS26" t="s">
        <v>54</v>
      </c>
      <c r="AT26" t="s">
        <v>45</v>
      </c>
      <c r="AU26" t="s">
        <v>41</v>
      </c>
      <c r="AV26" s="3">
        <v>43640.636284722219</v>
      </c>
      <c r="AY26" t="s">
        <v>42</v>
      </c>
    </row>
    <row r="27" spans="1:51" x14ac:dyDescent="0.25">
      <c r="A27">
        <v>772</v>
      </c>
      <c r="B27" t="s">
        <v>46</v>
      </c>
      <c r="C27" t="s">
        <v>50</v>
      </c>
      <c r="D27" t="s">
        <v>51</v>
      </c>
      <c r="E27" t="str">
        <f>"044"</f>
        <v>044</v>
      </c>
      <c r="F27" t="s">
        <v>33</v>
      </c>
      <c r="G27" s="1">
        <v>43712</v>
      </c>
      <c r="H27" s="1">
        <v>43711</v>
      </c>
      <c r="I27" s="2">
        <v>0.32291666666666669</v>
      </c>
      <c r="J27">
        <v>3</v>
      </c>
      <c r="K27">
        <v>273</v>
      </c>
      <c r="L27" t="s">
        <v>34</v>
      </c>
      <c r="M27" t="s">
        <v>65</v>
      </c>
      <c r="N27" t="s">
        <v>65</v>
      </c>
      <c r="O27" t="s">
        <v>53</v>
      </c>
      <c r="P27" t="s">
        <v>37</v>
      </c>
      <c r="Q27" t="s">
        <v>38</v>
      </c>
      <c r="R27" t="s">
        <v>39</v>
      </c>
      <c r="S27">
        <v>251</v>
      </c>
      <c r="T27">
        <v>91</v>
      </c>
      <c r="V27" t="s">
        <v>54</v>
      </c>
      <c r="W27" t="s">
        <v>45</v>
      </c>
      <c r="X27" t="s">
        <v>41</v>
      </c>
      <c r="Y27" t="s">
        <v>42</v>
      </c>
      <c r="Z27" t="s">
        <v>50</v>
      </c>
      <c r="AA27" t="s">
        <v>51</v>
      </c>
      <c r="AB27" t="str">
        <f>"063"</f>
        <v>063</v>
      </c>
      <c r="AC27" t="s">
        <v>37</v>
      </c>
      <c r="AD27" s="1">
        <v>43712</v>
      </c>
      <c r="AE27" s="1">
        <v>43712</v>
      </c>
      <c r="AF27" s="2">
        <v>0.44444444444444442</v>
      </c>
      <c r="AG27">
        <v>3</v>
      </c>
      <c r="AH27">
        <v>273</v>
      </c>
      <c r="AI27" t="s">
        <v>34</v>
      </c>
      <c r="AJ27" t="s">
        <v>60</v>
      </c>
      <c r="AK27" t="s">
        <v>60</v>
      </c>
      <c r="AL27" t="s">
        <v>53</v>
      </c>
      <c r="AM27" t="s">
        <v>37</v>
      </c>
      <c r="AN27" t="s">
        <v>38</v>
      </c>
      <c r="AO27" t="s">
        <v>39</v>
      </c>
      <c r="AP27">
        <v>171</v>
      </c>
      <c r="AQ27">
        <v>62</v>
      </c>
      <c r="AS27" t="s">
        <v>54</v>
      </c>
      <c r="AT27" t="s">
        <v>45</v>
      </c>
      <c r="AU27" t="s">
        <v>41</v>
      </c>
      <c r="AV27" s="3">
        <v>43649.466273148151</v>
      </c>
      <c r="AY27" t="s">
        <v>42</v>
      </c>
    </row>
    <row r="28" spans="1:51" x14ac:dyDescent="0.25">
      <c r="A28">
        <v>320</v>
      </c>
      <c r="B28" t="s">
        <v>30</v>
      </c>
      <c r="C28" t="s">
        <v>31</v>
      </c>
      <c r="D28" t="s">
        <v>62</v>
      </c>
      <c r="E28">
        <v>6635</v>
      </c>
      <c r="F28" t="s">
        <v>33</v>
      </c>
      <c r="G28" s="1">
        <v>43712</v>
      </c>
      <c r="H28" s="1">
        <v>43712</v>
      </c>
      <c r="I28" s="2">
        <v>0.4861111111111111</v>
      </c>
      <c r="J28">
        <v>3</v>
      </c>
      <c r="K28">
        <v>147</v>
      </c>
      <c r="L28" t="s">
        <v>34</v>
      </c>
      <c r="M28" t="s">
        <v>68</v>
      </c>
      <c r="N28" t="s">
        <v>68</v>
      </c>
      <c r="O28" t="s">
        <v>64</v>
      </c>
      <c r="P28" t="s">
        <v>37</v>
      </c>
      <c r="Q28" t="s">
        <v>38</v>
      </c>
      <c r="R28" t="s">
        <v>39</v>
      </c>
      <c r="S28">
        <v>142</v>
      </c>
      <c r="T28">
        <v>96</v>
      </c>
      <c r="V28" t="s">
        <v>54</v>
      </c>
      <c r="W28" t="s">
        <v>30</v>
      </c>
      <c r="X28" t="s">
        <v>41</v>
      </c>
      <c r="Y28" t="s">
        <v>42</v>
      </c>
      <c r="Z28" t="s">
        <v>31</v>
      </c>
      <c r="AA28" t="s">
        <v>62</v>
      </c>
      <c r="AB28">
        <v>6636</v>
      </c>
      <c r="AC28" t="s">
        <v>37</v>
      </c>
      <c r="AD28" s="1">
        <v>43712</v>
      </c>
      <c r="AE28" s="1">
        <v>43712</v>
      </c>
      <c r="AF28" s="2">
        <v>0.52430555555555558</v>
      </c>
      <c r="AG28">
        <v>3</v>
      </c>
      <c r="AH28">
        <v>147</v>
      </c>
      <c r="AI28" t="s">
        <v>34</v>
      </c>
      <c r="AJ28" t="s">
        <v>68</v>
      </c>
      <c r="AK28" t="s">
        <v>68</v>
      </c>
      <c r="AL28" t="s">
        <v>64</v>
      </c>
      <c r="AM28" t="s">
        <v>37</v>
      </c>
      <c r="AN28" t="s">
        <v>38</v>
      </c>
      <c r="AO28" t="s">
        <v>39</v>
      </c>
      <c r="AP28">
        <v>83</v>
      </c>
      <c r="AQ28">
        <v>56</v>
      </c>
      <c r="AS28" t="s">
        <v>54</v>
      </c>
      <c r="AT28" t="s">
        <v>30</v>
      </c>
      <c r="AU28" t="s">
        <v>41</v>
      </c>
      <c r="AV28" s="3">
        <v>43640.636284722219</v>
      </c>
      <c r="AY28" t="s">
        <v>42</v>
      </c>
    </row>
    <row r="29" spans="1:51" x14ac:dyDescent="0.25">
      <c r="A29">
        <v>321</v>
      </c>
      <c r="B29" t="s">
        <v>30</v>
      </c>
      <c r="C29" t="s">
        <v>31</v>
      </c>
      <c r="D29" t="s">
        <v>62</v>
      </c>
      <c r="E29">
        <v>2454</v>
      </c>
      <c r="F29" t="s">
        <v>33</v>
      </c>
      <c r="G29" s="1">
        <v>43714</v>
      </c>
      <c r="H29" s="1">
        <v>43714</v>
      </c>
      <c r="I29" s="2">
        <v>0.54513888888888895</v>
      </c>
      <c r="J29">
        <v>5</v>
      </c>
      <c r="K29">
        <v>187</v>
      </c>
      <c r="L29" t="s">
        <v>34</v>
      </c>
      <c r="M29" t="s">
        <v>63</v>
      </c>
      <c r="N29" t="s">
        <v>63</v>
      </c>
      <c r="O29" t="s">
        <v>64</v>
      </c>
      <c r="P29" t="s">
        <v>37</v>
      </c>
      <c r="Q29" t="s">
        <v>38</v>
      </c>
      <c r="R29" t="s">
        <v>39</v>
      </c>
      <c r="S29">
        <v>170</v>
      </c>
      <c r="T29">
        <v>90</v>
      </c>
      <c r="V29" t="s">
        <v>54</v>
      </c>
      <c r="W29" t="s">
        <v>30</v>
      </c>
      <c r="X29" t="s">
        <v>41</v>
      </c>
      <c r="Y29" t="s">
        <v>42</v>
      </c>
      <c r="Z29" t="s">
        <v>31</v>
      </c>
      <c r="AA29" t="s">
        <v>62</v>
      </c>
      <c r="AB29">
        <v>2455</v>
      </c>
      <c r="AC29" t="s">
        <v>37</v>
      </c>
      <c r="AD29" s="1">
        <v>43714</v>
      </c>
      <c r="AE29" s="1">
        <v>43714</v>
      </c>
      <c r="AF29" s="2">
        <v>0.57986111111111105</v>
      </c>
      <c r="AG29">
        <v>5</v>
      </c>
      <c r="AH29">
        <v>187</v>
      </c>
      <c r="AI29" t="s">
        <v>34</v>
      </c>
      <c r="AJ29" t="s">
        <v>63</v>
      </c>
      <c r="AK29" t="s">
        <v>63</v>
      </c>
      <c r="AL29" t="s">
        <v>64</v>
      </c>
      <c r="AM29" t="s">
        <v>37</v>
      </c>
      <c r="AN29" t="s">
        <v>38</v>
      </c>
      <c r="AO29" t="s">
        <v>39</v>
      </c>
      <c r="AP29">
        <v>121</v>
      </c>
      <c r="AQ29">
        <v>64</v>
      </c>
      <c r="AS29" t="s">
        <v>54</v>
      </c>
      <c r="AT29" t="s">
        <v>30</v>
      </c>
      <c r="AU29" t="s">
        <v>41</v>
      </c>
      <c r="AV29" s="3">
        <v>43640.636284722219</v>
      </c>
      <c r="AY29" t="s">
        <v>42</v>
      </c>
    </row>
    <row r="30" spans="1:51" x14ac:dyDescent="0.25">
      <c r="A30">
        <v>788</v>
      </c>
      <c r="B30" t="s">
        <v>46</v>
      </c>
      <c r="C30" t="s">
        <v>50</v>
      </c>
      <c r="D30" t="s">
        <v>51</v>
      </c>
      <c r="E30">
        <v>150</v>
      </c>
      <c r="F30" t="s">
        <v>33</v>
      </c>
      <c r="G30" s="1">
        <v>43714</v>
      </c>
      <c r="H30" s="1">
        <v>43713</v>
      </c>
      <c r="I30" s="2">
        <v>0.4201388888888889</v>
      </c>
      <c r="J30">
        <v>5</v>
      </c>
      <c r="K30">
        <v>226</v>
      </c>
      <c r="L30" t="s">
        <v>34</v>
      </c>
      <c r="M30" t="s">
        <v>61</v>
      </c>
      <c r="N30" t="s">
        <v>61</v>
      </c>
      <c r="O30" t="s">
        <v>53</v>
      </c>
      <c r="P30" t="s">
        <v>37</v>
      </c>
      <c r="Q30" t="s">
        <v>38</v>
      </c>
      <c r="R30" t="s">
        <v>39</v>
      </c>
      <c r="S30">
        <v>216</v>
      </c>
      <c r="T30">
        <v>95</v>
      </c>
      <c r="V30" t="s">
        <v>54</v>
      </c>
      <c r="W30" t="s">
        <v>45</v>
      </c>
      <c r="X30" t="s">
        <v>41</v>
      </c>
      <c r="Y30" t="s">
        <v>42</v>
      </c>
      <c r="Z30" t="s">
        <v>50</v>
      </c>
      <c r="AA30" t="s">
        <v>51</v>
      </c>
      <c r="AB30">
        <v>151</v>
      </c>
      <c r="AC30" t="s">
        <v>37</v>
      </c>
      <c r="AD30" s="1">
        <v>43714</v>
      </c>
      <c r="AE30" s="1">
        <v>43714</v>
      </c>
      <c r="AF30" s="2">
        <v>0.50694444444444442</v>
      </c>
      <c r="AG30">
        <v>5</v>
      </c>
      <c r="AH30">
        <v>226</v>
      </c>
      <c r="AI30" t="s">
        <v>34</v>
      </c>
      <c r="AJ30" t="s">
        <v>61</v>
      </c>
      <c r="AK30" t="s">
        <v>61</v>
      </c>
      <c r="AL30" t="s">
        <v>53</v>
      </c>
      <c r="AM30" t="s">
        <v>37</v>
      </c>
      <c r="AN30" t="s">
        <v>38</v>
      </c>
      <c r="AO30" t="s">
        <v>39</v>
      </c>
      <c r="AP30">
        <v>133</v>
      </c>
      <c r="AQ30">
        <v>58</v>
      </c>
      <c r="AS30" t="s">
        <v>54</v>
      </c>
      <c r="AT30" t="s">
        <v>45</v>
      </c>
      <c r="AU30" t="s">
        <v>41</v>
      </c>
      <c r="AV30" s="3">
        <v>43649.466273148151</v>
      </c>
      <c r="AY30" t="s">
        <v>42</v>
      </c>
    </row>
    <row r="31" spans="1:51" x14ac:dyDescent="0.25">
      <c r="A31">
        <v>788</v>
      </c>
      <c r="B31" t="s">
        <v>46</v>
      </c>
      <c r="C31" t="s">
        <v>50</v>
      </c>
      <c r="D31" t="s">
        <v>51</v>
      </c>
      <c r="E31">
        <v>150</v>
      </c>
      <c r="F31" t="s">
        <v>33</v>
      </c>
      <c r="G31" s="1">
        <v>43713</v>
      </c>
      <c r="H31" s="1">
        <v>43712</v>
      </c>
      <c r="I31" s="2">
        <v>0.4201388888888889</v>
      </c>
      <c r="J31">
        <v>4</v>
      </c>
      <c r="K31">
        <v>226</v>
      </c>
      <c r="L31" t="s">
        <v>34</v>
      </c>
      <c r="M31" t="s">
        <v>61</v>
      </c>
      <c r="N31" t="s">
        <v>61</v>
      </c>
      <c r="O31" t="s">
        <v>53</v>
      </c>
      <c r="P31" t="s">
        <v>37</v>
      </c>
      <c r="Q31" t="s">
        <v>38</v>
      </c>
      <c r="R31" t="s">
        <v>39</v>
      </c>
      <c r="S31">
        <v>203</v>
      </c>
      <c r="T31">
        <v>89</v>
      </c>
      <c r="V31" t="s">
        <v>54</v>
      </c>
      <c r="W31" t="s">
        <v>45</v>
      </c>
      <c r="X31" t="s">
        <v>41</v>
      </c>
      <c r="Y31" t="s">
        <v>42</v>
      </c>
      <c r="Z31" t="s">
        <v>50</v>
      </c>
      <c r="AA31" t="s">
        <v>51</v>
      </c>
      <c r="AB31">
        <v>151</v>
      </c>
      <c r="AC31" t="s">
        <v>37</v>
      </c>
      <c r="AD31" s="1">
        <v>43713</v>
      </c>
      <c r="AE31" s="1">
        <v>43713</v>
      </c>
      <c r="AF31" s="2">
        <v>0.50694444444444442</v>
      </c>
      <c r="AG31">
        <v>4</v>
      </c>
      <c r="AH31">
        <v>226</v>
      </c>
      <c r="AI31" t="s">
        <v>34</v>
      </c>
      <c r="AJ31" t="s">
        <v>61</v>
      </c>
      <c r="AK31" t="s">
        <v>61</v>
      </c>
      <c r="AL31" t="s">
        <v>53</v>
      </c>
      <c r="AM31" t="s">
        <v>37</v>
      </c>
      <c r="AN31" t="s">
        <v>38</v>
      </c>
      <c r="AO31" t="s">
        <v>39</v>
      </c>
      <c r="AP31">
        <v>131</v>
      </c>
      <c r="AQ31">
        <v>57</v>
      </c>
      <c r="AS31" t="s">
        <v>54</v>
      </c>
      <c r="AT31" t="s">
        <v>45</v>
      </c>
      <c r="AU31" t="s">
        <v>41</v>
      </c>
      <c r="AV31" s="3">
        <v>43649.466273148151</v>
      </c>
      <c r="AY31" t="s">
        <v>42</v>
      </c>
    </row>
    <row r="32" spans="1:51" x14ac:dyDescent="0.25">
      <c r="A32" t="s">
        <v>69</v>
      </c>
      <c r="B32" t="s">
        <v>30</v>
      </c>
      <c r="C32" t="s">
        <v>31</v>
      </c>
      <c r="D32" t="s">
        <v>62</v>
      </c>
      <c r="E32">
        <v>2452</v>
      </c>
      <c r="F32" t="s">
        <v>33</v>
      </c>
      <c r="G32" s="1">
        <v>43710</v>
      </c>
      <c r="H32" s="1">
        <v>43710</v>
      </c>
      <c r="I32" s="2">
        <v>0.44097222222222227</v>
      </c>
      <c r="J32">
        <v>1</v>
      </c>
      <c r="K32">
        <v>184</v>
      </c>
      <c r="L32" t="s">
        <v>34</v>
      </c>
      <c r="M32" t="s">
        <v>63</v>
      </c>
      <c r="N32" t="s">
        <v>63</v>
      </c>
      <c r="O32" t="s">
        <v>64</v>
      </c>
      <c r="P32" t="s">
        <v>37</v>
      </c>
      <c r="Q32" t="s">
        <v>38</v>
      </c>
      <c r="R32" t="s">
        <v>39</v>
      </c>
      <c r="S32">
        <v>174</v>
      </c>
      <c r="T32">
        <v>94</v>
      </c>
      <c r="V32" t="s">
        <v>54</v>
      </c>
      <c r="W32" t="s">
        <v>30</v>
      </c>
      <c r="X32" t="s">
        <v>41</v>
      </c>
      <c r="Y32" t="s">
        <v>42</v>
      </c>
      <c r="Z32" t="s">
        <v>31</v>
      </c>
      <c r="AA32" t="s">
        <v>62</v>
      </c>
      <c r="AB32">
        <v>260</v>
      </c>
      <c r="AC32" t="s">
        <v>37</v>
      </c>
      <c r="AD32" s="1">
        <v>43710</v>
      </c>
      <c r="AE32" s="1">
        <v>43710</v>
      </c>
      <c r="AF32" s="2">
        <v>0.47916666666666669</v>
      </c>
      <c r="AG32">
        <v>1</v>
      </c>
      <c r="AH32">
        <v>184</v>
      </c>
      <c r="AI32" t="s">
        <v>34</v>
      </c>
      <c r="AJ32" t="s">
        <v>63</v>
      </c>
      <c r="AK32" t="s">
        <v>63</v>
      </c>
      <c r="AL32" t="s">
        <v>64</v>
      </c>
      <c r="AM32" t="s">
        <v>37</v>
      </c>
      <c r="AN32" t="s">
        <v>38</v>
      </c>
      <c r="AO32" t="s">
        <v>39</v>
      </c>
      <c r="AP32">
        <v>108</v>
      </c>
      <c r="AQ32">
        <v>58</v>
      </c>
      <c r="AS32" t="s">
        <v>54</v>
      </c>
      <c r="AT32" t="s">
        <v>30</v>
      </c>
      <c r="AU32" t="s">
        <v>41</v>
      </c>
      <c r="AV32" s="3">
        <v>43640.636284722219</v>
      </c>
      <c r="AY32" t="s">
        <v>42</v>
      </c>
    </row>
    <row r="33" spans="1:51" x14ac:dyDescent="0.25">
      <c r="A33">
        <v>772</v>
      </c>
      <c r="B33" t="s">
        <v>46</v>
      </c>
      <c r="C33" t="s">
        <v>50</v>
      </c>
      <c r="D33" t="s">
        <v>51</v>
      </c>
      <c r="E33" t="str">
        <f>"062"</f>
        <v>062</v>
      </c>
      <c r="F33" t="s">
        <v>33</v>
      </c>
      <c r="G33" s="1">
        <v>43712</v>
      </c>
      <c r="H33" s="1">
        <v>43711</v>
      </c>
      <c r="I33" s="2">
        <v>0.39583333333333331</v>
      </c>
      <c r="J33">
        <v>3</v>
      </c>
      <c r="K33">
        <v>273</v>
      </c>
      <c r="L33" t="s">
        <v>34</v>
      </c>
      <c r="M33" t="s">
        <v>60</v>
      </c>
      <c r="N33" t="s">
        <v>60</v>
      </c>
      <c r="O33" t="s">
        <v>53</v>
      </c>
      <c r="P33" t="s">
        <v>37</v>
      </c>
      <c r="Q33" t="s">
        <v>38</v>
      </c>
      <c r="R33" t="s">
        <v>39</v>
      </c>
      <c r="S33">
        <v>251</v>
      </c>
      <c r="T33">
        <v>91</v>
      </c>
      <c r="V33" t="s">
        <v>54</v>
      </c>
      <c r="W33" t="s">
        <v>45</v>
      </c>
      <c r="X33" t="s">
        <v>41</v>
      </c>
      <c r="Y33" t="s">
        <v>42</v>
      </c>
      <c r="Z33" t="s">
        <v>50</v>
      </c>
      <c r="AA33" t="s">
        <v>51</v>
      </c>
      <c r="AB33" t="str">
        <f>"045"</f>
        <v>045</v>
      </c>
      <c r="AC33" t="s">
        <v>37</v>
      </c>
      <c r="AD33" s="1">
        <v>43712</v>
      </c>
      <c r="AE33" s="1">
        <v>43712</v>
      </c>
      <c r="AF33" s="2">
        <v>0.49305555555555558</v>
      </c>
      <c r="AG33">
        <v>3</v>
      </c>
      <c r="AH33">
        <v>273</v>
      </c>
      <c r="AI33" t="s">
        <v>34</v>
      </c>
      <c r="AJ33" t="s">
        <v>65</v>
      </c>
      <c r="AK33" t="s">
        <v>65</v>
      </c>
      <c r="AL33" t="s">
        <v>53</v>
      </c>
      <c r="AM33" t="s">
        <v>37</v>
      </c>
      <c r="AN33" t="s">
        <v>38</v>
      </c>
      <c r="AO33" t="s">
        <v>39</v>
      </c>
      <c r="AP33">
        <v>171</v>
      </c>
      <c r="AQ33">
        <v>62</v>
      </c>
      <c r="AS33" t="s">
        <v>54</v>
      </c>
      <c r="AT33" t="s">
        <v>45</v>
      </c>
      <c r="AU33" t="s">
        <v>41</v>
      </c>
      <c r="AV33" s="3">
        <v>43649.466273148151</v>
      </c>
      <c r="AY33" t="s">
        <v>42</v>
      </c>
    </row>
    <row r="34" spans="1:51" x14ac:dyDescent="0.25">
      <c r="A34">
        <v>739</v>
      </c>
      <c r="B34" t="s">
        <v>30</v>
      </c>
      <c r="C34" t="s">
        <v>50</v>
      </c>
      <c r="D34" t="s">
        <v>58</v>
      </c>
      <c r="E34">
        <v>319</v>
      </c>
      <c r="F34" t="s">
        <v>33</v>
      </c>
      <c r="G34" s="1">
        <v>43711</v>
      </c>
      <c r="H34" s="1">
        <v>43711</v>
      </c>
      <c r="I34" s="2">
        <v>0.40972222222222227</v>
      </c>
      <c r="J34">
        <v>2</v>
      </c>
      <c r="K34">
        <v>175</v>
      </c>
      <c r="L34" t="s">
        <v>34</v>
      </c>
      <c r="M34" t="s">
        <v>59</v>
      </c>
      <c r="N34" t="s">
        <v>59</v>
      </c>
      <c r="O34" t="s">
        <v>36</v>
      </c>
      <c r="P34" t="s">
        <v>37</v>
      </c>
      <c r="Q34" t="s">
        <v>38</v>
      </c>
      <c r="R34" t="s">
        <v>39</v>
      </c>
      <c r="S34">
        <v>171</v>
      </c>
      <c r="T34">
        <v>97</v>
      </c>
      <c r="V34" t="s">
        <v>54</v>
      </c>
      <c r="W34" t="s">
        <v>45</v>
      </c>
      <c r="X34" t="s">
        <v>41</v>
      </c>
      <c r="Y34" t="s">
        <v>42</v>
      </c>
      <c r="Z34" t="s">
        <v>50</v>
      </c>
      <c r="AA34" t="s">
        <v>58</v>
      </c>
      <c r="AB34">
        <v>320</v>
      </c>
      <c r="AC34" t="s">
        <v>37</v>
      </c>
      <c r="AD34" s="1">
        <v>43711</v>
      </c>
      <c r="AE34" s="1">
        <v>43711</v>
      </c>
      <c r="AF34" s="2">
        <v>0.47222222222222227</v>
      </c>
      <c r="AG34">
        <v>2</v>
      </c>
      <c r="AH34">
        <v>175</v>
      </c>
      <c r="AI34" t="s">
        <v>34</v>
      </c>
      <c r="AJ34" t="s">
        <v>59</v>
      </c>
      <c r="AK34" t="s">
        <v>59</v>
      </c>
      <c r="AL34" t="s">
        <v>36</v>
      </c>
      <c r="AM34" t="s">
        <v>37</v>
      </c>
      <c r="AN34" t="s">
        <v>38</v>
      </c>
      <c r="AO34" t="s">
        <v>39</v>
      </c>
      <c r="AP34">
        <v>91</v>
      </c>
      <c r="AQ34">
        <v>52</v>
      </c>
      <c r="AS34" t="s">
        <v>54</v>
      </c>
      <c r="AT34" t="s">
        <v>45</v>
      </c>
      <c r="AU34" t="s">
        <v>41</v>
      </c>
      <c r="AV34" s="3">
        <v>43640.636284722219</v>
      </c>
      <c r="AY34" t="s">
        <v>42</v>
      </c>
    </row>
    <row r="35" spans="1:51" x14ac:dyDescent="0.25">
      <c r="A35" t="s">
        <v>70</v>
      </c>
      <c r="B35" t="s">
        <v>46</v>
      </c>
      <c r="C35" t="s">
        <v>50</v>
      </c>
      <c r="D35" t="s">
        <v>71</v>
      </c>
      <c r="E35">
        <v>704</v>
      </c>
      <c r="F35" t="s">
        <v>33</v>
      </c>
      <c r="G35" s="1">
        <v>43713</v>
      </c>
      <c r="H35" s="1">
        <v>43712</v>
      </c>
      <c r="I35" s="2">
        <v>0.2638888888888889</v>
      </c>
      <c r="J35">
        <v>4</v>
      </c>
      <c r="K35">
        <v>315</v>
      </c>
      <c r="L35" t="s">
        <v>34</v>
      </c>
      <c r="M35" t="s">
        <v>72</v>
      </c>
      <c r="N35" t="s">
        <v>72</v>
      </c>
      <c r="O35" t="s">
        <v>73</v>
      </c>
      <c r="P35" t="s">
        <v>37</v>
      </c>
      <c r="Q35" t="s">
        <v>38</v>
      </c>
      <c r="R35" t="s">
        <v>39</v>
      </c>
      <c r="S35">
        <v>292</v>
      </c>
      <c r="T35">
        <v>92</v>
      </c>
      <c r="V35" t="s">
        <v>54</v>
      </c>
      <c r="W35" t="s">
        <v>45</v>
      </c>
      <c r="X35" t="s">
        <v>41</v>
      </c>
      <c r="Y35" t="s">
        <v>42</v>
      </c>
      <c r="Z35" t="s">
        <v>50</v>
      </c>
      <c r="AA35" t="s">
        <v>71</v>
      </c>
      <c r="AB35">
        <v>705</v>
      </c>
      <c r="AC35" t="s">
        <v>37</v>
      </c>
      <c r="AD35" s="1">
        <v>43713</v>
      </c>
      <c r="AE35" s="1">
        <v>43713</v>
      </c>
      <c r="AF35" s="2">
        <v>0.92708333333333337</v>
      </c>
      <c r="AG35">
        <v>4</v>
      </c>
      <c r="AH35">
        <v>315</v>
      </c>
      <c r="AI35" t="s">
        <v>34</v>
      </c>
      <c r="AJ35" t="s">
        <v>72</v>
      </c>
      <c r="AK35" t="s">
        <v>72</v>
      </c>
      <c r="AL35" t="s">
        <v>73</v>
      </c>
      <c r="AM35" t="s">
        <v>37</v>
      </c>
      <c r="AN35" t="s">
        <v>38</v>
      </c>
      <c r="AO35" t="s">
        <v>39</v>
      </c>
      <c r="AP35">
        <v>292</v>
      </c>
      <c r="AQ35">
        <v>92</v>
      </c>
      <c r="AS35" t="s">
        <v>54</v>
      </c>
      <c r="AT35" t="s">
        <v>45</v>
      </c>
      <c r="AU35" t="s">
        <v>41</v>
      </c>
      <c r="AV35" s="3">
        <v>43640.636284722219</v>
      </c>
      <c r="AY35" t="s">
        <v>42</v>
      </c>
    </row>
    <row r="36" spans="1:51" x14ac:dyDescent="0.25">
      <c r="A36">
        <v>739</v>
      </c>
      <c r="B36" t="s">
        <v>30</v>
      </c>
      <c r="C36" t="s">
        <v>50</v>
      </c>
      <c r="D36" t="s">
        <v>58</v>
      </c>
      <c r="E36">
        <v>325</v>
      </c>
      <c r="F36" t="s">
        <v>33</v>
      </c>
      <c r="G36" s="1">
        <v>43711</v>
      </c>
      <c r="H36" s="1">
        <v>43711</v>
      </c>
      <c r="I36" s="2">
        <v>0.88541666666666663</v>
      </c>
      <c r="J36">
        <v>2</v>
      </c>
      <c r="K36">
        <v>175</v>
      </c>
      <c r="L36" t="s">
        <v>34</v>
      </c>
      <c r="M36" t="s">
        <v>59</v>
      </c>
      <c r="N36" t="s">
        <v>59</v>
      </c>
      <c r="O36" t="s">
        <v>36</v>
      </c>
      <c r="P36" t="s">
        <v>37</v>
      </c>
      <c r="Q36" t="s">
        <v>38</v>
      </c>
      <c r="R36" t="s">
        <v>39</v>
      </c>
      <c r="S36">
        <v>171</v>
      </c>
      <c r="T36">
        <v>97</v>
      </c>
      <c r="V36" t="s">
        <v>54</v>
      </c>
      <c r="W36" t="s">
        <v>45</v>
      </c>
      <c r="X36" t="s">
        <v>41</v>
      </c>
      <c r="Y36" t="s">
        <v>42</v>
      </c>
      <c r="Z36" t="s">
        <v>50</v>
      </c>
      <c r="AA36" t="s">
        <v>58</v>
      </c>
      <c r="AB36">
        <v>326</v>
      </c>
      <c r="AC36" t="s">
        <v>37</v>
      </c>
      <c r="AD36" s="1">
        <v>43711</v>
      </c>
      <c r="AE36" s="1">
        <v>43711</v>
      </c>
      <c r="AF36" s="2">
        <v>0.94444444444444453</v>
      </c>
      <c r="AG36">
        <v>2</v>
      </c>
      <c r="AH36">
        <v>175</v>
      </c>
      <c r="AI36" t="s">
        <v>34</v>
      </c>
      <c r="AJ36" t="s">
        <v>59</v>
      </c>
      <c r="AK36" t="s">
        <v>59</v>
      </c>
      <c r="AL36" t="s">
        <v>36</v>
      </c>
      <c r="AM36" t="s">
        <v>37</v>
      </c>
      <c r="AN36" t="s">
        <v>38</v>
      </c>
      <c r="AO36" t="s">
        <v>39</v>
      </c>
      <c r="AP36">
        <v>91</v>
      </c>
      <c r="AQ36">
        <v>52</v>
      </c>
      <c r="AS36" t="s">
        <v>54</v>
      </c>
      <c r="AT36" t="s">
        <v>45</v>
      </c>
      <c r="AU36" t="s">
        <v>41</v>
      </c>
      <c r="AV36" s="3">
        <v>43640.636284722219</v>
      </c>
      <c r="AY36" t="s">
        <v>42</v>
      </c>
    </row>
    <row r="37" spans="1:51" x14ac:dyDescent="0.25">
      <c r="A37">
        <v>321</v>
      </c>
      <c r="B37" t="s">
        <v>30</v>
      </c>
      <c r="C37" t="s">
        <v>31</v>
      </c>
      <c r="D37" t="s">
        <v>62</v>
      </c>
      <c r="E37">
        <v>261</v>
      </c>
      <c r="F37" t="s">
        <v>33</v>
      </c>
      <c r="G37" s="1">
        <v>43712</v>
      </c>
      <c r="H37" s="1">
        <v>43712</v>
      </c>
      <c r="I37" s="2">
        <v>0.875</v>
      </c>
      <c r="J37">
        <v>3</v>
      </c>
      <c r="K37">
        <v>187</v>
      </c>
      <c r="L37" t="s">
        <v>34</v>
      </c>
      <c r="M37" t="s">
        <v>63</v>
      </c>
      <c r="N37" t="s">
        <v>63</v>
      </c>
      <c r="O37" t="s">
        <v>64</v>
      </c>
      <c r="P37" t="s">
        <v>37</v>
      </c>
      <c r="Q37" t="s">
        <v>38</v>
      </c>
      <c r="R37" t="s">
        <v>39</v>
      </c>
      <c r="S37">
        <v>181</v>
      </c>
      <c r="T37">
        <v>96</v>
      </c>
      <c r="V37" t="s">
        <v>54</v>
      </c>
      <c r="W37" t="s">
        <v>30</v>
      </c>
      <c r="X37" t="s">
        <v>41</v>
      </c>
      <c r="Y37" t="s">
        <v>42</v>
      </c>
      <c r="Z37" t="s">
        <v>31</v>
      </c>
      <c r="AA37" t="s">
        <v>62</v>
      </c>
      <c r="AB37">
        <v>2453</v>
      </c>
      <c r="AC37" t="s">
        <v>37</v>
      </c>
      <c r="AD37" s="1">
        <v>43712</v>
      </c>
      <c r="AE37" s="1">
        <v>43712</v>
      </c>
      <c r="AF37" s="2">
        <v>0.98263888888888884</v>
      </c>
      <c r="AG37">
        <v>3</v>
      </c>
      <c r="AH37">
        <v>187</v>
      </c>
      <c r="AI37" t="s">
        <v>34</v>
      </c>
      <c r="AJ37" t="s">
        <v>63</v>
      </c>
      <c r="AK37" t="s">
        <v>63</v>
      </c>
      <c r="AL37" t="s">
        <v>64</v>
      </c>
      <c r="AM37" t="s">
        <v>37</v>
      </c>
      <c r="AN37" t="s">
        <v>38</v>
      </c>
      <c r="AO37" t="s">
        <v>39</v>
      </c>
      <c r="AP37">
        <v>106</v>
      </c>
      <c r="AQ37">
        <v>56</v>
      </c>
      <c r="AS37" t="s">
        <v>54</v>
      </c>
      <c r="AT37" t="s">
        <v>30</v>
      </c>
      <c r="AU37" t="s">
        <v>41</v>
      </c>
      <c r="AV37" s="3">
        <v>43640.636284722219</v>
      </c>
      <c r="AY37" t="s">
        <v>42</v>
      </c>
    </row>
    <row r="38" spans="1:51" x14ac:dyDescent="0.25">
      <c r="A38">
        <v>388</v>
      </c>
      <c r="B38" t="s">
        <v>46</v>
      </c>
      <c r="C38" t="s">
        <v>31</v>
      </c>
      <c r="D38" t="s">
        <v>74</v>
      </c>
      <c r="E38" t="str">
        <f>"037"</f>
        <v>037</v>
      </c>
      <c r="F38" t="s">
        <v>33</v>
      </c>
      <c r="G38" s="1">
        <v>43710</v>
      </c>
      <c r="H38" s="1">
        <v>43710</v>
      </c>
      <c r="I38" s="2">
        <v>0.59722222222222221</v>
      </c>
      <c r="J38">
        <v>1</v>
      </c>
      <c r="K38">
        <v>496</v>
      </c>
      <c r="L38" t="s">
        <v>34</v>
      </c>
      <c r="M38" t="s">
        <v>75</v>
      </c>
      <c r="N38" t="s">
        <v>75</v>
      </c>
      <c r="O38" t="s">
        <v>36</v>
      </c>
      <c r="P38" t="s">
        <v>37</v>
      </c>
      <c r="Q38" t="s">
        <v>38</v>
      </c>
      <c r="R38" t="s">
        <v>39</v>
      </c>
      <c r="S38">
        <v>486</v>
      </c>
      <c r="T38">
        <v>97</v>
      </c>
      <c r="V38" t="s">
        <v>54</v>
      </c>
      <c r="W38" t="s">
        <v>45</v>
      </c>
      <c r="X38" t="s">
        <v>41</v>
      </c>
      <c r="Y38" t="s">
        <v>42</v>
      </c>
      <c r="Z38" t="s">
        <v>31</v>
      </c>
      <c r="AA38" t="s">
        <v>74</v>
      </c>
      <c r="AB38" t="str">
        <f>"038"</f>
        <v>038</v>
      </c>
      <c r="AC38" t="s">
        <v>37</v>
      </c>
      <c r="AD38" s="1">
        <v>43710</v>
      </c>
      <c r="AE38" s="1">
        <v>43710</v>
      </c>
      <c r="AF38" s="2">
        <v>0.91319444444444453</v>
      </c>
      <c r="AG38">
        <v>1</v>
      </c>
      <c r="AH38">
        <v>496</v>
      </c>
      <c r="AI38" t="s">
        <v>34</v>
      </c>
      <c r="AJ38" t="s">
        <v>75</v>
      </c>
      <c r="AK38" t="s">
        <v>75</v>
      </c>
      <c r="AL38" t="s">
        <v>36</v>
      </c>
      <c r="AM38" t="s">
        <v>37</v>
      </c>
      <c r="AN38" t="s">
        <v>38</v>
      </c>
      <c r="AO38" t="s">
        <v>39</v>
      </c>
      <c r="AP38">
        <v>426</v>
      </c>
      <c r="AQ38">
        <v>85</v>
      </c>
      <c r="AS38" t="s">
        <v>54</v>
      </c>
      <c r="AT38" t="s">
        <v>45</v>
      </c>
      <c r="AU38" t="s">
        <v>41</v>
      </c>
      <c r="AV38" s="3">
        <v>43640.636284722219</v>
      </c>
      <c r="AY38" t="s">
        <v>42</v>
      </c>
    </row>
    <row r="39" spans="1:51" x14ac:dyDescent="0.25">
      <c r="A39" t="s">
        <v>57</v>
      </c>
      <c r="B39" t="s">
        <v>30</v>
      </c>
      <c r="C39" t="s">
        <v>50</v>
      </c>
      <c r="D39" t="s">
        <v>58</v>
      </c>
      <c r="E39">
        <v>319</v>
      </c>
      <c r="F39" t="s">
        <v>33</v>
      </c>
      <c r="G39" s="1">
        <v>43713</v>
      </c>
      <c r="H39" s="1">
        <v>43713</v>
      </c>
      <c r="I39" s="2">
        <v>0.40972222222222227</v>
      </c>
      <c r="J39">
        <v>4</v>
      </c>
      <c r="K39">
        <v>166</v>
      </c>
      <c r="L39" t="s">
        <v>34</v>
      </c>
      <c r="M39" t="s">
        <v>59</v>
      </c>
      <c r="N39" t="s">
        <v>59</v>
      </c>
      <c r="O39" t="s">
        <v>36</v>
      </c>
      <c r="P39" t="s">
        <v>37</v>
      </c>
      <c r="Q39" t="s">
        <v>38</v>
      </c>
      <c r="R39" t="s">
        <v>39</v>
      </c>
      <c r="S39">
        <v>157</v>
      </c>
      <c r="T39">
        <v>94</v>
      </c>
      <c r="V39" t="s">
        <v>54</v>
      </c>
      <c r="W39" t="s">
        <v>45</v>
      </c>
      <c r="X39" t="s">
        <v>41</v>
      </c>
      <c r="Y39" t="s">
        <v>42</v>
      </c>
      <c r="Z39" t="s">
        <v>50</v>
      </c>
      <c r="AA39" t="s">
        <v>58</v>
      </c>
      <c r="AB39">
        <v>320</v>
      </c>
      <c r="AC39" t="s">
        <v>37</v>
      </c>
      <c r="AD39" s="1">
        <v>43713</v>
      </c>
      <c r="AE39" s="1">
        <v>43713</v>
      </c>
      <c r="AF39" s="2">
        <v>0.47222222222222227</v>
      </c>
      <c r="AG39">
        <v>4</v>
      </c>
      <c r="AH39">
        <v>166</v>
      </c>
      <c r="AI39" t="s">
        <v>34</v>
      </c>
      <c r="AJ39" t="s">
        <v>59</v>
      </c>
      <c r="AK39" t="s">
        <v>59</v>
      </c>
      <c r="AL39" t="s">
        <v>36</v>
      </c>
      <c r="AM39" t="s">
        <v>37</v>
      </c>
      <c r="AN39" t="s">
        <v>38</v>
      </c>
      <c r="AO39" t="s">
        <v>39</v>
      </c>
      <c r="AP39">
        <v>124</v>
      </c>
      <c r="AQ39">
        <v>74</v>
      </c>
      <c r="AS39" t="s">
        <v>54</v>
      </c>
      <c r="AT39" t="s">
        <v>45</v>
      </c>
      <c r="AU39" t="s">
        <v>41</v>
      </c>
      <c r="AV39" s="3">
        <v>43640.636284722219</v>
      </c>
      <c r="AY39" t="s">
        <v>42</v>
      </c>
    </row>
    <row r="40" spans="1:51" x14ac:dyDescent="0.25">
      <c r="A40">
        <v>388</v>
      </c>
      <c r="B40" t="s">
        <v>46</v>
      </c>
      <c r="C40" t="s">
        <v>31</v>
      </c>
      <c r="D40" t="s">
        <v>74</v>
      </c>
      <c r="E40" t="str">
        <f>"037"</f>
        <v>037</v>
      </c>
      <c r="F40" t="s">
        <v>33</v>
      </c>
      <c r="G40" s="1">
        <v>43712</v>
      </c>
      <c r="H40" s="1">
        <v>43712</v>
      </c>
      <c r="I40" s="2">
        <v>0.59722222222222221</v>
      </c>
      <c r="J40">
        <v>3</v>
      </c>
      <c r="K40">
        <v>496</v>
      </c>
      <c r="L40" t="s">
        <v>34</v>
      </c>
      <c r="M40" t="s">
        <v>75</v>
      </c>
      <c r="N40" t="s">
        <v>75</v>
      </c>
      <c r="O40" t="s">
        <v>36</v>
      </c>
      <c r="P40" t="s">
        <v>37</v>
      </c>
      <c r="Q40" t="s">
        <v>38</v>
      </c>
      <c r="R40" t="s">
        <v>39</v>
      </c>
      <c r="S40">
        <v>496</v>
      </c>
      <c r="T40">
        <v>100</v>
      </c>
      <c r="V40" t="s">
        <v>54</v>
      </c>
      <c r="W40" t="s">
        <v>45</v>
      </c>
      <c r="X40" t="s">
        <v>41</v>
      </c>
      <c r="Y40" t="s">
        <v>42</v>
      </c>
      <c r="Z40" t="s">
        <v>31</v>
      </c>
      <c r="AA40" t="s">
        <v>74</v>
      </c>
      <c r="AB40" t="str">
        <f>"038"</f>
        <v>038</v>
      </c>
      <c r="AC40" t="s">
        <v>37</v>
      </c>
      <c r="AD40" s="1">
        <v>43712</v>
      </c>
      <c r="AE40" s="1">
        <v>43712</v>
      </c>
      <c r="AF40" s="2">
        <v>0.91319444444444453</v>
      </c>
      <c r="AG40">
        <v>3</v>
      </c>
      <c r="AH40">
        <v>496</v>
      </c>
      <c r="AI40" t="s">
        <v>34</v>
      </c>
      <c r="AJ40" t="s">
        <v>75</v>
      </c>
      <c r="AK40" t="s">
        <v>75</v>
      </c>
      <c r="AL40" t="s">
        <v>36</v>
      </c>
      <c r="AM40" t="s">
        <v>37</v>
      </c>
      <c r="AN40" t="s">
        <v>38</v>
      </c>
      <c r="AO40" t="s">
        <v>39</v>
      </c>
      <c r="AP40">
        <v>352</v>
      </c>
      <c r="AQ40">
        <v>70</v>
      </c>
      <c r="AS40" t="s">
        <v>54</v>
      </c>
      <c r="AT40" t="s">
        <v>45</v>
      </c>
      <c r="AU40" t="s">
        <v>41</v>
      </c>
      <c r="AV40" s="3">
        <v>43640.636284722219</v>
      </c>
      <c r="AY40" t="s">
        <v>42</v>
      </c>
    </row>
    <row r="41" spans="1:51" x14ac:dyDescent="0.25">
      <c r="A41">
        <v>388</v>
      </c>
      <c r="B41" t="s">
        <v>46</v>
      </c>
      <c r="C41" t="s">
        <v>31</v>
      </c>
      <c r="D41" t="s">
        <v>74</v>
      </c>
      <c r="E41" t="str">
        <f>"037"</f>
        <v>037</v>
      </c>
      <c r="F41" t="s">
        <v>33</v>
      </c>
      <c r="G41" s="1">
        <v>43714</v>
      </c>
      <c r="H41" s="1">
        <v>43714</v>
      </c>
      <c r="I41" s="2">
        <v>0.59722222222222221</v>
      </c>
      <c r="J41">
        <v>5</v>
      </c>
      <c r="K41">
        <v>496</v>
      </c>
      <c r="L41" t="s">
        <v>34</v>
      </c>
      <c r="M41" t="s">
        <v>75</v>
      </c>
      <c r="N41" t="s">
        <v>75</v>
      </c>
      <c r="O41" t="s">
        <v>36</v>
      </c>
      <c r="P41" t="s">
        <v>37</v>
      </c>
      <c r="Q41" t="s">
        <v>38</v>
      </c>
      <c r="R41" t="s">
        <v>39</v>
      </c>
      <c r="S41">
        <v>486</v>
      </c>
      <c r="T41">
        <v>97</v>
      </c>
      <c r="V41" t="s">
        <v>54</v>
      </c>
      <c r="W41" t="s">
        <v>45</v>
      </c>
      <c r="X41" t="s">
        <v>41</v>
      </c>
      <c r="Y41" t="s">
        <v>42</v>
      </c>
      <c r="Z41" t="s">
        <v>31</v>
      </c>
      <c r="AA41" t="s">
        <v>74</v>
      </c>
      <c r="AB41" t="str">
        <f>"038"</f>
        <v>038</v>
      </c>
      <c r="AC41" t="s">
        <v>37</v>
      </c>
      <c r="AD41" s="1">
        <v>43714</v>
      </c>
      <c r="AE41" s="1">
        <v>43714</v>
      </c>
      <c r="AF41" s="2">
        <v>0.91319444444444453</v>
      </c>
      <c r="AG41">
        <v>5</v>
      </c>
      <c r="AH41">
        <v>496</v>
      </c>
      <c r="AI41" t="s">
        <v>34</v>
      </c>
      <c r="AJ41" t="s">
        <v>75</v>
      </c>
      <c r="AK41" t="s">
        <v>75</v>
      </c>
      <c r="AL41" t="s">
        <v>36</v>
      </c>
      <c r="AM41" t="s">
        <v>37</v>
      </c>
      <c r="AN41" t="s">
        <v>38</v>
      </c>
      <c r="AO41" t="s">
        <v>39</v>
      </c>
      <c r="AP41">
        <v>381</v>
      </c>
      <c r="AQ41">
        <v>76</v>
      </c>
      <c r="AS41" t="s">
        <v>54</v>
      </c>
      <c r="AT41" t="s">
        <v>45</v>
      </c>
      <c r="AU41" t="s">
        <v>41</v>
      </c>
      <c r="AV41" s="3">
        <v>43640.636284722219</v>
      </c>
      <c r="AY41" t="s">
        <v>42</v>
      </c>
    </row>
    <row r="42" spans="1:51" x14ac:dyDescent="0.25">
      <c r="A42">
        <v>772</v>
      </c>
      <c r="B42" t="s">
        <v>46</v>
      </c>
      <c r="C42" t="s">
        <v>50</v>
      </c>
      <c r="D42" t="s">
        <v>51</v>
      </c>
      <c r="E42" t="str">
        <f>"044"</f>
        <v>044</v>
      </c>
      <c r="F42" t="s">
        <v>33</v>
      </c>
      <c r="G42" s="1">
        <v>43711</v>
      </c>
      <c r="H42" s="1">
        <v>43710</v>
      </c>
      <c r="I42" s="2">
        <v>0.32291666666666669</v>
      </c>
      <c r="J42">
        <v>2</v>
      </c>
      <c r="K42">
        <v>273</v>
      </c>
      <c r="L42" t="s">
        <v>34</v>
      </c>
      <c r="M42" t="s">
        <v>65</v>
      </c>
      <c r="N42" t="s">
        <v>65</v>
      </c>
      <c r="O42" t="s">
        <v>53</v>
      </c>
      <c r="P42" t="s">
        <v>37</v>
      </c>
      <c r="Q42" t="s">
        <v>38</v>
      </c>
      <c r="R42" t="s">
        <v>39</v>
      </c>
      <c r="S42">
        <v>245</v>
      </c>
      <c r="T42">
        <v>89</v>
      </c>
      <c r="V42" t="s">
        <v>54</v>
      </c>
      <c r="W42" t="s">
        <v>45</v>
      </c>
      <c r="X42" t="s">
        <v>41</v>
      </c>
      <c r="Y42" t="s">
        <v>42</v>
      </c>
      <c r="Z42" t="s">
        <v>50</v>
      </c>
      <c r="AA42" t="s">
        <v>51</v>
      </c>
      <c r="AB42" t="str">
        <f>"063"</f>
        <v>063</v>
      </c>
      <c r="AC42" t="s">
        <v>37</v>
      </c>
      <c r="AD42" s="1">
        <v>43711</v>
      </c>
      <c r="AE42" s="1">
        <v>43711</v>
      </c>
      <c r="AF42" s="2">
        <v>0.44444444444444442</v>
      </c>
      <c r="AG42">
        <v>2</v>
      </c>
      <c r="AH42">
        <v>273</v>
      </c>
      <c r="AI42" t="s">
        <v>34</v>
      </c>
      <c r="AJ42" t="s">
        <v>60</v>
      </c>
      <c r="AK42" t="s">
        <v>60</v>
      </c>
      <c r="AL42" t="s">
        <v>53</v>
      </c>
      <c r="AM42" t="s">
        <v>37</v>
      </c>
      <c r="AN42" t="s">
        <v>38</v>
      </c>
      <c r="AO42" t="s">
        <v>39</v>
      </c>
      <c r="AP42">
        <v>218</v>
      </c>
      <c r="AQ42">
        <v>79</v>
      </c>
      <c r="AS42" t="s">
        <v>54</v>
      </c>
      <c r="AT42" t="s">
        <v>45</v>
      </c>
      <c r="AU42" t="s">
        <v>41</v>
      </c>
      <c r="AV42" s="3">
        <v>43649.466273148151</v>
      </c>
      <c r="AY42" t="s">
        <v>42</v>
      </c>
    </row>
    <row r="43" spans="1:51" x14ac:dyDescent="0.25">
      <c r="A43">
        <v>332</v>
      </c>
      <c r="B43" t="s">
        <v>46</v>
      </c>
      <c r="C43" t="s">
        <v>50</v>
      </c>
      <c r="D43" t="s">
        <v>55</v>
      </c>
      <c r="E43" t="str">
        <f>"019"</f>
        <v>019</v>
      </c>
      <c r="F43" t="s">
        <v>33</v>
      </c>
      <c r="G43" s="1">
        <v>43711</v>
      </c>
      <c r="H43" s="1">
        <v>43711</v>
      </c>
      <c r="I43" s="2">
        <v>0.49305555555555558</v>
      </c>
      <c r="J43">
        <v>2</v>
      </c>
      <c r="K43">
        <v>324</v>
      </c>
      <c r="L43" t="s">
        <v>34</v>
      </c>
      <c r="M43" t="s">
        <v>60</v>
      </c>
      <c r="N43" t="s">
        <v>60</v>
      </c>
      <c r="O43" t="s">
        <v>53</v>
      </c>
      <c r="P43" t="s">
        <v>37</v>
      </c>
      <c r="Q43" t="s">
        <v>38</v>
      </c>
      <c r="R43" t="s">
        <v>39</v>
      </c>
      <c r="S43">
        <v>291</v>
      </c>
      <c r="T43">
        <v>89</v>
      </c>
      <c r="V43" t="s">
        <v>54</v>
      </c>
      <c r="W43" t="s">
        <v>45</v>
      </c>
      <c r="X43" t="s">
        <v>41</v>
      </c>
      <c r="Y43" t="s">
        <v>42</v>
      </c>
      <c r="Z43" t="s">
        <v>50</v>
      </c>
      <c r="AA43" t="s">
        <v>55</v>
      </c>
      <c r="AB43" t="str">
        <f>"020"</f>
        <v>020</v>
      </c>
      <c r="AC43" t="s">
        <v>37</v>
      </c>
      <c r="AD43" s="1">
        <v>43711</v>
      </c>
      <c r="AE43" s="1">
        <v>43711</v>
      </c>
      <c r="AF43" s="2">
        <v>0.84027777777777779</v>
      </c>
      <c r="AG43">
        <v>2</v>
      </c>
      <c r="AH43">
        <v>408</v>
      </c>
      <c r="AI43" t="s">
        <v>34</v>
      </c>
      <c r="AJ43" t="s">
        <v>56</v>
      </c>
      <c r="AK43" t="s">
        <v>56</v>
      </c>
      <c r="AL43" t="s">
        <v>53</v>
      </c>
      <c r="AM43" t="s">
        <v>37</v>
      </c>
      <c r="AN43" t="s">
        <v>38</v>
      </c>
      <c r="AO43" t="s">
        <v>39</v>
      </c>
      <c r="AP43">
        <v>326</v>
      </c>
      <c r="AQ43">
        <v>79</v>
      </c>
      <c r="AS43" t="s">
        <v>54</v>
      </c>
      <c r="AT43" t="s">
        <v>45</v>
      </c>
      <c r="AU43" t="s">
        <v>41</v>
      </c>
      <c r="AV43" s="3">
        <v>43640.636284722219</v>
      </c>
      <c r="AY43" t="s">
        <v>42</v>
      </c>
    </row>
    <row r="44" spans="1:51" x14ac:dyDescent="0.25">
      <c r="A44">
        <v>332</v>
      </c>
      <c r="B44" t="s">
        <v>46</v>
      </c>
      <c r="C44" t="s">
        <v>50</v>
      </c>
      <c r="D44" t="s">
        <v>51</v>
      </c>
      <c r="E44">
        <v>786</v>
      </c>
      <c r="F44" t="s">
        <v>33</v>
      </c>
      <c r="G44" s="1">
        <v>43711</v>
      </c>
      <c r="H44" s="1">
        <v>43710</v>
      </c>
      <c r="I44" s="2">
        <v>0.28819444444444448</v>
      </c>
      <c r="J44">
        <v>2</v>
      </c>
      <c r="K44">
        <v>247</v>
      </c>
      <c r="L44" t="s">
        <v>34</v>
      </c>
      <c r="M44" t="s">
        <v>76</v>
      </c>
      <c r="N44" t="s">
        <v>76</v>
      </c>
      <c r="O44" t="s">
        <v>53</v>
      </c>
      <c r="P44" t="s">
        <v>37</v>
      </c>
      <c r="Q44" t="s">
        <v>38</v>
      </c>
      <c r="R44" t="s">
        <v>39</v>
      </c>
      <c r="S44">
        <v>222</v>
      </c>
      <c r="T44">
        <v>89</v>
      </c>
      <c r="V44" t="s">
        <v>54</v>
      </c>
      <c r="W44" t="s">
        <v>45</v>
      </c>
      <c r="X44" t="s">
        <v>41</v>
      </c>
      <c r="Y44" t="s">
        <v>42</v>
      </c>
      <c r="Z44" t="s">
        <v>50</v>
      </c>
      <c r="AA44" t="s">
        <v>51</v>
      </c>
      <c r="AB44">
        <v>755</v>
      </c>
      <c r="AC44" t="s">
        <v>37</v>
      </c>
      <c r="AD44" s="1">
        <v>43711</v>
      </c>
      <c r="AE44" s="1">
        <v>43711</v>
      </c>
      <c r="AF44" s="2">
        <v>0.4375</v>
      </c>
      <c r="AG44">
        <v>2</v>
      </c>
      <c r="AH44">
        <v>247</v>
      </c>
      <c r="AI44" t="s">
        <v>34</v>
      </c>
      <c r="AJ44" t="s">
        <v>77</v>
      </c>
      <c r="AK44" t="s">
        <v>77</v>
      </c>
      <c r="AL44" t="s">
        <v>53</v>
      </c>
      <c r="AM44" t="s">
        <v>37</v>
      </c>
      <c r="AN44" t="s">
        <v>38</v>
      </c>
      <c r="AO44" t="s">
        <v>39</v>
      </c>
      <c r="AP44">
        <v>197</v>
      </c>
      <c r="AQ44">
        <v>79</v>
      </c>
      <c r="AS44" t="s">
        <v>54</v>
      </c>
      <c r="AT44" t="s">
        <v>45</v>
      </c>
      <c r="AU44" t="s">
        <v>41</v>
      </c>
      <c r="AV44" s="3">
        <v>43649.466273148151</v>
      </c>
      <c r="AY44" t="s">
        <v>42</v>
      </c>
    </row>
    <row r="45" spans="1:51" x14ac:dyDescent="0.25">
      <c r="A45">
        <v>332</v>
      </c>
      <c r="B45" t="s">
        <v>46</v>
      </c>
      <c r="C45" t="s">
        <v>50</v>
      </c>
      <c r="D45" t="s">
        <v>51</v>
      </c>
      <c r="E45">
        <v>786</v>
      </c>
      <c r="F45" t="s">
        <v>33</v>
      </c>
      <c r="G45" s="1">
        <v>43712</v>
      </c>
      <c r="H45" s="1">
        <v>43711</v>
      </c>
      <c r="I45" s="2">
        <v>0.28819444444444448</v>
      </c>
      <c r="J45">
        <v>3</v>
      </c>
      <c r="K45">
        <v>247</v>
      </c>
      <c r="L45" t="s">
        <v>34</v>
      </c>
      <c r="M45" t="s">
        <v>76</v>
      </c>
      <c r="N45" t="s">
        <v>76</v>
      </c>
      <c r="O45" t="s">
        <v>53</v>
      </c>
      <c r="P45" t="s">
        <v>37</v>
      </c>
      <c r="Q45" t="s">
        <v>38</v>
      </c>
      <c r="R45" t="s">
        <v>39</v>
      </c>
      <c r="S45">
        <v>227</v>
      </c>
      <c r="T45">
        <v>91</v>
      </c>
      <c r="V45" t="s">
        <v>54</v>
      </c>
      <c r="W45" t="s">
        <v>45</v>
      </c>
      <c r="X45" t="s">
        <v>41</v>
      </c>
      <c r="Y45" t="s">
        <v>42</v>
      </c>
      <c r="Z45" t="s">
        <v>50</v>
      </c>
      <c r="AA45" t="s">
        <v>51</v>
      </c>
      <c r="AB45">
        <v>755</v>
      </c>
      <c r="AC45" t="s">
        <v>37</v>
      </c>
      <c r="AD45" s="1">
        <v>43712</v>
      </c>
      <c r="AE45" s="1">
        <v>43712</v>
      </c>
      <c r="AF45" s="2">
        <v>0.4375</v>
      </c>
      <c r="AG45">
        <v>3</v>
      </c>
      <c r="AH45">
        <v>247</v>
      </c>
      <c r="AI45" t="s">
        <v>34</v>
      </c>
      <c r="AJ45" t="s">
        <v>77</v>
      </c>
      <c r="AK45" t="s">
        <v>77</v>
      </c>
      <c r="AL45" t="s">
        <v>53</v>
      </c>
      <c r="AM45" t="s">
        <v>37</v>
      </c>
      <c r="AN45" t="s">
        <v>38</v>
      </c>
      <c r="AO45" t="s">
        <v>39</v>
      </c>
      <c r="AP45">
        <v>155</v>
      </c>
      <c r="AQ45">
        <v>62</v>
      </c>
      <c r="AS45" t="s">
        <v>54</v>
      </c>
      <c r="AT45" t="s">
        <v>45</v>
      </c>
      <c r="AU45" t="s">
        <v>41</v>
      </c>
      <c r="AV45" s="3">
        <v>43649.466273148151</v>
      </c>
      <c r="AY45" t="s">
        <v>42</v>
      </c>
    </row>
    <row r="46" spans="1:51" x14ac:dyDescent="0.25">
      <c r="A46">
        <v>332</v>
      </c>
      <c r="B46" t="s">
        <v>46</v>
      </c>
      <c r="C46" t="s">
        <v>50</v>
      </c>
      <c r="D46" t="s">
        <v>55</v>
      </c>
      <c r="E46">
        <v>1251</v>
      </c>
      <c r="F46" t="s">
        <v>33</v>
      </c>
      <c r="G46" s="1">
        <v>43712</v>
      </c>
      <c r="H46" s="1">
        <v>43711</v>
      </c>
      <c r="I46" s="2">
        <v>0.30208333333333331</v>
      </c>
      <c r="J46">
        <v>3</v>
      </c>
      <c r="K46">
        <v>358</v>
      </c>
      <c r="L46" t="s">
        <v>34</v>
      </c>
      <c r="M46" t="s">
        <v>78</v>
      </c>
      <c r="N46" t="s">
        <v>79</v>
      </c>
      <c r="O46" t="s">
        <v>80</v>
      </c>
      <c r="P46" t="s">
        <v>37</v>
      </c>
      <c r="Q46" t="s">
        <v>38</v>
      </c>
      <c r="R46" t="s">
        <v>39</v>
      </c>
      <c r="S46">
        <v>189</v>
      </c>
      <c r="T46">
        <v>52</v>
      </c>
      <c r="V46" t="s">
        <v>54</v>
      </c>
      <c r="W46" t="s">
        <v>45</v>
      </c>
      <c r="X46" t="s">
        <v>81</v>
      </c>
      <c r="Y46" t="s">
        <v>42</v>
      </c>
      <c r="Z46" t="s">
        <v>50</v>
      </c>
      <c r="AA46" t="s">
        <v>55</v>
      </c>
      <c r="AB46">
        <v>1390</v>
      </c>
      <c r="AC46" t="s">
        <v>37</v>
      </c>
      <c r="AD46" s="1">
        <v>43712</v>
      </c>
      <c r="AE46" s="1">
        <v>43712</v>
      </c>
      <c r="AF46" s="2">
        <v>0.64583333333333337</v>
      </c>
      <c r="AG46">
        <v>3</v>
      </c>
      <c r="AH46">
        <v>358</v>
      </c>
      <c r="AI46" t="s">
        <v>34</v>
      </c>
      <c r="AJ46" t="s">
        <v>82</v>
      </c>
      <c r="AK46" t="s">
        <v>82</v>
      </c>
      <c r="AL46" t="s">
        <v>53</v>
      </c>
      <c r="AM46" t="s">
        <v>37</v>
      </c>
      <c r="AN46" t="s">
        <v>38</v>
      </c>
      <c r="AO46" t="s">
        <v>39</v>
      </c>
      <c r="AP46">
        <v>225</v>
      </c>
      <c r="AQ46">
        <v>62</v>
      </c>
      <c r="AS46" t="s">
        <v>54</v>
      </c>
      <c r="AT46" t="s">
        <v>45</v>
      </c>
      <c r="AU46" t="s">
        <v>41</v>
      </c>
      <c r="AV46" s="3">
        <v>43640.636284722219</v>
      </c>
      <c r="AY46" t="s">
        <v>42</v>
      </c>
    </row>
    <row r="47" spans="1:51" x14ac:dyDescent="0.25">
      <c r="A47" t="s">
        <v>69</v>
      </c>
      <c r="B47" t="s">
        <v>30</v>
      </c>
      <c r="C47" t="s">
        <v>31</v>
      </c>
      <c r="D47" t="s">
        <v>62</v>
      </c>
      <c r="E47">
        <v>2450</v>
      </c>
      <c r="F47" t="s">
        <v>33</v>
      </c>
      <c r="G47" s="1">
        <v>43712</v>
      </c>
      <c r="H47" s="1">
        <v>43712</v>
      </c>
      <c r="I47" s="2">
        <v>0.44097222222222227</v>
      </c>
      <c r="J47">
        <v>3</v>
      </c>
      <c r="K47">
        <v>183</v>
      </c>
      <c r="L47" t="s">
        <v>34</v>
      </c>
      <c r="M47" t="s">
        <v>63</v>
      </c>
      <c r="N47" t="s">
        <v>63</v>
      </c>
      <c r="O47" t="s">
        <v>64</v>
      </c>
      <c r="P47" t="s">
        <v>37</v>
      </c>
      <c r="Q47" t="s">
        <v>38</v>
      </c>
      <c r="R47" t="s">
        <v>39</v>
      </c>
      <c r="S47">
        <v>177</v>
      </c>
      <c r="T47">
        <v>96</v>
      </c>
      <c r="V47" t="s">
        <v>54</v>
      </c>
      <c r="W47" t="s">
        <v>30</v>
      </c>
      <c r="X47" t="s">
        <v>41</v>
      </c>
      <c r="Y47" t="s">
        <v>42</v>
      </c>
      <c r="Z47" t="s">
        <v>31</v>
      </c>
      <c r="AA47" t="s">
        <v>62</v>
      </c>
      <c r="AB47">
        <v>2451</v>
      </c>
      <c r="AC47" t="s">
        <v>37</v>
      </c>
      <c r="AD47" s="1">
        <v>43712</v>
      </c>
      <c r="AE47" s="1">
        <v>43712</v>
      </c>
      <c r="AF47" s="2">
        <v>0.47916666666666669</v>
      </c>
      <c r="AG47">
        <v>3</v>
      </c>
      <c r="AH47">
        <v>184</v>
      </c>
      <c r="AI47" t="s">
        <v>34</v>
      </c>
      <c r="AJ47" t="s">
        <v>63</v>
      </c>
      <c r="AK47" t="s">
        <v>63</v>
      </c>
      <c r="AL47" t="s">
        <v>64</v>
      </c>
      <c r="AM47" t="s">
        <v>37</v>
      </c>
      <c r="AN47" t="s">
        <v>38</v>
      </c>
      <c r="AO47" t="s">
        <v>39</v>
      </c>
      <c r="AP47">
        <v>104</v>
      </c>
      <c r="AQ47">
        <v>56</v>
      </c>
      <c r="AS47" t="s">
        <v>54</v>
      </c>
      <c r="AT47" t="s">
        <v>30</v>
      </c>
      <c r="AU47" t="s">
        <v>41</v>
      </c>
      <c r="AV47" s="3">
        <v>43640.636284722219</v>
      </c>
      <c r="AY47" t="s">
        <v>42</v>
      </c>
    </row>
    <row r="48" spans="1:51" x14ac:dyDescent="0.25">
      <c r="A48" t="s">
        <v>69</v>
      </c>
      <c r="B48" t="s">
        <v>30</v>
      </c>
      <c r="C48" t="s">
        <v>31</v>
      </c>
      <c r="D48" t="s">
        <v>62</v>
      </c>
      <c r="E48">
        <v>2450</v>
      </c>
      <c r="F48" t="s">
        <v>33</v>
      </c>
      <c r="G48" s="1">
        <v>43714</v>
      </c>
      <c r="H48" s="1">
        <v>43714</v>
      </c>
      <c r="I48" s="2">
        <v>0.44097222222222227</v>
      </c>
      <c r="J48">
        <v>5</v>
      </c>
      <c r="K48">
        <v>183</v>
      </c>
      <c r="L48" t="s">
        <v>34</v>
      </c>
      <c r="M48" t="s">
        <v>63</v>
      </c>
      <c r="N48" t="s">
        <v>63</v>
      </c>
      <c r="O48" t="s">
        <v>64</v>
      </c>
      <c r="P48" t="s">
        <v>37</v>
      </c>
      <c r="Q48" t="s">
        <v>38</v>
      </c>
      <c r="R48" t="s">
        <v>39</v>
      </c>
      <c r="S48">
        <v>166</v>
      </c>
      <c r="T48">
        <v>90</v>
      </c>
      <c r="V48" t="s">
        <v>54</v>
      </c>
      <c r="W48" t="s">
        <v>30</v>
      </c>
      <c r="X48" t="s">
        <v>41</v>
      </c>
      <c r="Y48" t="s">
        <v>42</v>
      </c>
      <c r="Z48" t="s">
        <v>31</v>
      </c>
      <c r="AA48" t="s">
        <v>62</v>
      </c>
      <c r="AB48">
        <v>2451</v>
      </c>
      <c r="AC48" t="s">
        <v>37</v>
      </c>
      <c r="AD48" s="1">
        <v>43714</v>
      </c>
      <c r="AE48" s="1">
        <v>43714</v>
      </c>
      <c r="AF48" s="2">
        <v>0.47916666666666669</v>
      </c>
      <c r="AG48">
        <v>5</v>
      </c>
      <c r="AH48">
        <v>184</v>
      </c>
      <c r="AI48" t="s">
        <v>34</v>
      </c>
      <c r="AJ48" t="s">
        <v>63</v>
      </c>
      <c r="AK48" t="s">
        <v>63</v>
      </c>
      <c r="AL48" t="s">
        <v>64</v>
      </c>
      <c r="AM48" t="s">
        <v>37</v>
      </c>
      <c r="AN48" t="s">
        <v>38</v>
      </c>
      <c r="AO48" t="s">
        <v>39</v>
      </c>
      <c r="AP48">
        <v>119</v>
      </c>
      <c r="AQ48">
        <v>64</v>
      </c>
      <c r="AS48" t="s">
        <v>54</v>
      </c>
      <c r="AT48" t="s">
        <v>30</v>
      </c>
      <c r="AU48" t="s">
        <v>41</v>
      </c>
      <c r="AV48" s="3">
        <v>43640.636284722219</v>
      </c>
      <c r="AY48" t="s">
        <v>42</v>
      </c>
    </row>
    <row r="49" spans="1:51" x14ac:dyDescent="0.25">
      <c r="A49">
        <v>332</v>
      </c>
      <c r="B49" t="s">
        <v>46</v>
      </c>
      <c r="C49" t="s">
        <v>50</v>
      </c>
      <c r="D49" t="s">
        <v>51</v>
      </c>
      <c r="E49">
        <v>754</v>
      </c>
      <c r="F49" t="s">
        <v>33</v>
      </c>
      <c r="G49" s="1">
        <v>43711</v>
      </c>
      <c r="H49" s="1">
        <v>43711</v>
      </c>
      <c r="I49" s="2">
        <v>0.44444444444444442</v>
      </c>
      <c r="J49">
        <v>2</v>
      </c>
      <c r="K49">
        <v>247</v>
      </c>
      <c r="L49" t="s">
        <v>34</v>
      </c>
      <c r="M49" t="s">
        <v>77</v>
      </c>
      <c r="N49" t="s">
        <v>77</v>
      </c>
      <c r="O49" t="s">
        <v>53</v>
      </c>
      <c r="P49" t="s">
        <v>37</v>
      </c>
      <c r="Q49" t="s">
        <v>38</v>
      </c>
      <c r="R49" t="s">
        <v>39</v>
      </c>
      <c r="S49">
        <v>222</v>
      </c>
      <c r="T49">
        <v>89</v>
      </c>
      <c r="V49" t="s">
        <v>54</v>
      </c>
      <c r="W49" t="s">
        <v>45</v>
      </c>
      <c r="X49" t="s">
        <v>41</v>
      </c>
      <c r="Y49" t="s">
        <v>42</v>
      </c>
      <c r="Z49" t="s">
        <v>50</v>
      </c>
      <c r="AA49" t="s">
        <v>51</v>
      </c>
      <c r="AB49">
        <v>787</v>
      </c>
      <c r="AC49" t="s">
        <v>37</v>
      </c>
      <c r="AD49" s="1">
        <v>43711</v>
      </c>
      <c r="AE49" s="1">
        <v>43711</v>
      </c>
      <c r="AF49" s="2">
        <v>0.54166666666666663</v>
      </c>
      <c r="AG49">
        <v>2</v>
      </c>
      <c r="AH49">
        <v>247</v>
      </c>
      <c r="AI49" t="s">
        <v>34</v>
      </c>
      <c r="AJ49" t="s">
        <v>76</v>
      </c>
      <c r="AK49" t="s">
        <v>76</v>
      </c>
      <c r="AL49" t="s">
        <v>53</v>
      </c>
      <c r="AM49" t="s">
        <v>37</v>
      </c>
      <c r="AN49" t="s">
        <v>38</v>
      </c>
      <c r="AO49" t="s">
        <v>39</v>
      </c>
      <c r="AP49">
        <v>197</v>
      </c>
      <c r="AQ49">
        <v>79</v>
      </c>
      <c r="AS49" t="s">
        <v>54</v>
      </c>
      <c r="AT49" t="s">
        <v>45</v>
      </c>
      <c r="AU49" t="s">
        <v>41</v>
      </c>
      <c r="AV49" s="3">
        <v>43649.466273148151</v>
      </c>
      <c r="AY49" t="s">
        <v>42</v>
      </c>
    </row>
    <row r="50" spans="1:51" x14ac:dyDescent="0.25">
      <c r="A50">
        <v>321</v>
      </c>
      <c r="B50" t="s">
        <v>30</v>
      </c>
      <c r="C50" t="s">
        <v>31</v>
      </c>
      <c r="D50" t="s">
        <v>62</v>
      </c>
      <c r="E50">
        <v>2454</v>
      </c>
      <c r="F50" t="s">
        <v>33</v>
      </c>
      <c r="G50" s="1">
        <v>43712</v>
      </c>
      <c r="H50" s="1">
        <v>43712</v>
      </c>
      <c r="I50" s="2">
        <v>0.54513888888888895</v>
      </c>
      <c r="J50">
        <v>3</v>
      </c>
      <c r="K50">
        <v>187</v>
      </c>
      <c r="L50" t="s">
        <v>34</v>
      </c>
      <c r="M50" t="s">
        <v>63</v>
      </c>
      <c r="N50" t="s">
        <v>63</v>
      </c>
      <c r="O50" t="s">
        <v>64</v>
      </c>
      <c r="P50" t="s">
        <v>37</v>
      </c>
      <c r="Q50" t="s">
        <v>38</v>
      </c>
      <c r="R50" t="s">
        <v>39</v>
      </c>
      <c r="S50">
        <v>181</v>
      </c>
      <c r="T50">
        <v>96</v>
      </c>
      <c r="V50" t="s">
        <v>54</v>
      </c>
      <c r="W50" t="s">
        <v>30</v>
      </c>
      <c r="X50" t="s">
        <v>41</v>
      </c>
      <c r="Y50" t="s">
        <v>42</v>
      </c>
      <c r="Z50" t="s">
        <v>31</v>
      </c>
      <c r="AA50" t="s">
        <v>62</v>
      </c>
      <c r="AB50">
        <v>2455</v>
      </c>
      <c r="AC50" t="s">
        <v>37</v>
      </c>
      <c r="AD50" s="1">
        <v>43712</v>
      </c>
      <c r="AE50" s="1">
        <v>43712</v>
      </c>
      <c r="AF50" s="2">
        <v>0.57986111111111105</v>
      </c>
      <c r="AG50">
        <v>3</v>
      </c>
      <c r="AH50">
        <v>187</v>
      </c>
      <c r="AI50" t="s">
        <v>34</v>
      </c>
      <c r="AJ50" t="s">
        <v>63</v>
      </c>
      <c r="AK50" t="s">
        <v>63</v>
      </c>
      <c r="AL50" t="s">
        <v>64</v>
      </c>
      <c r="AM50" t="s">
        <v>37</v>
      </c>
      <c r="AN50" t="s">
        <v>38</v>
      </c>
      <c r="AO50" t="s">
        <v>39</v>
      </c>
      <c r="AP50">
        <v>106</v>
      </c>
      <c r="AQ50">
        <v>56</v>
      </c>
      <c r="AS50" t="s">
        <v>54</v>
      </c>
      <c r="AT50" t="s">
        <v>30</v>
      </c>
      <c r="AU50" t="s">
        <v>41</v>
      </c>
      <c r="AV50" s="3">
        <v>43640.636284722219</v>
      </c>
      <c r="AY50" t="s">
        <v>42</v>
      </c>
    </row>
    <row r="51" spans="1:51" x14ac:dyDescent="0.25">
      <c r="A51">
        <v>332</v>
      </c>
      <c r="B51" t="s">
        <v>46</v>
      </c>
      <c r="C51" t="s">
        <v>50</v>
      </c>
      <c r="D51" t="s">
        <v>51</v>
      </c>
      <c r="E51">
        <v>786</v>
      </c>
      <c r="F51" t="s">
        <v>33</v>
      </c>
      <c r="G51" s="1">
        <v>43714</v>
      </c>
      <c r="H51" s="1">
        <v>43713</v>
      </c>
      <c r="I51" s="2">
        <v>0.28472222222222221</v>
      </c>
      <c r="J51">
        <v>5</v>
      </c>
      <c r="K51">
        <v>247</v>
      </c>
      <c r="L51" t="s">
        <v>34</v>
      </c>
      <c r="M51" t="s">
        <v>76</v>
      </c>
      <c r="N51" t="s">
        <v>76</v>
      </c>
      <c r="O51" t="s">
        <v>53</v>
      </c>
      <c r="P51" t="s">
        <v>37</v>
      </c>
      <c r="Q51" t="s">
        <v>38</v>
      </c>
      <c r="R51" t="s">
        <v>39</v>
      </c>
      <c r="S51">
        <v>237</v>
      </c>
      <c r="T51">
        <v>95</v>
      </c>
      <c r="V51" t="s">
        <v>54</v>
      </c>
      <c r="W51" t="s">
        <v>45</v>
      </c>
      <c r="X51" t="s">
        <v>41</v>
      </c>
      <c r="Y51" t="s">
        <v>42</v>
      </c>
      <c r="Z51" t="s">
        <v>50</v>
      </c>
      <c r="AA51" t="s">
        <v>51</v>
      </c>
      <c r="AB51">
        <v>755</v>
      </c>
      <c r="AC51" t="s">
        <v>37</v>
      </c>
      <c r="AD51" s="1">
        <v>43714</v>
      </c>
      <c r="AE51" s="1">
        <v>43714</v>
      </c>
      <c r="AF51" s="2">
        <v>0.4375</v>
      </c>
      <c r="AG51">
        <v>5</v>
      </c>
      <c r="AH51">
        <v>247</v>
      </c>
      <c r="AI51" t="s">
        <v>34</v>
      </c>
      <c r="AJ51" t="s">
        <v>77</v>
      </c>
      <c r="AK51" t="s">
        <v>77</v>
      </c>
      <c r="AL51" t="s">
        <v>53</v>
      </c>
      <c r="AM51" t="s">
        <v>37</v>
      </c>
      <c r="AN51" t="s">
        <v>38</v>
      </c>
      <c r="AO51" t="s">
        <v>39</v>
      </c>
      <c r="AP51">
        <v>145</v>
      </c>
      <c r="AQ51">
        <v>58</v>
      </c>
      <c r="AS51" t="s">
        <v>54</v>
      </c>
      <c r="AT51" t="s">
        <v>45</v>
      </c>
      <c r="AU51" t="s">
        <v>41</v>
      </c>
      <c r="AV51" s="3">
        <v>43649.466273148151</v>
      </c>
      <c r="AY51" t="s">
        <v>42</v>
      </c>
    </row>
    <row r="52" spans="1:51" x14ac:dyDescent="0.25">
      <c r="A52">
        <v>744</v>
      </c>
      <c r="B52" t="s">
        <v>46</v>
      </c>
      <c r="C52" t="s">
        <v>50</v>
      </c>
      <c r="D52" t="s">
        <v>58</v>
      </c>
      <c r="E52">
        <v>323</v>
      </c>
      <c r="F52" t="s">
        <v>33</v>
      </c>
      <c r="G52" s="1">
        <v>43716</v>
      </c>
      <c r="H52" s="1">
        <v>43716</v>
      </c>
      <c r="I52" s="2">
        <v>0.53819444444444442</v>
      </c>
      <c r="J52">
        <v>7</v>
      </c>
      <c r="K52">
        <v>403</v>
      </c>
      <c r="L52" t="s">
        <v>34</v>
      </c>
      <c r="M52" t="s">
        <v>59</v>
      </c>
      <c r="N52" t="s">
        <v>59</v>
      </c>
      <c r="O52" t="s">
        <v>36</v>
      </c>
      <c r="P52" t="s">
        <v>37</v>
      </c>
      <c r="Q52" t="s">
        <v>38</v>
      </c>
      <c r="R52" t="s">
        <v>39</v>
      </c>
      <c r="S52">
        <v>382</v>
      </c>
      <c r="T52">
        <v>94</v>
      </c>
      <c r="V52" t="s">
        <v>54</v>
      </c>
      <c r="W52" t="s">
        <v>45</v>
      </c>
      <c r="X52" t="s">
        <v>41</v>
      </c>
      <c r="Y52" t="s">
        <v>42</v>
      </c>
      <c r="Z52" t="s">
        <v>50</v>
      </c>
      <c r="AA52" t="s">
        <v>58</v>
      </c>
      <c r="AB52">
        <v>324</v>
      </c>
      <c r="AC52" t="s">
        <v>37</v>
      </c>
      <c r="AD52" s="1">
        <v>43716</v>
      </c>
      <c r="AE52" s="1">
        <v>43716</v>
      </c>
      <c r="AF52" s="2">
        <v>0.61458333333333337</v>
      </c>
      <c r="AG52">
        <v>7</v>
      </c>
      <c r="AH52">
        <v>403</v>
      </c>
      <c r="AI52" t="s">
        <v>34</v>
      </c>
      <c r="AJ52" t="s">
        <v>59</v>
      </c>
      <c r="AK52" t="s">
        <v>59</v>
      </c>
      <c r="AL52" t="s">
        <v>36</v>
      </c>
      <c r="AM52" t="s">
        <v>37</v>
      </c>
      <c r="AN52" t="s">
        <v>38</v>
      </c>
      <c r="AO52" t="s">
        <v>39</v>
      </c>
      <c r="AP52">
        <v>217</v>
      </c>
      <c r="AQ52">
        <v>53</v>
      </c>
      <c r="AS52" t="s">
        <v>54</v>
      </c>
      <c r="AT52" t="s">
        <v>45</v>
      </c>
      <c r="AU52" t="s">
        <v>41</v>
      </c>
      <c r="AV52" s="3">
        <v>43640.636284722219</v>
      </c>
      <c r="AY52" t="s">
        <v>42</v>
      </c>
    </row>
    <row r="53" spans="1:51" x14ac:dyDescent="0.25">
      <c r="A53">
        <v>788</v>
      </c>
      <c r="B53" t="s">
        <v>46</v>
      </c>
      <c r="C53" t="s">
        <v>50</v>
      </c>
      <c r="D53" t="s">
        <v>66</v>
      </c>
      <c r="E53">
        <v>757</v>
      </c>
      <c r="F53" t="s">
        <v>33</v>
      </c>
      <c r="G53" s="1">
        <v>43710</v>
      </c>
      <c r="H53" s="1">
        <v>43709</v>
      </c>
      <c r="I53" s="2">
        <v>0.3298611111111111</v>
      </c>
      <c r="J53">
        <v>1</v>
      </c>
      <c r="K53">
        <v>213</v>
      </c>
      <c r="L53" t="s">
        <v>34</v>
      </c>
      <c r="M53" t="s">
        <v>83</v>
      </c>
      <c r="N53" t="s">
        <v>83</v>
      </c>
      <c r="O53" t="s">
        <v>49</v>
      </c>
      <c r="P53" t="s">
        <v>37</v>
      </c>
      <c r="Q53" t="s">
        <v>38</v>
      </c>
      <c r="R53" t="s">
        <v>39</v>
      </c>
      <c r="S53">
        <v>200</v>
      </c>
      <c r="T53">
        <v>93</v>
      </c>
      <c r="V53" t="s">
        <v>54</v>
      </c>
      <c r="W53" t="s">
        <v>45</v>
      </c>
      <c r="X53" t="s">
        <v>41</v>
      </c>
      <c r="Y53" t="s">
        <v>42</v>
      </c>
      <c r="Z53" t="s">
        <v>50</v>
      </c>
      <c r="AA53" t="s">
        <v>66</v>
      </c>
      <c r="AB53">
        <v>758</v>
      </c>
      <c r="AC53" t="s">
        <v>37</v>
      </c>
      <c r="AD53" s="1">
        <v>43710</v>
      </c>
      <c r="AE53" s="1">
        <v>43710</v>
      </c>
      <c r="AF53" s="2">
        <v>0.49652777777777773</v>
      </c>
      <c r="AG53">
        <v>1</v>
      </c>
      <c r="AH53">
        <v>213</v>
      </c>
      <c r="AI53" t="s">
        <v>34</v>
      </c>
      <c r="AJ53" t="s">
        <v>83</v>
      </c>
      <c r="AK53" t="s">
        <v>83</v>
      </c>
      <c r="AL53" t="s">
        <v>49</v>
      </c>
      <c r="AM53" t="s">
        <v>37</v>
      </c>
      <c r="AN53" t="s">
        <v>38</v>
      </c>
      <c r="AO53" t="s">
        <v>39</v>
      </c>
      <c r="AP53">
        <v>153</v>
      </c>
      <c r="AQ53">
        <v>71</v>
      </c>
      <c r="AS53" t="s">
        <v>54</v>
      </c>
      <c r="AT53" t="s">
        <v>45</v>
      </c>
      <c r="AU53" t="s">
        <v>41</v>
      </c>
      <c r="AV53" s="3">
        <v>43640.636284722219</v>
      </c>
      <c r="AY53" t="s">
        <v>42</v>
      </c>
    </row>
    <row r="54" spans="1:51" x14ac:dyDescent="0.25">
      <c r="A54">
        <v>321</v>
      </c>
      <c r="B54" t="s">
        <v>30</v>
      </c>
      <c r="C54" t="s">
        <v>31</v>
      </c>
      <c r="D54" t="s">
        <v>62</v>
      </c>
      <c r="E54">
        <v>2454</v>
      </c>
      <c r="F54" t="s">
        <v>33</v>
      </c>
      <c r="G54" s="1">
        <v>43716</v>
      </c>
      <c r="H54" s="1">
        <v>43716</v>
      </c>
      <c r="I54" s="2">
        <v>0.54513888888888895</v>
      </c>
      <c r="J54">
        <v>7</v>
      </c>
      <c r="K54">
        <v>187</v>
      </c>
      <c r="L54" t="s">
        <v>34</v>
      </c>
      <c r="M54" t="s">
        <v>63</v>
      </c>
      <c r="N54" t="s">
        <v>63</v>
      </c>
      <c r="O54" t="s">
        <v>64</v>
      </c>
      <c r="P54" t="s">
        <v>37</v>
      </c>
      <c r="Q54" t="s">
        <v>38</v>
      </c>
      <c r="R54" t="s">
        <v>39</v>
      </c>
      <c r="S54">
        <v>179</v>
      </c>
      <c r="T54">
        <v>95</v>
      </c>
      <c r="V54" t="s">
        <v>54</v>
      </c>
      <c r="W54" t="s">
        <v>30</v>
      </c>
      <c r="X54" t="s">
        <v>41</v>
      </c>
      <c r="Y54" t="s">
        <v>42</v>
      </c>
      <c r="Z54" t="s">
        <v>31</v>
      </c>
      <c r="AA54" t="s">
        <v>62</v>
      </c>
      <c r="AB54">
        <v>2455</v>
      </c>
      <c r="AC54" t="s">
        <v>37</v>
      </c>
      <c r="AD54" s="1">
        <v>43716</v>
      </c>
      <c r="AE54" s="1">
        <v>43716</v>
      </c>
      <c r="AF54" s="2">
        <v>0.57986111111111105</v>
      </c>
      <c r="AG54">
        <v>7</v>
      </c>
      <c r="AH54">
        <v>187</v>
      </c>
      <c r="AI54" t="s">
        <v>34</v>
      </c>
      <c r="AJ54" t="s">
        <v>63</v>
      </c>
      <c r="AK54" t="s">
        <v>63</v>
      </c>
      <c r="AL54" t="s">
        <v>64</v>
      </c>
      <c r="AM54" t="s">
        <v>37</v>
      </c>
      <c r="AN54" t="s">
        <v>38</v>
      </c>
      <c r="AO54" t="s">
        <v>39</v>
      </c>
      <c r="AP54">
        <v>172</v>
      </c>
      <c r="AQ54">
        <v>91</v>
      </c>
      <c r="AS54" t="s">
        <v>54</v>
      </c>
      <c r="AT54" t="s">
        <v>30</v>
      </c>
      <c r="AU54" t="s">
        <v>41</v>
      </c>
      <c r="AV54" s="3">
        <v>43640.636284722219</v>
      </c>
      <c r="AY54" t="s">
        <v>42</v>
      </c>
    </row>
    <row r="55" spans="1:51" x14ac:dyDescent="0.25">
      <c r="A55">
        <v>332</v>
      </c>
      <c r="B55" t="s">
        <v>46</v>
      </c>
      <c r="C55" t="s">
        <v>50</v>
      </c>
      <c r="D55" t="s">
        <v>51</v>
      </c>
      <c r="E55">
        <v>754</v>
      </c>
      <c r="F55" t="s">
        <v>33</v>
      </c>
      <c r="G55" s="1">
        <v>43716</v>
      </c>
      <c r="H55" s="1">
        <v>43716</v>
      </c>
      <c r="I55" s="2">
        <v>0.44444444444444442</v>
      </c>
      <c r="J55">
        <v>7</v>
      </c>
      <c r="K55">
        <v>247</v>
      </c>
      <c r="L55" t="s">
        <v>34</v>
      </c>
      <c r="M55" t="s">
        <v>77</v>
      </c>
      <c r="N55" t="s">
        <v>77</v>
      </c>
      <c r="O55" t="s">
        <v>53</v>
      </c>
      <c r="P55" t="s">
        <v>37</v>
      </c>
      <c r="Q55" t="s">
        <v>38</v>
      </c>
      <c r="R55" t="s">
        <v>39</v>
      </c>
      <c r="S55">
        <v>227</v>
      </c>
      <c r="T55">
        <v>91</v>
      </c>
      <c r="V55" t="s">
        <v>54</v>
      </c>
      <c r="W55" t="s">
        <v>45</v>
      </c>
      <c r="X55" t="s">
        <v>41</v>
      </c>
      <c r="Y55" t="s">
        <v>42</v>
      </c>
      <c r="Z55" t="s">
        <v>50</v>
      </c>
      <c r="AA55" t="s">
        <v>51</v>
      </c>
      <c r="AB55">
        <v>787</v>
      </c>
      <c r="AC55" t="s">
        <v>37</v>
      </c>
      <c r="AD55" s="1">
        <v>43716</v>
      </c>
      <c r="AE55" s="1">
        <v>43716</v>
      </c>
      <c r="AF55" s="2">
        <v>0.54166666666666663</v>
      </c>
      <c r="AG55">
        <v>7</v>
      </c>
      <c r="AH55">
        <v>247</v>
      </c>
      <c r="AI55" t="s">
        <v>34</v>
      </c>
      <c r="AJ55" t="s">
        <v>76</v>
      </c>
      <c r="AK55" t="s">
        <v>76</v>
      </c>
      <c r="AL55" t="s">
        <v>53</v>
      </c>
      <c r="AM55" t="s">
        <v>37</v>
      </c>
      <c r="AN55" t="s">
        <v>38</v>
      </c>
      <c r="AO55" t="s">
        <v>39</v>
      </c>
      <c r="AP55">
        <v>227</v>
      </c>
      <c r="AQ55">
        <v>91</v>
      </c>
      <c r="AS55" t="s">
        <v>54</v>
      </c>
      <c r="AT55" t="s">
        <v>45</v>
      </c>
      <c r="AU55" t="s">
        <v>41</v>
      </c>
      <c r="AV55" s="3">
        <v>43649.466273148151</v>
      </c>
      <c r="AY55" t="s">
        <v>42</v>
      </c>
    </row>
    <row r="56" spans="1:51" x14ac:dyDescent="0.25">
      <c r="A56">
        <v>788</v>
      </c>
      <c r="B56" t="s">
        <v>46</v>
      </c>
      <c r="C56" t="s">
        <v>31</v>
      </c>
      <c r="D56" t="s">
        <v>84</v>
      </c>
      <c r="E56">
        <v>143</v>
      </c>
      <c r="F56" t="s">
        <v>33</v>
      </c>
      <c r="G56" s="1">
        <v>43715</v>
      </c>
      <c r="H56" s="1">
        <v>43715</v>
      </c>
      <c r="I56" s="2">
        <v>0.78819444444444453</v>
      </c>
      <c r="J56">
        <v>6</v>
      </c>
      <c r="K56">
        <v>256</v>
      </c>
      <c r="L56" t="s">
        <v>34</v>
      </c>
      <c r="M56" t="s">
        <v>85</v>
      </c>
      <c r="N56" t="s">
        <v>86</v>
      </c>
      <c r="O56" t="s">
        <v>49</v>
      </c>
      <c r="P56" t="s">
        <v>37</v>
      </c>
      <c r="Q56" t="s">
        <v>38</v>
      </c>
      <c r="R56" t="s">
        <v>39</v>
      </c>
      <c r="S56">
        <v>248</v>
      </c>
      <c r="T56">
        <v>96</v>
      </c>
      <c r="V56" t="s">
        <v>54</v>
      </c>
      <c r="W56" t="s">
        <v>45</v>
      </c>
      <c r="X56" t="s">
        <v>41</v>
      </c>
      <c r="Y56" t="s">
        <v>42</v>
      </c>
      <c r="Z56" t="s">
        <v>31</v>
      </c>
      <c r="AA56" t="s">
        <v>84</v>
      </c>
      <c r="AB56">
        <v>142</v>
      </c>
      <c r="AC56" t="s">
        <v>37</v>
      </c>
      <c r="AD56" s="1">
        <v>43715</v>
      </c>
      <c r="AE56" s="1">
        <v>43715</v>
      </c>
      <c r="AF56" s="2">
        <v>0.91666666666666663</v>
      </c>
      <c r="AG56">
        <v>6</v>
      </c>
      <c r="AH56">
        <v>256</v>
      </c>
      <c r="AI56" t="s">
        <v>34</v>
      </c>
      <c r="AJ56" t="s">
        <v>85</v>
      </c>
      <c r="AK56" t="s">
        <v>86</v>
      </c>
      <c r="AL56" t="s">
        <v>49</v>
      </c>
      <c r="AM56" t="s">
        <v>37</v>
      </c>
      <c r="AN56" t="s">
        <v>38</v>
      </c>
      <c r="AO56" t="s">
        <v>39</v>
      </c>
      <c r="AP56">
        <v>202</v>
      </c>
      <c r="AQ56">
        <v>78</v>
      </c>
      <c r="AS56" t="s">
        <v>54</v>
      </c>
      <c r="AT56" t="s">
        <v>45</v>
      </c>
      <c r="AU56" t="s">
        <v>41</v>
      </c>
      <c r="AV56" s="3">
        <v>43640.636284722219</v>
      </c>
      <c r="AY56" t="s">
        <v>42</v>
      </c>
    </row>
    <row r="57" spans="1:51" x14ac:dyDescent="0.25">
      <c r="A57">
        <v>738</v>
      </c>
      <c r="B57" t="s">
        <v>30</v>
      </c>
      <c r="Z57" t="s">
        <v>50</v>
      </c>
      <c r="AA57" t="s">
        <v>58</v>
      </c>
      <c r="AB57">
        <v>118</v>
      </c>
      <c r="AC57" t="s">
        <v>37</v>
      </c>
      <c r="AD57" s="1">
        <v>43716</v>
      </c>
      <c r="AE57" s="1">
        <v>43716</v>
      </c>
      <c r="AF57" s="2">
        <v>0.14583333333333334</v>
      </c>
      <c r="AG57">
        <v>7</v>
      </c>
      <c r="AH57">
        <v>154</v>
      </c>
      <c r="AI57" t="s">
        <v>34</v>
      </c>
      <c r="AJ57" t="s">
        <v>59</v>
      </c>
      <c r="AK57" t="s">
        <v>59</v>
      </c>
      <c r="AL57" t="s">
        <v>36</v>
      </c>
      <c r="AM57" t="s">
        <v>37</v>
      </c>
      <c r="AN57" t="s">
        <v>38</v>
      </c>
      <c r="AO57" t="s">
        <v>39</v>
      </c>
      <c r="AP57">
        <v>83</v>
      </c>
      <c r="AQ57">
        <v>53</v>
      </c>
      <c r="AS57" t="s">
        <v>54</v>
      </c>
      <c r="AT57" t="s">
        <v>45</v>
      </c>
      <c r="AU57" t="s">
        <v>41</v>
      </c>
      <c r="AV57" s="3">
        <v>43640.636284722219</v>
      </c>
      <c r="AY57" t="s">
        <v>42</v>
      </c>
    </row>
    <row r="58" spans="1:51" x14ac:dyDescent="0.25">
      <c r="A58">
        <v>332</v>
      </c>
      <c r="B58" t="s">
        <v>46</v>
      </c>
      <c r="C58" t="s">
        <v>50</v>
      </c>
      <c r="D58" t="s">
        <v>55</v>
      </c>
      <c r="E58" t="str">
        <f>"049"</f>
        <v>049</v>
      </c>
      <c r="F58" t="s">
        <v>33</v>
      </c>
      <c r="G58" s="1">
        <v>43714</v>
      </c>
      <c r="H58" s="1">
        <v>43714</v>
      </c>
      <c r="I58" s="2">
        <v>0.48958333333333331</v>
      </c>
      <c r="J58">
        <v>5</v>
      </c>
      <c r="K58">
        <v>324</v>
      </c>
      <c r="L58" t="s">
        <v>34</v>
      </c>
      <c r="M58" t="s">
        <v>60</v>
      </c>
      <c r="N58" t="s">
        <v>60</v>
      </c>
      <c r="O58" t="s">
        <v>53</v>
      </c>
      <c r="P58" t="s">
        <v>37</v>
      </c>
      <c r="Q58" t="s">
        <v>38</v>
      </c>
      <c r="R58" t="s">
        <v>39</v>
      </c>
      <c r="S58">
        <v>311</v>
      </c>
      <c r="T58">
        <v>95</v>
      </c>
      <c r="V58" t="s">
        <v>54</v>
      </c>
      <c r="W58" t="s">
        <v>45</v>
      </c>
      <c r="X58" t="s">
        <v>41</v>
      </c>
      <c r="Y58" t="s">
        <v>42</v>
      </c>
      <c r="Z58" t="s">
        <v>50</v>
      </c>
      <c r="AA58" t="s">
        <v>55</v>
      </c>
      <c r="AB58" t="str">
        <f>"050"</f>
        <v>050</v>
      </c>
      <c r="AC58" t="s">
        <v>37</v>
      </c>
      <c r="AD58" s="1">
        <v>43714</v>
      </c>
      <c r="AE58" s="1">
        <v>43714</v>
      </c>
      <c r="AF58" s="2">
        <v>0.84027777777777779</v>
      </c>
      <c r="AG58">
        <v>5</v>
      </c>
      <c r="AH58">
        <v>408</v>
      </c>
      <c r="AI58" t="s">
        <v>34</v>
      </c>
      <c r="AJ58" t="s">
        <v>56</v>
      </c>
      <c r="AK58" t="s">
        <v>56</v>
      </c>
      <c r="AL58" t="s">
        <v>53</v>
      </c>
      <c r="AM58" t="s">
        <v>37</v>
      </c>
      <c r="AN58" t="s">
        <v>38</v>
      </c>
      <c r="AO58" t="s">
        <v>39</v>
      </c>
      <c r="AP58">
        <v>240</v>
      </c>
      <c r="AQ58">
        <v>58</v>
      </c>
      <c r="AS58" t="s">
        <v>54</v>
      </c>
      <c r="AT58" t="s">
        <v>45</v>
      </c>
      <c r="AU58" t="s">
        <v>41</v>
      </c>
      <c r="AV58" s="3">
        <v>43640.636284722219</v>
      </c>
      <c r="AY58" t="s">
        <v>42</v>
      </c>
    </row>
    <row r="59" spans="1:51" x14ac:dyDescent="0.25">
      <c r="A59" t="s">
        <v>69</v>
      </c>
      <c r="B59" t="s">
        <v>30</v>
      </c>
      <c r="C59" t="s">
        <v>31</v>
      </c>
      <c r="D59" t="s">
        <v>62</v>
      </c>
      <c r="E59">
        <v>2462</v>
      </c>
      <c r="F59" t="s">
        <v>33</v>
      </c>
      <c r="G59" s="1">
        <v>43715</v>
      </c>
      <c r="H59" s="1">
        <v>43715</v>
      </c>
      <c r="I59" s="2">
        <v>0.61458333333333337</v>
      </c>
      <c r="J59">
        <v>6</v>
      </c>
      <c r="K59">
        <v>184</v>
      </c>
      <c r="L59" t="s">
        <v>34</v>
      </c>
      <c r="M59" t="s">
        <v>63</v>
      </c>
      <c r="N59" t="s">
        <v>63</v>
      </c>
      <c r="O59" t="s">
        <v>64</v>
      </c>
      <c r="P59" t="s">
        <v>37</v>
      </c>
      <c r="Q59" t="s">
        <v>38</v>
      </c>
      <c r="R59" t="s">
        <v>39</v>
      </c>
      <c r="S59">
        <v>167</v>
      </c>
      <c r="T59">
        <v>90</v>
      </c>
      <c r="V59" t="s">
        <v>54</v>
      </c>
      <c r="W59" t="s">
        <v>30</v>
      </c>
      <c r="X59" t="s">
        <v>41</v>
      </c>
      <c r="Y59" t="s">
        <v>42</v>
      </c>
      <c r="Z59" t="s">
        <v>31</v>
      </c>
      <c r="AA59" t="s">
        <v>62</v>
      </c>
      <c r="AB59">
        <v>2463</v>
      </c>
      <c r="AC59" t="s">
        <v>37</v>
      </c>
      <c r="AD59" s="1">
        <v>43715</v>
      </c>
      <c r="AE59" s="1">
        <v>43715</v>
      </c>
      <c r="AF59" s="2">
        <v>0.65625</v>
      </c>
      <c r="AG59">
        <v>6</v>
      </c>
      <c r="AH59">
        <v>184</v>
      </c>
      <c r="AI59" t="s">
        <v>34</v>
      </c>
      <c r="AJ59" t="s">
        <v>63</v>
      </c>
      <c r="AK59" t="s">
        <v>63</v>
      </c>
      <c r="AL59" t="s">
        <v>64</v>
      </c>
      <c r="AM59" t="s">
        <v>37</v>
      </c>
      <c r="AN59" t="s">
        <v>38</v>
      </c>
      <c r="AO59" t="s">
        <v>39</v>
      </c>
      <c r="AP59">
        <v>150</v>
      </c>
      <c r="AQ59">
        <v>81</v>
      </c>
      <c r="AS59" t="s">
        <v>54</v>
      </c>
      <c r="AT59" t="s">
        <v>30</v>
      </c>
      <c r="AU59" t="s">
        <v>41</v>
      </c>
      <c r="AV59" s="3">
        <v>43640.636284722219</v>
      </c>
      <c r="AY59" t="s">
        <v>42</v>
      </c>
    </row>
    <row r="60" spans="1:51" x14ac:dyDescent="0.25">
      <c r="A60">
        <v>388</v>
      </c>
      <c r="B60" t="s">
        <v>46</v>
      </c>
      <c r="C60" t="s">
        <v>31</v>
      </c>
      <c r="D60" t="s">
        <v>74</v>
      </c>
      <c r="E60" t="str">
        <f>"031"</f>
        <v>031</v>
      </c>
      <c r="F60" t="s">
        <v>33</v>
      </c>
      <c r="G60" s="1">
        <v>43713</v>
      </c>
      <c r="H60" s="1">
        <v>43712</v>
      </c>
      <c r="I60" s="2">
        <v>0.31944444444444448</v>
      </c>
      <c r="J60">
        <v>4</v>
      </c>
      <c r="K60">
        <v>496</v>
      </c>
      <c r="L60" t="s">
        <v>34</v>
      </c>
      <c r="M60" t="s">
        <v>75</v>
      </c>
      <c r="N60" t="s">
        <v>75</v>
      </c>
      <c r="O60" t="s">
        <v>36</v>
      </c>
      <c r="P60" t="s">
        <v>37</v>
      </c>
      <c r="Q60" t="s">
        <v>38</v>
      </c>
      <c r="R60" t="s">
        <v>39</v>
      </c>
      <c r="S60">
        <v>496</v>
      </c>
      <c r="T60">
        <v>100</v>
      </c>
      <c r="V60" t="s">
        <v>54</v>
      </c>
      <c r="W60" t="s">
        <v>45</v>
      </c>
      <c r="X60" t="s">
        <v>41</v>
      </c>
      <c r="Y60" t="s">
        <v>42</v>
      </c>
      <c r="Z60" t="s">
        <v>31</v>
      </c>
      <c r="AA60" t="s">
        <v>74</v>
      </c>
      <c r="AB60" t="str">
        <f>"032"</f>
        <v>032</v>
      </c>
      <c r="AC60" t="s">
        <v>37</v>
      </c>
      <c r="AD60" s="1">
        <v>43713</v>
      </c>
      <c r="AE60" s="1">
        <v>43713</v>
      </c>
      <c r="AF60" s="2">
        <v>0.4375</v>
      </c>
      <c r="AG60">
        <v>4</v>
      </c>
      <c r="AH60">
        <v>496</v>
      </c>
      <c r="AI60" t="s">
        <v>34</v>
      </c>
      <c r="AJ60" t="s">
        <v>75</v>
      </c>
      <c r="AK60" t="s">
        <v>75</v>
      </c>
      <c r="AL60" t="s">
        <v>36</v>
      </c>
      <c r="AM60" t="s">
        <v>37</v>
      </c>
      <c r="AN60" t="s">
        <v>38</v>
      </c>
      <c r="AO60" t="s">
        <v>39</v>
      </c>
      <c r="AP60">
        <v>347</v>
      </c>
      <c r="AQ60">
        <v>69</v>
      </c>
      <c r="AS60" t="s">
        <v>54</v>
      </c>
      <c r="AT60" t="s">
        <v>45</v>
      </c>
      <c r="AU60" t="s">
        <v>41</v>
      </c>
      <c r="AV60" s="3">
        <v>43640.636284722219</v>
      </c>
      <c r="AY60" t="s">
        <v>42</v>
      </c>
    </row>
    <row r="61" spans="1:51" x14ac:dyDescent="0.25">
      <c r="A61">
        <v>788</v>
      </c>
      <c r="B61" t="s">
        <v>46</v>
      </c>
      <c r="C61" t="s">
        <v>31</v>
      </c>
      <c r="D61" t="s">
        <v>84</v>
      </c>
      <c r="E61">
        <v>143</v>
      </c>
      <c r="F61" t="s">
        <v>33</v>
      </c>
      <c r="G61" s="1">
        <v>43711</v>
      </c>
      <c r="H61" s="1">
        <v>43711</v>
      </c>
      <c r="I61" s="2">
        <v>0.78819444444444453</v>
      </c>
      <c r="J61">
        <v>2</v>
      </c>
      <c r="K61">
        <v>256</v>
      </c>
      <c r="L61" t="s">
        <v>34</v>
      </c>
      <c r="M61" t="s">
        <v>85</v>
      </c>
      <c r="N61" t="s">
        <v>86</v>
      </c>
      <c r="O61" t="s">
        <v>49</v>
      </c>
      <c r="P61" t="s">
        <v>37</v>
      </c>
      <c r="Q61" t="s">
        <v>38</v>
      </c>
      <c r="R61" t="s">
        <v>39</v>
      </c>
      <c r="S61">
        <v>222</v>
      </c>
      <c r="T61">
        <v>86</v>
      </c>
      <c r="V61" t="s">
        <v>54</v>
      </c>
      <c r="W61" t="s">
        <v>45</v>
      </c>
      <c r="X61" t="s">
        <v>41</v>
      </c>
      <c r="Y61" t="s">
        <v>42</v>
      </c>
      <c r="Z61" t="s">
        <v>31</v>
      </c>
      <c r="AA61" t="s">
        <v>84</v>
      </c>
      <c r="AB61">
        <v>142</v>
      </c>
      <c r="AC61" t="s">
        <v>37</v>
      </c>
      <c r="AD61" s="1">
        <v>43711</v>
      </c>
      <c r="AE61" s="1">
        <v>43711</v>
      </c>
      <c r="AF61" s="2">
        <v>0.91666666666666663</v>
      </c>
      <c r="AG61">
        <v>2</v>
      </c>
      <c r="AH61">
        <v>256</v>
      </c>
      <c r="AI61" t="s">
        <v>34</v>
      </c>
      <c r="AJ61" t="s">
        <v>85</v>
      </c>
      <c r="AK61" t="s">
        <v>86</v>
      </c>
      <c r="AL61" t="s">
        <v>49</v>
      </c>
      <c r="AM61" t="s">
        <v>37</v>
      </c>
      <c r="AN61" t="s">
        <v>38</v>
      </c>
      <c r="AO61" t="s">
        <v>39</v>
      </c>
      <c r="AP61">
        <v>125</v>
      </c>
      <c r="AQ61">
        <v>48</v>
      </c>
      <c r="AS61" t="s">
        <v>54</v>
      </c>
      <c r="AT61" t="s">
        <v>45</v>
      </c>
      <c r="AU61" t="s">
        <v>41</v>
      </c>
      <c r="AV61" s="3">
        <v>43640.636284722219</v>
      </c>
      <c r="AY61" t="s">
        <v>42</v>
      </c>
    </row>
    <row r="62" spans="1:51" x14ac:dyDescent="0.25">
      <c r="A62">
        <v>332</v>
      </c>
      <c r="B62" t="s">
        <v>46</v>
      </c>
      <c r="C62" t="s">
        <v>50</v>
      </c>
      <c r="D62" t="s">
        <v>55</v>
      </c>
      <c r="E62" t="str">
        <f>"035"</f>
        <v>035</v>
      </c>
      <c r="F62" t="s">
        <v>33</v>
      </c>
      <c r="G62" s="1">
        <v>43713</v>
      </c>
      <c r="H62" s="1">
        <v>43713</v>
      </c>
      <c r="I62" s="2">
        <v>0.47222222222222227</v>
      </c>
      <c r="J62">
        <v>4</v>
      </c>
      <c r="K62">
        <v>324</v>
      </c>
      <c r="L62" t="s">
        <v>34</v>
      </c>
      <c r="M62" t="s">
        <v>87</v>
      </c>
      <c r="N62" t="s">
        <v>87</v>
      </c>
      <c r="O62" t="s">
        <v>88</v>
      </c>
      <c r="P62" t="s">
        <v>37</v>
      </c>
      <c r="Q62" t="s">
        <v>38</v>
      </c>
      <c r="R62" t="s">
        <v>39</v>
      </c>
      <c r="S62">
        <v>243</v>
      </c>
      <c r="T62">
        <v>75</v>
      </c>
      <c r="V62" t="s">
        <v>54</v>
      </c>
      <c r="W62" t="s">
        <v>45</v>
      </c>
      <c r="X62" t="s">
        <v>41</v>
      </c>
      <c r="Y62" t="s">
        <v>42</v>
      </c>
      <c r="Z62" t="s">
        <v>50</v>
      </c>
      <c r="AA62" t="s">
        <v>55</v>
      </c>
      <c r="AB62" t="str">
        <f>"042"</f>
        <v>042</v>
      </c>
      <c r="AC62" t="s">
        <v>37</v>
      </c>
      <c r="AD62" s="1">
        <v>43713</v>
      </c>
      <c r="AE62" s="1">
        <v>43713</v>
      </c>
      <c r="AF62" s="2">
        <v>0.69791666666666663</v>
      </c>
      <c r="AG62">
        <v>4</v>
      </c>
      <c r="AH62">
        <v>408</v>
      </c>
      <c r="AI62" t="s">
        <v>34</v>
      </c>
      <c r="AJ62" t="s">
        <v>89</v>
      </c>
      <c r="AK62" t="s">
        <v>89</v>
      </c>
      <c r="AL62" t="s">
        <v>53</v>
      </c>
      <c r="AM62" t="s">
        <v>37</v>
      </c>
      <c r="AN62" t="s">
        <v>38</v>
      </c>
      <c r="AO62" t="s">
        <v>39</v>
      </c>
      <c r="AP62">
        <v>236</v>
      </c>
      <c r="AQ62">
        <v>57</v>
      </c>
      <c r="AS62" t="s">
        <v>54</v>
      </c>
      <c r="AT62" t="s">
        <v>45</v>
      </c>
      <c r="AU62" t="s">
        <v>41</v>
      </c>
      <c r="AV62" s="3">
        <v>43640.636284722219</v>
      </c>
      <c r="AY62" t="s">
        <v>42</v>
      </c>
    </row>
    <row r="63" spans="1:51" x14ac:dyDescent="0.25">
      <c r="A63">
        <v>320</v>
      </c>
      <c r="B63" t="s">
        <v>30</v>
      </c>
      <c r="C63" t="s">
        <v>31</v>
      </c>
      <c r="D63" t="s">
        <v>62</v>
      </c>
      <c r="E63">
        <v>6635</v>
      </c>
      <c r="F63" t="s">
        <v>33</v>
      </c>
      <c r="G63" s="1">
        <v>43714</v>
      </c>
      <c r="H63" s="1">
        <v>43714</v>
      </c>
      <c r="I63" s="2">
        <v>0.4861111111111111</v>
      </c>
      <c r="J63">
        <v>5</v>
      </c>
      <c r="K63">
        <v>147</v>
      </c>
      <c r="L63" t="s">
        <v>34</v>
      </c>
      <c r="M63" t="s">
        <v>68</v>
      </c>
      <c r="N63" t="s">
        <v>68</v>
      </c>
      <c r="O63" t="s">
        <v>64</v>
      </c>
      <c r="P63" t="s">
        <v>37</v>
      </c>
      <c r="Q63" t="s">
        <v>38</v>
      </c>
      <c r="R63" t="s">
        <v>39</v>
      </c>
      <c r="S63">
        <v>133</v>
      </c>
      <c r="T63">
        <v>90</v>
      </c>
      <c r="V63" t="s">
        <v>54</v>
      </c>
      <c r="W63" t="s">
        <v>30</v>
      </c>
      <c r="X63" t="s">
        <v>41</v>
      </c>
      <c r="Y63" t="s">
        <v>42</v>
      </c>
      <c r="Z63" t="s">
        <v>31</v>
      </c>
      <c r="AA63" t="s">
        <v>62</v>
      </c>
      <c r="AB63">
        <v>6636</v>
      </c>
      <c r="AC63" t="s">
        <v>37</v>
      </c>
      <c r="AD63" s="1">
        <v>43714</v>
      </c>
      <c r="AE63" s="1">
        <v>43714</v>
      </c>
      <c r="AF63" s="2">
        <v>0.52430555555555558</v>
      </c>
      <c r="AG63">
        <v>5</v>
      </c>
      <c r="AH63">
        <v>147</v>
      </c>
      <c r="AI63" t="s">
        <v>34</v>
      </c>
      <c r="AJ63" t="s">
        <v>68</v>
      </c>
      <c r="AK63" t="s">
        <v>68</v>
      </c>
      <c r="AL63" t="s">
        <v>64</v>
      </c>
      <c r="AM63" t="s">
        <v>37</v>
      </c>
      <c r="AN63" t="s">
        <v>38</v>
      </c>
      <c r="AO63" t="s">
        <v>39</v>
      </c>
      <c r="AP63">
        <v>95</v>
      </c>
      <c r="AQ63">
        <v>64</v>
      </c>
      <c r="AS63" t="s">
        <v>54</v>
      </c>
      <c r="AT63" t="s">
        <v>30</v>
      </c>
      <c r="AU63" t="s">
        <v>41</v>
      </c>
      <c r="AV63" s="3">
        <v>43640.636284722219</v>
      </c>
      <c r="AY63" t="s">
        <v>42</v>
      </c>
    </row>
    <row r="64" spans="1:51" x14ac:dyDescent="0.25">
      <c r="A64">
        <v>788</v>
      </c>
      <c r="B64" t="s">
        <v>46</v>
      </c>
      <c r="C64" t="s">
        <v>31</v>
      </c>
      <c r="D64" t="s">
        <v>84</v>
      </c>
      <c r="E64">
        <v>143</v>
      </c>
      <c r="F64" t="s">
        <v>33</v>
      </c>
      <c r="G64" s="1">
        <v>43714</v>
      </c>
      <c r="H64" s="1">
        <v>43714</v>
      </c>
      <c r="I64" s="2">
        <v>0.78819444444444453</v>
      </c>
      <c r="J64">
        <v>5</v>
      </c>
      <c r="K64">
        <v>256</v>
      </c>
      <c r="L64" t="s">
        <v>34</v>
      </c>
      <c r="M64" t="s">
        <v>85</v>
      </c>
      <c r="N64" t="s">
        <v>86</v>
      </c>
      <c r="O64" t="s">
        <v>49</v>
      </c>
      <c r="P64" t="s">
        <v>37</v>
      </c>
      <c r="Q64" t="s">
        <v>38</v>
      </c>
      <c r="R64" t="s">
        <v>39</v>
      </c>
      <c r="S64">
        <v>245</v>
      </c>
      <c r="T64">
        <v>95</v>
      </c>
      <c r="V64" t="s">
        <v>54</v>
      </c>
      <c r="W64" t="s">
        <v>45</v>
      </c>
      <c r="X64" t="s">
        <v>41</v>
      </c>
      <c r="Y64" t="s">
        <v>42</v>
      </c>
      <c r="Z64" t="s">
        <v>31</v>
      </c>
      <c r="AA64" t="s">
        <v>84</v>
      </c>
      <c r="AB64">
        <v>142</v>
      </c>
      <c r="AC64" t="s">
        <v>37</v>
      </c>
      <c r="AD64" s="1">
        <v>43714</v>
      </c>
      <c r="AE64" s="1">
        <v>43714</v>
      </c>
      <c r="AF64" s="2">
        <v>0.91666666666666663</v>
      </c>
      <c r="AG64">
        <v>5</v>
      </c>
      <c r="AH64">
        <v>256</v>
      </c>
      <c r="AI64" t="s">
        <v>34</v>
      </c>
      <c r="AJ64" t="s">
        <v>85</v>
      </c>
      <c r="AK64" t="s">
        <v>86</v>
      </c>
      <c r="AL64" t="s">
        <v>49</v>
      </c>
      <c r="AM64" t="s">
        <v>37</v>
      </c>
      <c r="AN64" t="s">
        <v>38</v>
      </c>
      <c r="AO64" t="s">
        <v>39</v>
      </c>
      <c r="AP64">
        <v>145</v>
      </c>
      <c r="AQ64">
        <v>56</v>
      </c>
      <c r="AS64" t="s">
        <v>54</v>
      </c>
      <c r="AT64" t="s">
        <v>45</v>
      </c>
      <c r="AU64" t="s">
        <v>41</v>
      </c>
      <c r="AV64" s="3">
        <v>43640.636284722219</v>
      </c>
      <c r="AY64" t="s">
        <v>42</v>
      </c>
    </row>
    <row r="65" spans="1:51" x14ac:dyDescent="0.25">
      <c r="A65">
        <v>772</v>
      </c>
      <c r="B65" t="s">
        <v>46</v>
      </c>
      <c r="C65" t="s">
        <v>50</v>
      </c>
      <c r="D65" t="s">
        <v>51</v>
      </c>
      <c r="E65" t="str">
        <f>"062"</f>
        <v>062</v>
      </c>
      <c r="F65" t="s">
        <v>33</v>
      </c>
      <c r="G65" s="1">
        <v>43716</v>
      </c>
      <c r="H65" s="1">
        <v>43715</v>
      </c>
      <c r="I65" s="2">
        <v>0.39583333333333331</v>
      </c>
      <c r="J65">
        <v>7</v>
      </c>
      <c r="K65">
        <v>273</v>
      </c>
      <c r="L65" t="s">
        <v>34</v>
      </c>
      <c r="M65" t="s">
        <v>60</v>
      </c>
      <c r="N65" t="s">
        <v>60</v>
      </c>
      <c r="O65" t="s">
        <v>53</v>
      </c>
      <c r="P65" t="s">
        <v>37</v>
      </c>
      <c r="Q65" t="s">
        <v>38</v>
      </c>
      <c r="R65" t="s">
        <v>39</v>
      </c>
      <c r="S65">
        <v>251</v>
      </c>
      <c r="T65">
        <v>91</v>
      </c>
      <c r="V65" t="s">
        <v>54</v>
      </c>
      <c r="W65" t="s">
        <v>45</v>
      </c>
      <c r="X65" t="s">
        <v>41</v>
      </c>
      <c r="Y65" t="s">
        <v>42</v>
      </c>
      <c r="Z65" t="s">
        <v>50</v>
      </c>
      <c r="AA65" t="s">
        <v>51</v>
      </c>
      <c r="AB65" t="str">
        <f>"045"</f>
        <v>045</v>
      </c>
      <c r="AC65" t="s">
        <v>37</v>
      </c>
      <c r="AD65" s="1">
        <v>43716</v>
      </c>
      <c r="AE65" s="1">
        <v>43716</v>
      </c>
      <c r="AF65" s="2">
        <v>0.49305555555555558</v>
      </c>
      <c r="AG65">
        <v>7</v>
      </c>
      <c r="AH65">
        <v>273</v>
      </c>
      <c r="AI65" t="s">
        <v>34</v>
      </c>
      <c r="AJ65" t="s">
        <v>65</v>
      </c>
      <c r="AK65" t="s">
        <v>65</v>
      </c>
      <c r="AL65" t="s">
        <v>53</v>
      </c>
      <c r="AM65" t="s">
        <v>37</v>
      </c>
      <c r="AN65" t="s">
        <v>38</v>
      </c>
      <c r="AO65" t="s">
        <v>39</v>
      </c>
      <c r="AP65">
        <v>251</v>
      </c>
      <c r="AQ65">
        <v>91</v>
      </c>
      <c r="AS65" t="s">
        <v>54</v>
      </c>
      <c r="AT65" t="s">
        <v>45</v>
      </c>
      <c r="AU65" t="s">
        <v>41</v>
      </c>
      <c r="AV65" s="3">
        <v>43649.466273148151</v>
      </c>
      <c r="AY65" t="s">
        <v>42</v>
      </c>
    </row>
    <row r="66" spans="1:51" x14ac:dyDescent="0.25">
      <c r="A66" t="s">
        <v>70</v>
      </c>
      <c r="B66" t="s">
        <v>46</v>
      </c>
      <c r="C66" t="s">
        <v>50</v>
      </c>
      <c r="D66" t="s">
        <v>71</v>
      </c>
      <c r="E66">
        <v>704</v>
      </c>
      <c r="F66" t="s">
        <v>33</v>
      </c>
      <c r="G66" s="1">
        <v>43712</v>
      </c>
      <c r="H66" s="1">
        <v>43711</v>
      </c>
      <c r="I66" s="2">
        <v>0.2638888888888889</v>
      </c>
      <c r="J66">
        <v>3</v>
      </c>
      <c r="K66">
        <v>315</v>
      </c>
      <c r="L66" t="s">
        <v>34</v>
      </c>
      <c r="M66" t="s">
        <v>72</v>
      </c>
      <c r="N66" t="s">
        <v>72</v>
      </c>
      <c r="O66" t="s">
        <v>73</v>
      </c>
      <c r="P66" t="s">
        <v>37</v>
      </c>
      <c r="Q66" t="s">
        <v>38</v>
      </c>
      <c r="R66" t="s">
        <v>39</v>
      </c>
      <c r="S66">
        <v>236</v>
      </c>
      <c r="T66">
        <v>74</v>
      </c>
      <c r="V66" t="s">
        <v>54</v>
      </c>
      <c r="W66" t="s">
        <v>45</v>
      </c>
      <c r="X66" t="s">
        <v>41</v>
      </c>
      <c r="Y66" t="s">
        <v>42</v>
      </c>
      <c r="Z66" t="s">
        <v>50</v>
      </c>
      <c r="AA66" t="s">
        <v>71</v>
      </c>
      <c r="AB66">
        <v>705</v>
      </c>
      <c r="AC66" t="s">
        <v>37</v>
      </c>
      <c r="AD66" s="1">
        <v>43712</v>
      </c>
      <c r="AE66" s="1">
        <v>43712</v>
      </c>
      <c r="AF66" s="2">
        <v>0.92708333333333337</v>
      </c>
      <c r="AG66">
        <v>3</v>
      </c>
      <c r="AH66">
        <v>315</v>
      </c>
      <c r="AI66" t="s">
        <v>34</v>
      </c>
      <c r="AJ66" t="s">
        <v>72</v>
      </c>
      <c r="AK66" t="s">
        <v>72</v>
      </c>
      <c r="AL66" t="s">
        <v>73</v>
      </c>
      <c r="AM66" t="s">
        <v>37</v>
      </c>
      <c r="AN66" t="s">
        <v>38</v>
      </c>
      <c r="AO66" t="s">
        <v>39</v>
      </c>
      <c r="AP66">
        <v>236</v>
      </c>
      <c r="AQ66">
        <v>74</v>
      </c>
      <c r="AS66" t="s">
        <v>54</v>
      </c>
      <c r="AT66" t="s">
        <v>45</v>
      </c>
      <c r="AU66" t="s">
        <v>41</v>
      </c>
      <c r="AV66" s="3">
        <v>43640.636284722219</v>
      </c>
      <c r="AY66" t="s">
        <v>42</v>
      </c>
    </row>
    <row r="67" spans="1:51" x14ac:dyDescent="0.25">
      <c r="A67">
        <v>788</v>
      </c>
      <c r="B67" t="s">
        <v>46</v>
      </c>
      <c r="C67" t="s">
        <v>31</v>
      </c>
      <c r="D67" t="s">
        <v>84</v>
      </c>
      <c r="E67">
        <v>143</v>
      </c>
      <c r="F67" t="s">
        <v>33</v>
      </c>
      <c r="G67" s="1">
        <v>43713</v>
      </c>
      <c r="H67" s="1">
        <v>43713</v>
      </c>
      <c r="I67" s="2">
        <v>0.78819444444444453</v>
      </c>
      <c r="J67">
        <v>4</v>
      </c>
      <c r="K67">
        <v>256</v>
      </c>
      <c r="L67" t="s">
        <v>34</v>
      </c>
      <c r="M67" t="s">
        <v>85</v>
      </c>
      <c r="N67" t="s">
        <v>86</v>
      </c>
      <c r="O67" t="s">
        <v>49</v>
      </c>
      <c r="P67" t="s">
        <v>37</v>
      </c>
      <c r="Q67" t="s">
        <v>38</v>
      </c>
      <c r="R67" t="s">
        <v>39</v>
      </c>
      <c r="S67">
        <v>248</v>
      </c>
      <c r="T67">
        <v>96</v>
      </c>
      <c r="V67" t="s">
        <v>54</v>
      </c>
      <c r="W67" t="s">
        <v>45</v>
      </c>
      <c r="X67" t="s">
        <v>41</v>
      </c>
      <c r="Y67" t="s">
        <v>42</v>
      </c>
      <c r="Z67" t="s">
        <v>31</v>
      </c>
      <c r="AA67" t="s">
        <v>84</v>
      </c>
      <c r="AB67">
        <v>142</v>
      </c>
      <c r="AC67" t="s">
        <v>37</v>
      </c>
      <c r="AD67" s="1">
        <v>43713</v>
      </c>
      <c r="AE67" s="1">
        <v>43713</v>
      </c>
      <c r="AF67" s="2">
        <v>0.91666666666666663</v>
      </c>
      <c r="AG67">
        <v>4</v>
      </c>
      <c r="AH67">
        <v>256</v>
      </c>
      <c r="AI67" t="s">
        <v>34</v>
      </c>
      <c r="AJ67" t="s">
        <v>85</v>
      </c>
      <c r="AK67" t="s">
        <v>86</v>
      </c>
      <c r="AL67" t="s">
        <v>49</v>
      </c>
      <c r="AM67" t="s">
        <v>37</v>
      </c>
      <c r="AN67" t="s">
        <v>38</v>
      </c>
      <c r="AO67" t="s">
        <v>39</v>
      </c>
      <c r="AP67">
        <v>151</v>
      </c>
      <c r="AQ67">
        <v>58</v>
      </c>
      <c r="AS67" t="s">
        <v>54</v>
      </c>
      <c r="AT67" t="s">
        <v>45</v>
      </c>
      <c r="AU67" t="s">
        <v>41</v>
      </c>
      <c r="AV67" s="3">
        <v>43640.636284722219</v>
      </c>
      <c r="AY67" t="s">
        <v>42</v>
      </c>
    </row>
    <row r="68" spans="1:51" x14ac:dyDescent="0.25">
      <c r="A68" t="s">
        <v>57</v>
      </c>
      <c r="B68" t="s">
        <v>30</v>
      </c>
      <c r="C68" t="s">
        <v>50</v>
      </c>
      <c r="D68" t="s">
        <v>58</v>
      </c>
      <c r="E68">
        <v>327</v>
      </c>
      <c r="F68" t="s">
        <v>33</v>
      </c>
      <c r="G68" s="1">
        <v>43710</v>
      </c>
      <c r="H68" s="1">
        <v>43710</v>
      </c>
      <c r="I68" s="2">
        <v>0.74652777777777779</v>
      </c>
      <c r="J68">
        <v>1</v>
      </c>
      <c r="K68">
        <v>154</v>
      </c>
      <c r="L68" t="s">
        <v>34</v>
      </c>
      <c r="M68" t="s">
        <v>59</v>
      </c>
      <c r="N68" t="s">
        <v>59</v>
      </c>
      <c r="O68" t="s">
        <v>36</v>
      </c>
      <c r="P68" t="s">
        <v>37</v>
      </c>
      <c r="Q68" t="s">
        <v>38</v>
      </c>
      <c r="R68" t="s">
        <v>39</v>
      </c>
      <c r="S68">
        <v>146</v>
      </c>
      <c r="T68">
        <v>94</v>
      </c>
      <c r="V68" t="s">
        <v>54</v>
      </c>
      <c r="W68" t="s">
        <v>45</v>
      </c>
      <c r="X68" t="s">
        <v>41</v>
      </c>
      <c r="Y68" t="s">
        <v>42</v>
      </c>
      <c r="Z68" t="s">
        <v>50</v>
      </c>
      <c r="AA68" t="s">
        <v>58</v>
      </c>
      <c r="AB68">
        <v>328</v>
      </c>
      <c r="AC68" t="s">
        <v>37</v>
      </c>
      <c r="AD68" s="1">
        <v>43710</v>
      </c>
      <c r="AE68" s="1">
        <v>43710</v>
      </c>
      <c r="AF68" s="2">
        <v>0.79861111111111116</v>
      </c>
      <c r="AG68">
        <v>1</v>
      </c>
      <c r="AH68">
        <v>154</v>
      </c>
      <c r="AI68" t="s">
        <v>34</v>
      </c>
      <c r="AJ68" t="s">
        <v>59</v>
      </c>
      <c r="AK68" t="s">
        <v>59</v>
      </c>
      <c r="AL68" t="s">
        <v>36</v>
      </c>
      <c r="AM68" t="s">
        <v>37</v>
      </c>
      <c r="AN68" t="s">
        <v>38</v>
      </c>
      <c r="AO68" t="s">
        <v>39</v>
      </c>
      <c r="AP68">
        <v>101</v>
      </c>
      <c r="AQ68">
        <v>65</v>
      </c>
      <c r="AS68" t="s">
        <v>54</v>
      </c>
      <c r="AT68" t="s">
        <v>45</v>
      </c>
      <c r="AU68" t="s">
        <v>41</v>
      </c>
      <c r="AV68" s="3">
        <v>43640.636284722219</v>
      </c>
      <c r="AY68" t="s">
        <v>42</v>
      </c>
    </row>
    <row r="69" spans="1:51" x14ac:dyDescent="0.25">
      <c r="A69">
        <v>388</v>
      </c>
      <c r="B69" t="s">
        <v>46</v>
      </c>
      <c r="C69" t="s">
        <v>31</v>
      </c>
      <c r="D69" t="s">
        <v>74</v>
      </c>
      <c r="E69" t="str">
        <f>"037"</f>
        <v>037</v>
      </c>
      <c r="F69" t="s">
        <v>33</v>
      </c>
      <c r="G69" s="1">
        <v>43715</v>
      </c>
      <c r="H69" s="1">
        <v>43715</v>
      </c>
      <c r="I69" s="2">
        <v>0.59722222222222221</v>
      </c>
      <c r="J69">
        <v>6</v>
      </c>
      <c r="K69">
        <v>496</v>
      </c>
      <c r="L69" t="s">
        <v>34</v>
      </c>
      <c r="M69" t="s">
        <v>75</v>
      </c>
      <c r="N69" t="s">
        <v>75</v>
      </c>
      <c r="O69" t="s">
        <v>36</v>
      </c>
      <c r="P69" t="s">
        <v>37</v>
      </c>
      <c r="Q69" t="s">
        <v>38</v>
      </c>
      <c r="R69" t="s">
        <v>39</v>
      </c>
      <c r="S69">
        <v>466</v>
      </c>
      <c r="T69">
        <v>93</v>
      </c>
      <c r="V69" t="s">
        <v>54</v>
      </c>
      <c r="W69" t="s">
        <v>45</v>
      </c>
      <c r="X69" t="s">
        <v>41</v>
      </c>
      <c r="Y69" t="s">
        <v>42</v>
      </c>
      <c r="Z69" t="s">
        <v>31</v>
      </c>
      <c r="AA69" t="s">
        <v>74</v>
      </c>
      <c r="AB69" t="str">
        <f>"038"</f>
        <v>038</v>
      </c>
      <c r="AC69" t="s">
        <v>37</v>
      </c>
      <c r="AD69" s="1">
        <v>43715</v>
      </c>
      <c r="AE69" s="1">
        <v>43715</v>
      </c>
      <c r="AF69" s="2">
        <v>0.91319444444444453</v>
      </c>
      <c r="AG69">
        <v>6</v>
      </c>
      <c r="AH69">
        <v>496</v>
      </c>
      <c r="AI69" t="s">
        <v>34</v>
      </c>
      <c r="AJ69" t="s">
        <v>75</v>
      </c>
      <c r="AK69" t="s">
        <v>75</v>
      </c>
      <c r="AL69" t="s">
        <v>36</v>
      </c>
      <c r="AM69" t="s">
        <v>37</v>
      </c>
      <c r="AN69" t="s">
        <v>38</v>
      </c>
      <c r="AO69" t="s">
        <v>39</v>
      </c>
      <c r="AP69">
        <v>441</v>
      </c>
      <c r="AQ69">
        <v>88</v>
      </c>
      <c r="AS69" t="s">
        <v>54</v>
      </c>
      <c r="AT69" t="s">
        <v>45</v>
      </c>
      <c r="AU69" t="s">
        <v>41</v>
      </c>
      <c r="AV69" s="3">
        <v>43640.636284722219</v>
      </c>
      <c r="AY69" t="s">
        <v>42</v>
      </c>
    </row>
    <row r="70" spans="1:51" x14ac:dyDescent="0.25">
      <c r="A70">
        <v>332</v>
      </c>
      <c r="B70" t="s">
        <v>46</v>
      </c>
      <c r="C70" t="s">
        <v>50</v>
      </c>
      <c r="D70" t="s">
        <v>55</v>
      </c>
      <c r="E70" t="str">
        <f>"065"</f>
        <v>065</v>
      </c>
      <c r="F70" t="s">
        <v>33</v>
      </c>
      <c r="G70" s="1">
        <v>43716</v>
      </c>
      <c r="H70" s="1">
        <v>43716</v>
      </c>
      <c r="I70" s="2">
        <v>0.47222222222222227</v>
      </c>
      <c r="J70">
        <v>7</v>
      </c>
      <c r="K70">
        <v>324</v>
      </c>
      <c r="L70" t="s">
        <v>34</v>
      </c>
      <c r="M70" t="s">
        <v>87</v>
      </c>
      <c r="N70" t="s">
        <v>87</v>
      </c>
      <c r="O70" t="s">
        <v>88</v>
      </c>
      <c r="P70" t="s">
        <v>37</v>
      </c>
      <c r="Q70" t="s">
        <v>38</v>
      </c>
      <c r="R70" t="s">
        <v>39</v>
      </c>
      <c r="S70">
        <v>307</v>
      </c>
      <c r="T70">
        <v>94</v>
      </c>
      <c r="V70" t="s">
        <v>54</v>
      </c>
      <c r="W70" t="s">
        <v>45</v>
      </c>
      <c r="X70" t="s">
        <v>41</v>
      </c>
      <c r="Y70" t="s">
        <v>42</v>
      </c>
      <c r="Z70" t="s">
        <v>50</v>
      </c>
      <c r="AA70" t="s">
        <v>55</v>
      </c>
      <c r="AB70" t="str">
        <f>"076"</f>
        <v>076</v>
      </c>
      <c r="AC70" t="s">
        <v>37</v>
      </c>
      <c r="AD70" s="1">
        <v>43716</v>
      </c>
      <c r="AE70" s="1">
        <v>43716</v>
      </c>
      <c r="AF70" s="2">
        <v>0.65625</v>
      </c>
      <c r="AG70">
        <v>7</v>
      </c>
      <c r="AH70">
        <v>358</v>
      </c>
      <c r="AI70" t="s">
        <v>34</v>
      </c>
      <c r="AJ70" t="s">
        <v>90</v>
      </c>
      <c r="AK70" t="s">
        <v>90</v>
      </c>
      <c r="AL70" t="s">
        <v>88</v>
      </c>
      <c r="AM70" t="s">
        <v>37</v>
      </c>
      <c r="AN70" t="s">
        <v>38</v>
      </c>
      <c r="AO70" t="s">
        <v>39</v>
      </c>
      <c r="AP70">
        <v>329</v>
      </c>
      <c r="AQ70">
        <v>91</v>
      </c>
      <c r="AS70" t="s">
        <v>54</v>
      </c>
      <c r="AT70" t="s">
        <v>45</v>
      </c>
      <c r="AU70" t="s">
        <v>41</v>
      </c>
      <c r="AV70" s="3">
        <v>43640.636284722219</v>
      </c>
      <c r="AY70" t="s">
        <v>42</v>
      </c>
    </row>
    <row r="71" spans="1:51" x14ac:dyDescent="0.25">
      <c r="A71" t="s">
        <v>57</v>
      </c>
      <c r="B71" t="s">
        <v>30</v>
      </c>
      <c r="C71" t="s">
        <v>50</v>
      </c>
      <c r="D71" t="s">
        <v>58</v>
      </c>
      <c r="E71">
        <v>327</v>
      </c>
      <c r="F71" t="s">
        <v>33</v>
      </c>
      <c r="G71" s="1">
        <v>43711</v>
      </c>
      <c r="H71" s="1">
        <v>43711</v>
      </c>
      <c r="I71" s="2">
        <v>0.74652777777777779</v>
      </c>
      <c r="J71">
        <v>2</v>
      </c>
      <c r="K71">
        <v>154</v>
      </c>
      <c r="L71" t="s">
        <v>34</v>
      </c>
      <c r="M71" t="s">
        <v>59</v>
      </c>
      <c r="N71" t="s">
        <v>59</v>
      </c>
      <c r="O71" t="s">
        <v>36</v>
      </c>
      <c r="P71" t="s">
        <v>37</v>
      </c>
      <c r="Q71" t="s">
        <v>38</v>
      </c>
      <c r="R71" t="s">
        <v>39</v>
      </c>
      <c r="S71">
        <v>150</v>
      </c>
      <c r="T71">
        <v>97</v>
      </c>
      <c r="V71" t="s">
        <v>54</v>
      </c>
      <c r="W71" t="s">
        <v>45</v>
      </c>
      <c r="X71" t="s">
        <v>41</v>
      </c>
      <c r="Y71" t="s">
        <v>42</v>
      </c>
      <c r="Z71" t="s">
        <v>50</v>
      </c>
      <c r="AA71" t="s">
        <v>58</v>
      </c>
      <c r="AB71">
        <v>328</v>
      </c>
      <c r="AC71" t="s">
        <v>37</v>
      </c>
      <c r="AD71" s="1">
        <v>43711</v>
      </c>
      <c r="AE71" s="1">
        <v>43711</v>
      </c>
      <c r="AF71" s="2">
        <v>0.79861111111111116</v>
      </c>
      <c r="AG71">
        <v>2</v>
      </c>
      <c r="AH71">
        <v>154</v>
      </c>
      <c r="AI71" t="s">
        <v>34</v>
      </c>
      <c r="AJ71" t="s">
        <v>59</v>
      </c>
      <c r="AK71" t="s">
        <v>59</v>
      </c>
      <c r="AL71" t="s">
        <v>36</v>
      </c>
      <c r="AM71" t="s">
        <v>37</v>
      </c>
      <c r="AN71" t="s">
        <v>38</v>
      </c>
      <c r="AO71" t="s">
        <v>39</v>
      </c>
      <c r="AP71">
        <v>80</v>
      </c>
      <c r="AQ71">
        <v>51</v>
      </c>
      <c r="AS71" t="s">
        <v>54</v>
      </c>
      <c r="AT71" t="s">
        <v>45</v>
      </c>
      <c r="AU71" t="s">
        <v>41</v>
      </c>
      <c r="AV71" s="3">
        <v>43640.636284722219</v>
      </c>
      <c r="AY71" t="s">
        <v>42</v>
      </c>
    </row>
    <row r="72" spans="1:51" x14ac:dyDescent="0.25">
      <c r="A72">
        <v>332</v>
      </c>
      <c r="B72" t="s">
        <v>46</v>
      </c>
      <c r="C72" t="s">
        <v>50</v>
      </c>
      <c r="D72" t="s">
        <v>55</v>
      </c>
      <c r="E72">
        <v>521</v>
      </c>
      <c r="F72" t="s">
        <v>33</v>
      </c>
      <c r="G72" s="1">
        <v>43712</v>
      </c>
      <c r="H72" s="1">
        <v>43712</v>
      </c>
      <c r="I72" s="2">
        <v>0.72916666666666663</v>
      </c>
      <c r="J72">
        <v>3</v>
      </c>
      <c r="K72">
        <v>358</v>
      </c>
      <c r="L72" t="s">
        <v>34</v>
      </c>
      <c r="M72" t="s">
        <v>91</v>
      </c>
      <c r="N72" t="s">
        <v>91</v>
      </c>
      <c r="O72" t="s">
        <v>49</v>
      </c>
      <c r="P72" t="s">
        <v>37</v>
      </c>
      <c r="Q72" t="s">
        <v>38</v>
      </c>
      <c r="R72" t="s">
        <v>39</v>
      </c>
      <c r="S72">
        <v>343</v>
      </c>
      <c r="T72">
        <v>95</v>
      </c>
      <c r="V72" t="s">
        <v>54</v>
      </c>
      <c r="W72" t="s">
        <v>45</v>
      </c>
      <c r="X72" t="s">
        <v>41</v>
      </c>
      <c r="Y72" t="s">
        <v>42</v>
      </c>
      <c r="Z72" t="s">
        <v>50</v>
      </c>
      <c r="AA72" t="s">
        <v>55</v>
      </c>
      <c r="AB72" t="str">
        <f>"048"</f>
        <v>048</v>
      </c>
      <c r="AC72" t="s">
        <v>37</v>
      </c>
      <c r="AD72" s="1">
        <v>43713</v>
      </c>
      <c r="AE72" s="1">
        <v>43713</v>
      </c>
      <c r="AF72" s="2">
        <v>0.63541666666666663</v>
      </c>
      <c r="AG72">
        <v>4</v>
      </c>
      <c r="AH72">
        <v>324</v>
      </c>
      <c r="AI72" t="s">
        <v>34</v>
      </c>
      <c r="AJ72" t="s">
        <v>60</v>
      </c>
      <c r="AK72" t="s">
        <v>60</v>
      </c>
      <c r="AL72" t="s">
        <v>53</v>
      </c>
      <c r="AM72" t="s">
        <v>37</v>
      </c>
      <c r="AN72" t="s">
        <v>38</v>
      </c>
      <c r="AO72" t="s">
        <v>39</v>
      </c>
      <c r="AP72">
        <v>187</v>
      </c>
      <c r="AQ72">
        <v>57</v>
      </c>
      <c r="AS72" t="s">
        <v>54</v>
      </c>
      <c r="AT72" t="s">
        <v>45</v>
      </c>
      <c r="AU72" t="s">
        <v>41</v>
      </c>
      <c r="AV72" s="3">
        <v>43640.636284722219</v>
      </c>
      <c r="AY72" t="s">
        <v>42</v>
      </c>
    </row>
    <row r="73" spans="1:51" x14ac:dyDescent="0.25">
      <c r="A73">
        <v>332</v>
      </c>
      <c r="B73" t="s">
        <v>46</v>
      </c>
      <c r="C73" t="s">
        <v>50</v>
      </c>
      <c r="D73" t="s">
        <v>66</v>
      </c>
      <c r="E73">
        <v>7907</v>
      </c>
      <c r="F73" t="s">
        <v>33</v>
      </c>
      <c r="G73" s="1">
        <v>43713</v>
      </c>
      <c r="H73" s="1">
        <v>43712</v>
      </c>
      <c r="I73" s="2">
        <v>0.30555555555555552</v>
      </c>
      <c r="J73">
        <v>4</v>
      </c>
      <c r="K73">
        <v>260</v>
      </c>
      <c r="L73" t="s">
        <v>34</v>
      </c>
      <c r="M73" t="s">
        <v>92</v>
      </c>
      <c r="N73" t="s">
        <v>92</v>
      </c>
      <c r="O73" t="s">
        <v>49</v>
      </c>
      <c r="P73" t="s">
        <v>37</v>
      </c>
      <c r="Q73" t="s">
        <v>38</v>
      </c>
      <c r="R73" t="s">
        <v>39</v>
      </c>
      <c r="S73">
        <v>236</v>
      </c>
      <c r="T73">
        <v>90</v>
      </c>
      <c r="V73" t="s">
        <v>54</v>
      </c>
      <c r="W73" t="s">
        <v>45</v>
      </c>
      <c r="X73" t="s">
        <v>41</v>
      </c>
      <c r="Y73" t="s">
        <v>42</v>
      </c>
      <c r="Z73" t="s">
        <v>50</v>
      </c>
      <c r="AA73" t="s">
        <v>66</v>
      </c>
      <c r="AB73">
        <v>7908</v>
      </c>
      <c r="AC73" t="s">
        <v>37</v>
      </c>
      <c r="AD73" s="1">
        <v>43713</v>
      </c>
      <c r="AE73" s="1">
        <v>43713</v>
      </c>
      <c r="AF73" s="2">
        <v>0.54166666666666663</v>
      </c>
      <c r="AG73">
        <v>4</v>
      </c>
      <c r="AH73">
        <v>260</v>
      </c>
      <c r="AI73" t="s">
        <v>34</v>
      </c>
      <c r="AJ73" t="s">
        <v>92</v>
      </c>
      <c r="AK73" t="s">
        <v>92</v>
      </c>
      <c r="AL73" t="s">
        <v>49</v>
      </c>
      <c r="AM73" t="s">
        <v>37</v>
      </c>
      <c r="AN73" t="s">
        <v>38</v>
      </c>
      <c r="AO73" t="s">
        <v>39</v>
      </c>
      <c r="AP73">
        <v>202</v>
      </c>
      <c r="AQ73">
        <v>77</v>
      </c>
      <c r="AS73" t="s">
        <v>54</v>
      </c>
      <c r="AT73" t="s">
        <v>45</v>
      </c>
      <c r="AU73" t="s">
        <v>41</v>
      </c>
      <c r="AV73" s="3">
        <v>43640.636284722219</v>
      </c>
      <c r="AY73" t="s">
        <v>42</v>
      </c>
    </row>
    <row r="74" spans="1:51" x14ac:dyDescent="0.25">
      <c r="A74">
        <v>772</v>
      </c>
      <c r="B74" t="s">
        <v>46</v>
      </c>
      <c r="C74" t="s">
        <v>50</v>
      </c>
      <c r="D74" t="s">
        <v>51</v>
      </c>
      <c r="E74" t="str">
        <f>"062"</f>
        <v>062</v>
      </c>
      <c r="F74" t="s">
        <v>33</v>
      </c>
      <c r="G74" s="1">
        <v>43713</v>
      </c>
      <c r="H74" s="1">
        <v>43712</v>
      </c>
      <c r="I74" s="2">
        <v>0.39583333333333331</v>
      </c>
      <c r="J74">
        <v>4</v>
      </c>
      <c r="K74">
        <v>273</v>
      </c>
      <c r="L74" t="s">
        <v>34</v>
      </c>
      <c r="M74" t="s">
        <v>60</v>
      </c>
      <c r="N74" t="s">
        <v>60</v>
      </c>
      <c r="O74" t="s">
        <v>53</v>
      </c>
      <c r="P74" t="s">
        <v>37</v>
      </c>
      <c r="Q74" t="s">
        <v>38</v>
      </c>
      <c r="R74" t="s">
        <v>39</v>
      </c>
      <c r="S74">
        <v>245</v>
      </c>
      <c r="T74">
        <v>89</v>
      </c>
      <c r="V74" t="s">
        <v>54</v>
      </c>
      <c r="W74" t="s">
        <v>45</v>
      </c>
      <c r="X74" t="s">
        <v>41</v>
      </c>
      <c r="Y74" t="s">
        <v>42</v>
      </c>
      <c r="Z74" t="s">
        <v>50</v>
      </c>
      <c r="AA74" t="s">
        <v>51</v>
      </c>
      <c r="AB74" t="str">
        <f>"045"</f>
        <v>045</v>
      </c>
      <c r="AC74" t="s">
        <v>37</v>
      </c>
      <c r="AD74" s="1">
        <v>43713</v>
      </c>
      <c r="AE74" s="1">
        <v>43713</v>
      </c>
      <c r="AF74" s="2">
        <v>0.49305555555555558</v>
      </c>
      <c r="AG74">
        <v>4</v>
      </c>
      <c r="AH74">
        <v>273</v>
      </c>
      <c r="AI74" t="s">
        <v>34</v>
      </c>
      <c r="AJ74" t="s">
        <v>65</v>
      </c>
      <c r="AK74" t="s">
        <v>65</v>
      </c>
      <c r="AL74" t="s">
        <v>53</v>
      </c>
      <c r="AM74" t="s">
        <v>37</v>
      </c>
      <c r="AN74" t="s">
        <v>38</v>
      </c>
      <c r="AO74" t="s">
        <v>39</v>
      </c>
      <c r="AP74">
        <v>158</v>
      </c>
      <c r="AQ74">
        <v>57</v>
      </c>
      <c r="AS74" t="s">
        <v>54</v>
      </c>
      <c r="AT74" t="s">
        <v>45</v>
      </c>
      <c r="AU74" t="s">
        <v>41</v>
      </c>
      <c r="AV74" s="3">
        <v>43649.466273148151</v>
      </c>
      <c r="AY74" t="s">
        <v>42</v>
      </c>
    </row>
    <row r="75" spans="1:51" x14ac:dyDescent="0.25">
      <c r="A75">
        <v>788</v>
      </c>
      <c r="B75" t="s">
        <v>46</v>
      </c>
      <c r="C75" t="s">
        <v>50</v>
      </c>
      <c r="D75" t="s">
        <v>66</v>
      </c>
      <c r="E75">
        <v>757</v>
      </c>
      <c r="F75" t="s">
        <v>33</v>
      </c>
      <c r="G75" s="1">
        <v>43714</v>
      </c>
      <c r="H75" s="1">
        <v>43713</v>
      </c>
      <c r="I75" s="2">
        <v>0.3298611111111111</v>
      </c>
      <c r="J75">
        <v>5</v>
      </c>
      <c r="K75">
        <v>213</v>
      </c>
      <c r="L75" t="s">
        <v>34</v>
      </c>
      <c r="M75" t="s">
        <v>83</v>
      </c>
      <c r="N75" t="s">
        <v>83</v>
      </c>
      <c r="O75" t="s">
        <v>49</v>
      </c>
      <c r="P75" t="s">
        <v>37</v>
      </c>
      <c r="Q75" t="s">
        <v>38</v>
      </c>
      <c r="R75" t="s">
        <v>39</v>
      </c>
      <c r="S75">
        <v>206</v>
      </c>
      <c r="T75">
        <v>96</v>
      </c>
      <c r="V75" t="s">
        <v>54</v>
      </c>
      <c r="W75" t="s">
        <v>45</v>
      </c>
      <c r="X75" t="s">
        <v>41</v>
      </c>
      <c r="Y75" t="s">
        <v>42</v>
      </c>
      <c r="Z75" t="s">
        <v>50</v>
      </c>
      <c r="AA75" t="s">
        <v>66</v>
      </c>
      <c r="AB75">
        <v>758</v>
      </c>
      <c r="AC75" t="s">
        <v>37</v>
      </c>
      <c r="AD75" s="1">
        <v>43714</v>
      </c>
      <c r="AE75" s="1">
        <v>43714</v>
      </c>
      <c r="AF75" s="2">
        <v>0.49652777777777773</v>
      </c>
      <c r="AG75">
        <v>5</v>
      </c>
      <c r="AH75">
        <v>213</v>
      </c>
      <c r="AI75" t="s">
        <v>34</v>
      </c>
      <c r="AJ75" t="s">
        <v>83</v>
      </c>
      <c r="AK75" t="s">
        <v>83</v>
      </c>
      <c r="AL75" t="s">
        <v>49</v>
      </c>
      <c r="AM75" t="s">
        <v>37</v>
      </c>
      <c r="AN75" t="s">
        <v>38</v>
      </c>
      <c r="AO75" t="s">
        <v>39</v>
      </c>
      <c r="AP75">
        <v>176</v>
      </c>
      <c r="AQ75">
        <v>82</v>
      </c>
      <c r="AS75" t="s">
        <v>54</v>
      </c>
      <c r="AT75" t="s">
        <v>45</v>
      </c>
      <c r="AU75" t="s">
        <v>41</v>
      </c>
      <c r="AV75" s="3">
        <v>43640.636284722219</v>
      </c>
      <c r="AY75" t="s">
        <v>42</v>
      </c>
    </row>
    <row r="76" spans="1:51" x14ac:dyDescent="0.25">
      <c r="A76">
        <v>320</v>
      </c>
      <c r="B76" t="s">
        <v>30</v>
      </c>
      <c r="C76" t="s">
        <v>31</v>
      </c>
      <c r="D76" t="s">
        <v>62</v>
      </c>
      <c r="E76">
        <v>2458</v>
      </c>
      <c r="F76" t="s">
        <v>33</v>
      </c>
      <c r="G76" s="1">
        <v>43710</v>
      </c>
      <c r="H76" s="1">
        <v>43710</v>
      </c>
      <c r="I76" s="2">
        <v>0.71180555555555547</v>
      </c>
      <c r="J76">
        <v>1</v>
      </c>
      <c r="K76">
        <v>147</v>
      </c>
      <c r="L76" t="s">
        <v>34</v>
      </c>
      <c r="M76" t="s">
        <v>63</v>
      </c>
      <c r="N76" t="s">
        <v>63</v>
      </c>
      <c r="O76" t="s">
        <v>64</v>
      </c>
      <c r="P76" t="s">
        <v>37</v>
      </c>
      <c r="Q76" t="s">
        <v>38</v>
      </c>
      <c r="R76" t="s">
        <v>39</v>
      </c>
      <c r="S76">
        <v>139</v>
      </c>
      <c r="T76">
        <v>94</v>
      </c>
      <c r="V76" t="s">
        <v>54</v>
      </c>
      <c r="W76" t="s">
        <v>30</v>
      </c>
      <c r="X76" t="s">
        <v>41</v>
      </c>
      <c r="Y76" t="s">
        <v>42</v>
      </c>
      <c r="Z76" t="s">
        <v>31</v>
      </c>
      <c r="AA76" t="s">
        <v>62</v>
      </c>
      <c r="AB76">
        <v>2459</v>
      </c>
      <c r="AC76" t="s">
        <v>37</v>
      </c>
      <c r="AD76" s="1">
        <v>43710</v>
      </c>
      <c r="AE76" s="1">
        <v>43710</v>
      </c>
      <c r="AF76" s="2">
        <v>0.75347222222222221</v>
      </c>
      <c r="AG76">
        <v>1</v>
      </c>
      <c r="AH76">
        <v>147</v>
      </c>
      <c r="AI76" t="s">
        <v>34</v>
      </c>
      <c r="AJ76" t="s">
        <v>63</v>
      </c>
      <c r="AK76" t="s">
        <v>63</v>
      </c>
      <c r="AL76" t="s">
        <v>64</v>
      </c>
      <c r="AM76" t="s">
        <v>37</v>
      </c>
      <c r="AN76" t="s">
        <v>38</v>
      </c>
      <c r="AO76" t="s">
        <v>39</v>
      </c>
      <c r="AP76">
        <v>86</v>
      </c>
      <c r="AQ76">
        <v>58</v>
      </c>
      <c r="AS76" t="s">
        <v>54</v>
      </c>
      <c r="AT76" t="s">
        <v>30</v>
      </c>
      <c r="AU76" t="s">
        <v>41</v>
      </c>
      <c r="AV76" s="3">
        <v>43640.636284722219</v>
      </c>
      <c r="AY76" t="s">
        <v>42</v>
      </c>
    </row>
    <row r="77" spans="1:51" x14ac:dyDescent="0.25">
      <c r="A77">
        <v>320</v>
      </c>
      <c r="B77" t="s">
        <v>30</v>
      </c>
      <c r="C77" t="s">
        <v>31</v>
      </c>
      <c r="D77" t="s">
        <v>62</v>
      </c>
      <c r="E77">
        <v>2458</v>
      </c>
      <c r="F77" t="s">
        <v>33</v>
      </c>
      <c r="G77" s="1">
        <v>43714</v>
      </c>
      <c r="H77" s="1">
        <v>43714</v>
      </c>
      <c r="I77" s="2">
        <v>0.71180555555555547</v>
      </c>
      <c r="J77">
        <v>5</v>
      </c>
      <c r="K77">
        <v>147</v>
      </c>
      <c r="L77" t="s">
        <v>34</v>
      </c>
      <c r="M77" t="s">
        <v>63</v>
      </c>
      <c r="N77" t="s">
        <v>63</v>
      </c>
      <c r="O77" t="s">
        <v>64</v>
      </c>
      <c r="P77" t="s">
        <v>37</v>
      </c>
      <c r="Q77" t="s">
        <v>38</v>
      </c>
      <c r="R77" t="s">
        <v>39</v>
      </c>
      <c r="S77">
        <v>133</v>
      </c>
      <c r="T77">
        <v>90</v>
      </c>
      <c r="V77" t="s">
        <v>54</v>
      </c>
      <c r="W77" t="s">
        <v>30</v>
      </c>
      <c r="X77" t="s">
        <v>41</v>
      </c>
      <c r="Y77" t="s">
        <v>42</v>
      </c>
      <c r="Z77" t="s">
        <v>31</v>
      </c>
      <c r="AA77" t="s">
        <v>62</v>
      </c>
      <c r="AB77">
        <v>2459</v>
      </c>
      <c r="AC77" t="s">
        <v>37</v>
      </c>
      <c r="AD77" s="1">
        <v>43714</v>
      </c>
      <c r="AE77" s="1">
        <v>43714</v>
      </c>
      <c r="AF77" s="2">
        <v>0.75347222222222221</v>
      </c>
      <c r="AG77">
        <v>5</v>
      </c>
      <c r="AH77">
        <v>147</v>
      </c>
      <c r="AI77" t="s">
        <v>34</v>
      </c>
      <c r="AJ77" t="s">
        <v>63</v>
      </c>
      <c r="AK77" t="s">
        <v>63</v>
      </c>
      <c r="AL77" t="s">
        <v>64</v>
      </c>
      <c r="AM77" t="s">
        <v>37</v>
      </c>
      <c r="AN77" t="s">
        <v>38</v>
      </c>
      <c r="AO77" t="s">
        <v>39</v>
      </c>
      <c r="AP77">
        <v>95</v>
      </c>
      <c r="AQ77">
        <v>64</v>
      </c>
      <c r="AS77" t="s">
        <v>54</v>
      </c>
      <c r="AT77" t="s">
        <v>30</v>
      </c>
      <c r="AU77" t="s">
        <v>41</v>
      </c>
      <c r="AV77" s="3">
        <v>43640.636284722219</v>
      </c>
      <c r="AY77" t="s">
        <v>42</v>
      </c>
    </row>
    <row r="78" spans="1:51" x14ac:dyDescent="0.25">
      <c r="A78">
        <v>321</v>
      </c>
      <c r="B78" t="s">
        <v>30</v>
      </c>
      <c r="C78" t="s">
        <v>31</v>
      </c>
      <c r="D78" t="s">
        <v>62</v>
      </c>
      <c r="E78">
        <v>2460</v>
      </c>
      <c r="F78" t="s">
        <v>33</v>
      </c>
      <c r="G78" s="1">
        <v>43713</v>
      </c>
      <c r="H78" s="1">
        <v>43713</v>
      </c>
      <c r="I78" s="2">
        <v>0.94097222222222221</v>
      </c>
      <c r="J78">
        <v>4</v>
      </c>
      <c r="K78">
        <v>187</v>
      </c>
      <c r="L78" t="s">
        <v>34</v>
      </c>
      <c r="M78" t="s">
        <v>63</v>
      </c>
      <c r="N78" t="s">
        <v>63</v>
      </c>
      <c r="O78" t="s">
        <v>64</v>
      </c>
      <c r="P78" t="s">
        <v>37</v>
      </c>
      <c r="Q78" t="s">
        <v>38</v>
      </c>
      <c r="R78" t="s">
        <v>39</v>
      </c>
      <c r="S78">
        <v>181</v>
      </c>
      <c r="T78">
        <v>96</v>
      </c>
      <c r="V78" t="s">
        <v>54</v>
      </c>
      <c r="W78" t="s">
        <v>30</v>
      </c>
      <c r="X78" t="s">
        <v>41</v>
      </c>
      <c r="Y78" t="s">
        <v>42</v>
      </c>
      <c r="Z78" t="s">
        <v>31</v>
      </c>
      <c r="AA78" t="s">
        <v>62</v>
      </c>
      <c r="AB78">
        <v>2461</v>
      </c>
      <c r="AC78" t="s">
        <v>37</v>
      </c>
      <c r="AD78" s="1">
        <v>43713</v>
      </c>
      <c r="AE78" s="1">
        <v>43713</v>
      </c>
      <c r="AF78" s="2">
        <v>0.98263888888888884</v>
      </c>
      <c r="AG78">
        <v>4</v>
      </c>
      <c r="AH78">
        <v>187</v>
      </c>
      <c r="AI78" t="s">
        <v>34</v>
      </c>
      <c r="AJ78" t="s">
        <v>63</v>
      </c>
      <c r="AK78" t="s">
        <v>63</v>
      </c>
      <c r="AL78" t="s">
        <v>64</v>
      </c>
      <c r="AM78" t="s">
        <v>37</v>
      </c>
      <c r="AN78" t="s">
        <v>38</v>
      </c>
      <c r="AO78" t="s">
        <v>39</v>
      </c>
      <c r="AP78">
        <v>104</v>
      </c>
      <c r="AQ78">
        <v>55</v>
      </c>
      <c r="AS78" t="s">
        <v>54</v>
      </c>
      <c r="AT78" t="s">
        <v>30</v>
      </c>
      <c r="AU78" t="s">
        <v>41</v>
      </c>
      <c r="AV78" s="3">
        <v>43640.636284722219</v>
      </c>
      <c r="AY78" t="s">
        <v>42</v>
      </c>
    </row>
    <row r="79" spans="1:51" x14ac:dyDescent="0.25">
      <c r="A79">
        <v>744</v>
      </c>
      <c r="B79" t="s">
        <v>46</v>
      </c>
      <c r="C79" t="s">
        <v>50</v>
      </c>
      <c r="D79" t="s">
        <v>58</v>
      </c>
      <c r="E79">
        <v>323</v>
      </c>
      <c r="F79" t="s">
        <v>33</v>
      </c>
      <c r="G79" s="1">
        <v>43710</v>
      </c>
      <c r="H79" s="1">
        <v>43710</v>
      </c>
      <c r="I79" s="2">
        <v>0.53819444444444442</v>
      </c>
      <c r="J79">
        <v>1</v>
      </c>
      <c r="K79">
        <v>403</v>
      </c>
      <c r="L79" t="s">
        <v>34</v>
      </c>
      <c r="M79" t="s">
        <v>59</v>
      </c>
      <c r="N79" t="s">
        <v>59</v>
      </c>
      <c r="O79" t="s">
        <v>36</v>
      </c>
      <c r="P79" t="s">
        <v>37</v>
      </c>
      <c r="Q79" t="s">
        <v>38</v>
      </c>
      <c r="R79" t="s">
        <v>39</v>
      </c>
      <c r="S79">
        <v>382</v>
      </c>
      <c r="T79">
        <v>94</v>
      </c>
      <c r="V79" t="s">
        <v>54</v>
      </c>
      <c r="W79" t="s">
        <v>45</v>
      </c>
      <c r="X79" t="s">
        <v>41</v>
      </c>
      <c r="Y79" t="s">
        <v>42</v>
      </c>
      <c r="Z79" t="s">
        <v>50</v>
      </c>
      <c r="AA79" t="s">
        <v>58</v>
      </c>
      <c r="AB79">
        <v>324</v>
      </c>
      <c r="AC79" t="s">
        <v>37</v>
      </c>
      <c r="AD79" s="1">
        <v>43710</v>
      </c>
      <c r="AE79" s="1">
        <v>43710</v>
      </c>
      <c r="AF79" s="2">
        <v>0.61458333333333337</v>
      </c>
      <c r="AG79">
        <v>1</v>
      </c>
      <c r="AH79">
        <v>403</v>
      </c>
      <c r="AI79" t="s">
        <v>34</v>
      </c>
      <c r="AJ79" t="s">
        <v>59</v>
      </c>
      <c r="AK79" t="s">
        <v>59</v>
      </c>
      <c r="AL79" t="s">
        <v>36</v>
      </c>
      <c r="AM79" t="s">
        <v>37</v>
      </c>
      <c r="AN79" t="s">
        <v>38</v>
      </c>
      <c r="AO79" t="s">
        <v>39</v>
      </c>
      <c r="AP79">
        <v>265</v>
      </c>
      <c r="AQ79">
        <v>65</v>
      </c>
      <c r="AS79" t="s">
        <v>54</v>
      </c>
      <c r="AT79" t="s">
        <v>45</v>
      </c>
      <c r="AU79" t="s">
        <v>41</v>
      </c>
      <c r="AV79" s="3">
        <v>43640.636284722219</v>
      </c>
      <c r="AY79" t="s">
        <v>42</v>
      </c>
    </row>
    <row r="80" spans="1:51" x14ac:dyDescent="0.25">
      <c r="A80">
        <v>772</v>
      </c>
      <c r="B80" t="s">
        <v>46</v>
      </c>
      <c r="C80" t="s">
        <v>50</v>
      </c>
      <c r="D80" t="s">
        <v>51</v>
      </c>
      <c r="E80" t="str">
        <f>"062"</f>
        <v>062</v>
      </c>
      <c r="F80" t="s">
        <v>33</v>
      </c>
      <c r="G80" s="1">
        <v>43714</v>
      </c>
      <c r="H80" s="1">
        <v>43713</v>
      </c>
      <c r="I80" s="2">
        <v>0.39583333333333331</v>
      </c>
      <c r="J80">
        <v>5</v>
      </c>
      <c r="K80">
        <v>273</v>
      </c>
      <c r="L80" t="s">
        <v>34</v>
      </c>
      <c r="M80" t="s">
        <v>60</v>
      </c>
      <c r="N80" t="s">
        <v>60</v>
      </c>
      <c r="O80" t="s">
        <v>53</v>
      </c>
      <c r="P80" t="s">
        <v>37</v>
      </c>
      <c r="Q80" t="s">
        <v>38</v>
      </c>
      <c r="R80" t="s">
        <v>39</v>
      </c>
      <c r="S80">
        <v>262</v>
      </c>
      <c r="T80">
        <v>95</v>
      </c>
      <c r="V80" t="s">
        <v>54</v>
      </c>
      <c r="W80" t="s">
        <v>45</v>
      </c>
      <c r="X80" t="s">
        <v>41</v>
      </c>
      <c r="Y80" t="s">
        <v>42</v>
      </c>
      <c r="Z80" t="s">
        <v>50</v>
      </c>
      <c r="AA80" t="s">
        <v>51</v>
      </c>
      <c r="AB80" t="str">
        <f>"045"</f>
        <v>045</v>
      </c>
      <c r="AC80" t="s">
        <v>37</v>
      </c>
      <c r="AD80" s="1">
        <v>43714</v>
      </c>
      <c r="AE80" s="1">
        <v>43714</v>
      </c>
      <c r="AF80" s="2">
        <v>0.49305555555555558</v>
      </c>
      <c r="AG80">
        <v>5</v>
      </c>
      <c r="AH80">
        <v>273</v>
      </c>
      <c r="AI80" t="s">
        <v>34</v>
      </c>
      <c r="AJ80" t="s">
        <v>65</v>
      </c>
      <c r="AK80" t="s">
        <v>65</v>
      </c>
      <c r="AL80" t="s">
        <v>53</v>
      </c>
      <c r="AM80" t="s">
        <v>37</v>
      </c>
      <c r="AN80" t="s">
        <v>38</v>
      </c>
      <c r="AO80" t="s">
        <v>39</v>
      </c>
      <c r="AP80">
        <v>161</v>
      </c>
      <c r="AQ80">
        <v>58</v>
      </c>
      <c r="AS80" t="s">
        <v>54</v>
      </c>
      <c r="AT80" t="s">
        <v>45</v>
      </c>
      <c r="AU80" t="s">
        <v>41</v>
      </c>
      <c r="AV80" s="3">
        <v>43649.466273148151</v>
      </c>
      <c r="AY80" t="s">
        <v>42</v>
      </c>
    </row>
    <row r="81" spans="1:51" x14ac:dyDescent="0.25">
      <c r="A81">
        <v>789</v>
      </c>
      <c r="B81" t="s">
        <v>46</v>
      </c>
      <c r="C81" t="s">
        <v>50</v>
      </c>
      <c r="D81" t="s">
        <v>51</v>
      </c>
      <c r="E81" t="str">
        <f>"022"</f>
        <v>022</v>
      </c>
      <c r="F81" t="s">
        <v>33</v>
      </c>
      <c r="G81" s="1">
        <v>43714</v>
      </c>
      <c r="H81" s="1">
        <v>43714</v>
      </c>
      <c r="I81" s="2">
        <v>0.53125</v>
      </c>
      <c r="J81">
        <v>5</v>
      </c>
      <c r="K81">
        <v>285</v>
      </c>
      <c r="L81" t="s">
        <v>34</v>
      </c>
      <c r="M81" t="s">
        <v>52</v>
      </c>
      <c r="N81" t="s">
        <v>52</v>
      </c>
      <c r="O81" t="s">
        <v>53</v>
      </c>
      <c r="P81" t="s">
        <v>37</v>
      </c>
      <c r="Q81" t="s">
        <v>38</v>
      </c>
      <c r="R81" t="s">
        <v>39</v>
      </c>
      <c r="S81">
        <v>273</v>
      </c>
      <c r="T81">
        <v>95</v>
      </c>
      <c r="V81" t="s">
        <v>54</v>
      </c>
      <c r="W81" t="s">
        <v>45</v>
      </c>
      <c r="X81" t="s">
        <v>41</v>
      </c>
      <c r="Y81" t="s">
        <v>42</v>
      </c>
      <c r="Z81" t="s">
        <v>50</v>
      </c>
      <c r="AA81" t="s">
        <v>51</v>
      </c>
      <c r="AB81" t="str">
        <f>"023"</f>
        <v>023</v>
      </c>
      <c r="AC81" t="s">
        <v>37</v>
      </c>
      <c r="AD81" s="1">
        <v>43714</v>
      </c>
      <c r="AE81" s="1">
        <v>43714</v>
      </c>
      <c r="AF81" s="2">
        <v>0.64236111111111105</v>
      </c>
      <c r="AG81">
        <v>5</v>
      </c>
      <c r="AH81">
        <v>285</v>
      </c>
      <c r="AI81" t="s">
        <v>34</v>
      </c>
      <c r="AJ81" t="s">
        <v>52</v>
      </c>
      <c r="AK81" t="s">
        <v>52</v>
      </c>
      <c r="AL81" t="s">
        <v>53</v>
      </c>
      <c r="AM81" t="s">
        <v>37</v>
      </c>
      <c r="AN81" t="s">
        <v>38</v>
      </c>
      <c r="AO81" t="s">
        <v>39</v>
      </c>
      <c r="AP81">
        <v>168</v>
      </c>
      <c r="AQ81">
        <v>58</v>
      </c>
      <c r="AS81" t="s">
        <v>54</v>
      </c>
      <c r="AT81" t="s">
        <v>45</v>
      </c>
      <c r="AU81" t="s">
        <v>41</v>
      </c>
      <c r="AV81" s="3">
        <v>43649.466273148151</v>
      </c>
      <c r="AY81" t="s">
        <v>42</v>
      </c>
    </row>
    <row r="82" spans="1:51" x14ac:dyDescent="0.25">
      <c r="A82">
        <v>332</v>
      </c>
      <c r="B82" t="s">
        <v>46</v>
      </c>
      <c r="C82" t="s">
        <v>50</v>
      </c>
      <c r="D82" t="s">
        <v>55</v>
      </c>
      <c r="E82" t="str">
        <f>"077"</f>
        <v>077</v>
      </c>
      <c r="F82" t="s">
        <v>33</v>
      </c>
      <c r="G82" s="1">
        <v>43710</v>
      </c>
      <c r="H82" s="1">
        <v>43710</v>
      </c>
      <c r="I82" s="2">
        <v>0.60416666666666663</v>
      </c>
      <c r="J82">
        <v>1</v>
      </c>
      <c r="K82">
        <v>358</v>
      </c>
      <c r="L82" t="s">
        <v>34</v>
      </c>
      <c r="M82" t="s">
        <v>90</v>
      </c>
      <c r="N82" t="s">
        <v>90</v>
      </c>
      <c r="O82" t="s">
        <v>88</v>
      </c>
      <c r="P82" t="s">
        <v>37</v>
      </c>
      <c r="Q82" t="s">
        <v>38</v>
      </c>
      <c r="R82" t="s">
        <v>39</v>
      </c>
      <c r="S82">
        <v>347</v>
      </c>
      <c r="T82">
        <v>96</v>
      </c>
      <c r="V82" t="s">
        <v>54</v>
      </c>
      <c r="W82" t="s">
        <v>45</v>
      </c>
      <c r="X82" t="s">
        <v>41</v>
      </c>
      <c r="Y82" t="s">
        <v>42</v>
      </c>
      <c r="Z82" t="s">
        <v>50</v>
      </c>
      <c r="AA82" t="s">
        <v>55</v>
      </c>
      <c r="AB82">
        <v>1150</v>
      </c>
      <c r="AC82" t="s">
        <v>37</v>
      </c>
      <c r="AD82" s="1">
        <v>43710</v>
      </c>
      <c r="AE82" s="1">
        <v>43710</v>
      </c>
      <c r="AF82" s="2">
        <v>0.88541666666666663</v>
      </c>
      <c r="AG82">
        <v>1</v>
      </c>
      <c r="AH82">
        <v>358</v>
      </c>
      <c r="AI82" t="s">
        <v>34</v>
      </c>
      <c r="AJ82" t="s">
        <v>78</v>
      </c>
      <c r="AK82" t="s">
        <v>79</v>
      </c>
      <c r="AL82" t="s">
        <v>80</v>
      </c>
      <c r="AM82" t="s">
        <v>37</v>
      </c>
      <c r="AN82" t="s">
        <v>38</v>
      </c>
      <c r="AO82" t="s">
        <v>39</v>
      </c>
      <c r="AP82">
        <v>268</v>
      </c>
      <c r="AQ82">
        <v>74</v>
      </c>
      <c r="AS82" t="s">
        <v>54</v>
      </c>
      <c r="AT82" t="s">
        <v>45</v>
      </c>
      <c r="AU82" t="s">
        <v>81</v>
      </c>
      <c r="AV82" s="3">
        <v>43640.636284722219</v>
      </c>
      <c r="AY82" t="s">
        <v>42</v>
      </c>
    </row>
    <row r="83" spans="1:51" x14ac:dyDescent="0.25">
      <c r="A83">
        <v>388</v>
      </c>
      <c r="B83" t="s">
        <v>46</v>
      </c>
      <c r="C83" t="s">
        <v>31</v>
      </c>
      <c r="D83" t="s">
        <v>74</v>
      </c>
      <c r="E83" t="str">
        <f>"031"</f>
        <v>031</v>
      </c>
      <c r="F83" t="s">
        <v>33</v>
      </c>
      <c r="G83" s="1">
        <v>43715</v>
      </c>
      <c r="H83" s="1">
        <v>43714</v>
      </c>
      <c r="I83" s="2">
        <v>0.31944444444444448</v>
      </c>
      <c r="J83">
        <v>6</v>
      </c>
      <c r="K83">
        <v>496</v>
      </c>
      <c r="L83" t="s">
        <v>34</v>
      </c>
      <c r="M83" t="s">
        <v>75</v>
      </c>
      <c r="N83" t="s">
        <v>75</v>
      </c>
      <c r="O83" t="s">
        <v>36</v>
      </c>
      <c r="P83" t="s">
        <v>37</v>
      </c>
      <c r="Q83" t="s">
        <v>38</v>
      </c>
      <c r="R83" t="s">
        <v>39</v>
      </c>
      <c r="S83">
        <v>466</v>
      </c>
      <c r="T83">
        <v>93</v>
      </c>
      <c r="V83" t="s">
        <v>54</v>
      </c>
      <c r="W83" t="s">
        <v>45</v>
      </c>
      <c r="X83" t="s">
        <v>41</v>
      </c>
      <c r="Y83" t="s">
        <v>42</v>
      </c>
      <c r="Z83" t="s">
        <v>31</v>
      </c>
      <c r="AA83" t="s">
        <v>74</v>
      </c>
      <c r="AB83" t="str">
        <f>"032"</f>
        <v>032</v>
      </c>
      <c r="AC83" t="s">
        <v>37</v>
      </c>
      <c r="AD83" s="1">
        <v>43715</v>
      </c>
      <c r="AE83" s="1">
        <v>43715</v>
      </c>
      <c r="AF83" s="2">
        <v>0.4375</v>
      </c>
      <c r="AG83">
        <v>6</v>
      </c>
      <c r="AH83">
        <v>496</v>
      </c>
      <c r="AI83" t="s">
        <v>34</v>
      </c>
      <c r="AJ83" t="s">
        <v>75</v>
      </c>
      <c r="AK83" t="s">
        <v>75</v>
      </c>
      <c r="AL83" t="s">
        <v>36</v>
      </c>
      <c r="AM83" t="s">
        <v>37</v>
      </c>
      <c r="AN83" t="s">
        <v>38</v>
      </c>
      <c r="AO83" t="s">
        <v>39</v>
      </c>
      <c r="AP83">
        <v>441</v>
      </c>
      <c r="AQ83">
        <v>88</v>
      </c>
      <c r="AS83" t="s">
        <v>54</v>
      </c>
      <c r="AT83" t="s">
        <v>45</v>
      </c>
      <c r="AU83" t="s">
        <v>41</v>
      </c>
      <c r="AV83" s="3">
        <v>43640.636284722219</v>
      </c>
      <c r="AY83" t="s">
        <v>42</v>
      </c>
    </row>
    <row r="84" spans="1:51" x14ac:dyDescent="0.25">
      <c r="A84">
        <v>388</v>
      </c>
      <c r="B84" t="s">
        <v>46</v>
      </c>
      <c r="C84" t="s">
        <v>31</v>
      </c>
      <c r="D84" t="s">
        <v>74</v>
      </c>
      <c r="E84" t="str">
        <f>"037"</f>
        <v>037</v>
      </c>
      <c r="F84" t="s">
        <v>33</v>
      </c>
      <c r="G84" s="1">
        <v>43711</v>
      </c>
      <c r="H84" s="1">
        <v>43711</v>
      </c>
      <c r="I84" s="2">
        <v>0.59722222222222221</v>
      </c>
      <c r="J84">
        <v>2</v>
      </c>
      <c r="K84">
        <v>496</v>
      </c>
      <c r="L84" t="s">
        <v>34</v>
      </c>
      <c r="M84" t="s">
        <v>75</v>
      </c>
      <c r="N84" t="s">
        <v>75</v>
      </c>
      <c r="O84" t="s">
        <v>36</v>
      </c>
      <c r="P84" t="s">
        <v>37</v>
      </c>
      <c r="Q84" t="s">
        <v>38</v>
      </c>
      <c r="R84" t="s">
        <v>39</v>
      </c>
      <c r="S84">
        <v>491</v>
      </c>
      <c r="T84">
        <v>98</v>
      </c>
      <c r="V84" t="s">
        <v>54</v>
      </c>
      <c r="W84" t="s">
        <v>45</v>
      </c>
      <c r="X84" t="s">
        <v>41</v>
      </c>
      <c r="Y84" t="s">
        <v>42</v>
      </c>
      <c r="Z84" t="s">
        <v>31</v>
      </c>
      <c r="AA84" t="s">
        <v>74</v>
      </c>
      <c r="AB84" t="str">
        <f>"038"</f>
        <v>038</v>
      </c>
      <c r="AC84" t="s">
        <v>37</v>
      </c>
      <c r="AD84" s="1">
        <v>43711</v>
      </c>
      <c r="AE84" s="1">
        <v>43711</v>
      </c>
      <c r="AF84" s="2">
        <v>0.91319444444444453</v>
      </c>
      <c r="AG84">
        <v>2</v>
      </c>
      <c r="AH84">
        <v>496</v>
      </c>
      <c r="AI84" t="s">
        <v>34</v>
      </c>
      <c r="AJ84" t="s">
        <v>75</v>
      </c>
      <c r="AK84" t="s">
        <v>75</v>
      </c>
      <c r="AL84" t="s">
        <v>36</v>
      </c>
      <c r="AM84" t="s">
        <v>37</v>
      </c>
      <c r="AN84" t="s">
        <v>38</v>
      </c>
      <c r="AO84" t="s">
        <v>39</v>
      </c>
      <c r="AP84">
        <v>367</v>
      </c>
      <c r="AQ84">
        <v>73</v>
      </c>
      <c r="AS84" t="s">
        <v>54</v>
      </c>
      <c r="AT84" t="s">
        <v>45</v>
      </c>
      <c r="AU84" t="s">
        <v>41</v>
      </c>
      <c r="AV84" s="3">
        <v>43640.636284722219</v>
      </c>
      <c r="AY84" t="s">
        <v>42</v>
      </c>
    </row>
    <row r="85" spans="1:51" x14ac:dyDescent="0.25">
      <c r="A85" t="s">
        <v>69</v>
      </c>
      <c r="B85" t="s">
        <v>30</v>
      </c>
      <c r="C85" t="s">
        <v>31</v>
      </c>
      <c r="D85" t="s">
        <v>62</v>
      </c>
      <c r="E85">
        <v>2462</v>
      </c>
      <c r="F85" t="s">
        <v>33</v>
      </c>
      <c r="G85" s="1">
        <v>43714</v>
      </c>
      <c r="H85" s="1">
        <v>43714</v>
      </c>
      <c r="I85" s="2">
        <v>0.61458333333333337</v>
      </c>
      <c r="J85">
        <v>5</v>
      </c>
      <c r="K85">
        <v>184</v>
      </c>
      <c r="L85" t="s">
        <v>34</v>
      </c>
      <c r="M85" t="s">
        <v>63</v>
      </c>
      <c r="N85" t="s">
        <v>63</v>
      </c>
      <c r="O85" t="s">
        <v>64</v>
      </c>
      <c r="P85" t="s">
        <v>37</v>
      </c>
      <c r="Q85" t="s">
        <v>38</v>
      </c>
      <c r="R85" t="s">
        <v>39</v>
      </c>
      <c r="S85">
        <v>167</v>
      </c>
      <c r="T85">
        <v>90</v>
      </c>
      <c r="V85" t="s">
        <v>54</v>
      </c>
      <c r="W85" t="s">
        <v>30</v>
      </c>
      <c r="X85" t="s">
        <v>41</v>
      </c>
      <c r="Y85" t="s">
        <v>42</v>
      </c>
      <c r="Z85" t="s">
        <v>31</v>
      </c>
      <c r="AA85" t="s">
        <v>62</v>
      </c>
      <c r="AB85">
        <v>2463</v>
      </c>
      <c r="AC85" t="s">
        <v>37</v>
      </c>
      <c r="AD85" s="1">
        <v>43714</v>
      </c>
      <c r="AE85" s="1">
        <v>43714</v>
      </c>
      <c r="AF85" s="2">
        <v>0.65625</v>
      </c>
      <c r="AG85">
        <v>5</v>
      </c>
      <c r="AH85">
        <v>184</v>
      </c>
      <c r="AI85" t="s">
        <v>34</v>
      </c>
      <c r="AJ85" t="s">
        <v>63</v>
      </c>
      <c r="AK85" t="s">
        <v>63</v>
      </c>
      <c r="AL85" t="s">
        <v>64</v>
      </c>
      <c r="AM85" t="s">
        <v>37</v>
      </c>
      <c r="AN85" t="s">
        <v>38</v>
      </c>
      <c r="AO85" t="s">
        <v>39</v>
      </c>
      <c r="AP85">
        <v>119</v>
      </c>
      <c r="AQ85">
        <v>64</v>
      </c>
      <c r="AS85" t="s">
        <v>54</v>
      </c>
      <c r="AT85" t="s">
        <v>30</v>
      </c>
      <c r="AU85" t="s">
        <v>41</v>
      </c>
      <c r="AV85" s="3">
        <v>43640.636284722219</v>
      </c>
      <c r="AY85" t="s">
        <v>42</v>
      </c>
    </row>
    <row r="86" spans="1:51" x14ac:dyDescent="0.25">
      <c r="A86" t="s">
        <v>57</v>
      </c>
      <c r="B86" t="s">
        <v>30</v>
      </c>
      <c r="C86" t="s">
        <v>50</v>
      </c>
      <c r="D86" t="s">
        <v>58</v>
      </c>
      <c r="E86">
        <v>327</v>
      </c>
      <c r="F86" t="s">
        <v>33</v>
      </c>
      <c r="G86" s="1">
        <v>43716</v>
      </c>
      <c r="H86" s="1">
        <v>43716</v>
      </c>
      <c r="I86" s="2">
        <v>0.74652777777777779</v>
      </c>
      <c r="J86">
        <v>7</v>
      </c>
      <c r="K86">
        <v>154</v>
      </c>
      <c r="L86" t="s">
        <v>34</v>
      </c>
      <c r="M86" t="s">
        <v>59</v>
      </c>
      <c r="N86" t="s">
        <v>59</v>
      </c>
      <c r="O86" t="s">
        <v>36</v>
      </c>
      <c r="P86" t="s">
        <v>37</v>
      </c>
      <c r="Q86" t="s">
        <v>38</v>
      </c>
      <c r="R86" t="s">
        <v>39</v>
      </c>
      <c r="S86">
        <v>146</v>
      </c>
      <c r="T86">
        <v>94</v>
      </c>
      <c r="V86" t="s">
        <v>54</v>
      </c>
      <c r="W86" t="s">
        <v>45</v>
      </c>
      <c r="X86" t="s">
        <v>41</v>
      </c>
      <c r="Y86" t="s">
        <v>42</v>
      </c>
      <c r="Z86" t="s">
        <v>50</v>
      </c>
      <c r="AA86" t="s">
        <v>58</v>
      </c>
      <c r="AB86">
        <v>328</v>
      </c>
      <c r="AC86" t="s">
        <v>37</v>
      </c>
      <c r="AD86" s="1">
        <v>43716</v>
      </c>
      <c r="AE86" s="1">
        <v>43716</v>
      </c>
      <c r="AF86" s="2">
        <v>0.79861111111111116</v>
      </c>
      <c r="AG86">
        <v>7</v>
      </c>
      <c r="AH86">
        <v>154</v>
      </c>
      <c r="AI86" t="s">
        <v>34</v>
      </c>
      <c r="AJ86" t="s">
        <v>59</v>
      </c>
      <c r="AK86" t="s">
        <v>59</v>
      </c>
      <c r="AL86" t="s">
        <v>36</v>
      </c>
      <c r="AM86" t="s">
        <v>37</v>
      </c>
      <c r="AN86" t="s">
        <v>38</v>
      </c>
      <c r="AO86" t="s">
        <v>39</v>
      </c>
      <c r="AP86">
        <v>83</v>
      </c>
      <c r="AQ86">
        <v>53</v>
      </c>
      <c r="AS86" t="s">
        <v>54</v>
      </c>
      <c r="AT86" t="s">
        <v>45</v>
      </c>
      <c r="AU86" t="s">
        <v>41</v>
      </c>
      <c r="AV86" s="3">
        <v>43640.636284722219</v>
      </c>
      <c r="AY86" t="s">
        <v>42</v>
      </c>
    </row>
    <row r="87" spans="1:51" x14ac:dyDescent="0.25">
      <c r="A87">
        <v>332</v>
      </c>
      <c r="B87" t="s">
        <v>46</v>
      </c>
      <c r="C87" t="s">
        <v>50</v>
      </c>
      <c r="D87" t="s">
        <v>66</v>
      </c>
      <c r="E87">
        <v>7907</v>
      </c>
      <c r="F87" t="s">
        <v>33</v>
      </c>
      <c r="G87" s="1">
        <v>43716</v>
      </c>
      <c r="H87" s="1">
        <v>43715</v>
      </c>
      <c r="I87" s="2">
        <v>0.30555555555555552</v>
      </c>
      <c r="J87">
        <v>7</v>
      </c>
      <c r="K87">
        <v>260</v>
      </c>
      <c r="L87" t="s">
        <v>34</v>
      </c>
      <c r="M87" t="s">
        <v>92</v>
      </c>
      <c r="N87" t="s">
        <v>92</v>
      </c>
      <c r="O87" t="s">
        <v>49</v>
      </c>
      <c r="P87" t="s">
        <v>37</v>
      </c>
      <c r="Q87" t="s">
        <v>38</v>
      </c>
      <c r="R87" t="s">
        <v>39</v>
      </c>
      <c r="S87">
        <v>239</v>
      </c>
      <c r="T87">
        <v>91</v>
      </c>
      <c r="V87" t="s">
        <v>54</v>
      </c>
      <c r="W87" t="s">
        <v>45</v>
      </c>
      <c r="X87" t="s">
        <v>41</v>
      </c>
      <c r="Y87" t="s">
        <v>42</v>
      </c>
      <c r="Z87" t="s">
        <v>50</v>
      </c>
      <c r="AA87" t="s">
        <v>66</v>
      </c>
      <c r="AB87">
        <v>7908</v>
      </c>
      <c r="AC87" t="s">
        <v>37</v>
      </c>
      <c r="AD87" s="1">
        <v>43716</v>
      </c>
      <c r="AE87" s="1">
        <v>43716</v>
      </c>
      <c r="AF87" s="2">
        <v>0.54166666666666663</v>
      </c>
      <c r="AG87">
        <v>7</v>
      </c>
      <c r="AH87">
        <v>260</v>
      </c>
      <c r="AI87" t="s">
        <v>34</v>
      </c>
      <c r="AJ87" t="s">
        <v>92</v>
      </c>
      <c r="AK87" t="s">
        <v>92</v>
      </c>
      <c r="AL87" t="s">
        <v>49</v>
      </c>
      <c r="AM87" t="s">
        <v>37</v>
      </c>
      <c r="AN87" t="s">
        <v>38</v>
      </c>
      <c r="AO87" t="s">
        <v>39</v>
      </c>
      <c r="AP87">
        <v>213</v>
      </c>
      <c r="AQ87">
        <v>81</v>
      </c>
      <c r="AS87" t="s">
        <v>54</v>
      </c>
      <c r="AT87" t="s">
        <v>45</v>
      </c>
      <c r="AU87" t="s">
        <v>41</v>
      </c>
      <c r="AV87" s="3">
        <v>43640.636284722219</v>
      </c>
      <c r="AY87" t="s">
        <v>42</v>
      </c>
    </row>
    <row r="88" spans="1:51" x14ac:dyDescent="0.25">
      <c r="A88">
        <v>788</v>
      </c>
      <c r="B88" t="s">
        <v>46</v>
      </c>
      <c r="C88" t="s">
        <v>50</v>
      </c>
      <c r="D88" t="s">
        <v>51</v>
      </c>
      <c r="E88" t="str">
        <f>"048"</f>
        <v>048</v>
      </c>
      <c r="F88" t="s">
        <v>33</v>
      </c>
      <c r="G88" s="1">
        <v>43711</v>
      </c>
      <c r="H88" s="1">
        <v>43710</v>
      </c>
      <c r="I88" s="2">
        <v>0.3923611111111111</v>
      </c>
      <c r="J88">
        <v>2</v>
      </c>
      <c r="K88">
        <v>226</v>
      </c>
      <c r="L88" t="s">
        <v>34</v>
      </c>
      <c r="M88" t="s">
        <v>52</v>
      </c>
      <c r="N88" t="s">
        <v>52</v>
      </c>
      <c r="O88" t="s">
        <v>53</v>
      </c>
      <c r="P88" t="s">
        <v>37</v>
      </c>
      <c r="Q88" t="s">
        <v>38</v>
      </c>
      <c r="R88" t="s">
        <v>39</v>
      </c>
      <c r="S88">
        <v>203</v>
      </c>
      <c r="T88">
        <v>89</v>
      </c>
      <c r="V88" t="s">
        <v>54</v>
      </c>
      <c r="W88" t="s">
        <v>45</v>
      </c>
      <c r="X88" t="s">
        <v>41</v>
      </c>
      <c r="Y88" t="s">
        <v>42</v>
      </c>
      <c r="Z88" t="s">
        <v>50</v>
      </c>
      <c r="AA88" t="s">
        <v>51</v>
      </c>
      <c r="AB88" t="str">
        <f>"049"</f>
        <v>049</v>
      </c>
      <c r="AC88" t="s">
        <v>37</v>
      </c>
      <c r="AD88" s="1">
        <v>43711</v>
      </c>
      <c r="AE88" s="1">
        <v>43711</v>
      </c>
      <c r="AF88" s="2">
        <v>0.47569444444444442</v>
      </c>
      <c r="AG88">
        <v>2</v>
      </c>
      <c r="AH88">
        <v>226</v>
      </c>
      <c r="AI88" t="s">
        <v>34</v>
      </c>
      <c r="AJ88" t="s">
        <v>52</v>
      </c>
      <c r="AK88" t="s">
        <v>52</v>
      </c>
      <c r="AL88" t="s">
        <v>53</v>
      </c>
      <c r="AM88" t="s">
        <v>37</v>
      </c>
      <c r="AN88" t="s">
        <v>38</v>
      </c>
      <c r="AO88" t="s">
        <v>39</v>
      </c>
      <c r="AP88">
        <v>180</v>
      </c>
      <c r="AQ88">
        <v>79</v>
      </c>
      <c r="AS88" t="s">
        <v>54</v>
      </c>
      <c r="AT88" t="s">
        <v>45</v>
      </c>
      <c r="AU88" t="s">
        <v>41</v>
      </c>
      <c r="AV88" s="3">
        <v>43649.466273148151</v>
      </c>
      <c r="AY88" t="s">
        <v>42</v>
      </c>
    </row>
    <row r="89" spans="1:51" x14ac:dyDescent="0.25">
      <c r="A89">
        <v>333</v>
      </c>
      <c r="B89" t="s">
        <v>46</v>
      </c>
      <c r="C89" t="s">
        <v>50</v>
      </c>
      <c r="D89" t="s">
        <v>55</v>
      </c>
      <c r="E89" t="str">
        <f>"051"</f>
        <v>051</v>
      </c>
      <c r="F89" t="s">
        <v>33</v>
      </c>
      <c r="G89" s="1">
        <v>43715</v>
      </c>
      <c r="H89" s="1">
        <v>43715</v>
      </c>
      <c r="I89" s="2">
        <v>0.54861111111111105</v>
      </c>
      <c r="J89">
        <v>6</v>
      </c>
      <c r="K89">
        <v>408</v>
      </c>
      <c r="L89" t="s">
        <v>34</v>
      </c>
      <c r="M89" t="s">
        <v>56</v>
      </c>
      <c r="N89" t="s">
        <v>56</v>
      </c>
      <c r="O89" t="s">
        <v>53</v>
      </c>
      <c r="P89" t="s">
        <v>37</v>
      </c>
      <c r="Q89" t="s">
        <v>38</v>
      </c>
      <c r="R89" t="s">
        <v>39</v>
      </c>
      <c r="S89">
        <v>371</v>
      </c>
      <c r="T89">
        <v>90</v>
      </c>
      <c r="V89" t="s">
        <v>54</v>
      </c>
      <c r="W89" t="s">
        <v>45</v>
      </c>
      <c r="X89" t="s">
        <v>41</v>
      </c>
      <c r="Y89" t="s">
        <v>42</v>
      </c>
      <c r="Z89" t="s">
        <v>50</v>
      </c>
      <c r="AA89" t="s">
        <v>55</v>
      </c>
      <c r="AB89">
        <v>1790</v>
      </c>
      <c r="AC89" t="s">
        <v>37</v>
      </c>
      <c r="AD89" s="1">
        <v>43716</v>
      </c>
      <c r="AE89" s="1">
        <v>43716</v>
      </c>
      <c r="AF89" s="2">
        <v>0.5</v>
      </c>
      <c r="AG89">
        <v>7</v>
      </c>
      <c r="AH89">
        <v>358</v>
      </c>
      <c r="AI89" t="s">
        <v>34</v>
      </c>
      <c r="AJ89" t="s">
        <v>82</v>
      </c>
      <c r="AK89" t="s">
        <v>82</v>
      </c>
      <c r="AL89" t="s">
        <v>53</v>
      </c>
      <c r="AM89" t="s">
        <v>37</v>
      </c>
      <c r="AN89" t="s">
        <v>38</v>
      </c>
      <c r="AO89" t="s">
        <v>39</v>
      </c>
      <c r="AP89">
        <v>268</v>
      </c>
      <c r="AQ89">
        <v>74</v>
      </c>
      <c r="AT89" t="s">
        <v>45</v>
      </c>
      <c r="AU89" t="s">
        <v>41</v>
      </c>
      <c r="AV89" s="3">
        <v>43654.445173611108</v>
      </c>
      <c r="AY89" t="s">
        <v>42</v>
      </c>
    </row>
    <row r="90" spans="1:51" x14ac:dyDescent="0.25">
      <c r="A90">
        <v>320</v>
      </c>
      <c r="B90" t="s">
        <v>30</v>
      </c>
      <c r="C90" t="s">
        <v>31</v>
      </c>
      <c r="D90" t="s">
        <v>62</v>
      </c>
      <c r="E90">
        <v>6635</v>
      </c>
      <c r="F90" t="s">
        <v>33</v>
      </c>
      <c r="G90" s="1">
        <v>43716</v>
      </c>
      <c r="H90" s="1">
        <v>43716</v>
      </c>
      <c r="I90" s="2">
        <v>0.4861111111111111</v>
      </c>
      <c r="J90">
        <v>7</v>
      </c>
      <c r="K90">
        <v>147</v>
      </c>
      <c r="L90" t="s">
        <v>34</v>
      </c>
      <c r="M90" t="s">
        <v>68</v>
      </c>
      <c r="N90" t="s">
        <v>68</v>
      </c>
      <c r="O90" t="s">
        <v>64</v>
      </c>
      <c r="P90" t="s">
        <v>37</v>
      </c>
      <c r="Q90" t="s">
        <v>38</v>
      </c>
      <c r="R90" t="s">
        <v>39</v>
      </c>
      <c r="S90">
        <v>141</v>
      </c>
      <c r="T90">
        <v>95</v>
      </c>
      <c r="V90" t="s">
        <v>54</v>
      </c>
      <c r="W90" t="s">
        <v>30</v>
      </c>
      <c r="X90" t="s">
        <v>41</v>
      </c>
      <c r="Y90" t="s">
        <v>42</v>
      </c>
      <c r="Z90" t="s">
        <v>31</v>
      </c>
      <c r="AA90" t="s">
        <v>62</v>
      </c>
      <c r="AB90">
        <v>6636</v>
      </c>
      <c r="AC90" t="s">
        <v>37</v>
      </c>
      <c r="AD90" s="1">
        <v>43716</v>
      </c>
      <c r="AE90" s="1">
        <v>43716</v>
      </c>
      <c r="AF90" s="2">
        <v>0.52430555555555558</v>
      </c>
      <c r="AG90">
        <v>7</v>
      </c>
      <c r="AH90">
        <v>147</v>
      </c>
      <c r="AI90" t="s">
        <v>34</v>
      </c>
      <c r="AJ90" t="s">
        <v>68</v>
      </c>
      <c r="AK90" t="s">
        <v>68</v>
      </c>
      <c r="AL90" t="s">
        <v>64</v>
      </c>
      <c r="AM90" t="s">
        <v>37</v>
      </c>
      <c r="AN90" t="s">
        <v>38</v>
      </c>
      <c r="AO90" t="s">
        <v>39</v>
      </c>
      <c r="AP90">
        <v>135</v>
      </c>
      <c r="AQ90">
        <v>91</v>
      </c>
      <c r="AS90" t="s">
        <v>54</v>
      </c>
      <c r="AT90" t="s">
        <v>30</v>
      </c>
      <c r="AU90" t="s">
        <v>41</v>
      </c>
      <c r="AV90" s="3">
        <v>43640.636284722219</v>
      </c>
      <c r="AY90" t="s">
        <v>42</v>
      </c>
    </row>
    <row r="91" spans="1:51" x14ac:dyDescent="0.25">
      <c r="A91">
        <v>788</v>
      </c>
      <c r="B91" t="s">
        <v>46</v>
      </c>
      <c r="C91" t="s">
        <v>31</v>
      </c>
      <c r="D91" t="s">
        <v>84</v>
      </c>
      <c r="E91">
        <v>143</v>
      </c>
      <c r="F91" t="s">
        <v>33</v>
      </c>
      <c r="G91" s="1">
        <v>43716</v>
      </c>
      <c r="H91" s="1">
        <v>43716</v>
      </c>
      <c r="I91" s="2">
        <v>0.78819444444444453</v>
      </c>
      <c r="J91">
        <v>7</v>
      </c>
      <c r="K91">
        <v>256</v>
      </c>
      <c r="L91" t="s">
        <v>34</v>
      </c>
      <c r="M91" t="s">
        <v>85</v>
      </c>
      <c r="N91" t="s">
        <v>86</v>
      </c>
      <c r="O91" t="s">
        <v>49</v>
      </c>
      <c r="P91" t="s">
        <v>37</v>
      </c>
      <c r="Q91" t="s">
        <v>38</v>
      </c>
      <c r="R91" t="s">
        <v>39</v>
      </c>
      <c r="S91">
        <v>250</v>
      </c>
      <c r="T91">
        <v>97</v>
      </c>
      <c r="V91" t="s">
        <v>54</v>
      </c>
      <c r="W91" t="s">
        <v>45</v>
      </c>
      <c r="X91" t="s">
        <v>41</v>
      </c>
      <c r="Y91" t="s">
        <v>42</v>
      </c>
      <c r="Z91" t="s">
        <v>31</v>
      </c>
      <c r="AA91" t="s">
        <v>84</v>
      </c>
      <c r="AB91">
        <v>142</v>
      </c>
      <c r="AC91" t="s">
        <v>37</v>
      </c>
      <c r="AD91" s="1">
        <v>43716</v>
      </c>
      <c r="AE91" s="1">
        <v>43716</v>
      </c>
      <c r="AF91" s="2">
        <v>0.91666666666666663</v>
      </c>
      <c r="AG91">
        <v>7</v>
      </c>
      <c r="AH91">
        <v>256</v>
      </c>
      <c r="AI91" t="s">
        <v>34</v>
      </c>
      <c r="AJ91" t="s">
        <v>85</v>
      </c>
      <c r="AK91" t="s">
        <v>86</v>
      </c>
      <c r="AL91" t="s">
        <v>49</v>
      </c>
      <c r="AM91" t="s">
        <v>37</v>
      </c>
      <c r="AN91" t="s">
        <v>38</v>
      </c>
      <c r="AO91" t="s">
        <v>39</v>
      </c>
      <c r="AP91">
        <v>161</v>
      </c>
      <c r="AQ91">
        <v>62</v>
      </c>
      <c r="AS91" t="s">
        <v>54</v>
      </c>
      <c r="AT91" t="s">
        <v>45</v>
      </c>
      <c r="AU91" t="s">
        <v>41</v>
      </c>
      <c r="AV91" s="3">
        <v>43640.636284722219</v>
      </c>
      <c r="AY91" t="s">
        <v>42</v>
      </c>
    </row>
    <row r="92" spans="1:51" x14ac:dyDescent="0.25">
      <c r="A92">
        <v>739</v>
      </c>
      <c r="B92" t="s">
        <v>30</v>
      </c>
      <c r="C92" t="s">
        <v>50</v>
      </c>
      <c r="D92" t="s">
        <v>58</v>
      </c>
      <c r="E92">
        <v>325</v>
      </c>
      <c r="F92" t="s">
        <v>33</v>
      </c>
      <c r="G92" s="1">
        <v>43716</v>
      </c>
      <c r="H92" s="1">
        <v>43716</v>
      </c>
      <c r="I92" s="2">
        <v>0.88541666666666663</v>
      </c>
      <c r="J92">
        <v>7</v>
      </c>
      <c r="K92">
        <v>175</v>
      </c>
      <c r="L92" t="s">
        <v>34</v>
      </c>
      <c r="M92" t="s">
        <v>59</v>
      </c>
      <c r="N92" t="s">
        <v>59</v>
      </c>
      <c r="O92" t="s">
        <v>36</v>
      </c>
      <c r="P92" t="s">
        <v>37</v>
      </c>
      <c r="Q92" t="s">
        <v>38</v>
      </c>
      <c r="R92" t="s">
        <v>39</v>
      </c>
      <c r="S92">
        <v>166</v>
      </c>
      <c r="T92">
        <v>94</v>
      </c>
      <c r="V92" t="s">
        <v>54</v>
      </c>
      <c r="W92" t="s">
        <v>45</v>
      </c>
      <c r="X92" t="s">
        <v>41</v>
      </c>
      <c r="Y92" t="s">
        <v>42</v>
      </c>
      <c r="Z92" t="s">
        <v>50</v>
      </c>
      <c r="AA92" t="s">
        <v>58</v>
      </c>
      <c r="AB92">
        <v>326</v>
      </c>
      <c r="AC92" t="s">
        <v>37</v>
      </c>
      <c r="AD92" s="1">
        <v>43716</v>
      </c>
      <c r="AE92" s="1">
        <v>43716</v>
      </c>
      <c r="AF92" s="2">
        <v>0.94444444444444453</v>
      </c>
      <c r="AG92">
        <v>7</v>
      </c>
      <c r="AH92">
        <v>175</v>
      </c>
      <c r="AI92" t="s">
        <v>34</v>
      </c>
      <c r="AJ92" t="s">
        <v>59</v>
      </c>
      <c r="AK92" t="s">
        <v>59</v>
      </c>
      <c r="AL92" t="s">
        <v>36</v>
      </c>
      <c r="AM92" t="s">
        <v>37</v>
      </c>
      <c r="AN92" t="s">
        <v>38</v>
      </c>
      <c r="AO92" t="s">
        <v>39</v>
      </c>
      <c r="AP92">
        <v>94</v>
      </c>
      <c r="AQ92">
        <v>53</v>
      </c>
      <c r="AS92" t="s">
        <v>54</v>
      </c>
      <c r="AT92" t="s">
        <v>45</v>
      </c>
      <c r="AU92" t="s">
        <v>41</v>
      </c>
      <c r="AV92" s="3">
        <v>43640.636284722219</v>
      </c>
      <c r="AY92" t="s">
        <v>42</v>
      </c>
    </row>
    <row r="93" spans="1:51" x14ac:dyDescent="0.25">
      <c r="A93" t="s">
        <v>69</v>
      </c>
      <c r="B93" t="s">
        <v>30</v>
      </c>
      <c r="C93" t="s">
        <v>31</v>
      </c>
      <c r="D93" t="s">
        <v>62</v>
      </c>
      <c r="E93">
        <v>2452</v>
      </c>
      <c r="F93" t="s">
        <v>33</v>
      </c>
      <c r="G93" s="1">
        <v>43713</v>
      </c>
      <c r="H93" s="1">
        <v>43713</v>
      </c>
      <c r="I93" s="2">
        <v>0.44097222222222227</v>
      </c>
      <c r="J93">
        <v>4</v>
      </c>
      <c r="K93">
        <v>184</v>
      </c>
      <c r="L93" t="s">
        <v>34</v>
      </c>
      <c r="M93" t="s">
        <v>63</v>
      </c>
      <c r="N93" t="s">
        <v>63</v>
      </c>
      <c r="O93" t="s">
        <v>64</v>
      </c>
      <c r="P93" t="s">
        <v>37</v>
      </c>
      <c r="Q93" t="s">
        <v>38</v>
      </c>
      <c r="R93" t="s">
        <v>39</v>
      </c>
      <c r="S93">
        <v>178</v>
      </c>
      <c r="T93">
        <v>96</v>
      </c>
      <c r="V93" t="s">
        <v>54</v>
      </c>
      <c r="W93" t="s">
        <v>30</v>
      </c>
      <c r="X93" t="s">
        <v>41</v>
      </c>
      <c r="Y93" t="s">
        <v>42</v>
      </c>
      <c r="Z93" t="s">
        <v>31</v>
      </c>
      <c r="AA93" t="s">
        <v>62</v>
      </c>
      <c r="AB93">
        <v>260</v>
      </c>
      <c r="AC93" t="s">
        <v>37</v>
      </c>
      <c r="AD93" s="1">
        <v>43713</v>
      </c>
      <c r="AE93" s="1">
        <v>43713</v>
      </c>
      <c r="AF93" s="2">
        <v>0.47916666666666669</v>
      </c>
      <c r="AG93">
        <v>4</v>
      </c>
      <c r="AH93">
        <v>184</v>
      </c>
      <c r="AI93" t="s">
        <v>34</v>
      </c>
      <c r="AJ93" t="s">
        <v>63</v>
      </c>
      <c r="AK93" t="s">
        <v>63</v>
      </c>
      <c r="AL93" t="s">
        <v>64</v>
      </c>
      <c r="AM93" t="s">
        <v>37</v>
      </c>
      <c r="AN93" t="s">
        <v>38</v>
      </c>
      <c r="AO93" t="s">
        <v>39</v>
      </c>
      <c r="AP93">
        <v>103</v>
      </c>
      <c r="AQ93">
        <v>55</v>
      </c>
      <c r="AS93" t="s">
        <v>54</v>
      </c>
      <c r="AT93" t="s">
        <v>30</v>
      </c>
      <c r="AU93" t="s">
        <v>41</v>
      </c>
      <c r="AV93" s="3">
        <v>43640.636284722219</v>
      </c>
      <c r="AY93" t="s">
        <v>42</v>
      </c>
    </row>
    <row r="94" spans="1:51" x14ac:dyDescent="0.25">
      <c r="A94">
        <v>332</v>
      </c>
      <c r="B94" t="s">
        <v>46</v>
      </c>
      <c r="C94" t="s">
        <v>50</v>
      </c>
      <c r="D94" t="s">
        <v>55</v>
      </c>
      <c r="E94">
        <v>1651</v>
      </c>
      <c r="F94" t="s">
        <v>33</v>
      </c>
      <c r="G94" s="1">
        <v>43716</v>
      </c>
      <c r="H94" s="1">
        <v>43715</v>
      </c>
      <c r="I94" s="2">
        <v>0.30208333333333331</v>
      </c>
      <c r="J94">
        <v>7</v>
      </c>
      <c r="K94">
        <v>358</v>
      </c>
      <c r="L94" t="s">
        <v>34</v>
      </c>
      <c r="M94" t="s">
        <v>78</v>
      </c>
      <c r="N94" t="s">
        <v>79</v>
      </c>
      <c r="O94" t="s">
        <v>80</v>
      </c>
      <c r="P94" t="s">
        <v>37</v>
      </c>
      <c r="Q94" t="s">
        <v>38</v>
      </c>
      <c r="R94" t="s">
        <v>39</v>
      </c>
      <c r="S94">
        <v>347</v>
      </c>
      <c r="T94">
        <v>96</v>
      </c>
      <c r="V94" t="s">
        <v>54</v>
      </c>
      <c r="W94" t="s">
        <v>45</v>
      </c>
      <c r="X94" t="s">
        <v>81</v>
      </c>
      <c r="Y94" t="s">
        <v>42</v>
      </c>
      <c r="Z94" t="s">
        <v>50</v>
      </c>
      <c r="AA94" t="s">
        <v>55</v>
      </c>
      <c r="AB94" t="str">
        <f>"072"</f>
        <v>072</v>
      </c>
      <c r="AC94" t="s">
        <v>37</v>
      </c>
      <c r="AD94" s="1">
        <v>43716</v>
      </c>
      <c r="AE94" s="1">
        <v>43716</v>
      </c>
      <c r="AF94" s="2">
        <v>0.65625</v>
      </c>
      <c r="AG94">
        <v>7</v>
      </c>
      <c r="AH94">
        <v>408</v>
      </c>
      <c r="AI94" t="s">
        <v>34</v>
      </c>
      <c r="AJ94" t="s">
        <v>89</v>
      </c>
      <c r="AK94" t="s">
        <v>89</v>
      </c>
      <c r="AL94" t="s">
        <v>53</v>
      </c>
      <c r="AM94" t="s">
        <v>37</v>
      </c>
      <c r="AN94" t="s">
        <v>38</v>
      </c>
      <c r="AO94" t="s">
        <v>39</v>
      </c>
      <c r="AP94">
        <v>375</v>
      </c>
      <c r="AQ94">
        <v>91</v>
      </c>
      <c r="AS94" t="s">
        <v>54</v>
      </c>
      <c r="AT94" t="s">
        <v>45</v>
      </c>
      <c r="AU94" t="s">
        <v>41</v>
      </c>
      <c r="AV94" s="3">
        <v>43640.636284722219</v>
      </c>
      <c r="AY94" t="s">
        <v>42</v>
      </c>
    </row>
    <row r="95" spans="1:51" x14ac:dyDescent="0.25">
      <c r="A95">
        <v>320</v>
      </c>
      <c r="B95" t="s">
        <v>30</v>
      </c>
      <c r="C95" t="s">
        <v>31</v>
      </c>
      <c r="D95" t="s">
        <v>62</v>
      </c>
      <c r="E95">
        <v>2458</v>
      </c>
      <c r="F95" t="s">
        <v>33</v>
      </c>
      <c r="G95" s="1">
        <v>43711</v>
      </c>
      <c r="H95" s="1">
        <v>43711</v>
      </c>
      <c r="I95" s="2">
        <v>0.71180555555555547</v>
      </c>
      <c r="J95">
        <v>2</v>
      </c>
      <c r="K95">
        <v>147</v>
      </c>
      <c r="L95" t="s">
        <v>34</v>
      </c>
      <c r="M95" t="s">
        <v>63</v>
      </c>
      <c r="N95" t="s">
        <v>63</v>
      </c>
      <c r="O95" t="s">
        <v>64</v>
      </c>
      <c r="P95" t="s">
        <v>37</v>
      </c>
      <c r="Q95" t="s">
        <v>38</v>
      </c>
      <c r="R95" t="s">
        <v>39</v>
      </c>
      <c r="S95">
        <v>144</v>
      </c>
      <c r="T95">
        <v>97</v>
      </c>
      <c r="V95" t="s">
        <v>54</v>
      </c>
      <c r="W95" t="s">
        <v>30</v>
      </c>
      <c r="X95" t="s">
        <v>41</v>
      </c>
      <c r="Y95" t="s">
        <v>42</v>
      </c>
      <c r="Z95" t="s">
        <v>31</v>
      </c>
      <c r="AA95" t="s">
        <v>62</v>
      </c>
      <c r="AB95">
        <v>2459</v>
      </c>
      <c r="AC95" t="s">
        <v>37</v>
      </c>
      <c r="AD95" s="1">
        <v>43711</v>
      </c>
      <c r="AE95" s="1">
        <v>43711</v>
      </c>
      <c r="AF95" s="2">
        <v>0.75347222222222221</v>
      </c>
      <c r="AG95">
        <v>2</v>
      </c>
      <c r="AH95">
        <v>147</v>
      </c>
      <c r="AI95" t="s">
        <v>34</v>
      </c>
      <c r="AJ95" t="s">
        <v>63</v>
      </c>
      <c r="AK95" t="s">
        <v>63</v>
      </c>
      <c r="AL95" t="s">
        <v>64</v>
      </c>
      <c r="AM95" t="s">
        <v>37</v>
      </c>
      <c r="AN95" t="s">
        <v>38</v>
      </c>
      <c r="AO95" t="s">
        <v>39</v>
      </c>
      <c r="AP95">
        <v>82</v>
      </c>
      <c r="AQ95">
        <v>55</v>
      </c>
      <c r="AS95" t="s">
        <v>54</v>
      </c>
      <c r="AT95" t="s">
        <v>30</v>
      </c>
      <c r="AU95" t="s">
        <v>41</v>
      </c>
      <c r="AV95" s="3">
        <v>43640.636284722219</v>
      </c>
      <c r="AY95" t="s">
        <v>42</v>
      </c>
    </row>
    <row r="96" spans="1:51" x14ac:dyDescent="0.25">
      <c r="A96">
        <v>789</v>
      </c>
      <c r="B96" t="s">
        <v>46</v>
      </c>
      <c r="C96" t="s">
        <v>50</v>
      </c>
      <c r="D96" t="s">
        <v>51</v>
      </c>
      <c r="E96" t="str">
        <f>"022"</f>
        <v>022</v>
      </c>
      <c r="F96" t="s">
        <v>33</v>
      </c>
      <c r="G96" s="1">
        <v>43712</v>
      </c>
      <c r="H96" s="1">
        <v>43712</v>
      </c>
      <c r="I96" s="2">
        <v>0.53125</v>
      </c>
      <c r="J96">
        <v>3</v>
      </c>
      <c r="K96">
        <v>285</v>
      </c>
      <c r="L96" t="s">
        <v>34</v>
      </c>
      <c r="M96" t="s">
        <v>52</v>
      </c>
      <c r="N96" t="s">
        <v>52</v>
      </c>
      <c r="O96" t="s">
        <v>53</v>
      </c>
      <c r="P96" t="s">
        <v>37</v>
      </c>
      <c r="Q96" t="s">
        <v>38</v>
      </c>
      <c r="R96" t="s">
        <v>39</v>
      </c>
      <c r="S96">
        <v>262</v>
      </c>
      <c r="T96">
        <v>91</v>
      </c>
      <c r="V96" t="s">
        <v>54</v>
      </c>
      <c r="W96" t="s">
        <v>45</v>
      </c>
      <c r="X96" t="s">
        <v>41</v>
      </c>
      <c r="Y96" t="s">
        <v>42</v>
      </c>
      <c r="Z96" t="s">
        <v>50</v>
      </c>
      <c r="AA96" t="s">
        <v>51</v>
      </c>
      <c r="AB96" t="str">
        <f>"023"</f>
        <v>023</v>
      </c>
      <c r="AC96" t="s">
        <v>37</v>
      </c>
      <c r="AD96" s="1">
        <v>43712</v>
      </c>
      <c r="AE96" s="1">
        <v>43712</v>
      </c>
      <c r="AF96" s="2">
        <v>0.64236111111111105</v>
      </c>
      <c r="AG96">
        <v>3</v>
      </c>
      <c r="AH96">
        <v>285</v>
      </c>
      <c r="AI96" t="s">
        <v>34</v>
      </c>
      <c r="AJ96" t="s">
        <v>52</v>
      </c>
      <c r="AK96" t="s">
        <v>52</v>
      </c>
      <c r="AL96" t="s">
        <v>53</v>
      </c>
      <c r="AM96" t="s">
        <v>37</v>
      </c>
      <c r="AN96" t="s">
        <v>38</v>
      </c>
      <c r="AO96" t="s">
        <v>39</v>
      </c>
      <c r="AP96">
        <v>179</v>
      </c>
      <c r="AQ96">
        <v>62</v>
      </c>
      <c r="AS96" t="s">
        <v>54</v>
      </c>
      <c r="AT96" t="s">
        <v>45</v>
      </c>
      <c r="AU96" t="s">
        <v>41</v>
      </c>
      <c r="AV96" s="3">
        <v>43649.466273148151</v>
      </c>
      <c r="AY96" t="s">
        <v>42</v>
      </c>
    </row>
    <row r="97" spans="1:51" x14ac:dyDescent="0.25">
      <c r="A97">
        <v>332</v>
      </c>
      <c r="B97" t="s">
        <v>46</v>
      </c>
      <c r="C97" t="s">
        <v>50</v>
      </c>
      <c r="D97" t="s">
        <v>51</v>
      </c>
      <c r="E97">
        <v>786</v>
      </c>
      <c r="F97" t="s">
        <v>33</v>
      </c>
      <c r="G97" s="1">
        <v>43715</v>
      </c>
      <c r="H97" s="1">
        <v>43714</v>
      </c>
      <c r="I97" s="2">
        <v>0.28472222222222221</v>
      </c>
      <c r="J97">
        <v>6</v>
      </c>
      <c r="K97">
        <v>247</v>
      </c>
      <c r="L97" t="s">
        <v>34</v>
      </c>
      <c r="M97" t="s">
        <v>76</v>
      </c>
      <c r="N97" t="s">
        <v>76</v>
      </c>
      <c r="O97" t="s">
        <v>53</v>
      </c>
      <c r="P97" t="s">
        <v>37</v>
      </c>
      <c r="Q97" t="s">
        <v>38</v>
      </c>
      <c r="R97" t="s">
        <v>39</v>
      </c>
      <c r="S97">
        <v>224</v>
      </c>
      <c r="T97">
        <v>90</v>
      </c>
      <c r="V97" t="s">
        <v>54</v>
      </c>
      <c r="W97" t="s">
        <v>45</v>
      </c>
      <c r="X97" t="s">
        <v>41</v>
      </c>
      <c r="Y97" t="s">
        <v>42</v>
      </c>
      <c r="Z97" t="s">
        <v>50</v>
      </c>
      <c r="AA97" t="s">
        <v>51</v>
      </c>
      <c r="AB97">
        <v>755</v>
      </c>
      <c r="AC97" t="s">
        <v>37</v>
      </c>
      <c r="AD97" s="1">
        <v>43715</v>
      </c>
      <c r="AE97" s="1">
        <v>43715</v>
      </c>
      <c r="AF97" s="2">
        <v>0.4375</v>
      </c>
      <c r="AG97">
        <v>6</v>
      </c>
      <c r="AH97">
        <v>247</v>
      </c>
      <c r="AI97" t="s">
        <v>34</v>
      </c>
      <c r="AJ97" t="s">
        <v>77</v>
      </c>
      <c r="AK97" t="s">
        <v>77</v>
      </c>
      <c r="AL97" t="s">
        <v>53</v>
      </c>
      <c r="AM97" t="s">
        <v>37</v>
      </c>
      <c r="AN97" t="s">
        <v>38</v>
      </c>
      <c r="AO97" t="s">
        <v>39</v>
      </c>
      <c r="AP97">
        <v>209</v>
      </c>
      <c r="AQ97">
        <v>84</v>
      </c>
      <c r="AS97" t="s">
        <v>54</v>
      </c>
      <c r="AT97" t="s">
        <v>45</v>
      </c>
      <c r="AU97" t="s">
        <v>41</v>
      </c>
      <c r="AV97" s="3">
        <v>43649.466273148151</v>
      </c>
      <c r="AY97" t="s">
        <v>42</v>
      </c>
    </row>
    <row r="98" spans="1:51" x14ac:dyDescent="0.25">
      <c r="A98" t="s">
        <v>69</v>
      </c>
      <c r="B98" t="s">
        <v>30</v>
      </c>
      <c r="C98" t="s">
        <v>31</v>
      </c>
      <c r="D98" t="s">
        <v>62</v>
      </c>
      <c r="E98">
        <v>2462</v>
      </c>
      <c r="F98" t="s">
        <v>33</v>
      </c>
      <c r="G98" s="1">
        <v>43716</v>
      </c>
      <c r="H98" s="1">
        <v>43716</v>
      </c>
      <c r="I98" s="2">
        <v>0.61458333333333337</v>
      </c>
      <c r="J98">
        <v>7</v>
      </c>
      <c r="K98">
        <v>184</v>
      </c>
      <c r="L98" t="s">
        <v>34</v>
      </c>
      <c r="M98" t="s">
        <v>63</v>
      </c>
      <c r="N98" t="s">
        <v>63</v>
      </c>
      <c r="O98" t="s">
        <v>64</v>
      </c>
      <c r="P98" t="s">
        <v>37</v>
      </c>
      <c r="Q98" t="s">
        <v>38</v>
      </c>
      <c r="R98" t="s">
        <v>39</v>
      </c>
      <c r="S98">
        <v>176</v>
      </c>
      <c r="T98">
        <v>95</v>
      </c>
      <c r="V98" t="s">
        <v>54</v>
      </c>
      <c r="W98" t="s">
        <v>30</v>
      </c>
      <c r="X98" t="s">
        <v>41</v>
      </c>
      <c r="Y98" t="s">
        <v>42</v>
      </c>
      <c r="Z98" t="s">
        <v>31</v>
      </c>
      <c r="AA98" t="s">
        <v>62</v>
      </c>
      <c r="AB98">
        <v>2463</v>
      </c>
      <c r="AC98" t="s">
        <v>37</v>
      </c>
      <c r="AD98" s="1">
        <v>43716</v>
      </c>
      <c r="AE98" s="1">
        <v>43716</v>
      </c>
      <c r="AF98" s="2">
        <v>0.65625</v>
      </c>
      <c r="AG98">
        <v>7</v>
      </c>
      <c r="AH98">
        <v>184</v>
      </c>
      <c r="AI98" t="s">
        <v>34</v>
      </c>
      <c r="AJ98" t="s">
        <v>63</v>
      </c>
      <c r="AK98" t="s">
        <v>63</v>
      </c>
      <c r="AL98" t="s">
        <v>64</v>
      </c>
      <c r="AM98" t="s">
        <v>37</v>
      </c>
      <c r="AN98" t="s">
        <v>38</v>
      </c>
      <c r="AO98" t="s">
        <v>39</v>
      </c>
      <c r="AP98">
        <v>169</v>
      </c>
      <c r="AQ98">
        <v>91</v>
      </c>
      <c r="AS98" t="s">
        <v>54</v>
      </c>
      <c r="AT98" t="s">
        <v>30</v>
      </c>
      <c r="AU98" t="s">
        <v>41</v>
      </c>
      <c r="AV98" s="3">
        <v>43640.636284722219</v>
      </c>
      <c r="AY98" t="s">
        <v>42</v>
      </c>
    </row>
    <row r="99" spans="1:51" x14ac:dyDescent="0.25">
      <c r="A99">
        <v>332</v>
      </c>
      <c r="B99" t="s">
        <v>46</v>
      </c>
      <c r="C99" t="s">
        <v>50</v>
      </c>
      <c r="D99" t="s">
        <v>66</v>
      </c>
      <c r="E99">
        <v>7907</v>
      </c>
      <c r="F99" t="s">
        <v>33</v>
      </c>
      <c r="G99" s="1">
        <v>43711</v>
      </c>
      <c r="H99" s="1">
        <v>43710</v>
      </c>
      <c r="I99" s="2">
        <v>0.30555555555555552</v>
      </c>
      <c r="J99">
        <v>2</v>
      </c>
      <c r="K99">
        <v>260</v>
      </c>
      <c r="L99" t="s">
        <v>34</v>
      </c>
      <c r="M99" t="s">
        <v>92</v>
      </c>
      <c r="N99" t="s">
        <v>92</v>
      </c>
      <c r="O99" t="s">
        <v>49</v>
      </c>
      <c r="P99" t="s">
        <v>37</v>
      </c>
      <c r="Q99" t="s">
        <v>38</v>
      </c>
      <c r="R99" t="s">
        <v>39</v>
      </c>
      <c r="S99">
        <v>249</v>
      </c>
      <c r="T99">
        <v>95</v>
      </c>
      <c r="V99" t="s">
        <v>54</v>
      </c>
      <c r="W99" t="s">
        <v>45</v>
      </c>
      <c r="X99" t="s">
        <v>41</v>
      </c>
      <c r="Y99" t="s">
        <v>42</v>
      </c>
      <c r="Z99" t="s">
        <v>50</v>
      </c>
      <c r="AA99" t="s">
        <v>66</v>
      </c>
      <c r="AB99">
        <v>7908</v>
      </c>
      <c r="AC99" t="s">
        <v>37</v>
      </c>
      <c r="AD99" s="1">
        <v>43711</v>
      </c>
      <c r="AE99" s="1">
        <v>43711</v>
      </c>
      <c r="AF99" s="2">
        <v>0.54166666666666663</v>
      </c>
      <c r="AG99">
        <v>2</v>
      </c>
      <c r="AH99">
        <v>260</v>
      </c>
      <c r="AI99" t="s">
        <v>34</v>
      </c>
      <c r="AJ99" t="s">
        <v>92</v>
      </c>
      <c r="AK99" t="s">
        <v>92</v>
      </c>
      <c r="AL99" t="s">
        <v>49</v>
      </c>
      <c r="AM99" t="s">
        <v>37</v>
      </c>
      <c r="AN99" t="s">
        <v>38</v>
      </c>
      <c r="AO99" t="s">
        <v>39</v>
      </c>
      <c r="AP99">
        <v>223</v>
      </c>
      <c r="AQ99">
        <v>85</v>
      </c>
      <c r="AS99" t="s">
        <v>54</v>
      </c>
      <c r="AT99" t="s">
        <v>45</v>
      </c>
      <c r="AU99" t="s">
        <v>41</v>
      </c>
      <c r="AV99" s="3">
        <v>43640.636284722219</v>
      </c>
      <c r="AY99" t="s">
        <v>42</v>
      </c>
    </row>
    <row r="100" spans="1:51" x14ac:dyDescent="0.25">
      <c r="A100">
        <v>789</v>
      </c>
      <c r="B100" t="s">
        <v>46</v>
      </c>
      <c r="C100" t="s">
        <v>50</v>
      </c>
      <c r="D100" t="s">
        <v>51</v>
      </c>
      <c r="E100" t="str">
        <f>"022"</f>
        <v>022</v>
      </c>
      <c r="F100" t="s">
        <v>33</v>
      </c>
      <c r="G100" s="1">
        <v>43715</v>
      </c>
      <c r="H100" s="1">
        <v>43715</v>
      </c>
      <c r="I100" s="2">
        <v>0.53125</v>
      </c>
      <c r="J100">
        <v>6</v>
      </c>
      <c r="K100">
        <v>285</v>
      </c>
      <c r="L100" t="s">
        <v>34</v>
      </c>
      <c r="M100" t="s">
        <v>52</v>
      </c>
      <c r="N100" t="s">
        <v>52</v>
      </c>
      <c r="O100" t="s">
        <v>53</v>
      </c>
      <c r="P100" t="s">
        <v>37</v>
      </c>
      <c r="Q100" t="s">
        <v>38</v>
      </c>
      <c r="R100" t="s">
        <v>39</v>
      </c>
      <c r="S100">
        <v>259</v>
      </c>
      <c r="T100">
        <v>90</v>
      </c>
      <c r="V100" t="s">
        <v>54</v>
      </c>
      <c r="W100" t="s">
        <v>45</v>
      </c>
      <c r="X100" t="s">
        <v>41</v>
      </c>
      <c r="Y100" t="s">
        <v>42</v>
      </c>
      <c r="Z100" t="s">
        <v>50</v>
      </c>
      <c r="AA100" t="s">
        <v>51</v>
      </c>
      <c r="AB100" t="str">
        <f>"023"</f>
        <v>023</v>
      </c>
      <c r="AC100" t="s">
        <v>37</v>
      </c>
      <c r="AD100" s="1">
        <v>43715</v>
      </c>
      <c r="AE100" s="1">
        <v>43715</v>
      </c>
      <c r="AF100" s="2">
        <v>0.64236111111111105</v>
      </c>
      <c r="AG100">
        <v>6</v>
      </c>
      <c r="AH100">
        <v>285</v>
      </c>
      <c r="AI100" t="s">
        <v>34</v>
      </c>
      <c r="AJ100" t="s">
        <v>52</v>
      </c>
      <c r="AK100" t="s">
        <v>52</v>
      </c>
      <c r="AL100" t="s">
        <v>53</v>
      </c>
      <c r="AM100" t="s">
        <v>37</v>
      </c>
      <c r="AN100" t="s">
        <v>38</v>
      </c>
      <c r="AO100" t="s">
        <v>39</v>
      </c>
      <c r="AP100">
        <v>242</v>
      </c>
      <c r="AQ100">
        <v>84</v>
      </c>
      <c r="AS100" t="s">
        <v>54</v>
      </c>
      <c r="AT100" t="s">
        <v>45</v>
      </c>
      <c r="AU100" t="s">
        <v>41</v>
      </c>
      <c r="AV100" s="3">
        <v>43649.466273148151</v>
      </c>
      <c r="AY100" t="s">
        <v>42</v>
      </c>
    </row>
    <row r="101" spans="1:51" x14ac:dyDescent="0.25">
      <c r="A101">
        <v>332</v>
      </c>
      <c r="B101" t="s">
        <v>46</v>
      </c>
      <c r="C101" t="s">
        <v>50</v>
      </c>
      <c r="D101" t="s">
        <v>55</v>
      </c>
      <c r="E101">
        <v>1191</v>
      </c>
      <c r="F101" t="s">
        <v>33</v>
      </c>
      <c r="G101" s="1">
        <v>43711</v>
      </c>
      <c r="H101" s="1">
        <v>43711</v>
      </c>
      <c r="I101" s="2">
        <v>0.71875</v>
      </c>
      <c r="J101">
        <v>2</v>
      </c>
      <c r="K101">
        <v>358</v>
      </c>
      <c r="L101" t="s">
        <v>34</v>
      </c>
      <c r="M101" t="s">
        <v>82</v>
      </c>
      <c r="N101" t="s">
        <v>82</v>
      </c>
      <c r="O101" t="s">
        <v>53</v>
      </c>
      <c r="P101" t="s">
        <v>37</v>
      </c>
      <c r="Q101" t="s">
        <v>38</v>
      </c>
      <c r="R101" t="s">
        <v>39</v>
      </c>
      <c r="S101">
        <v>322</v>
      </c>
      <c r="T101">
        <v>89</v>
      </c>
      <c r="V101" t="s">
        <v>54</v>
      </c>
      <c r="W101" t="s">
        <v>45</v>
      </c>
      <c r="X101" t="s">
        <v>41</v>
      </c>
      <c r="Y101" t="s">
        <v>42</v>
      </c>
      <c r="Z101" t="s">
        <v>50</v>
      </c>
      <c r="AA101" t="s">
        <v>55</v>
      </c>
      <c r="AB101" t="str">
        <f>"034"</f>
        <v>034</v>
      </c>
      <c r="AC101" t="s">
        <v>37</v>
      </c>
      <c r="AD101" s="1">
        <v>43712</v>
      </c>
      <c r="AE101" s="1">
        <v>43712</v>
      </c>
      <c r="AF101" s="2">
        <v>0.63541666666666663</v>
      </c>
      <c r="AG101">
        <v>3</v>
      </c>
      <c r="AH101">
        <v>324</v>
      </c>
      <c r="AI101" t="s">
        <v>34</v>
      </c>
      <c r="AJ101" t="s">
        <v>87</v>
      </c>
      <c r="AK101" t="s">
        <v>87</v>
      </c>
      <c r="AL101" t="s">
        <v>88</v>
      </c>
      <c r="AM101" t="s">
        <v>37</v>
      </c>
      <c r="AN101" t="s">
        <v>38</v>
      </c>
      <c r="AO101" t="s">
        <v>39</v>
      </c>
      <c r="AP101">
        <v>243</v>
      </c>
      <c r="AQ101">
        <v>75</v>
      </c>
      <c r="AS101" t="s">
        <v>54</v>
      </c>
      <c r="AT101" t="s">
        <v>45</v>
      </c>
      <c r="AU101" t="s">
        <v>41</v>
      </c>
      <c r="AV101" s="3">
        <v>43640.636284722219</v>
      </c>
      <c r="AY101" t="s">
        <v>42</v>
      </c>
    </row>
    <row r="102" spans="1:51" x14ac:dyDescent="0.25">
      <c r="A102">
        <v>332</v>
      </c>
      <c r="B102" t="s">
        <v>46</v>
      </c>
      <c r="C102" t="s">
        <v>50</v>
      </c>
      <c r="D102" t="s">
        <v>55</v>
      </c>
      <c r="E102">
        <v>1691</v>
      </c>
      <c r="F102" t="s">
        <v>33</v>
      </c>
      <c r="G102" s="1">
        <v>43716</v>
      </c>
      <c r="H102" s="1">
        <v>43716</v>
      </c>
      <c r="I102" s="2">
        <v>0.67708333333333337</v>
      </c>
      <c r="J102">
        <v>7</v>
      </c>
      <c r="K102">
        <v>358</v>
      </c>
      <c r="L102" t="s">
        <v>34</v>
      </c>
      <c r="M102" t="s">
        <v>82</v>
      </c>
      <c r="N102" t="s">
        <v>82</v>
      </c>
      <c r="O102" t="s">
        <v>53</v>
      </c>
      <c r="P102" t="s">
        <v>37</v>
      </c>
      <c r="Q102" t="s">
        <v>38</v>
      </c>
      <c r="R102" t="s">
        <v>39</v>
      </c>
      <c r="S102">
        <v>329</v>
      </c>
      <c r="T102">
        <v>91</v>
      </c>
      <c r="V102" t="s">
        <v>54</v>
      </c>
      <c r="W102" t="s">
        <v>45</v>
      </c>
      <c r="X102" t="s">
        <v>41</v>
      </c>
      <c r="Y102" t="s">
        <v>42</v>
      </c>
      <c r="AV102" s="3">
        <v>43640.636284722219</v>
      </c>
    </row>
    <row r="103" spans="1:51" x14ac:dyDescent="0.25">
      <c r="A103">
        <v>789</v>
      </c>
      <c r="B103" t="s">
        <v>46</v>
      </c>
      <c r="C103" t="s">
        <v>50</v>
      </c>
      <c r="D103" t="s">
        <v>51</v>
      </c>
      <c r="E103" t="str">
        <f>"022"</f>
        <v>022</v>
      </c>
      <c r="F103" t="s">
        <v>33</v>
      </c>
      <c r="G103" s="1">
        <v>43716</v>
      </c>
      <c r="H103" s="1">
        <v>43716</v>
      </c>
      <c r="I103" s="2">
        <v>0.53125</v>
      </c>
      <c r="J103">
        <v>7</v>
      </c>
      <c r="K103">
        <v>285</v>
      </c>
      <c r="L103" t="s">
        <v>34</v>
      </c>
      <c r="M103" t="s">
        <v>52</v>
      </c>
      <c r="N103" t="s">
        <v>52</v>
      </c>
      <c r="O103" t="s">
        <v>53</v>
      </c>
      <c r="P103" t="s">
        <v>37</v>
      </c>
      <c r="Q103" t="s">
        <v>38</v>
      </c>
      <c r="R103" t="s">
        <v>39</v>
      </c>
      <c r="S103">
        <v>262</v>
      </c>
      <c r="T103">
        <v>91</v>
      </c>
      <c r="V103" t="s">
        <v>54</v>
      </c>
      <c r="W103" t="s">
        <v>45</v>
      </c>
      <c r="X103" t="s">
        <v>41</v>
      </c>
      <c r="Y103" t="s">
        <v>42</v>
      </c>
      <c r="Z103" t="s">
        <v>50</v>
      </c>
      <c r="AA103" t="s">
        <v>51</v>
      </c>
      <c r="AB103" t="str">
        <f>"023"</f>
        <v>023</v>
      </c>
      <c r="AC103" t="s">
        <v>37</v>
      </c>
      <c r="AD103" s="1">
        <v>43716</v>
      </c>
      <c r="AE103" s="1">
        <v>43716</v>
      </c>
      <c r="AF103" s="2">
        <v>0.64236111111111105</v>
      </c>
      <c r="AG103">
        <v>7</v>
      </c>
      <c r="AH103">
        <v>285</v>
      </c>
      <c r="AI103" t="s">
        <v>34</v>
      </c>
      <c r="AJ103" t="s">
        <v>52</v>
      </c>
      <c r="AK103" t="s">
        <v>52</v>
      </c>
      <c r="AL103" t="s">
        <v>53</v>
      </c>
      <c r="AM103" t="s">
        <v>37</v>
      </c>
      <c r="AN103" t="s">
        <v>38</v>
      </c>
      <c r="AO103" t="s">
        <v>39</v>
      </c>
      <c r="AP103">
        <v>262</v>
      </c>
      <c r="AQ103">
        <v>91</v>
      </c>
      <c r="AS103" t="s">
        <v>54</v>
      </c>
      <c r="AT103" t="s">
        <v>45</v>
      </c>
      <c r="AU103" t="s">
        <v>41</v>
      </c>
      <c r="AV103" s="3">
        <v>43649.466273148151</v>
      </c>
      <c r="AY103" t="s">
        <v>42</v>
      </c>
    </row>
    <row r="104" spans="1:51" x14ac:dyDescent="0.25">
      <c r="A104">
        <v>332</v>
      </c>
      <c r="B104" t="s">
        <v>46</v>
      </c>
      <c r="C104" t="s">
        <v>50</v>
      </c>
      <c r="D104" t="s">
        <v>55</v>
      </c>
      <c r="E104">
        <v>1451</v>
      </c>
      <c r="F104" t="s">
        <v>33</v>
      </c>
      <c r="G104" s="1">
        <v>43714</v>
      </c>
      <c r="H104" s="1">
        <v>43713</v>
      </c>
      <c r="I104" s="2">
        <v>0.24305555555555555</v>
      </c>
      <c r="J104">
        <v>5</v>
      </c>
      <c r="K104">
        <v>358</v>
      </c>
      <c r="L104" t="s">
        <v>34</v>
      </c>
      <c r="M104" t="s">
        <v>78</v>
      </c>
      <c r="N104" t="s">
        <v>78</v>
      </c>
      <c r="O104" t="s">
        <v>80</v>
      </c>
      <c r="P104" t="s">
        <v>37</v>
      </c>
      <c r="Q104" t="s">
        <v>38</v>
      </c>
      <c r="R104" t="s">
        <v>39</v>
      </c>
      <c r="S104">
        <v>347</v>
      </c>
      <c r="T104">
        <v>96</v>
      </c>
      <c r="V104" t="s">
        <v>54</v>
      </c>
      <c r="W104" t="s">
        <v>45</v>
      </c>
      <c r="X104" t="s">
        <v>81</v>
      </c>
      <c r="Y104" t="s">
        <v>42</v>
      </c>
      <c r="Z104" t="s">
        <v>50</v>
      </c>
      <c r="AA104" t="s">
        <v>55</v>
      </c>
      <c r="AB104" t="str">
        <f>"056"</f>
        <v>056</v>
      </c>
      <c r="AC104" t="s">
        <v>37</v>
      </c>
      <c r="AD104" s="1">
        <v>43714</v>
      </c>
      <c r="AE104" s="1">
        <v>43714</v>
      </c>
      <c r="AF104" s="2">
        <v>0.40277777777777773</v>
      </c>
      <c r="AG104">
        <v>5</v>
      </c>
      <c r="AH104">
        <v>358</v>
      </c>
      <c r="AI104" t="s">
        <v>34</v>
      </c>
      <c r="AJ104" t="s">
        <v>90</v>
      </c>
      <c r="AK104" t="s">
        <v>93</v>
      </c>
      <c r="AL104" t="s">
        <v>88</v>
      </c>
      <c r="AM104" t="s">
        <v>37</v>
      </c>
      <c r="AN104" t="s">
        <v>38</v>
      </c>
      <c r="AO104" t="s">
        <v>39</v>
      </c>
      <c r="AP104">
        <v>268</v>
      </c>
      <c r="AQ104">
        <v>74</v>
      </c>
      <c r="AS104" t="s">
        <v>54</v>
      </c>
      <c r="AT104" t="s">
        <v>45</v>
      </c>
      <c r="AU104" t="s">
        <v>41</v>
      </c>
      <c r="AV104" s="3">
        <v>43640.636284722219</v>
      </c>
      <c r="AY104" t="s">
        <v>42</v>
      </c>
    </row>
    <row r="105" spans="1:51" x14ac:dyDescent="0.25">
      <c r="A105">
        <v>332</v>
      </c>
      <c r="B105" t="s">
        <v>46</v>
      </c>
      <c r="C105" t="s">
        <v>50</v>
      </c>
      <c r="D105" t="s">
        <v>51</v>
      </c>
      <c r="E105">
        <v>754</v>
      </c>
      <c r="F105" t="s">
        <v>33</v>
      </c>
      <c r="G105" s="1">
        <v>43712</v>
      </c>
      <c r="H105" s="1">
        <v>43712</v>
      </c>
      <c r="I105" s="2">
        <v>0.44444444444444442</v>
      </c>
      <c r="J105">
        <v>3</v>
      </c>
      <c r="K105">
        <v>247</v>
      </c>
      <c r="L105" t="s">
        <v>34</v>
      </c>
      <c r="M105" t="s">
        <v>77</v>
      </c>
      <c r="N105" t="s">
        <v>77</v>
      </c>
      <c r="O105" t="s">
        <v>53</v>
      </c>
      <c r="P105" t="s">
        <v>37</v>
      </c>
      <c r="Q105" t="s">
        <v>38</v>
      </c>
      <c r="R105" t="s">
        <v>39</v>
      </c>
      <c r="S105">
        <v>227</v>
      </c>
      <c r="T105">
        <v>91</v>
      </c>
      <c r="V105" t="s">
        <v>54</v>
      </c>
      <c r="W105" t="s">
        <v>45</v>
      </c>
      <c r="X105" t="s">
        <v>41</v>
      </c>
      <c r="Y105" t="s">
        <v>42</v>
      </c>
      <c r="Z105" t="s">
        <v>50</v>
      </c>
      <c r="AA105" t="s">
        <v>51</v>
      </c>
      <c r="AB105">
        <v>787</v>
      </c>
      <c r="AC105" t="s">
        <v>37</v>
      </c>
      <c r="AD105" s="1">
        <v>43712</v>
      </c>
      <c r="AE105" s="1">
        <v>43712</v>
      </c>
      <c r="AF105" s="2">
        <v>0.54166666666666663</v>
      </c>
      <c r="AG105">
        <v>3</v>
      </c>
      <c r="AH105">
        <v>247</v>
      </c>
      <c r="AI105" t="s">
        <v>34</v>
      </c>
      <c r="AJ105" t="s">
        <v>76</v>
      </c>
      <c r="AK105" t="s">
        <v>76</v>
      </c>
      <c r="AL105" t="s">
        <v>53</v>
      </c>
      <c r="AM105" t="s">
        <v>37</v>
      </c>
      <c r="AN105" t="s">
        <v>38</v>
      </c>
      <c r="AO105" t="s">
        <v>39</v>
      </c>
      <c r="AP105">
        <v>155</v>
      </c>
      <c r="AQ105">
        <v>62</v>
      </c>
      <c r="AS105" t="s">
        <v>54</v>
      </c>
      <c r="AT105" t="s">
        <v>45</v>
      </c>
      <c r="AU105" t="s">
        <v>41</v>
      </c>
      <c r="AV105" s="3">
        <v>43649.466273148151</v>
      </c>
      <c r="AY105" t="s">
        <v>42</v>
      </c>
    </row>
    <row r="106" spans="1:51" x14ac:dyDescent="0.25">
      <c r="A106">
        <v>772</v>
      </c>
      <c r="B106" t="s">
        <v>46</v>
      </c>
      <c r="C106" t="s">
        <v>50</v>
      </c>
      <c r="D106" t="s">
        <v>51</v>
      </c>
      <c r="E106" t="str">
        <f>"062"</f>
        <v>062</v>
      </c>
      <c r="F106" t="s">
        <v>33</v>
      </c>
      <c r="G106" s="1">
        <v>43715</v>
      </c>
      <c r="H106" s="1">
        <v>43714</v>
      </c>
      <c r="I106" s="2">
        <v>0.39583333333333331</v>
      </c>
      <c r="J106">
        <v>6</v>
      </c>
      <c r="K106">
        <v>273</v>
      </c>
      <c r="L106" t="s">
        <v>34</v>
      </c>
      <c r="M106" t="s">
        <v>60</v>
      </c>
      <c r="N106" t="s">
        <v>60</v>
      </c>
      <c r="O106" t="s">
        <v>53</v>
      </c>
      <c r="P106" t="s">
        <v>37</v>
      </c>
      <c r="Q106" t="s">
        <v>38</v>
      </c>
      <c r="R106" t="s">
        <v>39</v>
      </c>
      <c r="S106">
        <v>248</v>
      </c>
      <c r="T106">
        <v>90</v>
      </c>
      <c r="V106" t="s">
        <v>54</v>
      </c>
      <c r="W106" t="s">
        <v>45</v>
      </c>
      <c r="X106" t="s">
        <v>41</v>
      </c>
      <c r="Y106" t="s">
        <v>42</v>
      </c>
      <c r="Z106" t="s">
        <v>50</v>
      </c>
      <c r="AA106" t="s">
        <v>51</v>
      </c>
      <c r="AB106" t="str">
        <f>"045"</f>
        <v>045</v>
      </c>
      <c r="AC106" t="s">
        <v>37</v>
      </c>
      <c r="AD106" s="1">
        <v>43715</v>
      </c>
      <c r="AE106" s="1">
        <v>43715</v>
      </c>
      <c r="AF106" s="2">
        <v>0.49305555555555558</v>
      </c>
      <c r="AG106">
        <v>6</v>
      </c>
      <c r="AH106">
        <v>273</v>
      </c>
      <c r="AI106" t="s">
        <v>34</v>
      </c>
      <c r="AJ106" t="s">
        <v>65</v>
      </c>
      <c r="AK106" t="s">
        <v>65</v>
      </c>
      <c r="AL106" t="s">
        <v>53</v>
      </c>
      <c r="AM106" t="s">
        <v>37</v>
      </c>
      <c r="AN106" t="s">
        <v>38</v>
      </c>
      <c r="AO106" t="s">
        <v>39</v>
      </c>
      <c r="AP106">
        <v>232</v>
      </c>
      <c r="AQ106">
        <v>84</v>
      </c>
      <c r="AS106" t="s">
        <v>54</v>
      </c>
      <c r="AT106" t="s">
        <v>45</v>
      </c>
      <c r="AU106" t="s">
        <v>41</v>
      </c>
      <c r="AV106" s="3">
        <v>43649.466273148151</v>
      </c>
      <c r="AY106" t="s">
        <v>42</v>
      </c>
    </row>
    <row r="107" spans="1:51" x14ac:dyDescent="0.25">
      <c r="A107">
        <v>388</v>
      </c>
      <c r="B107" t="s">
        <v>46</v>
      </c>
      <c r="C107" t="s">
        <v>31</v>
      </c>
      <c r="D107" t="s">
        <v>74</v>
      </c>
      <c r="E107" t="str">
        <f>"037"</f>
        <v>037</v>
      </c>
      <c r="F107" t="s">
        <v>33</v>
      </c>
      <c r="G107" s="1">
        <v>43713</v>
      </c>
      <c r="H107" s="1">
        <v>43713</v>
      </c>
      <c r="I107" s="2">
        <v>0.59722222222222221</v>
      </c>
      <c r="J107">
        <v>4</v>
      </c>
      <c r="K107">
        <v>496</v>
      </c>
      <c r="L107" t="s">
        <v>34</v>
      </c>
      <c r="M107" t="s">
        <v>75</v>
      </c>
      <c r="N107" t="s">
        <v>75</v>
      </c>
      <c r="O107" t="s">
        <v>36</v>
      </c>
      <c r="P107" t="s">
        <v>37</v>
      </c>
      <c r="Q107" t="s">
        <v>38</v>
      </c>
      <c r="R107" t="s">
        <v>39</v>
      </c>
      <c r="S107">
        <v>496</v>
      </c>
      <c r="T107">
        <v>100</v>
      </c>
      <c r="V107" t="s">
        <v>54</v>
      </c>
      <c r="W107" t="s">
        <v>45</v>
      </c>
      <c r="X107" t="s">
        <v>41</v>
      </c>
      <c r="Y107" t="s">
        <v>42</v>
      </c>
      <c r="Z107" t="s">
        <v>31</v>
      </c>
      <c r="AA107" t="s">
        <v>74</v>
      </c>
      <c r="AB107" t="str">
        <f>"038"</f>
        <v>038</v>
      </c>
      <c r="AC107" t="s">
        <v>37</v>
      </c>
      <c r="AD107" s="1">
        <v>43713</v>
      </c>
      <c r="AE107" s="1">
        <v>43713</v>
      </c>
      <c r="AF107" s="2">
        <v>0.91319444444444453</v>
      </c>
      <c r="AG107">
        <v>4</v>
      </c>
      <c r="AH107">
        <v>496</v>
      </c>
      <c r="AI107" t="s">
        <v>34</v>
      </c>
      <c r="AJ107" t="s">
        <v>75</v>
      </c>
      <c r="AK107" t="s">
        <v>75</v>
      </c>
      <c r="AL107" t="s">
        <v>36</v>
      </c>
      <c r="AM107" t="s">
        <v>37</v>
      </c>
      <c r="AN107" t="s">
        <v>38</v>
      </c>
      <c r="AO107" t="s">
        <v>39</v>
      </c>
      <c r="AP107">
        <v>347</v>
      </c>
      <c r="AQ107">
        <v>69</v>
      </c>
      <c r="AS107" t="s">
        <v>54</v>
      </c>
      <c r="AT107" t="s">
        <v>45</v>
      </c>
      <c r="AU107" t="s">
        <v>41</v>
      </c>
      <c r="AV107" s="3">
        <v>43640.636284722219</v>
      </c>
      <c r="AY107" t="s">
        <v>42</v>
      </c>
    </row>
    <row r="108" spans="1:51" x14ac:dyDescent="0.25">
      <c r="A108" t="s">
        <v>69</v>
      </c>
      <c r="B108" t="s">
        <v>30</v>
      </c>
      <c r="C108" t="s">
        <v>31</v>
      </c>
      <c r="D108" t="s">
        <v>62</v>
      </c>
      <c r="E108">
        <v>2462</v>
      </c>
      <c r="F108" t="s">
        <v>33</v>
      </c>
      <c r="G108" s="1">
        <v>43713</v>
      </c>
      <c r="H108" s="1">
        <v>43713</v>
      </c>
      <c r="I108" s="2">
        <v>0.61458333333333337</v>
      </c>
      <c r="J108">
        <v>4</v>
      </c>
      <c r="K108">
        <v>184</v>
      </c>
      <c r="L108" t="s">
        <v>34</v>
      </c>
      <c r="M108" t="s">
        <v>63</v>
      </c>
      <c r="N108" t="s">
        <v>63</v>
      </c>
      <c r="O108" t="s">
        <v>64</v>
      </c>
      <c r="P108" t="s">
        <v>37</v>
      </c>
      <c r="Q108" t="s">
        <v>38</v>
      </c>
      <c r="R108" t="s">
        <v>39</v>
      </c>
      <c r="S108">
        <v>178</v>
      </c>
      <c r="T108">
        <v>96</v>
      </c>
      <c r="V108" t="s">
        <v>54</v>
      </c>
      <c r="W108" t="s">
        <v>30</v>
      </c>
      <c r="X108" t="s">
        <v>41</v>
      </c>
      <c r="Y108" t="s">
        <v>42</v>
      </c>
      <c r="Z108" t="s">
        <v>31</v>
      </c>
      <c r="AA108" t="s">
        <v>62</v>
      </c>
      <c r="AB108">
        <v>2463</v>
      </c>
      <c r="AC108" t="s">
        <v>37</v>
      </c>
      <c r="AD108" s="1">
        <v>43713</v>
      </c>
      <c r="AE108" s="1">
        <v>43713</v>
      </c>
      <c r="AF108" s="2">
        <v>0.65625</v>
      </c>
      <c r="AG108">
        <v>4</v>
      </c>
      <c r="AH108">
        <v>184</v>
      </c>
      <c r="AI108" t="s">
        <v>34</v>
      </c>
      <c r="AJ108" t="s">
        <v>63</v>
      </c>
      <c r="AK108" t="s">
        <v>63</v>
      </c>
      <c r="AL108" t="s">
        <v>64</v>
      </c>
      <c r="AM108" t="s">
        <v>37</v>
      </c>
      <c r="AN108" t="s">
        <v>38</v>
      </c>
      <c r="AO108" t="s">
        <v>39</v>
      </c>
      <c r="AP108">
        <v>103</v>
      </c>
      <c r="AQ108">
        <v>55</v>
      </c>
      <c r="AS108" t="s">
        <v>54</v>
      </c>
      <c r="AT108" t="s">
        <v>30</v>
      </c>
      <c r="AU108" t="s">
        <v>41</v>
      </c>
      <c r="AV108" s="3">
        <v>43640.636284722219</v>
      </c>
      <c r="AY108" t="s">
        <v>42</v>
      </c>
    </row>
    <row r="109" spans="1:51" x14ac:dyDescent="0.25">
      <c r="A109">
        <v>333</v>
      </c>
      <c r="B109" t="s">
        <v>46</v>
      </c>
      <c r="C109" t="s">
        <v>50</v>
      </c>
      <c r="D109" t="s">
        <v>55</v>
      </c>
      <c r="E109" t="str">
        <f>"073"</f>
        <v>073</v>
      </c>
      <c r="F109" t="s">
        <v>33</v>
      </c>
      <c r="G109" s="1">
        <v>43710</v>
      </c>
      <c r="H109" s="1">
        <v>43710</v>
      </c>
      <c r="I109" s="2">
        <v>0.68055555555555547</v>
      </c>
      <c r="J109">
        <v>1</v>
      </c>
      <c r="K109">
        <v>408</v>
      </c>
      <c r="L109" t="s">
        <v>34</v>
      </c>
      <c r="M109" t="s">
        <v>89</v>
      </c>
      <c r="N109" t="s">
        <v>89</v>
      </c>
      <c r="O109" t="s">
        <v>53</v>
      </c>
      <c r="P109" t="s">
        <v>37</v>
      </c>
      <c r="Q109" t="s">
        <v>38</v>
      </c>
      <c r="R109" t="s">
        <v>39</v>
      </c>
      <c r="S109">
        <v>395</v>
      </c>
      <c r="T109">
        <v>96</v>
      </c>
      <c r="V109" t="s">
        <v>54</v>
      </c>
      <c r="W109" t="s">
        <v>45</v>
      </c>
      <c r="X109" t="s">
        <v>41</v>
      </c>
      <c r="Y109" t="s">
        <v>42</v>
      </c>
      <c r="Z109" t="s">
        <v>50</v>
      </c>
      <c r="AA109" t="s">
        <v>55</v>
      </c>
      <c r="AB109" t="str">
        <f>"028"</f>
        <v>028</v>
      </c>
      <c r="AC109" t="s">
        <v>37</v>
      </c>
      <c r="AD109" s="1">
        <v>43711</v>
      </c>
      <c r="AE109" s="1">
        <v>43711</v>
      </c>
      <c r="AF109" s="2">
        <v>0.63541666666666663</v>
      </c>
      <c r="AG109">
        <v>2</v>
      </c>
      <c r="AH109">
        <v>324</v>
      </c>
      <c r="AI109" t="s">
        <v>34</v>
      </c>
      <c r="AJ109" t="s">
        <v>60</v>
      </c>
      <c r="AK109" t="s">
        <v>60</v>
      </c>
      <c r="AL109" t="s">
        <v>53</v>
      </c>
      <c r="AM109" t="s">
        <v>37</v>
      </c>
      <c r="AN109" t="s">
        <v>38</v>
      </c>
      <c r="AO109" t="s">
        <v>39</v>
      </c>
      <c r="AP109">
        <v>259</v>
      </c>
      <c r="AQ109">
        <v>79</v>
      </c>
      <c r="AS109" t="s">
        <v>54</v>
      </c>
      <c r="AT109" t="s">
        <v>45</v>
      </c>
      <c r="AU109" t="s">
        <v>41</v>
      </c>
      <c r="AV109" s="3">
        <v>43640.636284722219</v>
      </c>
      <c r="AY109" t="s">
        <v>42</v>
      </c>
    </row>
    <row r="110" spans="1:51" x14ac:dyDescent="0.25">
      <c r="A110">
        <v>320</v>
      </c>
      <c r="B110" t="s">
        <v>30</v>
      </c>
      <c r="C110" t="s">
        <v>31</v>
      </c>
      <c r="D110" t="s">
        <v>62</v>
      </c>
      <c r="E110">
        <v>6635</v>
      </c>
      <c r="F110" t="s">
        <v>33</v>
      </c>
      <c r="G110" s="1">
        <v>43710</v>
      </c>
      <c r="H110" s="1">
        <v>43710</v>
      </c>
      <c r="I110" s="2">
        <v>0.4861111111111111</v>
      </c>
      <c r="J110">
        <v>1</v>
      </c>
      <c r="K110">
        <v>147</v>
      </c>
      <c r="L110" t="s">
        <v>34</v>
      </c>
      <c r="M110" t="s">
        <v>68</v>
      </c>
      <c r="N110" t="s">
        <v>68</v>
      </c>
      <c r="O110" t="s">
        <v>64</v>
      </c>
      <c r="P110" t="s">
        <v>37</v>
      </c>
      <c r="Q110" t="s">
        <v>38</v>
      </c>
      <c r="R110" t="s">
        <v>39</v>
      </c>
      <c r="S110">
        <v>139</v>
      </c>
      <c r="T110">
        <v>94</v>
      </c>
      <c r="V110" t="s">
        <v>54</v>
      </c>
      <c r="W110" t="s">
        <v>30</v>
      </c>
      <c r="X110" t="s">
        <v>41</v>
      </c>
      <c r="Y110" t="s">
        <v>42</v>
      </c>
      <c r="Z110" t="s">
        <v>31</v>
      </c>
      <c r="AA110" t="s">
        <v>62</v>
      </c>
      <c r="AB110">
        <v>6636</v>
      </c>
      <c r="AC110" t="s">
        <v>37</v>
      </c>
      <c r="AD110" s="1">
        <v>43710</v>
      </c>
      <c r="AE110" s="1">
        <v>43710</v>
      </c>
      <c r="AF110" s="2">
        <v>0.52430555555555558</v>
      </c>
      <c r="AG110">
        <v>1</v>
      </c>
      <c r="AH110">
        <v>147</v>
      </c>
      <c r="AI110" t="s">
        <v>34</v>
      </c>
      <c r="AJ110" t="s">
        <v>68</v>
      </c>
      <c r="AK110" t="s">
        <v>68</v>
      </c>
      <c r="AL110" t="s">
        <v>64</v>
      </c>
      <c r="AM110" t="s">
        <v>37</v>
      </c>
      <c r="AN110" t="s">
        <v>38</v>
      </c>
      <c r="AO110" t="s">
        <v>39</v>
      </c>
      <c r="AP110">
        <v>86</v>
      </c>
      <c r="AQ110">
        <v>58</v>
      </c>
      <c r="AS110" t="s">
        <v>54</v>
      </c>
      <c r="AT110" t="s">
        <v>30</v>
      </c>
      <c r="AU110" t="s">
        <v>41</v>
      </c>
      <c r="AV110" s="3">
        <v>43640.636284722219</v>
      </c>
      <c r="AY110" t="s">
        <v>42</v>
      </c>
    </row>
    <row r="111" spans="1:51" x14ac:dyDescent="0.25">
      <c r="A111">
        <v>332</v>
      </c>
      <c r="B111" t="s">
        <v>46</v>
      </c>
      <c r="C111" t="s">
        <v>50</v>
      </c>
      <c r="D111" t="s">
        <v>55</v>
      </c>
      <c r="E111" t="str">
        <f>"041"</f>
        <v>041</v>
      </c>
      <c r="F111" t="s">
        <v>33</v>
      </c>
      <c r="G111" s="1">
        <v>43714</v>
      </c>
      <c r="H111" s="1">
        <v>43714</v>
      </c>
      <c r="I111" s="2">
        <v>0.54861111111111105</v>
      </c>
      <c r="J111">
        <v>5</v>
      </c>
      <c r="K111">
        <v>358</v>
      </c>
      <c r="L111" t="s">
        <v>34</v>
      </c>
      <c r="M111" t="s">
        <v>56</v>
      </c>
      <c r="N111" t="s">
        <v>56</v>
      </c>
      <c r="O111" t="s">
        <v>53</v>
      </c>
      <c r="P111" t="s">
        <v>37</v>
      </c>
      <c r="Q111" t="s">
        <v>38</v>
      </c>
      <c r="R111" t="s">
        <v>39</v>
      </c>
      <c r="S111">
        <v>343</v>
      </c>
      <c r="T111">
        <v>95</v>
      </c>
      <c r="V111" t="s">
        <v>54</v>
      </c>
      <c r="W111" t="s">
        <v>45</v>
      </c>
      <c r="X111" t="s">
        <v>41</v>
      </c>
      <c r="Y111" t="s">
        <v>42</v>
      </c>
      <c r="Z111" t="s">
        <v>50</v>
      </c>
      <c r="AA111" t="s">
        <v>55</v>
      </c>
      <c r="AB111" t="str">
        <f>"058"</f>
        <v>058</v>
      </c>
      <c r="AC111" t="s">
        <v>37</v>
      </c>
      <c r="AD111" s="1">
        <v>43714</v>
      </c>
      <c r="AE111" s="1">
        <v>43714</v>
      </c>
      <c r="AF111" s="2">
        <v>0.63541666666666663</v>
      </c>
      <c r="AG111">
        <v>5</v>
      </c>
      <c r="AH111">
        <v>324</v>
      </c>
      <c r="AI111" t="s">
        <v>34</v>
      </c>
      <c r="AJ111" t="s">
        <v>60</v>
      </c>
      <c r="AK111" t="s">
        <v>60</v>
      </c>
      <c r="AL111" t="s">
        <v>53</v>
      </c>
      <c r="AM111" t="s">
        <v>37</v>
      </c>
      <c r="AN111" t="s">
        <v>38</v>
      </c>
      <c r="AO111" t="s">
        <v>39</v>
      </c>
      <c r="AP111">
        <v>191</v>
      </c>
      <c r="AQ111">
        <v>58</v>
      </c>
      <c r="AS111" t="s">
        <v>54</v>
      </c>
      <c r="AT111" t="s">
        <v>45</v>
      </c>
      <c r="AU111" t="s">
        <v>41</v>
      </c>
      <c r="AV111" s="3">
        <v>43640.636284722219</v>
      </c>
      <c r="AY111" t="s">
        <v>42</v>
      </c>
    </row>
    <row r="112" spans="1:51" x14ac:dyDescent="0.25">
      <c r="A112" t="s">
        <v>70</v>
      </c>
      <c r="B112" t="s">
        <v>46</v>
      </c>
      <c r="C112" t="s">
        <v>50</v>
      </c>
      <c r="D112" t="s">
        <v>71</v>
      </c>
      <c r="E112">
        <v>704</v>
      </c>
      <c r="F112" t="s">
        <v>33</v>
      </c>
      <c r="G112" s="1">
        <v>43715</v>
      </c>
      <c r="H112" s="1">
        <v>43714</v>
      </c>
      <c r="I112" s="2">
        <v>0.2638888888888889</v>
      </c>
      <c r="J112">
        <v>6</v>
      </c>
      <c r="K112">
        <v>315</v>
      </c>
      <c r="L112" t="s">
        <v>34</v>
      </c>
      <c r="M112" t="s">
        <v>72</v>
      </c>
      <c r="N112" t="s">
        <v>72</v>
      </c>
      <c r="O112" t="s">
        <v>73</v>
      </c>
      <c r="P112" t="s">
        <v>37</v>
      </c>
      <c r="Q112" t="s">
        <v>38</v>
      </c>
      <c r="R112" t="s">
        <v>39</v>
      </c>
      <c r="S112">
        <v>299</v>
      </c>
      <c r="T112">
        <v>94</v>
      </c>
      <c r="V112" t="s">
        <v>54</v>
      </c>
      <c r="W112" t="s">
        <v>45</v>
      </c>
      <c r="X112" t="s">
        <v>41</v>
      </c>
      <c r="Y112" t="s">
        <v>42</v>
      </c>
      <c r="Z112" t="s">
        <v>50</v>
      </c>
      <c r="AA112" t="s">
        <v>71</v>
      </c>
      <c r="AB112">
        <v>705</v>
      </c>
      <c r="AC112" t="s">
        <v>37</v>
      </c>
      <c r="AD112" s="1">
        <v>43715</v>
      </c>
      <c r="AE112" s="1">
        <v>43715</v>
      </c>
      <c r="AF112" s="2">
        <v>0.92708333333333337</v>
      </c>
      <c r="AG112">
        <v>6</v>
      </c>
      <c r="AH112">
        <v>315</v>
      </c>
      <c r="AI112" t="s">
        <v>34</v>
      </c>
      <c r="AJ112" t="s">
        <v>72</v>
      </c>
      <c r="AK112" t="s">
        <v>72</v>
      </c>
      <c r="AL112" t="s">
        <v>73</v>
      </c>
      <c r="AM112" t="s">
        <v>37</v>
      </c>
      <c r="AN112" t="s">
        <v>38</v>
      </c>
      <c r="AO112" t="s">
        <v>39</v>
      </c>
      <c r="AP112">
        <v>280</v>
      </c>
      <c r="AQ112">
        <v>88</v>
      </c>
      <c r="AS112" t="s">
        <v>54</v>
      </c>
      <c r="AT112" t="s">
        <v>45</v>
      </c>
      <c r="AU112" t="s">
        <v>41</v>
      </c>
      <c r="AV112" s="3">
        <v>43640.636284722219</v>
      </c>
      <c r="AY112" t="s">
        <v>42</v>
      </c>
    </row>
    <row r="113" spans="1:51" x14ac:dyDescent="0.25">
      <c r="A113">
        <v>332</v>
      </c>
      <c r="B113" t="s">
        <v>46</v>
      </c>
      <c r="C113" t="s">
        <v>50</v>
      </c>
      <c r="D113" t="s">
        <v>55</v>
      </c>
      <c r="E113" t="str">
        <f>"071"</f>
        <v>071</v>
      </c>
      <c r="F113" t="s">
        <v>33</v>
      </c>
      <c r="G113" s="1">
        <v>43710</v>
      </c>
      <c r="H113" s="1">
        <v>43710</v>
      </c>
      <c r="I113" s="2">
        <v>0.54861111111111105</v>
      </c>
      <c r="J113">
        <v>1</v>
      </c>
      <c r="K113">
        <v>358</v>
      </c>
      <c r="L113" t="s">
        <v>34</v>
      </c>
      <c r="M113" t="s">
        <v>56</v>
      </c>
      <c r="N113" t="s">
        <v>56</v>
      </c>
      <c r="O113" t="s">
        <v>53</v>
      </c>
      <c r="P113" t="s">
        <v>37</v>
      </c>
      <c r="Q113" t="s">
        <v>38</v>
      </c>
      <c r="R113" t="s">
        <v>39</v>
      </c>
      <c r="S113">
        <v>347</v>
      </c>
      <c r="T113">
        <v>96</v>
      </c>
      <c r="V113" t="s">
        <v>54</v>
      </c>
      <c r="W113" t="s">
        <v>45</v>
      </c>
      <c r="X113" t="s">
        <v>41</v>
      </c>
      <c r="Y113" t="s">
        <v>42</v>
      </c>
      <c r="Z113" t="s">
        <v>50</v>
      </c>
      <c r="AA113" t="s">
        <v>55</v>
      </c>
      <c r="AB113" t="str">
        <f>"010"</f>
        <v>010</v>
      </c>
      <c r="AC113" t="s">
        <v>37</v>
      </c>
      <c r="AD113" s="1">
        <v>43710</v>
      </c>
      <c r="AE113" s="1">
        <v>43710</v>
      </c>
      <c r="AF113" s="2">
        <v>0.85763888888888884</v>
      </c>
      <c r="AG113">
        <v>1</v>
      </c>
      <c r="AH113">
        <v>408</v>
      </c>
      <c r="AI113" t="s">
        <v>34</v>
      </c>
      <c r="AJ113" t="s">
        <v>56</v>
      </c>
      <c r="AK113" t="s">
        <v>56</v>
      </c>
      <c r="AL113" t="s">
        <v>53</v>
      </c>
      <c r="AM113" t="s">
        <v>37</v>
      </c>
      <c r="AN113" t="s">
        <v>38</v>
      </c>
      <c r="AO113" t="s">
        <v>39</v>
      </c>
      <c r="AP113">
        <v>375</v>
      </c>
      <c r="AQ113">
        <v>91</v>
      </c>
      <c r="AS113" t="s">
        <v>54</v>
      </c>
      <c r="AT113" t="s">
        <v>45</v>
      </c>
      <c r="AU113" t="s">
        <v>41</v>
      </c>
      <c r="AV113" s="3">
        <v>43640.636284722219</v>
      </c>
      <c r="AY113" t="s">
        <v>42</v>
      </c>
    </row>
    <row r="114" spans="1:51" x14ac:dyDescent="0.25">
      <c r="A114">
        <v>332</v>
      </c>
      <c r="B114" t="s">
        <v>46</v>
      </c>
      <c r="C114" t="s">
        <v>50</v>
      </c>
      <c r="D114" t="s">
        <v>51</v>
      </c>
      <c r="E114">
        <v>754</v>
      </c>
      <c r="F114" t="s">
        <v>33</v>
      </c>
      <c r="G114" s="1">
        <v>43710</v>
      </c>
      <c r="H114" s="1">
        <v>43710</v>
      </c>
      <c r="I114" s="2">
        <v>0.44444444444444442</v>
      </c>
      <c r="J114">
        <v>1</v>
      </c>
      <c r="K114">
        <v>247</v>
      </c>
      <c r="L114" t="s">
        <v>34</v>
      </c>
      <c r="M114" t="s">
        <v>77</v>
      </c>
      <c r="N114" t="s">
        <v>77</v>
      </c>
      <c r="O114" t="s">
        <v>53</v>
      </c>
      <c r="P114" t="s">
        <v>37</v>
      </c>
      <c r="Q114" t="s">
        <v>38</v>
      </c>
      <c r="R114" t="s">
        <v>39</v>
      </c>
      <c r="S114">
        <v>239</v>
      </c>
      <c r="T114">
        <v>96</v>
      </c>
      <c r="V114" t="s">
        <v>54</v>
      </c>
      <c r="W114" t="s">
        <v>45</v>
      </c>
      <c r="X114" t="s">
        <v>41</v>
      </c>
      <c r="Y114" t="s">
        <v>42</v>
      </c>
      <c r="Z114" t="s">
        <v>50</v>
      </c>
      <c r="AA114" t="s">
        <v>51</v>
      </c>
      <c r="AB114">
        <v>787</v>
      </c>
      <c r="AC114" t="s">
        <v>37</v>
      </c>
      <c r="AD114" s="1">
        <v>43710</v>
      </c>
      <c r="AE114" s="1">
        <v>43710</v>
      </c>
      <c r="AF114" s="2">
        <v>0.54166666666666663</v>
      </c>
      <c r="AG114">
        <v>1</v>
      </c>
      <c r="AH114">
        <v>247</v>
      </c>
      <c r="AI114" t="s">
        <v>34</v>
      </c>
      <c r="AJ114" t="s">
        <v>76</v>
      </c>
      <c r="AK114" t="s">
        <v>76</v>
      </c>
      <c r="AL114" t="s">
        <v>53</v>
      </c>
      <c r="AM114" t="s">
        <v>37</v>
      </c>
      <c r="AN114" t="s">
        <v>38</v>
      </c>
      <c r="AO114" t="s">
        <v>39</v>
      </c>
      <c r="AP114">
        <v>227</v>
      </c>
      <c r="AQ114">
        <v>91</v>
      </c>
      <c r="AS114" t="s">
        <v>54</v>
      </c>
      <c r="AT114" t="s">
        <v>45</v>
      </c>
      <c r="AU114" t="s">
        <v>41</v>
      </c>
      <c r="AV114" s="3">
        <v>43649.466273148151</v>
      </c>
      <c r="AY114" t="s">
        <v>42</v>
      </c>
    </row>
    <row r="115" spans="1:51" x14ac:dyDescent="0.25">
      <c r="A115">
        <v>333</v>
      </c>
      <c r="B115" t="s">
        <v>46</v>
      </c>
      <c r="C115" t="s">
        <v>50</v>
      </c>
      <c r="D115" t="s">
        <v>55</v>
      </c>
      <c r="E115" t="str">
        <f>"061"</f>
        <v>061</v>
      </c>
      <c r="F115" t="s">
        <v>33</v>
      </c>
      <c r="G115" s="1">
        <v>43716</v>
      </c>
      <c r="H115" s="1">
        <v>43716</v>
      </c>
      <c r="I115" s="2">
        <v>0.54861111111111105</v>
      </c>
      <c r="J115">
        <v>7</v>
      </c>
      <c r="K115">
        <v>408</v>
      </c>
      <c r="L115" t="s">
        <v>34</v>
      </c>
      <c r="M115" t="s">
        <v>56</v>
      </c>
      <c r="N115" t="s">
        <v>56</v>
      </c>
      <c r="O115" t="s">
        <v>53</v>
      </c>
      <c r="P115" t="s">
        <v>37</v>
      </c>
      <c r="Q115" t="s">
        <v>38</v>
      </c>
      <c r="R115" t="s">
        <v>39</v>
      </c>
      <c r="S115">
        <v>375</v>
      </c>
      <c r="T115">
        <v>91</v>
      </c>
      <c r="V115" t="s">
        <v>54</v>
      </c>
      <c r="W115" t="s">
        <v>45</v>
      </c>
      <c r="X115" t="s">
        <v>41</v>
      </c>
      <c r="Y115" t="s">
        <v>42</v>
      </c>
      <c r="Z115" t="s">
        <v>50</v>
      </c>
      <c r="AA115" t="s">
        <v>55</v>
      </c>
      <c r="AB115" t="str">
        <f>"070"</f>
        <v>070</v>
      </c>
      <c r="AC115" t="s">
        <v>37</v>
      </c>
      <c r="AD115" s="1">
        <v>43716</v>
      </c>
      <c r="AE115" s="1">
        <v>43716</v>
      </c>
      <c r="AF115" s="2">
        <v>0.84027777777777779</v>
      </c>
      <c r="AG115">
        <v>7</v>
      </c>
      <c r="AH115">
        <v>358</v>
      </c>
      <c r="AI115" t="s">
        <v>34</v>
      </c>
      <c r="AJ115" t="s">
        <v>56</v>
      </c>
      <c r="AK115" t="s">
        <v>56</v>
      </c>
      <c r="AL115" t="s">
        <v>53</v>
      </c>
      <c r="AM115" t="s">
        <v>37</v>
      </c>
      <c r="AN115" t="s">
        <v>38</v>
      </c>
      <c r="AO115" t="s">
        <v>39</v>
      </c>
      <c r="AP115">
        <v>329</v>
      </c>
      <c r="AQ115">
        <v>91</v>
      </c>
      <c r="AS115" t="s">
        <v>54</v>
      </c>
      <c r="AT115" t="s">
        <v>45</v>
      </c>
      <c r="AU115" t="s">
        <v>41</v>
      </c>
      <c r="AV115" s="3">
        <v>43640.636284722219</v>
      </c>
      <c r="AY115" t="s">
        <v>42</v>
      </c>
    </row>
    <row r="116" spans="1:51" x14ac:dyDescent="0.25">
      <c r="A116">
        <v>744</v>
      </c>
      <c r="B116" t="s">
        <v>46</v>
      </c>
      <c r="C116" t="s">
        <v>50</v>
      </c>
      <c r="D116" t="s">
        <v>58</v>
      </c>
      <c r="E116">
        <v>323</v>
      </c>
      <c r="F116" t="s">
        <v>33</v>
      </c>
      <c r="G116" s="1">
        <v>43711</v>
      </c>
      <c r="H116" s="1">
        <v>43711</v>
      </c>
      <c r="I116" s="2">
        <v>0.53819444444444442</v>
      </c>
      <c r="J116">
        <v>2</v>
      </c>
      <c r="K116">
        <v>403</v>
      </c>
      <c r="L116" t="s">
        <v>34</v>
      </c>
      <c r="M116" t="s">
        <v>59</v>
      </c>
      <c r="N116" t="s">
        <v>59</v>
      </c>
      <c r="O116" t="s">
        <v>36</v>
      </c>
      <c r="P116" t="s">
        <v>37</v>
      </c>
      <c r="Q116" t="s">
        <v>38</v>
      </c>
      <c r="R116" t="s">
        <v>39</v>
      </c>
      <c r="S116">
        <v>394</v>
      </c>
      <c r="T116">
        <v>97</v>
      </c>
      <c r="V116" t="s">
        <v>54</v>
      </c>
      <c r="W116" t="s">
        <v>45</v>
      </c>
      <c r="X116" t="s">
        <v>41</v>
      </c>
      <c r="Y116" t="s">
        <v>42</v>
      </c>
      <c r="Z116" t="s">
        <v>50</v>
      </c>
      <c r="AA116" t="s">
        <v>58</v>
      </c>
      <c r="AB116">
        <v>324</v>
      </c>
      <c r="AC116" t="s">
        <v>37</v>
      </c>
      <c r="AD116" s="1">
        <v>43711</v>
      </c>
      <c r="AE116" s="1">
        <v>43711</v>
      </c>
      <c r="AF116" s="2">
        <v>0.61458333333333337</v>
      </c>
      <c r="AG116">
        <v>2</v>
      </c>
      <c r="AH116">
        <v>403</v>
      </c>
      <c r="AI116" t="s">
        <v>34</v>
      </c>
      <c r="AJ116" t="s">
        <v>59</v>
      </c>
      <c r="AK116" t="s">
        <v>59</v>
      </c>
      <c r="AL116" t="s">
        <v>36</v>
      </c>
      <c r="AM116" t="s">
        <v>37</v>
      </c>
      <c r="AN116" t="s">
        <v>38</v>
      </c>
      <c r="AO116" t="s">
        <v>39</v>
      </c>
      <c r="AP116">
        <v>209</v>
      </c>
      <c r="AQ116">
        <v>51</v>
      </c>
      <c r="AS116" t="s">
        <v>54</v>
      </c>
      <c r="AT116" t="s">
        <v>45</v>
      </c>
      <c r="AU116" t="s">
        <v>41</v>
      </c>
      <c r="AV116" s="3">
        <v>43640.636284722219</v>
      </c>
      <c r="AY116" t="s">
        <v>42</v>
      </c>
    </row>
    <row r="117" spans="1:51" x14ac:dyDescent="0.25">
      <c r="A117">
        <v>788</v>
      </c>
      <c r="B117" t="s">
        <v>46</v>
      </c>
      <c r="C117" t="s">
        <v>50</v>
      </c>
      <c r="D117" t="s">
        <v>51</v>
      </c>
      <c r="E117" t="str">
        <f>"048"</f>
        <v>048</v>
      </c>
      <c r="F117" t="s">
        <v>33</v>
      </c>
      <c r="G117" s="1">
        <v>43713</v>
      </c>
      <c r="H117" s="1">
        <v>43712</v>
      </c>
      <c r="I117" s="2">
        <v>0.3923611111111111</v>
      </c>
      <c r="J117">
        <v>4</v>
      </c>
      <c r="K117">
        <v>226</v>
      </c>
      <c r="L117" t="s">
        <v>34</v>
      </c>
      <c r="M117" t="s">
        <v>52</v>
      </c>
      <c r="N117" t="s">
        <v>52</v>
      </c>
      <c r="O117" t="s">
        <v>53</v>
      </c>
      <c r="P117" t="s">
        <v>37</v>
      </c>
      <c r="Q117" t="s">
        <v>38</v>
      </c>
      <c r="R117" t="s">
        <v>39</v>
      </c>
      <c r="S117">
        <v>203</v>
      </c>
      <c r="T117">
        <v>89</v>
      </c>
      <c r="V117" t="s">
        <v>54</v>
      </c>
      <c r="W117" t="s">
        <v>45</v>
      </c>
      <c r="X117" t="s">
        <v>41</v>
      </c>
      <c r="Y117" t="s">
        <v>42</v>
      </c>
      <c r="Z117" t="s">
        <v>50</v>
      </c>
      <c r="AA117" t="s">
        <v>51</v>
      </c>
      <c r="AB117" t="str">
        <f>"049"</f>
        <v>049</v>
      </c>
      <c r="AC117" t="s">
        <v>37</v>
      </c>
      <c r="AD117" s="1">
        <v>43713</v>
      </c>
      <c r="AE117" s="1">
        <v>43713</v>
      </c>
      <c r="AF117" s="2">
        <v>0.47569444444444442</v>
      </c>
      <c r="AG117">
        <v>4</v>
      </c>
      <c r="AH117">
        <v>226</v>
      </c>
      <c r="AI117" t="s">
        <v>34</v>
      </c>
      <c r="AJ117" t="s">
        <v>52</v>
      </c>
      <c r="AK117" t="s">
        <v>52</v>
      </c>
      <c r="AL117" t="s">
        <v>53</v>
      </c>
      <c r="AM117" t="s">
        <v>37</v>
      </c>
      <c r="AN117" t="s">
        <v>38</v>
      </c>
      <c r="AO117" t="s">
        <v>39</v>
      </c>
      <c r="AP117">
        <v>131</v>
      </c>
      <c r="AQ117">
        <v>57</v>
      </c>
      <c r="AS117" t="s">
        <v>54</v>
      </c>
      <c r="AT117" t="s">
        <v>45</v>
      </c>
      <c r="AU117" t="s">
        <v>41</v>
      </c>
      <c r="AV117" s="3">
        <v>43649.466273148151</v>
      </c>
      <c r="AY117" t="s">
        <v>42</v>
      </c>
    </row>
    <row r="118" spans="1:51" x14ac:dyDescent="0.25">
      <c r="A118" t="s">
        <v>69</v>
      </c>
      <c r="B118" t="s">
        <v>30</v>
      </c>
      <c r="C118" t="s">
        <v>31</v>
      </c>
      <c r="D118" t="s">
        <v>62</v>
      </c>
      <c r="E118">
        <v>2452</v>
      </c>
      <c r="F118" t="s">
        <v>33</v>
      </c>
      <c r="G118" s="1">
        <v>43715</v>
      </c>
      <c r="H118" s="1">
        <v>43715</v>
      </c>
      <c r="I118" s="2">
        <v>0.44097222222222227</v>
      </c>
      <c r="J118">
        <v>6</v>
      </c>
      <c r="K118">
        <v>184</v>
      </c>
      <c r="L118" t="s">
        <v>34</v>
      </c>
      <c r="M118" t="s">
        <v>63</v>
      </c>
      <c r="N118" t="s">
        <v>63</v>
      </c>
      <c r="O118" t="s">
        <v>64</v>
      </c>
      <c r="P118" t="s">
        <v>37</v>
      </c>
      <c r="Q118" t="s">
        <v>38</v>
      </c>
      <c r="R118" t="s">
        <v>39</v>
      </c>
      <c r="S118">
        <v>167</v>
      </c>
      <c r="T118">
        <v>90</v>
      </c>
      <c r="V118" t="s">
        <v>54</v>
      </c>
      <c r="W118" t="s">
        <v>30</v>
      </c>
      <c r="X118" t="s">
        <v>41</v>
      </c>
      <c r="Y118" t="s">
        <v>42</v>
      </c>
      <c r="Z118" t="s">
        <v>31</v>
      </c>
      <c r="AA118" t="s">
        <v>62</v>
      </c>
      <c r="AB118">
        <v>260</v>
      </c>
      <c r="AC118" t="s">
        <v>37</v>
      </c>
      <c r="AD118" s="1">
        <v>43715</v>
      </c>
      <c r="AE118" s="1">
        <v>43715</v>
      </c>
      <c r="AF118" s="2">
        <v>0.47916666666666669</v>
      </c>
      <c r="AG118">
        <v>6</v>
      </c>
      <c r="AH118">
        <v>184</v>
      </c>
      <c r="AI118" t="s">
        <v>34</v>
      </c>
      <c r="AJ118" t="s">
        <v>63</v>
      </c>
      <c r="AK118" t="s">
        <v>63</v>
      </c>
      <c r="AL118" t="s">
        <v>64</v>
      </c>
      <c r="AM118" t="s">
        <v>37</v>
      </c>
      <c r="AN118" t="s">
        <v>38</v>
      </c>
      <c r="AO118" t="s">
        <v>39</v>
      </c>
      <c r="AP118">
        <v>150</v>
      </c>
      <c r="AQ118">
        <v>81</v>
      </c>
      <c r="AS118" t="s">
        <v>54</v>
      </c>
      <c r="AT118" t="s">
        <v>30</v>
      </c>
      <c r="AU118" t="s">
        <v>41</v>
      </c>
      <c r="AV118" s="3">
        <v>43640.636284722219</v>
      </c>
      <c r="AY118" t="s">
        <v>42</v>
      </c>
    </row>
    <row r="119" spans="1:51" x14ac:dyDescent="0.25">
      <c r="A119">
        <v>789</v>
      </c>
      <c r="B119" t="s">
        <v>46</v>
      </c>
      <c r="C119" t="s">
        <v>50</v>
      </c>
      <c r="D119" t="s">
        <v>66</v>
      </c>
      <c r="E119">
        <v>717</v>
      </c>
      <c r="F119" t="s">
        <v>33</v>
      </c>
      <c r="G119" s="1">
        <v>43715</v>
      </c>
      <c r="H119" s="1">
        <v>43714</v>
      </c>
      <c r="I119" s="2">
        <v>0.3263888888888889</v>
      </c>
      <c r="J119">
        <v>6</v>
      </c>
      <c r="K119">
        <v>292</v>
      </c>
      <c r="L119" t="s">
        <v>34</v>
      </c>
      <c r="M119" t="s">
        <v>94</v>
      </c>
      <c r="N119" t="s">
        <v>94</v>
      </c>
      <c r="O119" t="s">
        <v>49</v>
      </c>
      <c r="P119" t="s">
        <v>37</v>
      </c>
      <c r="Q119" t="s">
        <v>38</v>
      </c>
      <c r="R119" t="s">
        <v>39</v>
      </c>
      <c r="S119">
        <v>216</v>
      </c>
      <c r="T119">
        <v>73</v>
      </c>
      <c r="V119" t="s">
        <v>54</v>
      </c>
      <c r="W119" t="s">
        <v>45</v>
      </c>
      <c r="X119" t="s">
        <v>41</v>
      </c>
      <c r="Y119" t="s">
        <v>42</v>
      </c>
      <c r="Z119" t="s">
        <v>50</v>
      </c>
      <c r="AA119" t="s">
        <v>66</v>
      </c>
      <c r="AB119">
        <v>718</v>
      </c>
      <c r="AC119" t="s">
        <v>37</v>
      </c>
      <c r="AD119" s="1">
        <v>43715</v>
      </c>
      <c r="AE119" s="1">
        <v>43715</v>
      </c>
      <c r="AF119" s="2">
        <v>0.58333333333333337</v>
      </c>
      <c r="AG119">
        <v>6</v>
      </c>
      <c r="AH119">
        <v>292</v>
      </c>
      <c r="AI119" t="s">
        <v>34</v>
      </c>
      <c r="AJ119" t="s">
        <v>94</v>
      </c>
      <c r="AK119" t="s">
        <v>94</v>
      </c>
      <c r="AL119" t="s">
        <v>49</v>
      </c>
      <c r="AM119" t="s">
        <v>37</v>
      </c>
      <c r="AN119" t="s">
        <v>38</v>
      </c>
      <c r="AO119" t="s">
        <v>39</v>
      </c>
      <c r="AP119">
        <v>277</v>
      </c>
      <c r="AQ119">
        <v>94</v>
      </c>
      <c r="AS119" t="s">
        <v>54</v>
      </c>
      <c r="AT119" t="s">
        <v>45</v>
      </c>
      <c r="AU119" t="s">
        <v>41</v>
      </c>
      <c r="AV119" s="3">
        <v>43640.636284722219</v>
      </c>
      <c r="AY119" t="s">
        <v>42</v>
      </c>
    </row>
    <row r="120" spans="1:51" x14ac:dyDescent="0.25">
      <c r="A120">
        <v>744</v>
      </c>
      <c r="B120" t="s">
        <v>46</v>
      </c>
      <c r="C120" t="s">
        <v>50</v>
      </c>
      <c r="D120" t="s">
        <v>58</v>
      </c>
      <c r="E120">
        <v>323</v>
      </c>
      <c r="F120" t="s">
        <v>33</v>
      </c>
      <c r="G120" s="1">
        <v>43713</v>
      </c>
      <c r="H120" s="1">
        <v>43713</v>
      </c>
      <c r="I120" s="2">
        <v>0.53819444444444442</v>
      </c>
      <c r="J120">
        <v>4</v>
      </c>
      <c r="K120">
        <v>403</v>
      </c>
      <c r="L120" t="s">
        <v>34</v>
      </c>
      <c r="M120" t="s">
        <v>59</v>
      </c>
      <c r="N120" t="s">
        <v>59</v>
      </c>
      <c r="O120" t="s">
        <v>36</v>
      </c>
      <c r="P120" t="s">
        <v>37</v>
      </c>
      <c r="Q120" t="s">
        <v>38</v>
      </c>
      <c r="R120" t="s">
        <v>39</v>
      </c>
      <c r="S120">
        <v>382</v>
      </c>
      <c r="T120">
        <v>94</v>
      </c>
      <c r="V120" t="s">
        <v>54</v>
      </c>
      <c r="W120" t="s">
        <v>45</v>
      </c>
      <c r="X120" t="s">
        <v>41</v>
      </c>
      <c r="Y120" t="s">
        <v>42</v>
      </c>
      <c r="Z120" t="s">
        <v>50</v>
      </c>
      <c r="AA120" t="s">
        <v>58</v>
      </c>
      <c r="AB120">
        <v>324</v>
      </c>
      <c r="AC120" t="s">
        <v>37</v>
      </c>
      <c r="AD120" s="1">
        <v>43713</v>
      </c>
      <c r="AE120" s="1">
        <v>43713</v>
      </c>
      <c r="AF120" s="2">
        <v>0.61458333333333337</v>
      </c>
      <c r="AG120">
        <v>4</v>
      </c>
      <c r="AH120">
        <v>403</v>
      </c>
      <c r="AI120" t="s">
        <v>34</v>
      </c>
      <c r="AJ120" t="s">
        <v>59</v>
      </c>
      <c r="AK120" t="s">
        <v>59</v>
      </c>
      <c r="AL120" t="s">
        <v>36</v>
      </c>
      <c r="AM120" t="s">
        <v>37</v>
      </c>
      <c r="AN120" t="s">
        <v>38</v>
      </c>
      <c r="AO120" t="s">
        <v>39</v>
      </c>
      <c r="AP120">
        <v>302</v>
      </c>
      <c r="AQ120">
        <v>74</v>
      </c>
      <c r="AS120" t="s">
        <v>54</v>
      </c>
      <c r="AT120" t="s">
        <v>45</v>
      </c>
      <c r="AU120" t="s">
        <v>41</v>
      </c>
      <c r="AV120" s="3">
        <v>43640.636284722219</v>
      </c>
      <c r="AY120" t="s">
        <v>42</v>
      </c>
    </row>
    <row r="121" spans="1:51" x14ac:dyDescent="0.25">
      <c r="A121">
        <v>388</v>
      </c>
      <c r="B121" t="s">
        <v>46</v>
      </c>
      <c r="C121" t="s">
        <v>31</v>
      </c>
      <c r="D121" t="s">
        <v>74</v>
      </c>
      <c r="E121" t="str">
        <f>"031"</f>
        <v>031</v>
      </c>
      <c r="F121" t="s">
        <v>33</v>
      </c>
      <c r="G121" s="1">
        <v>43712</v>
      </c>
      <c r="H121" s="1">
        <v>43711</v>
      </c>
      <c r="I121" s="2">
        <v>0.31944444444444448</v>
      </c>
      <c r="J121">
        <v>3</v>
      </c>
      <c r="K121">
        <v>496</v>
      </c>
      <c r="L121" t="s">
        <v>34</v>
      </c>
      <c r="M121" t="s">
        <v>75</v>
      </c>
      <c r="N121" t="s">
        <v>75</v>
      </c>
      <c r="O121" t="s">
        <v>36</v>
      </c>
      <c r="P121" t="s">
        <v>37</v>
      </c>
      <c r="Q121" t="s">
        <v>38</v>
      </c>
      <c r="R121" t="s">
        <v>39</v>
      </c>
      <c r="S121">
        <v>496</v>
      </c>
      <c r="T121">
        <v>100</v>
      </c>
      <c r="V121" t="s">
        <v>54</v>
      </c>
      <c r="W121" t="s">
        <v>45</v>
      </c>
      <c r="X121" t="s">
        <v>41</v>
      </c>
      <c r="Y121" t="s">
        <v>42</v>
      </c>
      <c r="Z121" t="s">
        <v>31</v>
      </c>
      <c r="AA121" t="s">
        <v>74</v>
      </c>
      <c r="AB121" t="str">
        <f>"032"</f>
        <v>032</v>
      </c>
      <c r="AC121" t="s">
        <v>37</v>
      </c>
      <c r="AD121" s="1">
        <v>43712</v>
      </c>
      <c r="AE121" s="1">
        <v>43712</v>
      </c>
      <c r="AF121" s="2">
        <v>0.4375</v>
      </c>
      <c r="AG121">
        <v>3</v>
      </c>
      <c r="AH121">
        <v>496</v>
      </c>
      <c r="AI121" t="s">
        <v>34</v>
      </c>
      <c r="AJ121" t="s">
        <v>75</v>
      </c>
      <c r="AK121" t="s">
        <v>75</v>
      </c>
      <c r="AL121" t="s">
        <v>36</v>
      </c>
      <c r="AM121" t="s">
        <v>37</v>
      </c>
      <c r="AN121" t="s">
        <v>38</v>
      </c>
      <c r="AO121" t="s">
        <v>39</v>
      </c>
      <c r="AP121">
        <v>352</v>
      </c>
      <c r="AQ121">
        <v>70</v>
      </c>
      <c r="AS121" t="s">
        <v>54</v>
      </c>
      <c r="AT121" t="s">
        <v>45</v>
      </c>
      <c r="AU121" t="s">
        <v>41</v>
      </c>
      <c r="AV121" s="3">
        <v>43640.636284722219</v>
      </c>
      <c r="AY121" t="s">
        <v>42</v>
      </c>
    </row>
    <row r="122" spans="1:51" x14ac:dyDescent="0.25">
      <c r="A122">
        <v>388</v>
      </c>
      <c r="B122" t="s">
        <v>46</v>
      </c>
      <c r="C122" t="s">
        <v>31</v>
      </c>
      <c r="D122" t="s">
        <v>74</v>
      </c>
      <c r="E122" t="str">
        <f>"031"</f>
        <v>031</v>
      </c>
      <c r="F122" t="s">
        <v>33</v>
      </c>
      <c r="G122" s="1">
        <v>43710</v>
      </c>
      <c r="H122" s="1">
        <v>43709</v>
      </c>
      <c r="I122" s="2">
        <v>0.31944444444444448</v>
      </c>
      <c r="J122">
        <v>1</v>
      </c>
      <c r="K122">
        <v>496</v>
      </c>
      <c r="L122" t="s">
        <v>34</v>
      </c>
      <c r="M122" t="s">
        <v>75</v>
      </c>
      <c r="N122" t="s">
        <v>75</v>
      </c>
      <c r="O122" t="s">
        <v>36</v>
      </c>
      <c r="P122" t="s">
        <v>37</v>
      </c>
      <c r="Q122" t="s">
        <v>38</v>
      </c>
      <c r="R122" t="s">
        <v>39</v>
      </c>
      <c r="S122">
        <v>486</v>
      </c>
      <c r="T122">
        <v>97</v>
      </c>
      <c r="V122" t="s">
        <v>54</v>
      </c>
      <c r="W122" t="s">
        <v>45</v>
      </c>
      <c r="X122" t="s">
        <v>41</v>
      </c>
      <c r="Y122" t="s">
        <v>42</v>
      </c>
      <c r="Z122" t="s">
        <v>31</v>
      </c>
      <c r="AA122" t="s">
        <v>74</v>
      </c>
      <c r="AB122" t="str">
        <f>"032"</f>
        <v>032</v>
      </c>
      <c r="AC122" t="s">
        <v>37</v>
      </c>
      <c r="AD122" s="1">
        <v>43710</v>
      </c>
      <c r="AE122" s="1">
        <v>43710</v>
      </c>
      <c r="AF122" s="2">
        <v>0.4375</v>
      </c>
      <c r="AG122">
        <v>1</v>
      </c>
      <c r="AH122">
        <v>496</v>
      </c>
      <c r="AI122" t="s">
        <v>34</v>
      </c>
      <c r="AJ122" t="s">
        <v>75</v>
      </c>
      <c r="AK122" t="s">
        <v>75</v>
      </c>
      <c r="AL122" t="s">
        <v>36</v>
      </c>
      <c r="AM122" t="s">
        <v>37</v>
      </c>
      <c r="AN122" t="s">
        <v>38</v>
      </c>
      <c r="AO122" t="s">
        <v>39</v>
      </c>
      <c r="AP122">
        <v>426</v>
      </c>
      <c r="AQ122">
        <v>85</v>
      </c>
      <c r="AS122" t="s">
        <v>54</v>
      </c>
      <c r="AT122" t="s">
        <v>45</v>
      </c>
      <c r="AU122" t="s">
        <v>41</v>
      </c>
      <c r="AV122" s="3">
        <v>43640.636284722219</v>
      </c>
      <c r="AY122" t="s">
        <v>42</v>
      </c>
    </row>
    <row r="123" spans="1:51" x14ac:dyDescent="0.25">
      <c r="A123">
        <v>788</v>
      </c>
      <c r="B123" t="s">
        <v>46</v>
      </c>
      <c r="C123" t="s">
        <v>50</v>
      </c>
      <c r="D123" t="s">
        <v>51</v>
      </c>
      <c r="E123" t="str">
        <f>"048"</f>
        <v>048</v>
      </c>
      <c r="F123" t="s">
        <v>33</v>
      </c>
      <c r="G123" s="1">
        <v>43716</v>
      </c>
      <c r="H123" s="1">
        <v>43715</v>
      </c>
      <c r="I123" s="2">
        <v>0.3923611111111111</v>
      </c>
      <c r="J123">
        <v>7</v>
      </c>
      <c r="K123">
        <v>226</v>
      </c>
      <c r="L123" t="s">
        <v>34</v>
      </c>
      <c r="M123" t="s">
        <v>52</v>
      </c>
      <c r="N123" t="s">
        <v>52</v>
      </c>
      <c r="O123" t="s">
        <v>53</v>
      </c>
      <c r="P123" t="s">
        <v>37</v>
      </c>
      <c r="Q123" t="s">
        <v>38</v>
      </c>
      <c r="R123" t="s">
        <v>39</v>
      </c>
      <c r="S123">
        <v>207</v>
      </c>
      <c r="T123">
        <v>91</v>
      </c>
      <c r="V123" t="s">
        <v>54</v>
      </c>
      <c r="W123" t="s">
        <v>45</v>
      </c>
      <c r="X123" t="s">
        <v>41</v>
      </c>
      <c r="Y123" t="s">
        <v>42</v>
      </c>
      <c r="Z123" t="s">
        <v>50</v>
      </c>
      <c r="AA123" t="s">
        <v>51</v>
      </c>
      <c r="AB123" t="str">
        <f>"049"</f>
        <v>049</v>
      </c>
      <c r="AC123" t="s">
        <v>37</v>
      </c>
      <c r="AD123" s="1">
        <v>43716</v>
      </c>
      <c r="AE123" s="1">
        <v>43716</v>
      </c>
      <c r="AF123" s="2">
        <v>0.47569444444444442</v>
      </c>
      <c r="AG123">
        <v>7</v>
      </c>
      <c r="AH123">
        <v>226</v>
      </c>
      <c r="AI123" t="s">
        <v>34</v>
      </c>
      <c r="AJ123" t="s">
        <v>52</v>
      </c>
      <c r="AK123" t="s">
        <v>52</v>
      </c>
      <c r="AL123" t="s">
        <v>53</v>
      </c>
      <c r="AM123" t="s">
        <v>37</v>
      </c>
      <c r="AN123" t="s">
        <v>38</v>
      </c>
      <c r="AO123" t="s">
        <v>39</v>
      </c>
      <c r="AP123">
        <v>207</v>
      </c>
      <c r="AQ123">
        <v>91</v>
      </c>
      <c r="AS123" t="s">
        <v>54</v>
      </c>
      <c r="AT123" t="s">
        <v>45</v>
      </c>
      <c r="AU123" t="s">
        <v>41</v>
      </c>
      <c r="AV123" s="3">
        <v>43649.466273148151</v>
      </c>
      <c r="AY123" t="s">
        <v>42</v>
      </c>
    </row>
    <row r="124" spans="1:51" x14ac:dyDescent="0.25">
      <c r="A124">
        <v>788</v>
      </c>
      <c r="B124" t="s">
        <v>46</v>
      </c>
      <c r="C124" t="s">
        <v>50</v>
      </c>
      <c r="D124" t="s">
        <v>51</v>
      </c>
      <c r="E124" t="str">
        <f>"048"</f>
        <v>048</v>
      </c>
      <c r="F124" t="s">
        <v>33</v>
      </c>
      <c r="G124" s="1">
        <v>43710</v>
      </c>
      <c r="H124" s="1">
        <v>43709</v>
      </c>
      <c r="I124" s="2">
        <v>0.3923611111111111</v>
      </c>
      <c r="J124">
        <v>1</v>
      </c>
      <c r="K124">
        <v>226</v>
      </c>
      <c r="L124" t="s">
        <v>34</v>
      </c>
      <c r="M124" t="s">
        <v>52</v>
      </c>
      <c r="N124" t="s">
        <v>52</v>
      </c>
      <c r="O124" t="s">
        <v>53</v>
      </c>
      <c r="P124" t="s">
        <v>37</v>
      </c>
      <c r="Q124" t="s">
        <v>38</v>
      </c>
      <c r="R124" t="s">
        <v>39</v>
      </c>
      <c r="S124">
        <v>219</v>
      </c>
      <c r="T124">
        <v>96</v>
      </c>
      <c r="V124" t="s">
        <v>54</v>
      </c>
      <c r="W124" t="s">
        <v>45</v>
      </c>
      <c r="X124" t="s">
        <v>41</v>
      </c>
      <c r="Y124" t="s">
        <v>42</v>
      </c>
      <c r="Z124" t="s">
        <v>50</v>
      </c>
      <c r="AA124" t="s">
        <v>51</v>
      </c>
      <c r="AB124" t="str">
        <f>"049"</f>
        <v>049</v>
      </c>
      <c r="AC124" t="s">
        <v>37</v>
      </c>
      <c r="AD124" s="1">
        <v>43710</v>
      </c>
      <c r="AE124" s="1">
        <v>43710</v>
      </c>
      <c r="AF124" s="2">
        <v>0.47569444444444442</v>
      </c>
      <c r="AG124">
        <v>1</v>
      </c>
      <c r="AH124">
        <v>226</v>
      </c>
      <c r="AI124" t="s">
        <v>34</v>
      </c>
      <c r="AJ124" t="s">
        <v>52</v>
      </c>
      <c r="AK124" t="s">
        <v>52</v>
      </c>
      <c r="AL124" t="s">
        <v>53</v>
      </c>
      <c r="AM124" t="s">
        <v>37</v>
      </c>
      <c r="AN124" t="s">
        <v>38</v>
      </c>
      <c r="AO124" t="s">
        <v>39</v>
      </c>
      <c r="AP124">
        <v>207</v>
      </c>
      <c r="AQ124">
        <v>91</v>
      </c>
      <c r="AS124" t="s">
        <v>54</v>
      </c>
      <c r="AT124" t="s">
        <v>45</v>
      </c>
      <c r="AU124" t="s">
        <v>41</v>
      </c>
      <c r="AV124" s="3">
        <v>43649.466273148151</v>
      </c>
      <c r="AY124" t="s">
        <v>42</v>
      </c>
    </row>
    <row r="125" spans="1:51" x14ac:dyDescent="0.25">
      <c r="A125">
        <v>388</v>
      </c>
      <c r="B125" t="s">
        <v>46</v>
      </c>
      <c r="C125" t="s">
        <v>31</v>
      </c>
      <c r="D125" t="s">
        <v>74</v>
      </c>
      <c r="E125" t="str">
        <f>"031"</f>
        <v>031</v>
      </c>
      <c r="F125" t="s">
        <v>33</v>
      </c>
      <c r="G125" s="1">
        <v>43711</v>
      </c>
      <c r="H125" s="1">
        <v>43710</v>
      </c>
      <c r="I125" s="2">
        <v>0.31944444444444448</v>
      </c>
      <c r="J125">
        <v>2</v>
      </c>
      <c r="K125">
        <v>496</v>
      </c>
      <c r="L125" t="s">
        <v>34</v>
      </c>
      <c r="M125" t="s">
        <v>75</v>
      </c>
      <c r="N125" t="s">
        <v>75</v>
      </c>
      <c r="O125" t="s">
        <v>36</v>
      </c>
      <c r="P125" t="s">
        <v>37</v>
      </c>
      <c r="Q125" t="s">
        <v>38</v>
      </c>
      <c r="R125" t="s">
        <v>39</v>
      </c>
      <c r="S125">
        <v>491</v>
      </c>
      <c r="T125">
        <v>98</v>
      </c>
      <c r="V125" t="s">
        <v>54</v>
      </c>
      <c r="W125" t="s">
        <v>45</v>
      </c>
      <c r="X125" t="s">
        <v>41</v>
      </c>
      <c r="Y125" t="s">
        <v>42</v>
      </c>
      <c r="Z125" t="s">
        <v>31</v>
      </c>
      <c r="AA125" t="s">
        <v>74</v>
      </c>
      <c r="AB125" t="str">
        <f>"032"</f>
        <v>032</v>
      </c>
      <c r="AC125" t="s">
        <v>37</v>
      </c>
      <c r="AD125" s="1">
        <v>43711</v>
      </c>
      <c r="AE125" s="1">
        <v>43711</v>
      </c>
      <c r="AF125" s="2">
        <v>0.4375</v>
      </c>
      <c r="AG125">
        <v>2</v>
      </c>
      <c r="AH125">
        <v>496</v>
      </c>
      <c r="AI125" t="s">
        <v>34</v>
      </c>
      <c r="AJ125" t="s">
        <v>75</v>
      </c>
      <c r="AK125" t="s">
        <v>75</v>
      </c>
      <c r="AL125" t="s">
        <v>36</v>
      </c>
      <c r="AM125" t="s">
        <v>37</v>
      </c>
      <c r="AN125" t="s">
        <v>38</v>
      </c>
      <c r="AO125" t="s">
        <v>39</v>
      </c>
      <c r="AP125">
        <v>367</v>
      </c>
      <c r="AQ125">
        <v>73</v>
      </c>
      <c r="AS125" t="s">
        <v>54</v>
      </c>
      <c r="AT125" t="s">
        <v>45</v>
      </c>
      <c r="AU125" t="s">
        <v>41</v>
      </c>
      <c r="AV125" s="3">
        <v>43640.636284722219</v>
      </c>
      <c r="AY125" t="s">
        <v>42</v>
      </c>
    </row>
    <row r="126" spans="1:51" x14ac:dyDescent="0.25">
      <c r="A126">
        <v>321</v>
      </c>
      <c r="B126" t="s">
        <v>30</v>
      </c>
      <c r="C126" t="s">
        <v>31</v>
      </c>
      <c r="D126" t="s">
        <v>62</v>
      </c>
      <c r="E126">
        <v>2454</v>
      </c>
      <c r="F126" t="s">
        <v>33</v>
      </c>
      <c r="G126" s="1">
        <v>43713</v>
      </c>
      <c r="H126" s="1">
        <v>43713</v>
      </c>
      <c r="I126" s="2">
        <v>0.54513888888888895</v>
      </c>
      <c r="J126">
        <v>4</v>
      </c>
      <c r="K126">
        <v>187</v>
      </c>
      <c r="L126" t="s">
        <v>34</v>
      </c>
      <c r="M126" t="s">
        <v>63</v>
      </c>
      <c r="N126" t="s">
        <v>63</v>
      </c>
      <c r="O126" t="s">
        <v>64</v>
      </c>
      <c r="P126" t="s">
        <v>37</v>
      </c>
      <c r="Q126" t="s">
        <v>38</v>
      </c>
      <c r="R126" t="s">
        <v>39</v>
      </c>
      <c r="S126">
        <v>181</v>
      </c>
      <c r="T126">
        <v>96</v>
      </c>
      <c r="V126" t="s">
        <v>54</v>
      </c>
      <c r="W126" t="s">
        <v>30</v>
      </c>
      <c r="X126" t="s">
        <v>41</v>
      </c>
      <c r="Y126" t="s">
        <v>42</v>
      </c>
      <c r="Z126" t="s">
        <v>31</v>
      </c>
      <c r="AA126" t="s">
        <v>62</v>
      </c>
      <c r="AB126">
        <v>2455</v>
      </c>
      <c r="AC126" t="s">
        <v>37</v>
      </c>
      <c r="AD126" s="1">
        <v>43713</v>
      </c>
      <c r="AE126" s="1">
        <v>43713</v>
      </c>
      <c r="AF126" s="2">
        <v>0.57986111111111105</v>
      </c>
      <c r="AG126">
        <v>4</v>
      </c>
      <c r="AH126">
        <v>187</v>
      </c>
      <c r="AI126" t="s">
        <v>34</v>
      </c>
      <c r="AJ126" t="s">
        <v>63</v>
      </c>
      <c r="AK126" t="s">
        <v>63</v>
      </c>
      <c r="AL126" t="s">
        <v>64</v>
      </c>
      <c r="AM126" t="s">
        <v>37</v>
      </c>
      <c r="AN126" t="s">
        <v>38</v>
      </c>
      <c r="AO126" t="s">
        <v>39</v>
      </c>
      <c r="AP126">
        <v>104</v>
      </c>
      <c r="AQ126">
        <v>55</v>
      </c>
      <c r="AS126" t="s">
        <v>54</v>
      </c>
      <c r="AT126" t="s">
        <v>30</v>
      </c>
      <c r="AU126" t="s">
        <v>41</v>
      </c>
      <c r="AV126" s="3">
        <v>43640.636284722219</v>
      </c>
      <c r="AY126" t="s">
        <v>42</v>
      </c>
    </row>
    <row r="127" spans="1:51" x14ac:dyDescent="0.25">
      <c r="A127">
        <v>789</v>
      </c>
      <c r="B127" t="s">
        <v>46</v>
      </c>
      <c r="C127" t="s">
        <v>50</v>
      </c>
      <c r="D127" t="s">
        <v>58</v>
      </c>
      <c r="E127">
        <v>319</v>
      </c>
      <c r="F127" t="s">
        <v>33</v>
      </c>
      <c r="G127" s="1">
        <v>43714</v>
      </c>
      <c r="H127" s="1">
        <v>43714</v>
      </c>
      <c r="I127" s="2">
        <v>0.40625</v>
      </c>
      <c r="J127">
        <v>5</v>
      </c>
      <c r="K127">
        <v>282</v>
      </c>
      <c r="L127" t="s">
        <v>34</v>
      </c>
      <c r="M127" t="s">
        <v>59</v>
      </c>
      <c r="N127" t="s">
        <v>59</v>
      </c>
      <c r="O127" t="s">
        <v>36</v>
      </c>
      <c r="P127" t="s">
        <v>37</v>
      </c>
      <c r="Q127" t="s">
        <v>38</v>
      </c>
      <c r="R127" t="s">
        <v>39</v>
      </c>
      <c r="S127">
        <v>282</v>
      </c>
      <c r="T127">
        <v>100</v>
      </c>
      <c r="V127" t="s">
        <v>54</v>
      </c>
      <c r="W127" t="s">
        <v>45</v>
      </c>
      <c r="X127" t="s">
        <v>41</v>
      </c>
      <c r="Y127" t="s">
        <v>42</v>
      </c>
      <c r="Z127" t="s">
        <v>50</v>
      </c>
      <c r="AA127" t="s">
        <v>58</v>
      </c>
      <c r="AB127">
        <v>320</v>
      </c>
      <c r="AC127" t="s">
        <v>37</v>
      </c>
      <c r="AD127" s="1">
        <v>43714</v>
      </c>
      <c r="AE127" s="1">
        <v>43714</v>
      </c>
      <c r="AF127" s="2">
        <v>0.47916666666666669</v>
      </c>
      <c r="AG127">
        <v>5</v>
      </c>
      <c r="AH127">
        <v>282</v>
      </c>
      <c r="AI127" t="s">
        <v>34</v>
      </c>
      <c r="AJ127" t="s">
        <v>59</v>
      </c>
      <c r="AK127" t="s">
        <v>59</v>
      </c>
      <c r="AL127" t="s">
        <v>36</v>
      </c>
      <c r="AM127" t="s">
        <v>37</v>
      </c>
      <c r="AN127" t="s">
        <v>38</v>
      </c>
      <c r="AO127" t="s">
        <v>39</v>
      </c>
      <c r="AP127">
        <v>211</v>
      </c>
      <c r="AQ127">
        <v>74</v>
      </c>
      <c r="AS127" t="s">
        <v>54</v>
      </c>
      <c r="AT127" t="s">
        <v>45</v>
      </c>
      <c r="AU127" t="s">
        <v>41</v>
      </c>
      <c r="AV127" s="3">
        <v>43640.636284722219</v>
      </c>
      <c r="AY127" t="s">
        <v>42</v>
      </c>
    </row>
    <row r="128" spans="1:51" x14ac:dyDescent="0.25">
      <c r="A128">
        <v>320</v>
      </c>
      <c r="B128" t="s">
        <v>30</v>
      </c>
      <c r="C128" t="s">
        <v>31</v>
      </c>
      <c r="D128" t="s">
        <v>62</v>
      </c>
      <c r="E128">
        <v>2458</v>
      </c>
      <c r="F128" t="s">
        <v>33</v>
      </c>
      <c r="G128" s="1">
        <v>43712</v>
      </c>
      <c r="H128" s="1">
        <v>43712</v>
      </c>
      <c r="I128" s="2">
        <v>0.71180555555555547</v>
      </c>
      <c r="J128">
        <v>3</v>
      </c>
      <c r="K128">
        <v>147</v>
      </c>
      <c r="L128" t="s">
        <v>34</v>
      </c>
      <c r="M128" t="s">
        <v>63</v>
      </c>
      <c r="N128" t="s">
        <v>63</v>
      </c>
      <c r="O128" t="s">
        <v>64</v>
      </c>
      <c r="P128" t="s">
        <v>37</v>
      </c>
      <c r="Q128" t="s">
        <v>38</v>
      </c>
      <c r="R128" t="s">
        <v>39</v>
      </c>
      <c r="S128">
        <v>142</v>
      </c>
      <c r="T128">
        <v>96</v>
      </c>
      <c r="V128" t="s">
        <v>54</v>
      </c>
      <c r="W128" t="s">
        <v>30</v>
      </c>
      <c r="X128" t="s">
        <v>41</v>
      </c>
      <c r="Y128" t="s">
        <v>42</v>
      </c>
      <c r="Z128" t="s">
        <v>31</v>
      </c>
      <c r="AA128" t="s">
        <v>62</v>
      </c>
      <c r="AB128">
        <v>2459</v>
      </c>
      <c r="AC128" t="s">
        <v>37</v>
      </c>
      <c r="AD128" s="1">
        <v>43712</v>
      </c>
      <c r="AE128" s="1">
        <v>43712</v>
      </c>
      <c r="AF128" s="2">
        <v>0.75347222222222221</v>
      </c>
      <c r="AG128">
        <v>3</v>
      </c>
      <c r="AH128">
        <v>147</v>
      </c>
      <c r="AI128" t="s">
        <v>34</v>
      </c>
      <c r="AJ128" t="s">
        <v>63</v>
      </c>
      <c r="AK128" t="s">
        <v>63</v>
      </c>
      <c r="AL128" t="s">
        <v>64</v>
      </c>
      <c r="AM128" t="s">
        <v>37</v>
      </c>
      <c r="AN128" t="s">
        <v>38</v>
      </c>
      <c r="AO128" t="s">
        <v>39</v>
      </c>
      <c r="AP128">
        <v>83</v>
      </c>
      <c r="AQ128">
        <v>56</v>
      </c>
      <c r="AS128" t="s">
        <v>54</v>
      </c>
      <c r="AT128" t="s">
        <v>30</v>
      </c>
      <c r="AU128" t="s">
        <v>41</v>
      </c>
      <c r="AV128" s="3">
        <v>43640.636284722219</v>
      </c>
      <c r="AY128" t="s">
        <v>42</v>
      </c>
    </row>
    <row r="129" spans="1:51" x14ac:dyDescent="0.25">
      <c r="A129" t="s">
        <v>69</v>
      </c>
      <c r="B129" t="s">
        <v>30</v>
      </c>
      <c r="C129" t="s">
        <v>31</v>
      </c>
      <c r="D129" t="s">
        <v>62</v>
      </c>
      <c r="E129">
        <v>2450</v>
      </c>
      <c r="F129" t="s">
        <v>33</v>
      </c>
      <c r="G129" s="1">
        <v>43716</v>
      </c>
      <c r="H129" s="1">
        <v>43716</v>
      </c>
      <c r="I129" s="2">
        <v>0.44097222222222227</v>
      </c>
      <c r="J129">
        <v>7</v>
      </c>
      <c r="K129">
        <v>183</v>
      </c>
      <c r="L129" t="s">
        <v>34</v>
      </c>
      <c r="M129" t="s">
        <v>63</v>
      </c>
      <c r="N129" t="s">
        <v>63</v>
      </c>
      <c r="O129" t="s">
        <v>64</v>
      </c>
      <c r="P129" t="s">
        <v>37</v>
      </c>
      <c r="Q129" t="s">
        <v>38</v>
      </c>
      <c r="R129" t="s">
        <v>39</v>
      </c>
      <c r="S129">
        <v>175</v>
      </c>
      <c r="T129">
        <v>95</v>
      </c>
      <c r="V129" t="s">
        <v>54</v>
      </c>
      <c r="W129" t="s">
        <v>30</v>
      </c>
      <c r="X129" t="s">
        <v>41</v>
      </c>
      <c r="Y129" t="s">
        <v>42</v>
      </c>
      <c r="Z129" t="s">
        <v>31</v>
      </c>
      <c r="AA129" t="s">
        <v>62</v>
      </c>
      <c r="AB129">
        <v>2451</v>
      </c>
      <c r="AC129" t="s">
        <v>37</v>
      </c>
      <c r="AD129" s="1">
        <v>43716</v>
      </c>
      <c r="AE129" s="1">
        <v>43716</v>
      </c>
      <c r="AF129" s="2">
        <v>0.47916666666666669</v>
      </c>
      <c r="AG129">
        <v>7</v>
      </c>
      <c r="AH129">
        <v>184</v>
      </c>
      <c r="AI129" t="s">
        <v>34</v>
      </c>
      <c r="AJ129" t="s">
        <v>63</v>
      </c>
      <c r="AK129" t="s">
        <v>63</v>
      </c>
      <c r="AL129" t="s">
        <v>64</v>
      </c>
      <c r="AM129" t="s">
        <v>37</v>
      </c>
      <c r="AN129" t="s">
        <v>38</v>
      </c>
      <c r="AO129" t="s">
        <v>39</v>
      </c>
      <c r="AP129">
        <v>169</v>
      </c>
      <c r="AQ129">
        <v>91</v>
      </c>
      <c r="AS129" t="s">
        <v>54</v>
      </c>
      <c r="AT129" t="s">
        <v>30</v>
      </c>
      <c r="AU129" t="s">
        <v>41</v>
      </c>
      <c r="AV129" s="3">
        <v>43640.636284722219</v>
      </c>
      <c r="AY129" t="s">
        <v>42</v>
      </c>
    </row>
    <row r="130" spans="1:51" x14ac:dyDescent="0.25">
      <c r="A130">
        <v>789</v>
      </c>
      <c r="B130" t="s">
        <v>46</v>
      </c>
      <c r="Z130" t="s">
        <v>50</v>
      </c>
      <c r="AA130" t="s">
        <v>58</v>
      </c>
      <c r="AB130">
        <v>326</v>
      </c>
      <c r="AC130" t="s">
        <v>37</v>
      </c>
      <c r="AD130" s="1">
        <v>43715</v>
      </c>
      <c r="AE130" s="1">
        <v>43715</v>
      </c>
      <c r="AF130" s="2">
        <v>0.96875</v>
      </c>
      <c r="AG130">
        <v>6</v>
      </c>
      <c r="AH130">
        <v>282</v>
      </c>
      <c r="AI130" t="s">
        <v>34</v>
      </c>
      <c r="AJ130" t="s">
        <v>59</v>
      </c>
      <c r="AK130" t="s">
        <v>59</v>
      </c>
      <c r="AL130" t="s">
        <v>36</v>
      </c>
      <c r="AM130" t="s">
        <v>37</v>
      </c>
      <c r="AN130" t="s">
        <v>38</v>
      </c>
      <c r="AO130" t="s">
        <v>39</v>
      </c>
      <c r="AP130">
        <v>228</v>
      </c>
      <c r="AQ130">
        <v>80</v>
      </c>
      <c r="AS130" t="s">
        <v>54</v>
      </c>
      <c r="AT130" t="s">
        <v>45</v>
      </c>
      <c r="AU130" t="s">
        <v>41</v>
      </c>
      <c r="AV130" s="3">
        <v>43640.636284722219</v>
      </c>
      <c r="AY130" t="s">
        <v>42</v>
      </c>
    </row>
    <row r="131" spans="1:51" x14ac:dyDescent="0.25">
      <c r="A131">
        <v>772</v>
      </c>
      <c r="B131" t="s">
        <v>46</v>
      </c>
      <c r="C131" t="s">
        <v>50</v>
      </c>
      <c r="D131" t="s">
        <v>51</v>
      </c>
      <c r="E131" t="str">
        <f>"044"</f>
        <v>044</v>
      </c>
      <c r="F131" t="s">
        <v>33</v>
      </c>
      <c r="G131" s="1">
        <v>43710</v>
      </c>
      <c r="H131" s="1">
        <v>43709</v>
      </c>
      <c r="I131" s="2">
        <v>0.32291666666666669</v>
      </c>
      <c r="J131">
        <v>1</v>
      </c>
      <c r="K131">
        <v>273</v>
      </c>
      <c r="L131" t="s">
        <v>34</v>
      </c>
      <c r="M131" t="s">
        <v>65</v>
      </c>
      <c r="N131" t="s">
        <v>65</v>
      </c>
      <c r="O131" t="s">
        <v>53</v>
      </c>
      <c r="P131" t="s">
        <v>37</v>
      </c>
      <c r="Q131" t="s">
        <v>38</v>
      </c>
      <c r="R131" t="s">
        <v>39</v>
      </c>
      <c r="S131">
        <v>264</v>
      </c>
      <c r="T131">
        <v>96</v>
      </c>
      <c r="V131" t="s">
        <v>54</v>
      </c>
      <c r="W131" t="s">
        <v>45</v>
      </c>
      <c r="X131" t="s">
        <v>41</v>
      </c>
      <c r="Y131" t="s">
        <v>42</v>
      </c>
      <c r="Z131" t="s">
        <v>50</v>
      </c>
      <c r="AA131" t="s">
        <v>51</v>
      </c>
      <c r="AB131" t="str">
        <f>"063"</f>
        <v>063</v>
      </c>
      <c r="AC131" t="s">
        <v>37</v>
      </c>
      <c r="AD131" s="1">
        <v>43710</v>
      </c>
      <c r="AE131" s="1">
        <v>43710</v>
      </c>
      <c r="AF131" s="2">
        <v>0.44444444444444442</v>
      </c>
      <c r="AG131">
        <v>1</v>
      </c>
      <c r="AH131">
        <v>273</v>
      </c>
      <c r="AI131" t="s">
        <v>34</v>
      </c>
      <c r="AJ131" t="s">
        <v>60</v>
      </c>
      <c r="AK131" t="s">
        <v>60</v>
      </c>
      <c r="AL131" t="s">
        <v>53</v>
      </c>
      <c r="AM131" t="s">
        <v>37</v>
      </c>
      <c r="AN131" t="s">
        <v>38</v>
      </c>
      <c r="AO131" t="s">
        <v>39</v>
      </c>
      <c r="AP131">
        <v>251</v>
      </c>
      <c r="AQ131">
        <v>91</v>
      </c>
      <c r="AS131" t="s">
        <v>54</v>
      </c>
      <c r="AT131" t="s">
        <v>45</v>
      </c>
      <c r="AU131" t="s">
        <v>41</v>
      </c>
      <c r="AV131" s="3">
        <v>43649.466273148151</v>
      </c>
      <c r="AY131" t="s">
        <v>42</v>
      </c>
    </row>
    <row r="132" spans="1:51" x14ac:dyDescent="0.25">
      <c r="A132">
        <v>772</v>
      </c>
      <c r="B132" t="s">
        <v>46</v>
      </c>
      <c r="C132" t="s">
        <v>50</v>
      </c>
      <c r="D132" t="s">
        <v>51</v>
      </c>
      <c r="E132" t="str">
        <f>"062"</f>
        <v>062</v>
      </c>
      <c r="F132" t="s">
        <v>33</v>
      </c>
      <c r="G132" s="1">
        <v>43711</v>
      </c>
      <c r="H132" s="1">
        <v>43710</v>
      </c>
      <c r="I132" s="2">
        <v>0.39583333333333331</v>
      </c>
      <c r="J132">
        <v>2</v>
      </c>
      <c r="K132">
        <v>273</v>
      </c>
      <c r="L132" t="s">
        <v>34</v>
      </c>
      <c r="M132" t="s">
        <v>60</v>
      </c>
      <c r="N132" t="s">
        <v>60</v>
      </c>
      <c r="O132" t="s">
        <v>53</v>
      </c>
      <c r="P132" t="s">
        <v>37</v>
      </c>
      <c r="Q132" t="s">
        <v>38</v>
      </c>
      <c r="R132" t="s">
        <v>39</v>
      </c>
      <c r="S132">
        <v>245</v>
      </c>
      <c r="T132">
        <v>89</v>
      </c>
      <c r="V132" t="s">
        <v>54</v>
      </c>
      <c r="W132" t="s">
        <v>45</v>
      </c>
      <c r="X132" t="s">
        <v>41</v>
      </c>
      <c r="Y132" t="s">
        <v>42</v>
      </c>
      <c r="Z132" t="s">
        <v>50</v>
      </c>
      <c r="AA132" t="s">
        <v>51</v>
      </c>
      <c r="AB132" t="str">
        <f>"045"</f>
        <v>045</v>
      </c>
      <c r="AC132" t="s">
        <v>37</v>
      </c>
      <c r="AD132" s="1">
        <v>43711</v>
      </c>
      <c r="AE132" s="1">
        <v>43711</v>
      </c>
      <c r="AF132" s="2">
        <v>0.49305555555555558</v>
      </c>
      <c r="AG132">
        <v>2</v>
      </c>
      <c r="AH132">
        <v>273</v>
      </c>
      <c r="AI132" t="s">
        <v>34</v>
      </c>
      <c r="AJ132" t="s">
        <v>65</v>
      </c>
      <c r="AK132" t="s">
        <v>65</v>
      </c>
      <c r="AL132" t="s">
        <v>53</v>
      </c>
      <c r="AM132" t="s">
        <v>37</v>
      </c>
      <c r="AN132" t="s">
        <v>38</v>
      </c>
      <c r="AO132" t="s">
        <v>39</v>
      </c>
      <c r="AP132">
        <v>218</v>
      </c>
      <c r="AQ132">
        <v>79</v>
      </c>
      <c r="AS132" t="s">
        <v>54</v>
      </c>
      <c r="AT132" t="s">
        <v>45</v>
      </c>
      <c r="AU132" t="s">
        <v>41</v>
      </c>
      <c r="AV132" s="3">
        <v>43649.466273148151</v>
      </c>
      <c r="AY132" t="s">
        <v>42</v>
      </c>
    </row>
    <row r="133" spans="1:51" x14ac:dyDescent="0.25">
      <c r="A133">
        <v>332</v>
      </c>
      <c r="B133" t="s">
        <v>46</v>
      </c>
      <c r="C133" t="s">
        <v>50</v>
      </c>
      <c r="D133" t="s">
        <v>55</v>
      </c>
      <c r="E133">
        <v>1791</v>
      </c>
      <c r="F133" t="s">
        <v>33</v>
      </c>
      <c r="G133" s="1">
        <v>43710</v>
      </c>
      <c r="H133" s="1">
        <v>43709</v>
      </c>
      <c r="I133" s="2">
        <v>0.53125</v>
      </c>
      <c r="J133">
        <v>1</v>
      </c>
      <c r="K133">
        <v>358</v>
      </c>
      <c r="L133" t="s">
        <v>34</v>
      </c>
      <c r="M133" t="s">
        <v>82</v>
      </c>
      <c r="N133" t="s">
        <v>82</v>
      </c>
      <c r="O133" t="s">
        <v>53</v>
      </c>
      <c r="P133" t="s">
        <v>37</v>
      </c>
      <c r="Q133" t="s">
        <v>38</v>
      </c>
      <c r="R133" t="s">
        <v>39</v>
      </c>
      <c r="S133">
        <v>347</v>
      </c>
      <c r="T133">
        <v>96</v>
      </c>
      <c r="V133" t="s">
        <v>54</v>
      </c>
      <c r="W133" t="s">
        <v>45</v>
      </c>
      <c r="X133" t="s">
        <v>41</v>
      </c>
      <c r="Y133" t="s">
        <v>42</v>
      </c>
      <c r="Z133" t="s">
        <v>50</v>
      </c>
      <c r="AA133" t="s">
        <v>55</v>
      </c>
      <c r="AB133">
        <v>520</v>
      </c>
      <c r="AC133" t="s">
        <v>37</v>
      </c>
      <c r="AD133" s="1">
        <v>43710</v>
      </c>
      <c r="AE133" s="1">
        <v>43710</v>
      </c>
      <c r="AF133" s="2">
        <v>0.81944444444444453</v>
      </c>
      <c r="AG133">
        <v>1</v>
      </c>
      <c r="AH133">
        <v>358</v>
      </c>
      <c r="AI133" t="s">
        <v>34</v>
      </c>
      <c r="AJ133" t="s">
        <v>91</v>
      </c>
      <c r="AK133" t="s">
        <v>91</v>
      </c>
      <c r="AL133" t="s">
        <v>49</v>
      </c>
      <c r="AM133" t="s">
        <v>37</v>
      </c>
      <c r="AN133" t="s">
        <v>38</v>
      </c>
      <c r="AO133" t="s">
        <v>39</v>
      </c>
      <c r="AP133">
        <v>257</v>
      </c>
      <c r="AQ133">
        <v>71</v>
      </c>
      <c r="AS133" t="s">
        <v>54</v>
      </c>
      <c r="AT133" t="s">
        <v>45</v>
      </c>
      <c r="AU133" t="s">
        <v>41</v>
      </c>
      <c r="AV133" s="3">
        <v>43640.636284722219</v>
      </c>
      <c r="AY133" t="s">
        <v>42</v>
      </c>
    </row>
    <row r="134" spans="1:51" x14ac:dyDescent="0.25">
      <c r="A134">
        <v>789</v>
      </c>
      <c r="B134" t="s">
        <v>46</v>
      </c>
      <c r="C134" t="s">
        <v>50</v>
      </c>
      <c r="D134" t="s">
        <v>51</v>
      </c>
      <c r="E134" t="str">
        <f>"022"</f>
        <v>022</v>
      </c>
      <c r="F134" t="s">
        <v>33</v>
      </c>
      <c r="G134" s="1">
        <v>43711</v>
      </c>
      <c r="H134" s="1">
        <v>43711</v>
      </c>
      <c r="I134" s="2">
        <v>0.53125</v>
      </c>
      <c r="J134">
        <v>2</v>
      </c>
      <c r="K134">
        <v>285</v>
      </c>
      <c r="L134" t="s">
        <v>34</v>
      </c>
      <c r="M134" t="s">
        <v>52</v>
      </c>
      <c r="N134" t="s">
        <v>52</v>
      </c>
      <c r="O134" t="s">
        <v>53</v>
      </c>
      <c r="P134" t="s">
        <v>37</v>
      </c>
      <c r="Q134" t="s">
        <v>38</v>
      </c>
      <c r="R134" t="s">
        <v>39</v>
      </c>
      <c r="S134">
        <v>256</v>
      </c>
      <c r="T134">
        <v>89</v>
      </c>
      <c r="V134" t="s">
        <v>54</v>
      </c>
      <c r="W134" t="s">
        <v>45</v>
      </c>
      <c r="X134" t="s">
        <v>41</v>
      </c>
      <c r="Y134" t="s">
        <v>42</v>
      </c>
      <c r="Z134" t="s">
        <v>50</v>
      </c>
      <c r="AA134" t="s">
        <v>51</v>
      </c>
      <c r="AB134" t="str">
        <f>"023"</f>
        <v>023</v>
      </c>
      <c r="AC134" t="s">
        <v>37</v>
      </c>
      <c r="AD134" s="1">
        <v>43711</v>
      </c>
      <c r="AE134" s="1">
        <v>43711</v>
      </c>
      <c r="AF134" s="2">
        <v>0.64236111111111105</v>
      </c>
      <c r="AG134">
        <v>2</v>
      </c>
      <c r="AH134">
        <v>285</v>
      </c>
      <c r="AI134" t="s">
        <v>34</v>
      </c>
      <c r="AJ134" t="s">
        <v>52</v>
      </c>
      <c r="AK134" t="s">
        <v>52</v>
      </c>
      <c r="AL134" t="s">
        <v>53</v>
      </c>
      <c r="AM134" t="s">
        <v>37</v>
      </c>
      <c r="AN134" t="s">
        <v>38</v>
      </c>
      <c r="AO134" t="s">
        <v>39</v>
      </c>
      <c r="AP134">
        <v>228</v>
      </c>
      <c r="AQ134">
        <v>80</v>
      </c>
      <c r="AS134" t="s">
        <v>54</v>
      </c>
      <c r="AT134" t="s">
        <v>45</v>
      </c>
      <c r="AU134" t="s">
        <v>41</v>
      </c>
      <c r="AV134" s="3">
        <v>43649.466273148151</v>
      </c>
      <c r="AY134" t="s">
        <v>42</v>
      </c>
    </row>
    <row r="135" spans="1:51" x14ac:dyDescent="0.25">
      <c r="A135">
        <v>333</v>
      </c>
      <c r="B135" t="s">
        <v>46</v>
      </c>
      <c r="C135" t="s">
        <v>50</v>
      </c>
      <c r="D135" t="s">
        <v>55</v>
      </c>
      <c r="E135" t="str">
        <f>"021"</f>
        <v>021</v>
      </c>
      <c r="F135" t="s">
        <v>33</v>
      </c>
      <c r="G135" s="1">
        <v>43712</v>
      </c>
      <c r="H135" s="1">
        <v>43712</v>
      </c>
      <c r="I135" s="2">
        <v>0.54861111111111105</v>
      </c>
      <c r="J135">
        <v>3</v>
      </c>
      <c r="K135">
        <v>408</v>
      </c>
      <c r="L135" t="s">
        <v>34</v>
      </c>
      <c r="M135" t="s">
        <v>56</v>
      </c>
      <c r="N135" t="s">
        <v>56</v>
      </c>
      <c r="O135" t="s">
        <v>53</v>
      </c>
      <c r="P135" t="s">
        <v>37</v>
      </c>
      <c r="Q135" t="s">
        <v>38</v>
      </c>
      <c r="R135" t="s">
        <v>39</v>
      </c>
      <c r="S135">
        <v>375</v>
      </c>
      <c r="T135">
        <v>91</v>
      </c>
      <c r="V135" t="s">
        <v>54</v>
      </c>
      <c r="W135" t="s">
        <v>45</v>
      </c>
      <c r="X135" t="s">
        <v>41</v>
      </c>
      <c r="Y135" t="s">
        <v>42</v>
      </c>
      <c r="Z135" t="s">
        <v>50</v>
      </c>
      <c r="AA135" t="s">
        <v>55</v>
      </c>
      <c r="AB135">
        <v>1350</v>
      </c>
      <c r="AC135" t="s">
        <v>37</v>
      </c>
      <c r="AD135" s="1">
        <v>43712</v>
      </c>
      <c r="AE135" s="1">
        <v>43712</v>
      </c>
      <c r="AF135" s="2">
        <v>0.96875</v>
      </c>
      <c r="AG135">
        <v>3</v>
      </c>
      <c r="AH135">
        <v>358</v>
      </c>
      <c r="AI135" t="s">
        <v>34</v>
      </c>
      <c r="AJ135" t="s">
        <v>78</v>
      </c>
      <c r="AK135" t="s">
        <v>78</v>
      </c>
      <c r="AL135" t="s">
        <v>80</v>
      </c>
      <c r="AM135" t="s">
        <v>37</v>
      </c>
      <c r="AN135" t="s">
        <v>38</v>
      </c>
      <c r="AO135" t="s">
        <v>39</v>
      </c>
      <c r="AP135">
        <v>143</v>
      </c>
      <c r="AQ135">
        <v>39</v>
      </c>
      <c r="AS135" t="s">
        <v>54</v>
      </c>
      <c r="AT135" t="s">
        <v>45</v>
      </c>
      <c r="AU135" t="s">
        <v>81</v>
      </c>
      <c r="AV135" s="3">
        <v>43640.636284722219</v>
      </c>
      <c r="AY135" t="s">
        <v>42</v>
      </c>
    </row>
    <row r="136" spans="1:51" x14ac:dyDescent="0.25">
      <c r="A136">
        <v>388</v>
      </c>
      <c r="B136" t="s">
        <v>46</v>
      </c>
      <c r="C136" t="s">
        <v>31</v>
      </c>
      <c r="D136" t="s">
        <v>74</v>
      </c>
      <c r="E136" t="str">
        <f>"031"</f>
        <v>031</v>
      </c>
      <c r="F136" t="s">
        <v>33</v>
      </c>
      <c r="G136" s="1">
        <v>43714</v>
      </c>
      <c r="H136" s="1">
        <v>43713</v>
      </c>
      <c r="I136" s="2">
        <v>0.31944444444444448</v>
      </c>
      <c r="J136">
        <v>5</v>
      </c>
      <c r="K136">
        <v>496</v>
      </c>
      <c r="L136" t="s">
        <v>34</v>
      </c>
      <c r="M136" t="s">
        <v>75</v>
      </c>
      <c r="N136" t="s">
        <v>75</v>
      </c>
      <c r="O136" t="s">
        <v>36</v>
      </c>
      <c r="P136" t="s">
        <v>37</v>
      </c>
      <c r="Q136" t="s">
        <v>38</v>
      </c>
      <c r="R136" t="s">
        <v>39</v>
      </c>
      <c r="S136">
        <v>486</v>
      </c>
      <c r="T136">
        <v>97</v>
      </c>
      <c r="V136" t="s">
        <v>54</v>
      </c>
      <c r="W136" t="s">
        <v>45</v>
      </c>
      <c r="X136" t="s">
        <v>41</v>
      </c>
      <c r="Y136" t="s">
        <v>42</v>
      </c>
      <c r="Z136" t="s">
        <v>31</v>
      </c>
      <c r="AA136" t="s">
        <v>74</v>
      </c>
      <c r="AB136" t="str">
        <f>"032"</f>
        <v>032</v>
      </c>
      <c r="AC136" t="s">
        <v>37</v>
      </c>
      <c r="AD136" s="1">
        <v>43714</v>
      </c>
      <c r="AE136" s="1">
        <v>43714</v>
      </c>
      <c r="AF136" s="2">
        <v>0.4375</v>
      </c>
      <c r="AG136">
        <v>5</v>
      </c>
      <c r="AH136">
        <v>496</v>
      </c>
      <c r="AI136" t="s">
        <v>34</v>
      </c>
      <c r="AJ136" t="s">
        <v>75</v>
      </c>
      <c r="AK136" t="s">
        <v>75</v>
      </c>
      <c r="AL136" t="s">
        <v>36</v>
      </c>
      <c r="AM136" t="s">
        <v>37</v>
      </c>
      <c r="AN136" t="s">
        <v>38</v>
      </c>
      <c r="AO136" t="s">
        <v>39</v>
      </c>
      <c r="AP136">
        <v>381</v>
      </c>
      <c r="AQ136">
        <v>76</v>
      </c>
      <c r="AS136" t="s">
        <v>54</v>
      </c>
      <c r="AT136" t="s">
        <v>45</v>
      </c>
      <c r="AU136" t="s">
        <v>41</v>
      </c>
      <c r="AV136" s="3">
        <v>43640.636284722219</v>
      </c>
      <c r="AY136" t="s">
        <v>42</v>
      </c>
    </row>
    <row r="137" spans="1:51" x14ac:dyDescent="0.25">
      <c r="A137">
        <v>388</v>
      </c>
      <c r="B137" t="s">
        <v>46</v>
      </c>
      <c r="C137" t="s">
        <v>31</v>
      </c>
      <c r="D137" t="s">
        <v>74</v>
      </c>
      <c r="E137" t="str">
        <f>"031"</f>
        <v>031</v>
      </c>
      <c r="F137" t="s">
        <v>33</v>
      </c>
      <c r="G137" s="1">
        <v>43716</v>
      </c>
      <c r="H137" s="1">
        <v>43715</v>
      </c>
      <c r="I137" s="2">
        <v>0.31944444444444448</v>
      </c>
      <c r="J137">
        <v>7</v>
      </c>
      <c r="K137">
        <v>496</v>
      </c>
      <c r="L137" t="s">
        <v>34</v>
      </c>
      <c r="M137" t="s">
        <v>75</v>
      </c>
      <c r="N137" t="s">
        <v>75</v>
      </c>
      <c r="O137" t="s">
        <v>36</v>
      </c>
      <c r="P137" t="s">
        <v>37</v>
      </c>
      <c r="Q137" t="s">
        <v>38</v>
      </c>
      <c r="R137" t="s">
        <v>39</v>
      </c>
      <c r="S137">
        <v>461</v>
      </c>
      <c r="T137">
        <v>92</v>
      </c>
      <c r="V137" t="s">
        <v>54</v>
      </c>
      <c r="W137" t="s">
        <v>45</v>
      </c>
      <c r="X137" t="s">
        <v>41</v>
      </c>
      <c r="Y137" t="s">
        <v>42</v>
      </c>
      <c r="Z137" t="s">
        <v>31</v>
      </c>
      <c r="AA137" t="s">
        <v>74</v>
      </c>
      <c r="AB137" t="str">
        <f>"032"</f>
        <v>032</v>
      </c>
      <c r="AC137" t="s">
        <v>37</v>
      </c>
      <c r="AD137" s="1">
        <v>43716</v>
      </c>
      <c r="AE137" s="1">
        <v>43716</v>
      </c>
      <c r="AF137" s="2">
        <v>0.4375</v>
      </c>
      <c r="AG137">
        <v>7</v>
      </c>
      <c r="AH137">
        <v>496</v>
      </c>
      <c r="AI137" t="s">
        <v>34</v>
      </c>
      <c r="AJ137" t="s">
        <v>75</v>
      </c>
      <c r="AK137" t="s">
        <v>75</v>
      </c>
      <c r="AL137" t="s">
        <v>36</v>
      </c>
      <c r="AM137" t="s">
        <v>37</v>
      </c>
      <c r="AN137" t="s">
        <v>38</v>
      </c>
      <c r="AO137" t="s">
        <v>39</v>
      </c>
      <c r="AP137">
        <v>431</v>
      </c>
      <c r="AQ137">
        <v>86</v>
      </c>
      <c r="AS137" t="s">
        <v>54</v>
      </c>
      <c r="AT137" t="s">
        <v>45</v>
      </c>
      <c r="AU137" t="s">
        <v>41</v>
      </c>
      <c r="AV137" s="3">
        <v>43640.636284722219</v>
      </c>
      <c r="AY137" t="s">
        <v>42</v>
      </c>
    </row>
    <row r="138" spans="1:51" x14ac:dyDescent="0.25">
      <c r="A138" t="s">
        <v>57</v>
      </c>
      <c r="B138" t="s">
        <v>30</v>
      </c>
      <c r="C138" t="s">
        <v>50</v>
      </c>
      <c r="D138" t="s">
        <v>58</v>
      </c>
      <c r="E138">
        <v>327</v>
      </c>
      <c r="F138" t="s">
        <v>33</v>
      </c>
      <c r="G138" s="1">
        <v>43713</v>
      </c>
      <c r="H138" s="1">
        <v>43713</v>
      </c>
      <c r="I138" s="2">
        <v>0.74652777777777779</v>
      </c>
      <c r="J138">
        <v>4</v>
      </c>
      <c r="K138">
        <v>154</v>
      </c>
      <c r="L138" t="s">
        <v>34</v>
      </c>
      <c r="M138" t="s">
        <v>59</v>
      </c>
      <c r="N138" t="s">
        <v>59</v>
      </c>
      <c r="O138" t="s">
        <v>36</v>
      </c>
      <c r="P138" t="s">
        <v>37</v>
      </c>
      <c r="Q138" t="s">
        <v>38</v>
      </c>
      <c r="R138" t="s">
        <v>39</v>
      </c>
      <c r="S138">
        <v>146</v>
      </c>
      <c r="T138">
        <v>94</v>
      </c>
      <c r="V138" t="s">
        <v>54</v>
      </c>
      <c r="W138" t="s">
        <v>45</v>
      </c>
      <c r="X138" t="s">
        <v>41</v>
      </c>
      <c r="Y138" t="s">
        <v>42</v>
      </c>
      <c r="Z138" t="s">
        <v>50</v>
      </c>
      <c r="AA138" t="s">
        <v>58</v>
      </c>
      <c r="AB138">
        <v>328</v>
      </c>
      <c r="AC138" t="s">
        <v>37</v>
      </c>
      <c r="AD138" s="1">
        <v>43713</v>
      </c>
      <c r="AE138" s="1">
        <v>43713</v>
      </c>
      <c r="AF138" s="2">
        <v>0.79861111111111116</v>
      </c>
      <c r="AG138">
        <v>4</v>
      </c>
      <c r="AH138">
        <v>154</v>
      </c>
      <c r="AI138" t="s">
        <v>34</v>
      </c>
      <c r="AJ138" t="s">
        <v>59</v>
      </c>
      <c r="AK138" t="s">
        <v>59</v>
      </c>
      <c r="AL138" t="s">
        <v>36</v>
      </c>
      <c r="AM138" t="s">
        <v>37</v>
      </c>
      <c r="AN138" t="s">
        <v>38</v>
      </c>
      <c r="AO138" t="s">
        <v>39</v>
      </c>
      <c r="AP138">
        <v>115</v>
      </c>
      <c r="AQ138">
        <v>74</v>
      </c>
      <c r="AS138" t="s">
        <v>54</v>
      </c>
      <c r="AT138" t="s">
        <v>45</v>
      </c>
      <c r="AU138" t="s">
        <v>41</v>
      </c>
      <c r="AV138" s="3">
        <v>43640.636284722219</v>
      </c>
      <c r="AY138" t="s">
        <v>42</v>
      </c>
    </row>
    <row r="139" spans="1:51" x14ac:dyDescent="0.25">
      <c r="A139">
        <v>788</v>
      </c>
      <c r="B139" t="s">
        <v>46</v>
      </c>
      <c r="C139" t="s">
        <v>50</v>
      </c>
      <c r="D139" t="s">
        <v>51</v>
      </c>
      <c r="E139" t="str">
        <f>"048"</f>
        <v>048</v>
      </c>
      <c r="F139" t="s">
        <v>33</v>
      </c>
      <c r="G139" s="1">
        <v>43712</v>
      </c>
      <c r="H139" s="1">
        <v>43711</v>
      </c>
      <c r="I139" s="2">
        <v>0.3923611111111111</v>
      </c>
      <c r="J139">
        <v>3</v>
      </c>
      <c r="K139">
        <v>226</v>
      </c>
      <c r="L139" t="s">
        <v>34</v>
      </c>
      <c r="M139" t="s">
        <v>52</v>
      </c>
      <c r="N139" t="s">
        <v>52</v>
      </c>
      <c r="O139" t="s">
        <v>53</v>
      </c>
      <c r="P139" t="s">
        <v>37</v>
      </c>
      <c r="Q139" t="s">
        <v>38</v>
      </c>
      <c r="R139" t="s">
        <v>39</v>
      </c>
      <c r="S139">
        <v>207</v>
      </c>
      <c r="T139">
        <v>91</v>
      </c>
      <c r="V139" t="s">
        <v>54</v>
      </c>
      <c r="W139" t="s">
        <v>45</v>
      </c>
      <c r="X139" t="s">
        <v>41</v>
      </c>
      <c r="Y139" t="s">
        <v>42</v>
      </c>
      <c r="Z139" t="s">
        <v>50</v>
      </c>
      <c r="AA139" t="s">
        <v>51</v>
      </c>
      <c r="AB139" t="str">
        <f>"049"</f>
        <v>049</v>
      </c>
      <c r="AC139" t="s">
        <v>37</v>
      </c>
      <c r="AD139" s="1">
        <v>43712</v>
      </c>
      <c r="AE139" s="1">
        <v>43712</v>
      </c>
      <c r="AF139" s="2">
        <v>0.47569444444444442</v>
      </c>
      <c r="AG139">
        <v>3</v>
      </c>
      <c r="AH139">
        <v>226</v>
      </c>
      <c r="AI139" t="s">
        <v>34</v>
      </c>
      <c r="AJ139" t="s">
        <v>52</v>
      </c>
      <c r="AK139" t="s">
        <v>52</v>
      </c>
      <c r="AL139" t="s">
        <v>53</v>
      </c>
      <c r="AM139" t="s">
        <v>37</v>
      </c>
      <c r="AN139" t="s">
        <v>38</v>
      </c>
      <c r="AO139" t="s">
        <v>39</v>
      </c>
      <c r="AP139">
        <v>142</v>
      </c>
      <c r="AQ139">
        <v>62</v>
      </c>
      <c r="AS139" t="s">
        <v>54</v>
      </c>
      <c r="AT139" t="s">
        <v>45</v>
      </c>
      <c r="AU139" t="s">
        <v>41</v>
      </c>
      <c r="AV139" s="3">
        <v>43649.466273148151</v>
      </c>
      <c r="AY139" t="s">
        <v>42</v>
      </c>
    </row>
    <row r="140" spans="1:51" x14ac:dyDescent="0.25">
      <c r="A140">
        <v>320</v>
      </c>
      <c r="B140" t="s">
        <v>30</v>
      </c>
      <c r="C140" t="s">
        <v>31</v>
      </c>
      <c r="D140" t="s">
        <v>62</v>
      </c>
      <c r="E140">
        <v>2458</v>
      </c>
      <c r="F140" t="s">
        <v>33</v>
      </c>
      <c r="G140" s="1">
        <v>43715</v>
      </c>
      <c r="H140" s="1">
        <v>43715</v>
      </c>
      <c r="I140" s="2">
        <v>0.71180555555555547</v>
      </c>
      <c r="J140">
        <v>6</v>
      </c>
      <c r="K140">
        <v>147</v>
      </c>
      <c r="L140" t="s">
        <v>34</v>
      </c>
      <c r="M140" t="s">
        <v>63</v>
      </c>
      <c r="N140" t="s">
        <v>63</v>
      </c>
      <c r="O140" t="s">
        <v>64</v>
      </c>
      <c r="P140" t="s">
        <v>37</v>
      </c>
      <c r="Q140" t="s">
        <v>38</v>
      </c>
      <c r="R140" t="s">
        <v>39</v>
      </c>
      <c r="S140">
        <v>133</v>
      </c>
      <c r="T140">
        <v>90</v>
      </c>
      <c r="V140" t="s">
        <v>54</v>
      </c>
      <c r="W140" t="s">
        <v>30</v>
      </c>
      <c r="X140" t="s">
        <v>41</v>
      </c>
      <c r="Y140" t="s">
        <v>42</v>
      </c>
      <c r="Z140" t="s">
        <v>31</v>
      </c>
      <c r="AA140" t="s">
        <v>62</v>
      </c>
      <c r="AB140">
        <v>2459</v>
      </c>
      <c r="AC140" t="s">
        <v>37</v>
      </c>
      <c r="AD140" s="1">
        <v>43715</v>
      </c>
      <c r="AE140" s="1">
        <v>43715</v>
      </c>
      <c r="AF140" s="2">
        <v>0.75347222222222221</v>
      </c>
      <c r="AG140">
        <v>6</v>
      </c>
      <c r="AH140">
        <v>147</v>
      </c>
      <c r="AI140" t="s">
        <v>34</v>
      </c>
      <c r="AJ140" t="s">
        <v>63</v>
      </c>
      <c r="AK140" t="s">
        <v>63</v>
      </c>
      <c r="AL140" t="s">
        <v>64</v>
      </c>
      <c r="AM140" t="s">
        <v>37</v>
      </c>
      <c r="AN140" t="s">
        <v>38</v>
      </c>
      <c r="AO140" t="s">
        <v>39</v>
      </c>
      <c r="AP140">
        <v>120</v>
      </c>
      <c r="AQ140">
        <v>81</v>
      </c>
      <c r="AS140" t="s">
        <v>54</v>
      </c>
      <c r="AT140" t="s">
        <v>30</v>
      </c>
      <c r="AU140" t="s">
        <v>41</v>
      </c>
      <c r="AV140" s="3">
        <v>43640.636284722219</v>
      </c>
      <c r="AY140" t="s">
        <v>42</v>
      </c>
    </row>
    <row r="141" spans="1:51" x14ac:dyDescent="0.25">
      <c r="A141">
        <v>789</v>
      </c>
      <c r="B141" t="s">
        <v>46</v>
      </c>
      <c r="C141" t="s">
        <v>50</v>
      </c>
      <c r="D141" t="s">
        <v>51</v>
      </c>
      <c r="E141" t="str">
        <f>"022"</f>
        <v>022</v>
      </c>
      <c r="F141" t="s">
        <v>33</v>
      </c>
      <c r="G141" s="1">
        <v>43713</v>
      </c>
      <c r="H141" s="1">
        <v>43713</v>
      </c>
      <c r="I141" s="2">
        <v>0.53125</v>
      </c>
      <c r="J141">
        <v>4</v>
      </c>
      <c r="K141">
        <v>285</v>
      </c>
      <c r="L141" t="s">
        <v>34</v>
      </c>
      <c r="M141" t="s">
        <v>52</v>
      </c>
      <c r="N141" t="s">
        <v>52</v>
      </c>
      <c r="O141" t="s">
        <v>53</v>
      </c>
      <c r="P141" t="s">
        <v>37</v>
      </c>
      <c r="Q141" t="s">
        <v>38</v>
      </c>
      <c r="R141" t="s">
        <v>39</v>
      </c>
      <c r="S141">
        <v>256</v>
      </c>
      <c r="T141">
        <v>89</v>
      </c>
      <c r="V141" t="s">
        <v>54</v>
      </c>
      <c r="W141" t="s">
        <v>45</v>
      </c>
      <c r="X141" t="s">
        <v>41</v>
      </c>
      <c r="Y141" t="s">
        <v>42</v>
      </c>
      <c r="Z141" t="s">
        <v>50</v>
      </c>
      <c r="AA141" t="s">
        <v>51</v>
      </c>
      <c r="AB141" t="str">
        <f>"023"</f>
        <v>023</v>
      </c>
      <c r="AC141" t="s">
        <v>37</v>
      </c>
      <c r="AD141" s="1">
        <v>43713</v>
      </c>
      <c r="AE141" s="1">
        <v>43713</v>
      </c>
      <c r="AF141" s="2">
        <v>0.64236111111111105</v>
      </c>
      <c r="AG141">
        <v>4</v>
      </c>
      <c r="AH141">
        <v>285</v>
      </c>
      <c r="AI141" t="s">
        <v>34</v>
      </c>
      <c r="AJ141" t="s">
        <v>52</v>
      </c>
      <c r="AK141" t="s">
        <v>52</v>
      </c>
      <c r="AL141" t="s">
        <v>53</v>
      </c>
      <c r="AM141" t="s">
        <v>37</v>
      </c>
      <c r="AN141" t="s">
        <v>38</v>
      </c>
      <c r="AO141" t="s">
        <v>39</v>
      </c>
      <c r="AP141">
        <v>165</v>
      </c>
      <c r="AQ141">
        <v>57</v>
      </c>
      <c r="AS141" t="s">
        <v>54</v>
      </c>
      <c r="AT141" t="s">
        <v>45</v>
      </c>
      <c r="AU141" t="s">
        <v>41</v>
      </c>
      <c r="AV141" s="3">
        <v>43649.466273148151</v>
      </c>
      <c r="AY141" t="s">
        <v>42</v>
      </c>
    </row>
    <row r="142" spans="1:51" x14ac:dyDescent="0.25">
      <c r="A142">
        <v>772</v>
      </c>
      <c r="B142" t="s">
        <v>46</v>
      </c>
      <c r="C142" t="s">
        <v>50</v>
      </c>
      <c r="D142" t="s">
        <v>58</v>
      </c>
      <c r="E142">
        <v>325</v>
      </c>
      <c r="F142" t="s">
        <v>33</v>
      </c>
      <c r="G142" s="1">
        <v>43712</v>
      </c>
      <c r="H142" s="1">
        <v>43712</v>
      </c>
      <c r="I142" s="2">
        <v>0.87847222222222221</v>
      </c>
      <c r="J142">
        <v>3</v>
      </c>
      <c r="K142">
        <v>279</v>
      </c>
      <c r="L142" t="s">
        <v>34</v>
      </c>
      <c r="M142" t="s">
        <v>59</v>
      </c>
      <c r="N142" t="s">
        <v>59</v>
      </c>
      <c r="O142" t="s">
        <v>36</v>
      </c>
      <c r="P142" t="s">
        <v>37</v>
      </c>
      <c r="Q142" t="s">
        <v>38</v>
      </c>
      <c r="R142" t="s">
        <v>39</v>
      </c>
      <c r="S142">
        <v>267</v>
      </c>
      <c r="T142">
        <v>95</v>
      </c>
      <c r="V142" t="s">
        <v>54</v>
      </c>
      <c r="W142" t="s">
        <v>45</v>
      </c>
      <c r="X142" t="s">
        <v>41</v>
      </c>
      <c r="Y142" t="s">
        <v>42</v>
      </c>
      <c r="Z142" t="s">
        <v>50</v>
      </c>
      <c r="AA142" t="s">
        <v>58</v>
      </c>
      <c r="AB142">
        <v>326</v>
      </c>
      <c r="AC142" t="s">
        <v>37</v>
      </c>
      <c r="AD142" s="1">
        <v>43712</v>
      </c>
      <c r="AE142" s="1">
        <v>43712</v>
      </c>
      <c r="AF142" s="2">
        <v>0.94444444444444453</v>
      </c>
      <c r="AG142">
        <v>3</v>
      </c>
      <c r="AH142">
        <v>279</v>
      </c>
      <c r="AI142" t="s">
        <v>34</v>
      </c>
      <c r="AJ142" t="s">
        <v>59</v>
      </c>
      <c r="AK142" t="s">
        <v>59</v>
      </c>
      <c r="AL142" t="s">
        <v>36</v>
      </c>
      <c r="AM142" t="s">
        <v>37</v>
      </c>
      <c r="AN142" t="s">
        <v>38</v>
      </c>
      <c r="AO142" t="s">
        <v>39</v>
      </c>
      <c r="AP142">
        <v>136</v>
      </c>
      <c r="AQ142">
        <v>48</v>
      </c>
      <c r="AS142" t="s">
        <v>54</v>
      </c>
      <c r="AT142" t="s">
        <v>45</v>
      </c>
      <c r="AU142" t="s">
        <v>41</v>
      </c>
      <c r="AV142" s="3">
        <v>43640.636284722219</v>
      </c>
      <c r="AY142" t="s">
        <v>42</v>
      </c>
    </row>
    <row r="143" spans="1:51" x14ac:dyDescent="0.25">
      <c r="A143">
        <v>332</v>
      </c>
      <c r="B143" t="s">
        <v>46</v>
      </c>
      <c r="C143" t="s">
        <v>50</v>
      </c>
      <c r="D143" t="s">
        <v>51</v>
      </c>
      <c r="E143">
        <v>754</v>
      </c>
      <c r="F143" t="s">
        <v>33</v>
      </c>
      <c r="G143" s="1">
        <v>43715</v>
      </c>
      <c r="H143" s="1">
        <v>43715</v>
      </c>
      <c r="I143" s="2">
        <v>0.44444444444444442</v>
      </c>
      <c r="J143">
        <v>6</v>
      </c>
      <c r="K143">
        <v>247</v>
      </c>
      <c r="L143" t="s">
        <v>34</v>
      </c>
      <c r="M143" t="s">
        <v>77</v>
      </c>
      <c r="N143" t="s">
        <v>77</v>
      </c>
      <c r="O143" t="s">
        <v>53</v>
      </c>
      <c r="P143" t="s">
        <v>37</v>
      </c>
      <c r="Q143" t="s">
        <v>38</v>
      </c>
      <c r="R143" t="s">
        <v>39</v>
      </c>
      <c r="S143">
        <v>224</v>
      </c>
      <c r="T143">
        <v>90</v>
      </c>
      <c r="V143" t="s">
        <v>54</v>
      </c>
      <c r="W143" t="s">
        <v>45</v>
      </c>
      <c r="X143" t="s">
        <v>41</v>
      </c>
      <c r="Y143" t="s">
        <v>42</v>
      </c>
      <c r="Z143" t="s">
        <v>50</v>
      </c>
      <c r="AA143" t="s">
        <v>51</v>
      </c>
      <c r="AB143">
        <v>787</v>
      </c>
      <c r="AC143" t="s">
        <v>37</v>
      </c>
      <c r="AD143" s="1">
        <v>43715</v>
      </c>
      <c r="AE143" s="1">
        <v>43715</v>
      </c>
      <c r="AF143" s="2">
        <v>0.54166666666666663</v>
      </c>
      <c r="AG143">
        <v>6</v>
      </c>
      <c r="AH143">
        <v>247</v>
      </c>
      <c r="AI143" t="s">
        <v>34</v>
      </c>
      <c r="AJ143" t="s">
        <v>76</v>
      </c>
      <c r="AK143" t="s">
        <v>76</v>
      </c>
      <c r="AL143" t="s">
        <v>53</v>
      </c>
      <c r="AM143" t="s">
        <v>37</v>
      </c>
      <c r="AN143" t="s">
        <v>38</v>
      </c>
      <c r="AO143" t="s">
        <v>39</v>
      </c>
      <c r="AP143">
        <v>209</v>
      </c>
      <c r="AQ143">
        <v>84</v>
      </c>
      <c r="AS143" t="s">
        <v>54</v>
      </c>
      <c r="AT143" t="s">
        <v>45</v>
      </c>
      <c r="AU143" t="s">
        <v>41</v>
      </c>
      <c r="AV143" s="3">
        <v>43649.466273148151</v>
      </c>
      <c r="AY143" t="s">
        <v>42</v>
      </c>
    </row>
    <row r="144" spans="1:51" x14ac:dyDescent="0.25">
      <c r="A144">
        <v>739</v>
      </c>
      <c r="B144" t="s">
        <v>30</v>
      </c>
      <c r="C144" t="s">
        <v>50</v>
      </c>
      <c r="D144" t="s">
        <v>58</v>
      </c>
      <c r="E144">
        <v>319</v>
      </c>
      <c r="F144" t="s">
        <v>33</v>
      </c>
      <c r="G144" s="1">
        <v>43710</v>
      </c>
      <c r="H144" s="1">
        <v>43710</v>
      </c>
      <c r="I144" s="2">
        <v>0.40972222222222227</v>
      </c>
      <c r="J144">
        <v>1</v>
      </c>
      <c r="K144">
        <v>175</v>
      </c>
      <c r="L144" t="s">
        <v>34</v>
      </c>
      <c r="M144" t="s">
        <v>59</v>
      </c>
      <c r="N144" t="s">
        <v>59</v>
      </c>
      <c r="O144" t="s">
        <v>36</v>
      </c>
      <c r="P144" t="s">
        <v>37</v>
      </c>
      <c r="Q144" t="s">
        <v>38</v>
      </c>
      <c r="R144" t="s">
        <v>39</v>
      </c>
      <c r="S144">
        <v>166</v>
      </c>
      <c r="T144">
        <v>94</v>
      </c>
      <c r="V144" t="s">
        <v>54</v>
      </c>
      <c r="W144" t="s">
        <v>45</v>
      </c>
      <c r="X144" t="s">
        <v>41</v>
      </c>
      <c r="Y144" t="s">
        <v>42</v>
      </c>
      <c r="Z144" t="s">
        <v>50</v>
      </c>
      <c r="AA144" t="s">
        <v>58</v>
      </c>
      <c r="AB144">
        <v>320</v>
      </c>
      <c r="AC144" t="s">
        <v>37</v>
      </c>
      <c r="AD144" s="1">
        <v>43710</v>
      </c>
      <c r="AE144" s="1">
        <v>43710</v>
      </c>
      <c r="AF144" s="2">
        <v>0.47222222222222227</v>
      </c>
      <c r="AG144">
        <v>1</v>
      </c>
      <c r="AH144">
        <v>175</v>
      </c>
      <c r="AI144" t="s">
        <v>34</v>
      </c>
      <c r="AJ144" t="s">
        <v>59</v>
      </c>
      <c r="AK144" t="s">
        <v>59</v>
      </c>
      <c r="AL144" t="s">
        <v>36</v>
      </c>
      <c r="AM144" t="s">
        <v>37</v>
      </c>
      <c r="AN144" t="s">
        <v>38</v>
      </c>
      <c r="AO144" t="s">
        <v>39</v>
      </c>
      <c r="AP144">
        <v>115</v>
      </c>
      <c r="AQ144">
        <v>65</v>
      </c>
      <c r="AS144" t="s">
        <v>54</v>
      </c>
      <c r="AT144" t="s">
        <v>45</v>
      </c>
      <c r="AU144" t="s">
        <v>41</v>
      </c>
      <c r="AV144" s="3">
        <v>43640.636284722219</v>
      </c>
      <c r="AY144" t="s">
        <v>42</v>
      </c>
    </row>
    <row r="145" spans="1:51" x14ac:dyDescent="0.25">
      <c r="A145">
        <v>788</v>
      </c>
      <c r="B145" t="s">
        <v>46</v>
      </c>
      <c r="C145" t="s">
        <v>50</v>
      </c>
      <c r="D145" t="s">
        <v>51</v>
      </c>
      <c r="E145">
        <v>150</v>
      </c>
      <c r="F145" t="s">
        <v>33</v>
      </c>
      <c r="G145" s="1">
        <v>43711</v>
      </c>
      <c r="H145" s="1">
        <v>43710</v>
      </c>
      <c r="I145" s="2">
        <v>0.4201388888888889</v>
      </c>
      <c r="J145">
        <v>2</v>
      </c>
      <c r="K145">
        <v>226</v>
      </c>
      <c r="L145" t="s">
        <v>34</v>
      </c>
      <c r="M145" t="s">
        <v>61</v>
      </c>
      <c r="N145" t="s">
        <v>61</v>
      </c>
      <c r="O145" t="s">
        <v>53</v>
      </c>
      <c r="P145" t="s">
        <v>37</v>
      </c>
      <c r="Q145" t="s">
        <v>38</v>
      </c>
      <c r="R145" t="s">
        <v>39</v>
      </c>
      <c r="S145">
        <v>203</v>
      </c>
      <c r="T145">
        <v>89</v>
      </c>
      <c r="V145" t="s">
        <v>54</v>
      </c>
      <c r="W145" t="s">
        <v>45</v>
      </c>
      <c r="X145" t="s">
        <v>41</v>
      </c>
      <c r="Y145" t="s">
        <v>42</v>
      </c>
      <c r="Z145" t="s">
        <v>50</v>
      </c>
      <c r="AA145" t="s">
        <v>51</v>
      </c>
      <c r="AB145">
        <v>151</v>
      </c>
      <c r="AC145" t="s">
        <v>37</v>
      </c>
      <c r="AD145" s="1">
        <v>43711</v>
      </c>
      <c r="AE145" s="1">
        <v>43711</v>
      </c>
      <c r="AF145" s="2">
        <v>0.50694444444444442</v>
      </c>
      <c r="AG145">
        <v>2</v>
      </c>
      <c r="AH145">
        <v>226</v>
      </c>
      <c r="AI145" t="s">
        <v>34</v>
      </c>
      <c r="AJ145" t="s">
        <v>61</v>
      </c>
      <c r="AK145" t="s">
        <v>61</v>
      </c>
      <c r="AL145" t="s">
        <v>53</v>
      </c>
      <c r="AM145" t="s">
        <v>37</v>
      </c>
      <c r="AN145" t="s">
        <v>38</v>
      </c>
      <c r="AO145" t="s">
        <v>39</v>
      </c>
      <c r="AP145">
        <v>180</v>
      </c>
      <c r="AQ145">
        <v>79</v>
      </c>
      <c r="AS145" t="s">
        <v>54</v>
      </c>
      <c r="AT145" t="s">
        <v>45</v>
      </c>
      <c r="AU145" t="s">
        <v>41</v>
      </c>
      <c r="AV145" s="3">
        <v>43649.466273148151</v>
      </c>
      <c r="AY145" t="s">
        <v>42</v>
      </c>
    </row>
    <row r="146" spans="1:51" x14ac:dyDescent="0.25">
      <c r="A146">
        <v>788</v>
      </c>
      <c r="B146" t="s">
        <v>46</v>
      </c>
      <c r="C146" t="s">
        <v>31</v>
      </c>
      <c r="D146" t="s">
        <v>84</v>
      </c>
      <c r="E146">
        <v>143</v>
      </c>
      <c r="F146" t="s">
        <v>33</v>
      </c>
      <c r="G146" s="1">
        <v>43712</v>
      </c>
      <c r="H146" s="1">
        <v>43712</v>
      </c>
      <c r="I146" s="2">
        <v>0.78819444444444453</v>
      </c>
      <c r="J146">
        <v>3</v>
      </c>
      <c r="K146">
        <v>256</v>
      </c>
      <c r="L146" t="s">
        <v>34</v>
      </c>
      <c r="M146" t="s">
        <v>85</v>
      </c>
      <c r="N146" t="s">
        <v>86</v>
      </c>
      <c r="O146" t="s">
        <v>49</v>
      </c>
      <c r="P146" t="s">
        <v>37</v>
      </c>
      <c r="Q146" t="s">
        <v>38</v>
      </c>
      <c r="R146" t="s">
        <v>39</v>
      </c>
      <c r="S146">
        <v>253</v>
      </c>
      <c r="T146">
        <v>98</v>
      </c>
      <c r="V146" t="s">
        <v>54</v>
      </c>
      <c r="W146" t="s">
        <v>45</v>
      </c>
      <c r="X146" t="s">
        <v>41</v>
      </c>
      <c r="Y146" t="s">
        <v>42</v>
      </c>
      <c r="Z146" t="s">
        <v>31</v>
      </c>
      <c r="AA146" t="s">
        <v>84</v>
      </c>
      <c r="AB146">
        <v>142</v>
      </c>
      <c r="AC146" t="s">
        <v>37</v>
      </c>
      <c r="AD146" s="1">
        <v>43712</v>
      </c>
      <c r="AE146" s="1">
        <v>43712</v>
      </c>
      <c r="AF146" s="2">
        <v>0.91666666666666663</v>
      </c>
      <c r="AG146">
        <v>3</v>
      </c>
      <c r="AH146">
        <v>256</v>
      </c>
      <c r="AI146" t="s">
        <v>34</v>
      </c>
      <c r="AJ146" t="s">
        <v>85</v>
      </c>
      <c r="AK146" t="s">
        <v>86</v>
      </c>
      <c r="AL146" t="s">
        <v>49</v>
      </c>
      <c r="AM146" t="s">
        <v>37</v>
      </c>
      <c r="AN146" t="s">
        <v>38</v>
      </c>
      <c r="AO146" t="s">
        <v>39</v>
      </c>
      <c r="AP146">
        <v>117</v>
      </c>
      <c r="AQ146">
        <v>45</v>
      </c>
      <c r="AS146" t="s">
        <v>54</v>
      </c>
      <c r="AT146" t="s">
        <v>45</v>
      </c>
      <c r="AU146" t="s">
        <v>41</v>
      </c>
      <c r="AV146" s="3">
        <v>43640.636284722219</v>
      </c>
      <c r="AY146" t="s">
        <v>42</v>
      </c>
    </row>
    <row r="147" spans="1:51" x14ac:dyDescent="0.25">
      <c r="A147">
        <v>321</v>
      </c>
      <c r="B147" t="s">
        <v>30</v>
      </c>
      <c r="C147" t="s">
        <v>31</v>
      </c>
      <c r="D147" t="s">
        <v>62</v>
      </c>
      <c r="E147">
        <v>2460</v>
      </c>
      <c r="F147" t="s">
        <v>33</v>
      </c>
      <c r="G147" s="1">
        <v>43710</v>
      </c>
      <c r="H147" s="1">
        <v>43710</v>
      </c>
      <c r="I147" s="2">
        <v>0.94097222222222221</v>
      </c>
      <c r="J147">
        <v>1</v>
      </c>
      <c r="K147">
        <v>187</v>
      </c>
      <c r="L147" t="s">
        <v>34</v>
      </c>
      <c r="M147" t="s">
        <v>63</v>
      </c>
      <c r="N147" t="s">
        <v>63</v>
      </c>
      <c r="O147" t="s">
        <v>64</v>
      </c>
      <c r="P147" t="s">
        <v>37</v>
      </c>
      <c r="Q147" t="s">
        <v>38</v>
      </c>
      <c r="R147" t="s">
        <v>39</v>
      </c>
      <c r="S147">
        <v>177</v>
      </c>
      <c r="T147">
        <v>94</v>
      </c>
      <c r="V147" t="s">
        <v>54</v>
      </c>
      <c r="W147" t="s">
        <v>30</v>
      </c>
      <c r="X147" t="s">
        <v>41</v>
      </c>
      <c r="Y147" t="s">
        <v>42</v>
      </c>
      <c r="Z147" t="s">
        <v>31</v>
      </c>
      <c r="AA147" t="s">
        <v>62</v>
      </c>
      <c r="AB147">
        <v>2461</v>
      </c>
      <c r="AC147" t="s">
        <v>37</v>
      </c>
      <c r="AD147" s="1">
        <v>43710</v>
      </c>
      <c r="AE147" s="1">
        <v>43710</v>
      </c>
      <c r="AF147" s="2">
        <v>0.98263888888888884</v>
      </c>
      <c r="AG147">
        <v>1</v>
      </c>
      <c r="AH147">
        <v>187</v>
      </c>
      <c r="AI147" t="s">
        <v>34</v>
      </c>
      <c r="AJ147" t="s">
        <v>63</v>
      </c>
      <c r="AK147" t="s">
        <v>63</v>
      </c>
      <c r="AL147" t="s">
        <v>64</v>
      </c>
      <c r="AM147" t="s">
        <v>37</v>
      </c>
      <c r="AN147" t="s">
        <v>38</v>
      </c>
      <c r="AO147" t="s">
        <v>39</v>
      </c>
      <c r="AP147">
        <v>110</v>
      </c>
      <c r="AQ147">
        <v>58</v>
      </c>
      <c r="AS147" t="s">
        <v>54</v>
      </c>
      <c r="AT147" t="s">
        <v>30</v>
      </c>
      <c r="AU147" t="s">
        <v>41</v>
      </c>
      <c r="AV147" s="3">
        <v>43640.636284722219</v>
      </c>
      <c r="AY147" t="s">
        <v>42</v>
      </c>
    </row>
    <row r="148" spans="1:51" x14ac:dyDescent="0.25">
      <c r="A148" t="s">
        <v>57</v>
      </c>
      <c r="B148" t="s">
        <v>30</v>
      </c>
      <c r="C148" t="s">
        <v>50</v>
      </c>
      <c r="D148" t="s">
        <v>58</v>
      </c>
      <c r="E148">
        <v>327</v>
      </c>
      <c r="F148" t="s">
        <v>33</v>
      </c>
      <c r="G148" s="1">
        <v>43712</v>
      </c>
      <c r="H148" s="1">
        <v>43712</v>
      </c>
      <c r="I148" s="2">
        <v>0.74652777777777779</v>
      </c>
      <c r="J148">
        <v>3</v>
      </c>
      <c r="K148">
        <v>154</v>
      </c>
      <c r="L148" t="s">
        <v>34</v>
      </c>
      <c r="M148" t="s">
        <v>59</v>
      </c>
      <c r="N148" t="s">
        <v>59</v>
      </c>
      <c r="O148" t="s">
        <v>36</v>
      </c>
      <c r="P148" t="s">
        <v>37</v>
      </c>
      <c r="Q148" t="s">
        <v>38</v>
      </c>
      <c r="R148" t="s">
        <v>39</v>
      </c>
      <c r="S148">
        <v>147</v>
      </c>
      <c r="T148">
        <v>95</v>
      </c>
      <c r="V148" t="s">
        <v>54</v>
      </c>
      <c r="W148" t="s">
        <v>45</v>
      </c>
      <c r="X148" t="s">
        <v>41</v>
      </c>
      <c r="Y148" t="s">
        <v>42</v>
      </c>
      <c r="Z148" t="s">
        <v>50</v>
      </c>
      <c r="AA148" t="s">
        <v>58</v>
      </c>
      <c r="AB148">
        <v>328</v>
      </c>
      <c r="AC148" t="s">
        <v>37</v>
      </c>
      <c r="AD148" s="1">
        <v>43712</v>
      </c>
      <c r="AE148" s="1">
        <v>43712</v>
      </c>
      <c r="AF148" s="2">
        <v>0.79861111111111116</v>
      </c>
      <c r="AG148">
        <v>3</v>
      </c>
      <c r="AH148">
        <v>154</v>
      </c>
      <c r="AI148" t="s">
        <v>34</v>
      </c>
      <c r="AJ148" t="s">
        <v>59</v>
      </c>
      <c r="AK148" t="s">
        <v>59</v>
      </c>
      <c r="AL148" t="s">
        <v>36</v>
      </c>
      <c r="AM148" t="s">
        <v>37</v>
      </c>
      <c r="AN148" t="s">
        <v>38</v>
      </c>
      <c r="AO148" t="s">
        <v>39</v>
      </c>
      <c r="AP148">
        <v>75</v>
      </c>
      <c r="AQ148">
        <v>48</v>
      </c>
      <c r="AS148" t="s">
        <v>54</v>
      </c>
      <c r="AT148" t="s">
        <v>45</v>
      </c>
      <c r="AU148" t="s">
        <v>41</v>
      </c>
      <c r="AV148" s="3">
        <v>43640.636284722219</v>
      </c>
      <c r="AY148" t="s">
        <v>42</v>
      </c>
    </row>
    <row r="149" spans="1:51" x14ac:dyDescent="0.25">
      <c r="A149">
        <v>772</v>
      </c>
      <c r="B149" t="s">
        <v>46</v>
      </c>
      <c r="C149" t="s">
        <v>50</v>
      </c>
      <c r="D149" t="s">
        <v>51</v>
      </c>
      <c r="E149" t="str">
        <f>"062"</f>
        <v>062</v>
      </c>
      <c r="F149" t="s">
        <v>33</v>
      </c>
      <c r="G149" s="1">
        <v>43710</v>
      </c>
      <c r="H149" s="1">
        <v>43709</v>
      </c>
      <c r="I149" s="2">
        <v>0.39583333333333331</v>
      </c>
      <c r="J149">
        <v>1</v>
      </c>
      <c r="K149">
        <v>273</v>
      </c>
      <c r="L149" t="s">
        <v>34</v>
      </c>
      <c r="M149" t="s">
        <v>60</v>
      </c>
      <c r="N149" t="s">
        <v>60</v>
      </c>
      <c r="O149" t="s">
        <v>53</v>
      </c>
      <c r="P149" t="s">
        <v>37</v>
      </c>
      <c r="Q149" t="s">
        <v>38</v>
      </c>
      <c r="R149" t="s">
        <v>39</v>
      </c>
      <c r="S149">
        <v>264</v>
      </c>
      <c r="T149">
        <v>96</v>
      </c>
      <c r="V149" t="s">
        <v>54</v>
      </c>
      <c r="W149" t="s">
        <v>45</v>
      </c>
      <c r="X149" t="s">
        <v>41</v>
      </c>
      <c r="Y149" t="s">
        <v>42</v>
      </c>
      <c r="Z149" t="s">
        <v>50</v>
      </c>
      <c r="AA149" t="s">
        <v>51</v>
      </c>
      <c r="AB149" t="str">
        <f>"045"</f>
        <v>045</v>
      </c>
      <c r="AC149" t="s">
        <v>37</v>
      </c>
      <c r="AD149" s="1">
        <v>43710</v>
      </c>
      <c r="AE149" s="1">
        <v>43710</v>
      </c>
      <c r="AF149" s="2">
        <v>0.49305555555555558</v>
      </c>
      <c r="AG149">
        <v>1</v>
      </c>
      <c r="AH149">
        <v>273</v>
      </c>
      <c r="AI149" t="s">
        <v>34</v>
      </c>
      <c r="AJ149" t="s">
        <v>65</v>
      </c>
      <c r="AK149" t="s">
        <v>65</v>
      </c>
      <c r="AL149" t="s">
        <v>53</v>
      </c>
      <c r="AM149" t="s">
        <v>37</v>
      </c>
      <c r="AN149" t="s">
        <v>38</v>
      </c>
      <c r="AO149" t="s">
        <v>39</v>
      </c>
      <c r="AP149">
        <v>251</v>
      </c>
      <c r="AQ149">
        <v>91</v>
      </c>
      <c r="AS149" t="s">
        <v>54</v>
      </c>
      <c r="AT149" t="s">
        <v>45</v>
      </c>
      <c r="AU149" t="s">
        <v>41</v>
      </c>
      <c r="AV149" s="3">
        <v>43649.466273148151</v>
      </c>
      <c r="AY149" t="s">
        <v>42</v>
      </c>
    </row>
    <row r="150" spans="1:51" x14ac:dyDescent="0.25">
      <c r="A150">
        <v>772</v>
      </c>
      <c r="B150" t="s">
        <v>46</v>
      </c>
      <c r="C150" t="s">
        <v>50</v>
      </c>
      <c r="D150" t="s">
        <v>58</v>
      </c>
      <c r="E150">
        <v>325</v>
      </c>
      <c r="F150" t="s">
        <v>33</v>
      </c>
      <c r="G150" s="1">
        <v>43710</v>
      </c>
      <c r="H150" s="1">
        <v>43710</v>
      </c>
      <c r="I150" s="2">
        <v>0.87847222222222221</v>
      </c>
      <c r="J150">
        <v>1</v>
      </c>
      <c r="K150">
        <v>279</v>
      </c>
      <c r="L150" t="s">
        <v>34</v>
      </c>
      <c r="M150" t="s">
        <v>59</v>
      </c>
      <c r="N150" t="s">
        <v>59</v>
      </c>
      <c r="O150" t="s">
        <v>36</v>
      </c>
      <c r="P150" t="s">
        <v>37</v>
      </c>
      <c r="Q150" t="s">
        <v>38</v>
      </c>
      <c r="R150" t="s">
        <v>39</v>
      </c>
      <c r="S150">
        <v>265</v>
      </c>
      <c r="T150">
        <v>94</v>
      </c>
      <c r="V150" t="s">
        <v>54</v>
      </c>
      <c r="W150" t="s">
        <v>45</v>
      </c>
      <c r="X150" t="s">
        <v>41</v>
      </c>
      <c r="Y150" t="s">
        <v>42</v>
      </c>
      <c r="Z150" t="s">
        <v>50</v>
      </c>
      <c r="AA150" t="s">
        <v>58</v>
      </c>
      <c r="AB150">
        <v>326</v>
      </c>
      <c r="AC150" t="s">
        <v>37</v>
      </c>
      <c r="AD150" s="1">
        <v>43710</v>
      </c>
      <c r="AE150" s="1">
        <v>43710</v>
      </c>
      <c r="AF150" s="2">
        <v>0.94444444444444453</v>
      </c>
      <c r="AG150">
        <v>1</v>
      </c>
      <c r="AH150">
        <v>279</v>
      </c>
      <c r="AI150" t="s">
        <v>34</v>
      </c>
      <c r="AJ150" t="s">
        <v>59</v>
      </c>
      <c r="AK150" t="s">
        <v>59</v>
      </c>
      <c r="AL150" t="s">
        <v>36</v>
      </c>
      <c r="AM150" t="s">
        <v>37</v>
      </c>
      <c r="AN150" t="s">
        <v>38</v>
      </c>
      <c r="AO150" t="s">
        <v>39</v>
      </c>
      <c r="AP150">
        <v>184</v>
      </c>
      <c r="AQ150">
        <v>65</v>
      </c>
      <c r="AS150" t="s">
        <v>54</v>
      </c>
      <c r="AT150" t="s">
        <v>45</v>
      </c>
      <c r="AU150" t="s">
        <v>41</v>
      </c>
      <c r="AV150" s="3">
        <v>43640.636284722219</v>
      </c>
      <c r="AY150" t="s">
        <v>42</v>
      </c>
    </row>
    <row r="151" spans="1:51" x14ac:dyDescent="0.25">
      <c r="A151" t="s">
        <v>69</v>
      </c>
      <c r="B151" t="s">
        <v>30</v>
      </c>
      <c r="C151" t="s">
        <v>31</v>
      </c>
      <c r="D151" t="s">
        <v>62</v>
      </c>
      <c r="E151">
        <v>2462</v>
      </c>
      <c r="F151" t="s">
        <v>33</v>
      </c>
      <c r="G151" s="1">
        <v>43711</v>
      </c>
      <c r="H151" s="1">
        <v>43711</v>
      </c>
      <c r="I151" s="2">
        <v>0.61458333333333337</v>
      </c>
      <c r="J151">
        <v>2</v>
      </c>
      <c r="K151">
        <v>184</v>
      </c>
      <c r="L151" t="s">
        <v>34</v>
      </c>
      <c r="M151" t="s">
        <v>63</v>
      </c>
      <c r="N151" t="s">
        <v>63</v>
      </c>
      <c r="O151" t="s">
        <v>64</v>
      </c>
      <c r="P151" t="s">
        <v>37</v>
      </c>
      <c r="Q151" t="s">
        <v>38</v>
      </c>
      <c r="R151" t="s">
        <v>39</v>
      </c>
      <c r="S151">
        <v>180</v>
      </c>
      <c r="T151">
        <v>97</v>
      </c>
      <c r="V151" t="s">
        <v>54</v>
      </c>
      <c r="W151" t="s">
        <v>30</v>
      </c>
      <c r="X151" t="s">
        <v>41</v>
      </c>
      <c r="Y151" t="s">
        <v>42</v>
      </c>
      <c r="Z151" t="s">
        <v>31</v>
      </c>
      <c r="AA151" t="s">
        <v>62</v>
      </c>
      <c r="AB151">
        <v>2463</v>
      </c>
      <c r="AC151" t="s">
        <v>37</v>
      </c>
      <c r="AD151" s="1">
        <v>43711</v>
      </c>
      <c r="AE151" s="1">
        <v>43711</v>
      </c>
      <c r="AF151" s="2">
        <v>0.65625</v>
      </c>
      <c r="AG151">
        <v>2</v>
      </c>
      <c r="AH151">
        <v>184</v>
      </c>
      <c r="AI151" t="s">
        <v>34</v>
      </c>
      <c r="AJ151" t="s">
        <v>63</v>
      </c>
      <c r="AK151" t="s">
        <v>63</v>
      </c>
      <c r="AL151" t="s">
        <v>64</v>
      </c>
      <c r="AM151" t="s">
        <v>37</v>
      </c>
      <c r="AN151" t="s">
        <v>38</v>
      </c>
      <c r="AO151" t="s">
        <v>39</v>
      </c>
      <c r="AP151">
        <v>103</v>
      </c>
      <c r="AQ151">
        <v>55</v>
      </c>
      <c r="AS151" t="s">
        <v>54</v>
      </c>
      <c r="AT151" t="s">
        <v>30</v>
      </c>
      <c r="AU151" t="s">
        <v>41</v>
      </c>
      <c r="AV151" s="3">
        <v>43640.636284722219</v>
      </c>
      <c r="AY151" t="s">
        <v>42</v>
      </c>
    </row>
    <row r="152" spans="1:51" x14ac:dyDescent="0.25">
      <c r="A152">
        <v>739</v>
      </c>
      <c r="B152" t="s">
        <v>30</v>
      </c>
      <c r="C152" t="s">
        <v>50</v>
      </c>
      <c r="D152" t="s">
        <v>58</v>
      </c>
      <c r="E152">
        <v>319</v>
      </c>
      <c r="F152" t="s">
        <v>33</v>
      </c>
      <c r="G152" s="1">
        <v>43712</v>
      </c>
      <c r="H152" s="1">
        <v>43712</v>
      </c>
      <c r="I152" s="2">
        <v>0.40972222222222227</v>
      </c>
      <c r="J152">
        <v>3</v>
      </c>
      <c r="K152">
        <v>175</v>
      </c>
      <c r="L152" t="s">
        <v>34</v>
      </c>
      <c r="M152" t="s">
        <v>59</v>
      </c>
      <c r="N152" t="s">
        <v>59</v>
      </c>
      <c r="O152" t="s">
        <v>36</v>
      </c>
      <c r="P152" t="s">
        <v>37</v>
      </c>
      <c r="Q152" t="s">
        <v>38</v>
      </c>
      <c r="R152" t="s">
        <v>39</v>
      </c>
      <c r="S152">
        <v>168</v>
      </c>
      <c r="T152">
        <v>96</v>
      </c>
      <c r="V152" t="s">
        <v>54</v>
      </c>
      <c r="W152" t="s">
        <v>45</v>
      </c>
      <c r="X152" t="s">
        <v>41</v>
      </c>
      <c r="Y152" t="s">
        <v>42</v>
      </c>
      <c r="Z152" t="s">
        <v>50</v>
      </c>
      <c r="AA152" t="s">
        <v>58</v>
      </c>
      <c r="AB152">
        <v>320</v>
      </c>
      <c r="AC152" t="s">
        <v>37</v>
      </c>
      <c r="AD152" s="1">
        <v>43712</v>
      </c>
      <c r="AE152" s="1">
        <v>43712</v>
      </c>
      <c r="AF152" s="2">
        <v>0.47222222222222227</v>
      </c>
      <c r="AG152">
        <v>3</v>
      </c>
      <c r="AH152">
        <v>175</v>
      </c>
      <c r="AI152" t="s">
        <v>34</v>
      </c>
      <c r="AJ152" t="s">
        <v>59</v>
      </c>
      <c r="AK152" t="s">
        <v>59</v>
      </c>
      <c r="AL152" t="s">
        <v>36</v>
      </c>
      <c r="AM152" t="s">
        <v>37</v>
      </c>
      <c r="AN152" t="s">
        <v>38</v>
      </c>
      <c r="AO152" t="s">
        <v>39</v>
      </c>
      <c r="AP152">
        <v>85</v>
      </c>
      <c r="AQ152">
        <v>48</v>
      </c>
      <c r="AS152" t="s">
        <v>54</v>
      </c>
      <c r="AT152" t="s">
        <v>45</v>
      </c>
      <c r="AU152" t="s">
        <v>41</v>
      </c>
      <c r="AV152" s="3">
        <v>43640.636284722219</v>
      </c>
      <c r="AY152" t="s">
        <v>42</v>
      </c>
    </row>
    <row r="153" spans="1:51" x14ac:dyDescent="0.25">
      <c r="A153" t="s">
        <v>69</v>
      </c>
      <c r="B153" t="s">
        <v>30</v>
      </c>
      <c r="C153" t="s">
        <v>31</v>
      </c>
      <c r="D153" t="s">
        <v>62</v>
      </c>
      <c r="E153">
        <v>2462</v>
      </c>
      <c r="F153" t="s">
        <v>33</v>
      </c>
      <c r="G153" s="1">
        <v>43712</v>
      </c>
      <c r="H153" s="1">
        <v>43712</v>
      </c>
      <c r="I153" s="2">
        <v>0.61458333333333337</v>
      </c>
      <c r="J153">
        <v>3</v>
      </c>
      <c r="K153">
        <v>184</v>
      </c>
      <c r="L153" t="s">
        <v>34</v>
      </c>
      <c r="M153" t="s">
        <v>63</v>
      </c>
      <c r="N153" t="s">
        <v>63</v>
      </c>
      <c r="O153" t="s">
        <v>64</v>
      </c>
      <c r="P153" t="s">
        <v>37</v>
      </c>
      <c r="Q153" t="s">
        <v>38</v>
      </c>
      <c r="R153" t="s">
        <v>39</v>
      </c>
      <c r="S153">
        <v>178</v>
      </c>
      <c r="T153">
        <v>96</v>
      </c>
      <c r="V153" t="s">
        <v>54</v>
      </c>
      <c r="W153" t="s">
        <v>30</v>
      </c>
      <c r="X153" t="s">
        <v>41</v>
      </c>
      <c r="Y153" t="s">
        <v>42</v>
      </c>
      <c r="Z153" t="s">
        <v>31</v>
      </c>
      <c r="AA153" t="s">
        <v>62</v>
      </c>
      <c r="AB153">
        <v>2463</v>
      </c>
      <c r="AC153" t="s">
        <v>37</v>
      </c>
      <c r="AD153" s="1">
        <v>43712</v>
      </c>
      <c r="AE153" s="1">
        <v>43712</v>
      </c>
      <c r="AF153" s="2">
        <v>0.65625</v>
      </c>
      <c r="AG153">
        <v>3</v>
      </c>
      <c r="AH153">
        <v>184</v>
      </c>
      <c r="AI153" t="s">
        <v>34</v>
      </c>
      <c r="AJ153" t="s">
        <v>63</v>
      </c>
      <c r="AK153" t="s">
        <v>63</v>
      </c>
      <c r="AL153" t="s">
        <v>64</v>
      </c>
      <c r="AM153" t="s">
        <v>37</v>
      </c>
      <c r="AN153" t="s">
        <v>38</v>
      </c>
      <c r="AO153" t="s">
        <v>39</v>
      </c>
      <c r="AP153">
        <v>104</v>
      </c>
      <c r="AQ153">
        <v>56</v>
      </c>
      <c r="AS153" t="s">
        <v>54</v>
      </c>
      <c r="AT153" t="s">
        <v>30</v>
      </c>
      <c r="AU153" t="s">
        <v>41</v>
      </c>
      <c r="AV153" s="3">
        <v>43640.636284722219</v>
      </c>
      <c r="AY153" t="s">
        <v>42</v>
      </c>
    </row>
    <row r="154" spans="1:51" x14ac:dyDescent="0.25">
      <c r="A154">
        <v>772</v>
      </c>
      <c r="B154" t="s">
        <v>46</v>
      </c>
      <c r="C154" t="s">
        <v>50</v>
      </c>
      <c r="D154" t="s">
        <v>58</v>
      </c>
      <c r="E154">
        <v>325</v>
      </c>
      <c r="F154" t="s">
        <v>33</v>
      </c>
      <c r="G154" s="1">
        <v>43713</v>
      </c>
      <c r="H154" s="1">
        <v>43713</v>
      </c>
      <c r="I154" s="2">
        <v>0.87847222222222221</v>
      </c>
      <c r="J154">
        <v>4</v>
      </c>
      <c r="K154">
        <v>279</v>
      </c>
      <c r="L154" t="s">
        <v>34</v>
      </c>
      <c r="M154" t="s">
        <v>59</v>
      </c>
      <c r="N154" t="s">
        <v>59</v>
      </c>
      <c r="O154" t="s">
        <v>36</v>
      </c>
      <c r="P154" t="s">
        <v>37</v>
      </c>
      <c r="Q154" t="s">
        <v>38</v>
      </c>
      <c r="R154" t="s">
        <v>39</v>
      </c>
      <c r="S154">
        <v>265</v>
      </c>
      <c r="T154">
        <v>94</v>
      </c>
      <c r="V154" t="s">
        <v>54</v>
      </c>
      <c r="W154" t="s">
        <v>45</v>
      </c>
      <c r="X154" t="s">
        <v>41</v>
      </c>
      <c r="Y154" t="s">
        <v>42</v>
      </c>
      <c r="Z154" t="s">
        <v>50</v>
      </c>
      <c r="AA154" t="s">
        <v>58</v>
      </c>
      <c r="AB154">
        <v>326</v>
      </c>
      <c r="AC154" t="s">
        <v>37</v>
      </c>
      <c r="AD154" s="1">
        <v>43713</v>
      </c>
      <c r="AE154" s="1">
        <v>43713</v>
      </c>
      <c r="AF154" s="2">
        <v>0.94444444444444453</v>
      </c>
      <c r="AG154">
        <v>4</v>
      </c>
      <c r="AH154">
        <v>279</v>
      </c>
      <c r="AI154" t="s">
        <v>34</v>
      </c>
      <c r="AJ154" t="s">
        <v>59</v>
      </c>
      <c r="AK154" t="s">
        <v>59</v>
      </c>
      <c r="AL154" t="s">
        <v>36</v>
      </c>
      <c r="AM154" t="s">
        <v>37</v>
      </c>
      <c r="AN154" t="s">
        <v>38</v>
      </c>
      <c r="AO154" t="s">
        <v>39</v>
      </c>
      <c r="AP154">
        <v>209</v>
      </c>
      <c r="AQ154">
        <v>74</v>
      </c>
      <c r="AS154" t="s">
        <v>54</v>
      </c>
      <c r="AT154" t="s">
        <v>45</v>
      </c>
      <c r="AU154" t="s">
        <v>41</v>
      </c>
      <c r="AV154" s="3">
        <v>43640.636284722219</v>
      </c>
      <c r="AY154" t="s">
        <v>42</v>
      </c>
    </row>
    <row r="155" spans="1:51" x14ac:dyDescent="0.25">
      <c r="A155">
        <v>332</v>
      </c>
      <c r="B155" t="s">
        <v>46</v>
      </c>
      <c r="C155" t="s">
        <v>50</v>
      </c>
      <c r="D155" t="s">
        <v>51</v>
      </c>
      <c r="E155">
        <v>786</v>
      </c>
      <c r="F155" t="s">
        <v>33</v>
      </c>
      <c r="G155" s="1">
        <v>43716</v>
      </c>
      <c r="H155" s="1">
        <v>43715</v>
      </c>
      <c r="I155" s="2">
        <v>0.28472222222222221</v>
      </c>
      <c r="J155">
        <v>7</v>
      </c>
      <c r="K155">
        <v>247</v>
      </c>
      <c r="L155" t="s">
        <v>34</v>
      </c>
      <c r="M155" t="s">
        <v>76</v>
      </c>
      <c r="N155" t="s">
        <v>76</v>
      </c>
      <c r="O155" t="s">
        <v>53</v>
      </c>
      <c r="P155" t="s">
        <v>37</v>
      </c>
      <c r="Q155" t="s">
        <v>38</v>
      </c>
      <c r="R155" t="s">
        <v>39</v>
      </c>
      <c r="S155">
        <v>227</v>
      </c>
      <c r="T155">
        <v>91</v>
      </c>
      <c r="V155" t="s">
        <v>54</v>
      </c>
      <c r="W155" t="s">
        <v>45</v>
      </c>
      <c r="X155" t="s">
        <v>41</v>
      </c>
      <c r="Y155" t="s">
        <v>42</v>
      </c>
      <c r="Z155" t="s">
        <v>50</v>
      </c>
      <c r="AA155" t="s">
        <v>51</v>
      </c>
      <c r="AB155">
        <v>755</v>
      </c>
      <c r="AC155" t="s">
        <v>37</v>
      </c>
      <c r="AD155" s="1">
        <v>43716</v>
      </c>
      <c r="AE155" s="1">
        <v>43716</v>
      </c>
      <c r="AF155" s="2">
        <v>0.4375</v>
      </c>
      <c r="AG155">
        <v>7</v>
      </c>
      <c r="AH155">
        <v>247</v>
      </c>
      <c r="AI155" t="s">
        <v>34</v>
      </c>
      <c r="AJ155" t="s">
        <v>77</v>
      </c>
      <c r="AK155" t="s">
        <v>77</v>
      </c>
      <c r="AL155" t="s">
        <v>53</v>
      </c>
      <c r="AM155" t="s">
        <v>37</v>
      </c>
      <c r="AN155" t="s">
        <v>38</v>
      </c>
      <c r="AO155" t="s">
        <v>39</v>
      </c>
      <c r="AP155">
        <v>227</v>
      </c>
      <c r="AQ155">
        <v>91</v>
      </c>
      <c r="AS155" t="s">
        <v>54</v>
      </c>
      <c r="AT155" t="s">
        <v>45</v>
      </c>
      <c r="AU155" t="s">
        <v>41</v>
      </c>
      <c r="AV155" s="3">
        <v>43649.466273148151</v>
      </c>
      <c r="AY155" t="s">
        <v>42</v>
      </c>
    </row>
    <row r="156" spans="1:51" x14ac:dyDescent="0.25">
      <c r="A156">
        <v>321</v>
      </c>
      <c r="B156" t="s">
        <v>30</v>
      </c>
      <c r="C156" t="s">
        <v>31</v>
      </c>
      <c r="D156" t="s">
        <v>62</v>
      </c>
      <c r="E156">
        <v>261</v>
      </c>
      <c r="F156" t="s">
        <v>33</v>
      </c>
      <c r="G156" s="1">
        <v>43711</v>
      </c>
      <c r="H156" s="1">
        <v>43711</v>
      </c>
      <c r="I156" s="2">
        <v>0.875</v>
      </c>
      <c r="J156">
        <v>2</v>
      </c>
      <c r="K156">
        <v>187</v>
      </c>
      <c r="L156" t="s">
        <v>34</v>
      </c>
      <c r="M156" t="s">
        <v>63</v>
      </c>
      <c r="N156" t="s">
        <v>63</v>
      </c>
      <c r="O156" t="s">
        <v>64</v>
      </c>
      <c r="P156" t="s">
        <v>37</v>
      </c>
      <c r="Q156" t="s">
        <v>38</v>
      </c>
      <c r="R156" t="s">
        <v>39</v>
      </c>
      <c r="S156">
        <v>183</v>
      </c>
      <c r="T156">
        <v>97</v>
      </c>
      <c r="V156" t="s">
        <v>54</v>
      </c>
      <c r="W156" t="s">
        <v>30</v>
      </c>
      <c r="X156" t="s">
        <v>41</v>
      </c>
      <c r="Y156" t="s">
        <v>42</v>
      </c>
      <c r="Z156" t="s">
        <v>31</v>
      </c>
      <c r="AA156" t="s">
        <v>62</v>
      </c>
      <c r="AB156">
        <v>2453</v>
      </c>
      <c r="AC156" t="s">
        <v>37</v>
      </c>
      <c r="AD156" s="1">
        <v>43711</v>
      </c>
      <c r="AE156" s="1">
        <v>43711</v>
      </c>
      <c r="AF156" s="2">
        <v>0.98263888888888884</v>
      </c>
      <c r="AG156">
        <v>2</v>
      </c>
      <c r="AH156">
        <v>187</v>
      </c>
      <c r="AI156" t="s">
        <v>34</v>
      </c>
      <c r="AJ156" t="s">
        <v>63</v>
      </c>
      <c r="AK156" t="s">
        <v>63</v>
      </c>
      <c r="AL156" t="s">
        <v>64</v>
      </c>
      <c r="AM156" t="s">
        <v>37</v>
      </c>
      <c r="AN156" t="s">
        <v>38</v>
      </c>
      <c r="AO156" t="s">
        <v>39</v>
      </c>
      <c r="AP156">
        <v>104</v>
      </c>
      <c r="AQ156">
        <v>55</v>
      </c>
      <c r="AS156" t="s">
        <v>54</v>
      </c>
      <c r="AT156" t="s">
        <v>30</v>
      </c>
      <c r="AU156" t="s">
        <v>41</v>
      </c>
      <c r="AV156" s="3">
        <v>43640.636284722219</v>
      </c>
      <c r="AY156" t="s">
        <v>42</v>
      </c>
    </row>
    <row r="157" spans="1:51" x14ac:dyDescent="0.25">
      <c r="A157">
        <v>320</v>
      </c>
      <c r="B157" t="s">
        <v>30</v>
      </c>
      <c r="C157" t="s">
        <v>31</v>
      </c>
      <c r="D157" t="s">
        <v>62</v>
      </c>
      <c r="E157">
        <v>6635</v>
      </c>
      <c r="F157" t="s">
        <v>33</v>
      </c>
      <c r="G157" s="1">
        <v>43713</v>
      </c>
      <c r="H157" s="1">
        <v>43713</v>
      </c>
      <c r="I157" s="2">
        <v>0.4861111111111111</v>
      </c>
      <c r="J157">
        <v>4</v>
      </c>
      <c r="K157">
        <v>147</v>
      </c>
      <c r="L157" t="s">
        <v>34</v>
      </c>
      <c r="M157" t="s">
        <v>68</v>
      </c>
      <c r="N157" t="s">
        <v>68</v>
      </c>
      <c r="O157" t="s">
        <v>64</v>
      </c>
      <c r="P157" t="s">
        <v>37</v>
      </c>
      <c r="Q157" t="s">
        <v>38</v>
      </c>
      <c r="R157" t="s">
        <v>39</v>
      </c>
      <c r="S157">
        <v>142</v>
      </c>
      <c r="T157">
        <v>96</v>
      </c>
      <c r="V157" t="s">
        <v>54</v>
      </c>
      <c r="W157" t="s">
        <v>30</v>
      </c>
      <c r="X157" t="s">
        <v>41</v>
      </c>
      <c r="Y157" t="s">
        <v>42</v>
      </c>
      <c r="Z157" t="s">
        <v>31</v>
      </c>
      <c r="AA157" t="s">
        <v>62</v>
      </c>
      <c r="AB157">
        <v>6636</v>
      </c>
      <c r="AC157" t="s">
        <v>37</v>
      </c>
      <c r="AD157" s="1">
        <v>43713</v>
      </c>
      <c r="AE157" s="1">
        <v>43713</v>
      </c>
      <c r="AF157" s="2">
        <v>0.52430555555555558</v>
      </c>
      <c r="AG157">
        <v>4</v>
      </c>
      <c r="AH157">
        <v>147</v>
      </c>
      <c r="AI157" t="s">
        <v>34</v>
      </c>
      <c r="AJ157" t="s">
        <v>68</v>
      </c>
      <c r="AK157" t="s">
        <v>68</v>
      </c>
      <c r="AL157" t="s">
        <v>64</v>
      </c>
      <c r="AM157" t="s">
        <v>37</v>
      </c>
      <c r="AN157" t="s">
        <v>38</v>
      </c>
      <c r="AO157" t="s">
        <v>39</v>
      </c>
      <c r="AP157">
        <v>82</v>
      </c>
      <c r="AQ157">
        <v>55</v>
      </c>
      <c r="AS157" t="s">
        <v>54</v>
      </c>
      <c r="AT157" t="s">
        <v>30</v>
      </c>
      <c r="AU157" t="s">
        <v>41</v>
      </c>
      <c r="AV157" s="3">
        <v>43640.636284722219</v>
      </c>
      <c r="AY157" t="s">
        <v>42</v>
      </c>
    </row>
    <row r="158" spans="1:51" x14ac:dyDescent="0.25">
      <c r="A158" t="s">
        <v>57</v>
      </c>
      <c r="B158" t="s">
        <v>30</v>
      </c>
      <c r="C158" t="s">
        <v>50</v>
      </c>
      <c r="D158" t="s">
        <v>58</v>
      </c>
      <c r="E158">
        <v>329</v>
      </c>
      <c r="F158" t="s">
        <v>33</v>
      </c>
      <c r="G158" s="1">
        <v>43716</v>
      </c>
      <c r="H158" s="1">
        <v>43715</v>
      </c>
      <c r="I158" s="2">
        <v>2.7777777777777776E-2</v>
      </c>
      <c r="J158">
        <v>7</v>
      </c>
      <c r="K158">
        <v>154</v>
      </c>
      <c r="L158" t="s">
        <v>34</v>
      </c>
      <c r="M158" t="s">
        <v>59</v>
      </c>
      <c r="N158" t="s">
        <v>59</v>
      </c>
      <c r="O158" t="s">
        <v>36</v>
      </c>
      <c r="P158" t="s">
        <v>37</v>
      </c>
      <c r="Q158" t="s">
        <v>38</v>
      </c>
      <c r="R158" t="s">
        <v>39</v>
      </c>
      <c r="S158">
        <v>146</v>
      </c>
      <c r="T158">
        <v>94</v>
      </c>
      <c r="V158" t="s">
        <v>54</v>
      </c>
      <c r="W158" t="s">
        <v>45</v>
      </c>
      <c r="X158" t="s">
        <v>41</v>
      </c>
      <c r="Y158" t="s">
        <v>42</v>
      </c>
      <c r="Z158" t="s">
        <v>50</v>
      </c>
      <c r="AA158" t="s">
        <v>58</v>
      </c>
      <c r="AB158">
        <v>220</v>
      </c>
      <c r="AC158" t="s">
        <v>37</v>
      </c>
      <c r="AD158" s="1">
        <v>43716</v>
      </c>
      <c r="AE158" s="1">
        <v>43715</v>
      </c>
      <c r="AF158" s="2">
        <v>7.2916666666666671E-2</v>
      </c>
      <c r="AG158">
        <v>7</v>
      </c>
      <c r="AH158">
        <v>154</v>
      </c>
      <c r="AI158" t="s">
        <v>34</v>
      </c>
      <c r="AJ158" t="s">
        <v>59</v>
      </c>
      <c r="AK158" t="s">
        <v>59</v>
      </c>
      <c r="AL158" t="s">
        <v>36</v>
      </c>
      <c r="AM158" t="s">
        <v>37</v>
      </c>
      <c r="AN158" t="s">
        <v>38</v>
      </c>
      <c r="AO158" t="s">
        <v>39</v>
      </c>
      <c r="AP158">
        <v>83</v>
      </c>
      <c r="AQ158">
        <v>53</v>
      </c>
      <c r="AS158" t="s">
        <v>54</v>
      </c>
      <c r="AT158" t="s">
        <v>45</v>
      </c>
      <c r="AU158" t="s">
        <v>41</v>
      </c>
      <c r="AV158" s="3">
        <v>43640.636284722219</v>
      </c>
      <c r="AY158" t="s">
        <v>42</v>
      </c>
    </row>
    <row r="159" spans="1:51" x14ac:dyDescent="0.25">
      <c r="A159">
        <v>320</v>
      </c>
      <c r="B159" t="s">
        <v>30</v>
      </c>
      <c r="C159" t="s">
        <v>31</v>
      </c>
      <c r="D159" t="s">
        <v>62</v>
      </c>
      <c r="E159">
        <v>6635</v>
      </c>
      <c r="F159" t="s">
        <v>33</v>
      </c>
      <c r="G159" s="1">
        <v>43715</v>
      </c>
      <c r="H159" s="1">
        <v>43715</v>
      </c>
      <c r="I159" s="2">
        <v>0.4861111111111111</v>
      </c>
      <c r="J159">
        <v>6</v>
      </c>
      <c r="K159">
        <v>147</v>
      </c>
      <c r="L159" t="s">
        <v>34</v>
      </c>
      <c r="M159" t="s">
        <v>68</v>
      </c>
      <c r="N159" t="s">
        <v>68</v>
      </c>
      <c r="O159" t="s">
        <v>64</v>
      </c>
      <c r="P159" t="s">
        <v>37</v>
      </c>
      <c r="Q159" t="s">
        <v>38</v>
      </c>
      <c r="R159" t="s">
        <v>39</v>
      </c>
      <c r="S159">
        <v>133</v>
      </c>
      <c r="T159">
        <v>90</v>
      </c>
      <c r="V159" t="s">
        <v>54</v>
      </c>
      <c r="W159" t="s">
        <v>30</v>
      </c>
      <c r="X159" t="s">
        <v>41</v>
      </c>
      <c r="Y159" t="s">
        <v>42</v>
      </c>
      <c r="Z159" t="s">
        <v>31</v>
      </c>
      <c r="AA159" t="s">
        <v>62</v>
      </c>
      <c r="AB159">
        <v>6636</v>
      </c>
      <c r="AC159" t="s">
        <v>37</v>
      </c>
      <c r="AD159" s="1">
        <v>43715</v>
      </c>
      <c r="AE159" s="1">
        <v>43715</v>
      </c>
      <c r="AF159" s="2">
        <v>0.52430555555555558</v>
      </c>
      <c r="AG159">
        <v>6</v>
      </c>
      <c r="AH159">
        <v>147</v>
      </c>
      <c r="AI159" t="s">
        <v>34</v>
      </c>
      <c r="AJ159" t="s">
        <v>68</v>
      </c>
      <c r="AK159" t="s">
        <v>68</v>
      </c>
      <c r="AL159" t="s">
        <v>64</v>
      </c>
      <c r="AM159" t="s">
        <v>37</v>
      </c>
      <c r="AN159" t="s">
        <v>38</v>
      </c>
      <c r="AO159" t="s">
        <v>39</v>
      </c>
      <c r="AP159">
        <v>120</v>
      </c>
      <c r="AQ159">
        <v>81</v>
      </c>
      <c r="AS159" t="s">
        <v>54</v>
      </c>
      <c r="AT159" t="s">
        <v>30</v>
      </c>
      <c r="AU159" t="s">
        <v>41</v>
      </c>
      <c r="AV159" s="3">
        <v>43640.636284722219</v>
      </c>
      <c r="AY159" t="s">
        <v>42</v>
      </c>
    </row>
    <row r="160" spans="1:51" x14ac:dyDescent="0.25">
      <c r="A160" t="s">
        <v>70</v>
      </c>
      <c r="B160" t="s">
        <v>46</v>
      </c>
      <c r="C160" t="s">
        <v>50</v>
      </c>
      <c r="D160" t="s">
        <v>71</v>
      </c>
      <c r="E160">
        <v>704</v>
      </c>
      <c r="F160" t="s">
        <v>33</v>
      </c>
      <c r="G160" s="1">
        <v>43710</v>
      </c>
      <c r="H160" s="1">
        <v>43709</v>
      </c>
      <c r="I160" s="2">
        <v>0.2638888888888889</v>
      </c>
      <c r="J160">
        <v>1</v>
      </c>
      <c r="K160">
        <v>315</v>
      </c>
      <c r="L160" t="s">
        <v>34</v>
      </c>
      <c r="M160" t="s">
        <v>72</v>
      </c>
      <c r="N160" t="s">
        <v>72</v>
      </c>
      <c r="O160" t="s">
        <v>73</v>
      </c>
      <c r="P160" t="s">
        <v>37</v>
      </c>
      <c r="Q160" t="s">
        <v>38</v>
      </c>
      <c r="R160" t="s">
        <v>39</v>
      </c>
      <c r="S160">
        <v>236</v>
      </c>
      <c r="T160">
        <v>74</v>
      </c>
      <c r="V160" t="s">
        <v>54</v>
      </c>
      <c r="W160" t="s">
        <v>45</v>
      </c>
      <c r="X160" t="s">
        <v>41</v>
      </c>
      <c r="Y160" t="s">
        <v>42</v>
      </c>
      <c r="Z160" t="s">
        <v>50</v>
      </c>
      <c r="AA160" t="s">
        <v>71</v>
      </c>
      <c r="AB160">
        <v>705</v>
      </c>
      <c r="AC160" t="s">
        <v>37</v>
      </c>
      <c r="AD160" s="1">
        <v>43710</v>
      </c>
      <c r="AE160" s="1">
        <v>43710</v>
      </c>
      <c r="AF160" s="2">
        <v>0.92708333333333337</v>
      </c>
      <c r="AG160">
        <v>1</v>
      </c>
      <c r="AH160">
        <v>315</v>
      </c>
      <c r="AI160" t="s">
        <v>34</v>
      </c>
      <c r="AJ160" t="s">
        <v>72</v>
      </c>
      <c r="AK160" t="s">
        <v>72</v>
      </c>
      <c r="AL160" t="s">
        <v>73</v>
      </c>
      <c r="AM160" t="s">
        <v>37</v>
      </c>
      <c r="AN160" t="s">
        <v>38</v>
      </c>
      <c r="AO160" t="s">
        <v>39</v>
      </c>
      <c r="AP160">
        <v>236</v>
      </c>
      <c r="AQ160">
        <v>74</v>
      </c>
      <c r="AS160" t="s">
        <v>54</v>
      </c>
      <c r="AT160" t="s">
        <v>45</v>
      </c>
      <c r="AU160" t="s">
        <v>41</v>
      </c>
      <c r="AV160" s="3">
        <v>43640.636284722219</v>
      </c>
      <c r="AY160" t="s">
        <v>42</v>
      </c>
    </row>
    <row r="161" spans="1:51" x14ac:dyDescent="0.25">
      <c r="A161" t="s">
        <v>70</v>
      </c>
      <c r="B161" t="s">
        <v>46</v>
      </c>
      <c r="C161" t="s">
        <v>50</v>
      </c>
      <c r="D161" t="s">
        <v>71</v>
      </c>
      <c r="E161">
        <v>704</v>
      </c>
      <c r="F161" t="s">
        <v>33</v>
      </c>
      <c r="G161" s="1">
        <v>43711</v>
      </c>
      <c r="H161" s="1">
        <v>43710</v>
      </c>
      <c r="I161" s="2">
        <v>0.2638888888888889</v>
      </c>
      <c r="J161">
        <v>2</v>
      </c>
      <c r="K161">
        <v>315</v>
      </c>
      <c r="L161" t="s">
        <v>34</v>
      </c>
      <c r="M161" t="s">
        <v>72</v>
      </c>
      <c r="N161" t="s">
        <v>72</v>
      </c>
      <c r="O161" t="s">
        <v>73</v>
      </c>
      <c r="P161" t="s">
        <v>37</v>
      </c>
      <c r="Q161" t="s">
        <v>38</v>
      </c>
      <c r="R161" t="s">
        <v>39</v>
      </c>
      <c r="S161">
        <v>315</v>
      </c>
      <c r="T161">
        <v>100</v>
      </c>
      <c r="V161" t="s">
        <v>54</v>
      </c>
      <c r="W161" t="s">
        <v>45</v>
      </c>
      <c r="X161" t="s">
        <v>41</v>
      </c>
      <c r="Y161" t="s">
        <v>42</v>
      </c>
      <c r="Z161" t="s">
        <v>50</v>
      </c>
      <c r="AA161" t="s">
        <v>71</v>
      </c>
      <c r="AB161">
        <v>705</v>
      </c>
      <c r="AC161" t="s">
        <v>37</v>
      </c>
      <c r="AD161" s="1">
        <v>43711</v>
      </c>
      <c r="AE161" s="1">
        <v>43711</v>
      </c>
      <c r="AF161" s="2">
        <v>0.92708333333333337</v>
      </c>
      <c r="AG161">
        <v>2</v>
      </c>
      <c r="AH161">
        <v>315</v>
      </c>
      <c r="AI161" t="s">
        <v>34</v>
      </c>
      <c r="AJ161" t="s">
        <v>72</v>
      </c>
      <c r="AK161" t="s">
        <v>72</v>
      </c>
      <c r="AL161" t="s">
        <v>73</v>
      </c>
      <c r="AM161" t="s">
        <v>37</v>
      </c>
      <c r="AN161" t="s">
        <v>38</v>
      </c>
      <c r="AO161" t="s">
        <v>39</v>
      </c>
      <c r="AP161">
        <v>207</v>
      </c>
      <c r="AQ161">
        <v>65</v>
      </c>
      <c r="AS161" t="s">
        <v>54</v>
      </c>
      <c r="AT161" t="s">
        <v>45</v>
      </c>
      <c r="AU161" t="s">
        <v>41</v>
      </c>
      <c r="AV161" s="3">
        <v>43640.636284722219</v>
      </c>
      <c r="AY161" t="s">
        <v>42</v>
      </c>
    </row>
    <row r="162" spans="1:51" x14ac:dyDescent="0.25">
      <c r="A162">
        <v>320</v>
      </c>
      <c r="B162" t="s">
        <v>30</v>
      </c>
      <c r="C162" t="s">
        <v>31</v>
      </c>
      <c r="D162" t="s">
        <v>62</v>
      </c>
      <c r="E162">
        <v>2458</v>
      </c>
      <c r="F162" t="s">
        <v>33</v>
      </c>
      <c r="G162" s="1">
        <v>43713</v>
      </c>
      <c r="H162" s="1">
        <v>43713</v>
      </c>
      <c r="I162" s="2">
        <v>0.71180555555555547</v>
      </c>
      <c r="J162">
        <v>4</v>
      </c>
      <c r="K162">
        <v>147</v>
      </c>
      <c r="L162" t="s">
        <v>34</v>
      </c>
      <c r="M162" t="s">
        <v>63</v>
      </c>
      <c r="N162" t="s">
        <v>63</v>
      </c>
      <c r="O162" t="s">
        <v>64</v>
      </c>
      <c r="P162" t="s">
        <v>37</v>
      </c>
      <c r="Q162" t="s">
        <v>38</v>
      </c>
      <c r="R162" t="s">
        <v>39</v>
      </c>
      <c r="S162">
        <v>142</v>
      </c>
      <c r="T162">
        <v>96</v>
      </c>
      <c r="V162" t="s">
        <v>54</v>
      </c>
      <c r="W162" t="s">
        <v>30</v>
      </c>
      <c r="X162" t="s">
        <v>41</v>
      </c>
      <c r="Y162" t="s">
        <v>42</v>
      </c>
      <c r="Z162" t="s">
        <v>31</v>
      </c>
      <c r="AA162" t="s">
        <v>62</v>
      </c>
      <c r="AB162">
        <v>2459</v>
      </c>
      <c r="AC162" t="s">
        <v>37</v>
      </c>
      <c r="AD162" s="1">
        <v>43713</v>
      </c>
      <c r="AE162" s="1">
        <v>43713</v>
      </c>
      <c r="AF162" s="2">
        <v>0.75347222222222221</v>
      </c>
      <c r="AG162">
        <v>4</v>
      </c>
      <c r="AH162">
        <v>147</v>
      </c>
      <c r="AI162" t="s">
        <v>34</v>
      </c>
      <c r="AJ162" t="s">
        <v>63</v>
      </c>
      <c r="AK162" t="s">
        <v>63</v>
      </c>
      <c r="AL162" t="s">
        <v>64</v>
      </c>
      <c r="AM162" t="s">
        <v>37</v>
      </c>
      <c r="AN162" t="s">
        <v>38</v>
      </c>
      <c r="AO162" t="s">
        <v>39</v>
      </c>
      <c r="AP162">
        <v>82</v>
      </c>
      <c r="AQ162">
        <v>55</v>
      </c>
      <c r="AS162" t="s">
        <v>54</v>
      </c>
      <c r="AT162" t="s">
        <v>30</v>
      </c>
      <c r="AU162" t="s">
        <v>41</v>
      </c>
      <c r="AV162" s="3">
        <v>43640.636284722219</v>
      </c>
      <c r="AY162" t="s">
        <v>42</v>
      </c>
    </row>
    <row r="163" spans="1:51" x14ac:dyDescent="0.25">
      <c r="A163">
        <v>332</v>
      </c>
      <c r="B163" t="s">
        <v>46</v>
      </c>
      <c r="C163" t="s">
        <v>50</v>
      </c>
      <c r="D163" t="s">
        <v>55</v>
      </c>
      <c r="E163">
        <v>1391</v>
      </c>
      <c r="F163" t="s">
        <v>33</v>
      </c>
      <c r="G163" s="1">
        <v>43713</v>
      </c>
      <c r="H163" s="1">
        <v>43713</v>
      </c>
      <c r="I163" s="2">
        <v>0.67708333333333337</v>
      </c>
      <c r="J163">
        <v>4</v>
      </c>
      <c r="K163">
        <v>358</v>
      </c>
      <c r="L163" t="s">
        <v>34</v>
      </c>
      <c r="M163" t="s">
        <v>82</v>
      </c>
      <c r="N163" t="s">
        <v>82</v>
      </c>
      <c r="O163" t="s">
        <v>53</v>
      </c>
      <c r="P163" t="s">
        <v>37</v>
      </c>
      <c r="Q163" t="s">
        <v>38</v>
      </c>
      <c r="R163" t="s">
        <v>39</v>
      </c>
      <c r="S163">
        <v>322</v>
      </c>
      <c r="T163">
        <v>89</v>
      </c>
      <c r="V163" t="s">
        <v>54</v>
      </c>
      <c r="W163" t="s">
        <v>45</v>
      </c>
      <c r="X163" t="s">
        <v>41</v>
      </c>
      <c r="Y163" t="s">
        <v>42</v>
      </c>
      <c r="Z163" t="s">
        <v>50</v>
      </c>
      <c r="AA163" t="s">
        <v>55</v>
      </c>
      <c r="AB163" t="str">
        <f>"040"</f>
        <v>040</v>
      </c>
      <c r="AC163" t="s">
        <v>37</v>
      </c>
      <c r="AD163" s="1">
        <v>43713</v>
      </c>
      <c r="AE163" s="1">
        <v>43713</v>
      </c>
      <c r="AF163" s="2">
        <v>0.84027777777777779</v>
      </c>
      <c r="AG163">
        <v>4</v>
      </c>
      <c r="AH163">
        <v>358</v>
      </c>
      <c r="AI163" t="s">
        <v>34</v>
      </c>
      <c r="AJ163" t="s">
        <v>56</v>
      </c>
      <c r="AK163" t="s">
        <v>56</v>
      </c>
      <c r="AL163" t="s">
        <v>53</v>
      </c>
      <c r="AM163" t="s">
        <v>37</v>
      </c>
      <c r="AN163" t="s">
        <v>38</v>
      </c>
      <c r="AO163" t="s">
        <v>39</v>
      </c>
      <c r="AP163">
        <v>207</v>
      </c>
      <c r="AQ163">
        <v>57</v>
      </c>
      <c r="AS163" t="s">
        <v>54</v>
      </c>
      <c r="AT163" t="s">
        <v>45</v>
      </c>
      <c r="AU163" t="s">
        <v>41</v>
      </c>
      <c r="AV163" s="3">
        <v>43640.636284722219</v>
      </c>
      <c r="AY163" t="s">
        <v>42</v>
      </c>
    </row>
    <row r="164" spans="1:51" x14ac:dyDescent="0.25">
      <c r="A164" t="s">
        <v>57</v>
      </c>
      <c r="B164" t="s">
        <v>30</v>
      </c>
      <c r="C164" t="s">
        <v>50</v>
      </c>
      <c r="D164" t="s">
        <v>58</v>
      </c>
      <c r="E164">
        <v>319</v>
      </c>
      <c r="F164" t="s">
        <v>33</v>
      </c>
      <c r="G164" s="1">
        <v>43716</v>
      </c>
      <c r="H164" s="1">
        <v>43716</v>
      </c>
      <c r="I164" s="2">
        <v>0.40972222222222227</v>
      </c>
      <c r="J164">
        <v>7</v>
      </c>
      <c r="K164">
        <v>166</v>
      </c>
      <c r="L164" t="s">
        <v>34</v>
      </c>
      <c r="M164" t="s">
        <v>59</v>
      </c>
      <c r="N164" t="s">
        <v>59</v>
      </c>
      <c r="O164" t="s">
        <v>36</v>
      </c>
      <c r="P164" t="s">
        <v>37</v>
      </c>
      <c r="Q164" t="s">
        <v>38</v>
      </c>
      <c r="R164" t="s">
        <v>39</v>
      </c>
      <c r="S164">
        <v>157</v>
      </c>
      <c r="T164">
        <v>94</v>
      </c>
      <c r="V164" t="s">
        <v>54</v>
      </c>
      <c r="W164" t="s">
        <v>45</v>
      </c>
      <c r="X164" t="s">
        <v>41</v>
      </c>
      <c r="Y164" t="s">
        <v>42</v>
      </c>
      <c r="Z164" t="s">
        <v>50</v>
      </c>
      <c r="AA164" t="s">
        <v>58</v>
      </c>
      <c r="AB164">
        <v>320</v>
      </c>
      <c r="AC164" t="s">
        <v>37</v>
      </c>
      <c r="AD164" s="1">
        <v>43716</v>
      </c>
      <c r="AE164" s="1">
        <v>43716</v>
      </c>
      <c r="AF164" s="2">
        <v>0.47222222222222227</v>
      </c>
      <c r="AG164">
        <v>7</v>
      </c>
      <c r="AH164">
        <v>166</v>
      </c>
      <c r="AI164" t="s">
        <v>34</v>
      </c>
      <c r="AJ164" t="s">
        <v>59</v>
      </c>
      <c r="AK164" t="s">
        <v>59</v>
      </c>
      <c r="AL164" t="s">
        <v>36</v>
      </c>
      <c r="AM164" t="s">
        <v>37</v>
      </c>
      <c r="AN164" t="s">
        <v>38</v>
      </c>
      <c r="AO164" t="s">
        <v>39</v>
      </c>
      <c r="AP164">
        <v>89</v>
      </c>
      <c r="AQ164">
        <v>53</v>
      </c>
      <c r="AS164" t="s">
        <v>54</v>
      </c>
      <c r="AT164" t="s">
        <v>45</v>
      </c>
      <c r="AU164" t="s">
        <v>41</v>
      </c>
      <c r="AV164" s="3">
        <v>43640.636284722219</v>
      </c>
      <c r="AY164" t="s">
        <v>42</v>
      </c>
    </row>
    <row r="165" spans="1:51" x14ac:dyDescent="0.25">
      <c r="A165">
        <v>321</v>
      </c>
      <c r="B165" t="s">
        <v>30</v>
      </c>
      <c r="C165" t="s">
        <v>31</v>
      </c>
      <c r="D165" t="s">
        <v>62</v>
      </c>
      <c r="E165">
        <v>2454</v>
      </c>
      <c r="F165" t="s">
        <v>33</v>
      </c>
      <c r="G165" s="1">
        <v>43715</v>
      </c>
      <c r="H165" s="1">
        <v>43715</v>
      </c>
      <c r="I165" s="2">
        <v>0.54513888888888895</v>
      </c>
      <c r="J165">
        <v>6</v>
      </c>
      <c r="K165">
        <v>187</v>
      </c>
      <c r="L165" t="s">
        <v>34</v>
      </c>
      <c r="M165" t="s">
        <v>63</v>
      </c>
      <c r="N165" t="s">
        <v>63</v>
      </c>
      <c r="O165" t="s">
        <v>64</v>
      </c>
      <c r="P165" t="s">
        <v>37</v>
      </c>
      <c r="Q165" t="s">
        <v>38</v>
      </c>
      <c r="R165" t="s">
        <v>39</v>
      </c>
      <c r="S165">
        <v>170</v>
      </c>
      <c r="T165">
        <v>90</v>
      </c>
      <c r="V165" t="s">
        <v>54</v>
      </c>
      <c r="W165" t="s">
        <v>30</v>
      </c>
      <c r="X165" t="s">
        <v>41</v>
      </c>
      <c r="Y165" t="s">
        <v>42</v>
      </c>
      <c r="Z165" t="s">
        <v>31</v>
      </c>
      <c r="AA165" t="s">
        <v>62</v>
      </c>
      <c r="AB165">
        <v>2455</v>
      </c>
      <c r="AC165" t="s">
        <v>37</v>
      </c>
      <c r="AD165" s="1">
        <v>43715</v>
      </c>
      <c r="AE165" s="1">
        <v>43715</v>
      </c>
      <c r="AF165" s="2">
        <v>0.57986111111111105</v>
      </c>
      <c r="AG165">
        <v>6</v>
      </c>
      <c r="AH165">
        <v>187</v>
      </c>
      <c r="AI165" t="s">
        <v>34</v>
      </c>
      <c r="AJ165" t="s">
        <v>63</v>
      </c>
      <c r="AK165" t="s">
        <v>63</v>
      </c>
      <c r="AL165" t="s">
        <v>64</v>
      </c>
      <c r="AM165" t="s">
        <v>37</v>
      </c>
      <c r="AN165" t="s">
        <v>38</v>
      </c>
      <c r="AO165" t="s">
        <v>39</v>
      </c>
      <c r="AP165">
        <v>153</v>
      </c>
      <c r="AQ165">
        <v>81</v>
      </c>
      <c r="AS165" t="s">
        <v>54</v>
      </c>
      <c r="AT165" t="s">
        <v>30</v>
      </c>
      <c r="AU165" t="s">
        <v>41</v>
      </c>
      <c r="AV165" s="3">
        <v>43640.636284722219</v>
      </c>
      <c r="AY165" t="s">
        <v>42</v>
      </c>
    </row>
    <row r="166" spans="1:51" x14ac:dyDescent="0.25">
      <c r="A166">
        <v>320</v>
      </c>
      <c r="B166" t="s">
        <v>30</v>
      </c>
      <c r="C166" t="s">
        <v>31</v>
      </c>
      <c r="D166" t="s">
        <v>62</v>
      </c>
      <c r="E166">
        <v>2458</v>
      </c>
      <c r="F166" t="s">
        <v>33</v>
      </c>
      <c r="G166" s="1">
        <v>43716</v>
      </c>
      <c r="H166" s="1">
        <v>43716</v>
      </c>
      <c r="I166" s="2">
        <v>0.71180555555555547</v>
      </c>
      <c r="J166">
        <v>7</v>
      </c>
      <c r="K166">
        <v>147</v>
      </c>
      <c r="L166" t="s">
        <v>34</v>
      </c>
      <c r="M166" t="s">
        <v>63</v>
      </c>
      <c r="N166" t="s">
        <v>63</v>
      </c>
      <c r="O166" t="s">
        <v>64</v>
      </c>
      <c r="P166" t="s">
        <v>37</v>
      </c>
      <c r="Q166" t="s">
        <v>38</v>
      </c>
      <c r="R166" t="s">
        <v>39</v>
      </c>
      <c r="S166">
        <v>141</v>
      </c>
      <c r="T166">
        <v>95</v>
      </c>
      <c r="V166" t="s">
        <v>54</v>
      </c>
      <c r="W166" t="s">
        <v>30</v>
      </c>
      <c r="X166" t="s">
        <v>41</v>
      </c>
      <c r="Y166" t="s">
        <v>42</v>
      </c>
      <c r="Z166" t="s">
        <v>31</v>
      </c>
      <c r="AA166" t="s">
        <v>62</v>
      </c>
      <c r="AB166">
        <v>2459</v>
      </c>
      <c r="AC166" t="s">
        <v>37</v>
      </c>
      <c r="AD166" s="1">
        <v>43716</v>
      </c>
      <c r="AE166" s="1">
        <v>43716</v>
      </c>
      <c r="AF166" s="2">
        <v>0.75347222222222221</v>
      </c>
      <c r="AG166">
        <v>7</v>
      </c>
      <c r="AH166">
        <v>147</v>
      </c>
      <c r="AI166" t="s">
        <v>34</v>
      </c>
      <c r="AJ166" t="s">
        <v>63</v>
      </c>
      <c r="AK166" t="s">
        <v>63</v>
      </c>
      <c r="AL166" t="s">
        <v>64</v>
      </c>
      <c r="AM166" t="s">
        <v>37</v>
      </c>
      <c r="AN166" t="s">
        <v>38</v>
      </c>
      <c r="AO166" t="s">
        <v>39</v>
      </c>
      <c r="AP166">
        <v>135</v>
      </c>
      <c r="AQ166">
        <v>91</v>
      </c>
      <c r="AS166" t="s">
        <v>54</v>
      </c>
      <c r="AT166" t="s">
        <v>30</v>
      </c>
      <c r="AU166" t="s">
        <v>41</v>
      </c>
      <c r="AV166" s="3">
        <v>43640.636284722219</v>
      </c>
      <c r="AY166" t="s">
        <v>42</v>
      </c>
    </row>
    <row r="167" spans="1:51" x14ac:dyDescent="0.25">
      <c r="A167" t="s">
        <v>70</v>
      </c>
      <c r="B167" t="s">
        <v>46</v>
      </c>
      <c r="C167" t="s">
        <v>50</v>
      </c>
      <c r="D167" t="s">
        <v>71</v>
      </c>
      <c r="E167">
        <v>704</v>
      </c>
      <c r="F167" t="s">
        <v>33</v>
      </c>
      <c r="G167" s="1">
        <v>43714</v>
      </c>
      <c r="H167" s="1">
        <v>43713</v>
      </c>
      <c r="I167" s="2">
        <v>0.2638888888888889</v>
      </c>
      <c r="J167">
        <v>5</v>
      </c>
      <c r="K167">
        <v>315</v>
      </c>
      <c r="L167" t="s">
        <v>34</v>
      </c>
      <c r="M167" t="s">
        <v>72</v>
      </c>
      <c r="N167" t="s">
        <v>72</v>
      </c>
      <c r="O167" t="s">
        <v>73</v>
      </c>
      <c r="P167" t="s">
        <v>37</v>
      </c>
      <c r="Q167" t="s">
        <v>38</v>
      </c>
      <c r="R167" t="s">
        <v>39</v>
      </c>
      <c r="S167">
        <v>292</v>
      </c>
      <c r="T167">
        <v>92</v>
      </c>
      <c r="V167" t="s">
        <v>54</v>
      </c>
      <c r="W167" t="s">
        <v>45</v>
      </c>
      <c r="X167" t="s">
        <v>41</v>
      </c>
      <c r="Y167" t="s">
        <v>42</v>
      </c>
      <c r="Z167" t="s">
        <v>50</v>
      </c>
      <c r="AA167" t="s">
        <v>71</v>
      </c>
      <c r="AB167">
        <v>705</v>
      </c>
      <c r="AC167" t="s">
        <v>37</v>
      </c>
      <c r="AD167" s="1">
        <v>43714</v>
      </c>
      <c r="AE167" s="1">
        <v>43714</v>
      </c>
      <c r="AF167" s="2">
        <v>0.92708333333333337</v>
      </c>
      <c r="AG167">
        <v>5</v>
      </c>
      <c r="AH167">
        <v>315</v>
      </c>
      <c r="AI167" t="s">
        <v>34</v>
      </c>
      <c r="AJ167" t="s">
        <v>72</v>
      </c>
      <c r="AK167" t="s">
        <v>72</v>
      </c>
      <c r="AL167" t="s">
        <v>73</v>
      </c>
      <c r="AM167" t="s">
        <v>37</v>
      </c>
      <c r="AN167" t="s">
        <v>38</v>
      </c>
      <c r="AO167" t="s">
        <v>39</v>
      </c>
      <c r="AP167">
        <v>233</v>
      </c>
      <c r="AQ167">
        <v>73</v>
      </c>
      <c r="AS167" t="s">
        <v>54</v>
      </c>
      <c r="AT167" t="s">
        <v>45</v>
      </c>
      <c r="AU167" t="s">
        <v>41</v>
      </c>
      <c r="AV167" s="3">
        <v>43640.636284722219</v>
      </c>
      <c r="AY167" t="s">
        <v>42</v>
      </c>
    </row>
    <row r="168" spans="1:51" x14ac:dyDescent="0.25">
      <c r="A168" t="s">
        <v>70</v>
      </c>
      <c r="B168" t="s">
        <v>46</v>
      </c>
      <c r="C168" t="s">
        <v>50</v>
      </c>
      <c r="D168" t="s">
        <v>71</v>
      </c>
      <c r="E168">
        <v>704</v>
      </c>
      <c r="F168" t="s">
        <v>33</v>
      </c>
      <c r="G168" s="1">
        <v>43716</v>
      </c>
      <c r="H168" s="1">
        <v>43715</v>
      </c>
      <c r="I168" s="2">
        <v>0.2638888888888889</v>
      </c>
      <c r="J168">
        <v>7</v>
      </c>
      <c r="K168">
        <v>315</v>
      </c>
      <c r="L168" t="s">
        <v>34</v>
      </c>
      <c r="M168" t="s">
        <v>72</v>
      </c>
      <c r="N168" t="s">
        <v>72</v>
      </c>
      <c r="O168" t="s">
        <v>73</v>
      </c>
      <c r="P168" t="s">
        <v>37</v>
      </c>
      <c r="Q168" t="s">
        <v>38</v>
      </c>
      <c r="R168" t="s">
        <v>39</v>
      </c>
      <c r="S168">
        <v>315</v>
      </c>
      <c r="T168">
        <v>100</v>
      </c>
      <c r="V168" t="s">
        <v>54</v>
      </c>
      <c r="W168" t="s">
        <v>45</v>
      </c>
      <c r="X168" t="s">
        <v>41</v>
      </c>
      <c r="Y168" t="s">
        <v>42</v>
      </c>
      <c r="Z168" t="s">
        <v>50</v>
      </c>
      <c r="AA168" t="s">
        <v>71</v>
      </c>
      <c r="AB168">
        <v>705</v>
      </c>
      <c r="AC168" t="s">
        <v>37</v>
      </c>
      <c r="AD168" s="1">
        <v>43716</v>
      </c>
      <c r="AE168" s="1">
        <v>43716</v>
      </c>
      <c r="AF168" s="2">
        <v>0.92708333333333337</v>
      </c>
      <c r="AG168">
        <v>7</v>
      </c>
      <c r="AH168">
        <v>315</v>
      </c>
      <c r="AI168" t="s">
        <v>34</v>
      </c>
      <c r="AJ168" t="s">
        <v>72</v>
      </c>
      <c r="AK168" t="s">
        <v>72</v>
      </c>
      <c r="AL168" t="s">
        <v>73</v>
      </c>
      <c r="AM168" t="s">
        <v>37</v>
      </c>
      <c r="AN168" t="s">
        <v>38</v>
      </c>
      <c r="AO168" t="s">
        <v>39</v>
      </c>
      <c r="AP168">
        <v>315</v>
      </c>
      <c r="AQ168">
        <v>100</v>
      </c>
      <c r="AS168" t="s">
        <v>54</v>
      </c>
      <c r="AT168" t="s">
        <v>45</v>
      </c>
      <c r="AU168" t="s">
        <v>41</v>
      </c>
      <c r="AV168" s="3">
        <v>43640.636284722219</v>
      </c>
      <c r="AY168" t="s">
        <v>42</v>
      </c>
    </row>
    <row r="169" spans="1:51" x14ac:dyDescent="0.25">
      <c r="A169">
        <v>738</v>
      </c>
      <c r="B169" t="s">
        <v>30</v>
      </c>
      <c r="Z169" t="s">
        <v>31</v>
      </c>
      <c r="AA169" t="s">
        <v>95</v>
      </c>
      <c r="AB169">
        <v>1231</v>
      </c>
      <c r="AC169" t="s">
        <v>37</v>
      </c>
      <c r="AD169" s="1">
        <v>43710</v>
      </c>
      <c r="AE169" s="1">
        <v>43710</v>
      </c>
      <c r="AF169" s="2">
        <v>0.40972222222222227</v>
      </c>
      <c r="AG169">
        <v>1</v>
      </c>
      <c r="AH169">
        <v>160</v>
      </c>
      <c r="AI169" t="s">
        <v>34</v>
      </c>
      <c r="AJ169" t="s">
        <v>96</v>
      </c>
      <c r="AK169" t="s">
        <v>96</v>
      </c>
      <c r="AL169" t="s">
        <v>97</v>
      </c>
      <c r="AM169" t="s">
        <v>37</v>
      </c>
      <c r="AN169" t="s">
        <v>38</v>
      </c>
      <c r="AO169" t="s">
        <v>39</v>
      </c>
      <c r="AP169">
        <v>64</v>
      </c>
      <c r="AQ169">
        <v>40</v>
      </c>
      <c r="AS169" t="s">
        <v>54</v>
      </c>
      <c r="AT169" t="s">
        <v>30</v>
      </c>
      <c r="AU169" t="s">
        <v>41</v>
      </c>
      <c r="AV169" s="3">
        <v>43640.636284722219</v>
      </c>
      <c r="AY169" t="s">
        <v>42</v>
      </c>
    </row>
    <row r="170" spans="1:51" x14ac:dyDescent="0.25">
      <c r="A170">
        <v>388</v>
      </c>
      <c r="B170" t="s">
        <v>46</v>
      </c>
      <c r="C170" t="s">
        <v>31</v>
      </c>
      <c r="D170" t="s">
        <v>74</v>
      </c>
      <c r="E170" t="str">
        <f>"037"</f>
        <v>037</v>
      </c>
      <c r="F170" t="s">
        <v>33</v>
      </c>
      <c r="G170" s="1">
        <v>43716</v>
      </c>
      <c r="H170" s="1">
        <v>43716</v>
      </c>
      <c r="I170" s="2">
        <v>0.59722222222222221</v>
      </c>
      <c r="J170">
        <v>7</v>
      </c>
      <c r="K170">
        <v>496</v>
      </c>
      <c r="L170" t="s">
        <v>34</v>
      </c>
      <c r="M170" t="s">
        <v>75</v>
      </c>
      <c r="N170" t="s">
        <v>75</v>
      </c>
      <c r="O170" t="s">
        <v>36</v>
      </c>
      <c r="P170" t="s">
        <v>37</v>
      </c>
      <c r="Q170" t="s">
        <v>38</v>
      </c>
      <c r="R170" t="s">
        <v>39</v>
      </c>
      <c r="S170">
        <v>461</v>
      </c>
      <c r="T170">
        <v>92</v>
      </c>
      <c r="V170" t="s">
        <v>54</v>
      </c>
      <c r="W170" t="s">
        <v>45</v>
      </c>
      <c r="X170" t="s">
        <v>41</v>
      </c>
      <c r="Y170" t="s">
        <v>42</v>
      </c>
      <c r="Z170" t="s">
        <v>31</v>
      </c>
      <c r="AA170" t="s">
        <v>74</v>
      </c>
      <c r="AB170" t="str">
        <f>"038"</f>
        <v>038</v>
      </c>
      <c r="AC170" t="s">
        <v>37</v>
      </c>
      <c r="AD170" s="1">
        <v>43716</v>
      </c>
      <c r="AE170" s="1">
        <v>43716</v>
      </c>
      <c r="AF170" s="2">
        <v>0.91319444444444453</v>
      </c>
      <c r="AG170">
        <v>7</v>
      </c>
      <c r="AH170">
        <v>496</v>
      </c>
      <c r="AI170" t="s">
        <v>34</v>
      </c>
      <c r="AJ170" t="s">
        <v>75</v>
      </c>
      <c r="AK170" t="s">
        <v>75</v>
      </c>
      <c r="AL170" t="s">
        <v>36</v>
      </c>
      <c r="AM170" t="s">
        <v>37</v>
      </c>
      <c r="AN170" t="s">
        <v>38</v>
      </c>
      <c r="AO170" t="s">
        <v>39</v>
      </c>
      <c r="AP170">
        <v>431</v>
      </c>
      <c r="AQ170">
        <v>86</v>
      </c>
      <c r="AS170" t="s">
        <v>54</v>
      </c>
      <c r="AT170" t="s">
        <v>45</v>
      </c>
      <c r="AU170" t="s">
        <v>41</v>
      </c>
      <c r="AV170" s="3">
        <v>43640.636284722219</v>
      </c>
      <c r="AY170" t="s">
        <v>42</v>
      </c>
    </row>
    <row r="171" spans="1:51" x14ac:dyDescent="0.25">
      <c r="A171">
        <v>321</v>
      </c>
      <c r="B171" t="s">
        <v>30</v>
      </c>
      <c r="C171" t="s">
        <v>31</v>
      </c>
      <c r="D171" t="s">
        <v>62</v>
      </c>
      <c r="E171">
        <v>2460</v>
      </c>
      <c r="F171" t="s">
        <v>33</v>
      </c>
      <c r="G171" s="1">
        <v>43715</v>
      </c>
      <c r="H171" s="1">
        <v>43715</v>
      </c>
      <c r="I171" s="2">
        <v>0.94097222222222221</v>
      </c>
      <c r="J171">
        <v>6</v>
      </c>
      <c r="K171">
        <v>187</v>
      </c>
      <c r="L171" t="s">
        <v>34</v>
      </c>
      <c r="M171" t="s">
        <v>63</v>
      </c>
      <c r="N171" t="s">
        <v>63</v>
      </c>
      <c r="O171" t="s">
        <v>64</v>
      </c>
      <c r="P171" t="s">
        <v>37</v>
      </c>
      <c r="Q171" t="s">
        <v>38</v>
      </c>
      <c r="R171" t="s">
        <v>39</v>
      </c>
      <c r="S171">
        <v>170</v>
      </c>
      <c r="T171">
        <v>90</v>
      </c>
      <c r="V171" t="s">
        <v>54</v>
      </c>
      <c r="W171" t="s">
        <v>30</v>
      </c>
      <c r="X171" t="s">
        <v>41</v>
      </c>
      <c r="Y171" t="s">
        <v>42</v>
      </c>
      <c r="Z171" t="s">
        <v>31</v>
      </c>
      <c r="AA171" t="s">
        <v>62</v>
      </c>
      <c r="AB171">
        <v>2461</v>
      </c>
      <c r="AC171" t="s">
        <v>37</v>
      </c>
      <c r="AD171" s="1">
        <v>43715</v>
      </c>
      <c r="AE171" s="1">
        <v>43715</v>
      </c>
      <c r="AF171" s="2">
        <v>0.98263888888888884</v>
      </c>
      <c r="AG171">
        <v>6</v>
      </c>
      <c r="AH171">
        <v>187</v>
      </c>
      <c r="AI171" t="s">
        <v>34</v>
      </c>
      <c r="AJ171" t="s">
        <v>63</v>
      </c>
      <c r="AK171" t="s">
        <v>63</v>
      </c>
      <c r="AL171" t="s">
        <v>64</v>
      </c>
      <c r="AM171" t="s">
        <v>37</v>
      </c>
      <c r="AN171" t="s">
        <v>38</v>
      </c>
      <c r="AO171" t="s">
        <v>39</v>
      </c>
      <c r="AP171">
        <v>153</v>
      </c>
      <c r="AQ171">
        <v>81</v>
      </c>
      <c r="AS171" t="s">
        <v>54</v>
      </c>
      <c r="AT171" t="s">
        <v>30</v>
      </c>
      <c r="AU171" t="s">
        <v>41</v>
      </c>
      <c r="AV171" s="3">
        <v>43640.636284722219</v>
      </c>
      <c r="AY171" t="s">
        <v>42</v>
      </c>
    </row>
    <row r="172" spans="1:51" x14ac:dyDescent="0.25">
      <c r="A172">
        <v>772</v>
      </c>
      <c r="B172" t="s">
        <v>46</v>
      </c>
      <c r="C172" t="s">
        <v>50</v>
      </c>
      <c r="D172" t="s">
        <v>51</v>
      </c>
      <c r="E172" t="str">
        <f>"044"</f>
        <v>044</v>
      </c>
      <c r="F172" t="s">
        <v>33</v>
      </c>
      <c r="G172" s="1">
        <v>43714</v>
      </c>
      <c r="H172" s="1">
        <v>43713</v>
      </c>
      <c r="I172" s="2">
        <v>0.32291666666666669</v>
      </c>
      <c r="J172">
        <v>5</v>
      </c>
      <c r="K172">
        <v>273</v>
      </c>
      <c r="L172" t="s">
        <v>34</v>
      </c>
      <c r="M172" t="s">
        <v>65</v>
      </c>
      <c r="N172" t="s">
        <v>65</v>
      </c>
      <c r="O172" t="s">
        <v>53</v>
      </c>
      <c r="P172" t="s">
        <v>37</v>
      </c>
      <c r="Q172" t="s">
        <v>38</v>
      </c>
      <c r="R172" t="s">
        <v>39</v>
      </c>
      <c r="S172">
        <v>262</v>
      </c>
      <c r="T172">
        <v>95</v>
      </c>
      <c r="V172" t="s">
        <v>54</v>
      </c>
      <c r="W172" t="s">
        <v>45</v>
      </c>
      <c r="X172" t="s">
        <v>41</v>
      </c>
      <c r="Y172" t="s">
        <v>42</v>
      </c>
      <c r="Z172" t="s">
        <v>50</v>
      </c>
      <c r="AA172" t="s">
        <v>51</v>
      </c>
      <c r="AB172" t="str">
        <f>"063"</f>
        <v>063</v>
      </c>
      <c r="AC172" t="s">
        <v>37</v>
      </c>
      <c r="AD172" s="1">
        <v>43714</v>
      </c>
      <c r="AE172" s="1">
        <v>43714</v>
      </c>
      <c r="AF172" s="2">
        <v>0.44444444444444442</v>
      </c>
      <c r="AG172">
        <v>5</v>
      </c>
      <c r="AH172">
        <v>273</v>
      </c>
      <c r="AI172" t="s">
        <v>34</v>
      </c>
      <c r="AJ172" t="s">
        <v>60</v>
      </c>
      <c r="AK172" t="s">
        <v>60</v>
      </c>
      <c r="AL172" t="s">
        <v>53</v>
      </c>
      <c r="AM172" t="s">
        <v>37</v>
      </c>
      <c r="AN172" t="s">
        <v>38</v>
      </c>
      <c r="AO172" t="s">
        <v>39</v>
      </c>
      <c r="AP172">
        <v>161</v>
      </c>
      <c r="AQ172">
        <v>58</v>
      </c>
      <c r="AS172" t="s">
        <v>54</v>
      </c>
      <c r="AT172" t="s">
        <v>45</v>
      </c>
      <c r="AU172" t="s">
        <v>41</v>
      </c>
      <c r="AV172" s="3">
        <v>43649.466273148151</v>
      </c>
      <c r="AY172" t="s">
        <v>42</v>
      </c>
    </row>
    <row r="173" spans="1:51" x14ac:dyDescent="0.25">
      <c r="A173">
        <v>332</v>
      </c>
      <c r="B173" t="s">
        <v>46</v>
      </c>
      <c r="C173" t="s">
        <v>50</v>
      </c>
      <c r="D173" t="s">
        <v>51</v>
      </c>
      <c r="E173">
        <v>786</v>
      </c>
      <c r="F173" t="s">
        <v>33</v>
      </c>
      <c r="G173" s="1">
        <v>43710</v>
      </c>
      <c r="H173" s="1">
        <v>43709</v>
      </c>
      <c r="I173" s="2">
        <v>0.28819444444444448</v>
      </c>
      <c r="J173">
        <v>1</v>
      </c>
      <c r="K173">
        <v>247</v>
      </c>
      <c r="L173" t="s">
        <v>34</v>
      </c>
      <c r="M173" t="s">
        <v>76</v>
      </c>
      <c r="N173" t="s">
        <v>76</v>
      </c>
      <c r="O173" t="s">
        <v>53</v>
      </c>
      <c r="P173" t="s">
        <v>37</v>
      </c>
      <c r="Q173" t="s">
        <v>38</v>
      </c>
      <c r="R173" t="s">
        <v>39</v>
      </c>
      <c r="S173">
        <v>239</v>
      </c>
      <c r="T173">
        <v>96</v>
      </c>
      <c r="V173" t="s">
        <v>54</v>
      </c>
      <c r="W173" t="s">
        <v>45</v>
      </c>
      <c r="X173" t="s">
        <v>41</v>
      </c>
      <c r="Y173" t="s">
        <v>42</v>
      </c>
      <c r="Z173" t="s">
        <v>50</v>
      </c>
      <c r="AA173" t="s">
        <v>51</v>
      </c>
      <c r="AB173">
        <v>755</v>
      </c>
      <c r="AC173" t="s">
        <v>37</v>
      </c>
      <c r="AD173" s="1">
        <v>43710</v>
      </c>
      <c r="AE173" s="1">
        <v>43710</v>
      </c>
      <c r="AF173" s="2">
        <v>0.4375</v>
      </c>
      <c r="AG173">
        <v>1</v>
      </c>
      <c r="AH173">
        <v>247</v>
      </c>
      <c r="AI173" t="s">
        <v>34</v>
      </c>
      <c r="AJ173" t="s">
        <v>77</v>
      </c>
      <c r="AK173" t="s">
        <v>77</v>
      </c>
      <c r="AL173" t="s">
        <v>53</v>
      </c>
      <c r="AM173" t="s">
        <v>37</v>
      </c>
      <c r="AN173" t="s">
        <v>38</v>
      </c>
      <c r="AO173" t="s">
        <v>39</v>
      </c>
      <c r="AP173">
        <v>227</v>
      </c>
      <c r="AQ173">
        <v>91</v>
      </c>
      <c r="AS173" t="s">
        <v>54</v>
      </c>
      <c r="AT173" t="s">
        <v>45</v>
      </c>
      <c r="AU173" t="s">
        <v>41</v>
      </c>
      <c r="AV173" s="3">
        <v>43649.466273148151</v>
      </c>
      <c r="AY173" t="s">
        <v>42</v>
      </c>
    </row>
    <row r="174" spans="1:51" x14ac:dyDescent="0.25">
      <c r="A174">
        <v>332</v>
      </c>
      <c r="B174" t="s">
        <v>46</v>
      </c>
      <c r="C174" t="s">
        <v>50</v>
      </c>
      <c r="D174" t="s">
        <v>51</v>
      </c>
      <c r="E174">
        <v>786</v>
      </c>
      <c r="F174" t="s">
        <v>33</v>
      </c>
      <c r="G174" s="1">
        <v>43713</v>
      </c>
      <c r="H174" s="1">
        <v>43712</v>
      </c>
      <c r="I174" s="2">
        <v>0.28472222222222221</v>
      </c>
      <c r="J174">
        <v>4</v>
      </c>
      <c r="K174">
        <v>247</v>
      </c>
      <c r="L174" t="s">
        <v>34</v>
      </c>
      <c r="M174" t="s">
        <v>76</v>
      </c>
      <c r="N174" t="s">
        <v>76</v>
      </c>
      <c r="O174" t="s">
        <v>53</v>
      </c>
      <c r="P174" t="s">
        <v>37</v>
      </c>
      <c r="Q174" t="s">
        <v>38</v>
      </c>
      <c r="R174" t="s">
        <v>39</v>
      </c>
      <c r="S174">
        <v>222</v>
      </c>
      <c r="T174">
        <v>89</v>
      </c>
      <c r="V174" t="s">
        <v>54</v>
      </c>
      <c r="W174" t="s">
        <v>45</v>
      </c>
      <c r="X174" t="s">
        <v>41</v>
      </c>
      <c r="Y174" t="s">
        <v>42</v>
      </c>
      <c r="Z174" t="s">
        <v>50</v>
      </c>
      <c r="AA174" t="s">
        <v>51</v>
      </c>
      <c r="AB174">
        <v>755</v>
      </c>
      <c r="AC174" t="s">
        <v>37</v>
      </c>
      <c r="AD174" s="1">
        <v>43713</v>
      </c>
      <c r="AE174" s="1">
        <v>43713</v>
      </c>
      <c r="AF174" s="2">
        <v>0.4375</v>
      </c>
      <c r="AG174">
        <v>4</v>
      </c>
      <c r="AH174">
        <v>247</v>
      </c>
      <c r="AI174" t="s">
        <v>34</v>
      </c>
      <c r="AJ174" t="s">
        <v>77</v>
      </c>
      <c r="AK174" t="s">
        <v>77</v>
      </c>
      <c r="AL174" t="s">
        <v>53</v>
      </c>
      <c r="AM174" t="s">
        <v>37</v>
      </c>
      <c r="AN174" t="s">
        <v>38</v>
      </c>
      <c r="AO174" t="s">
        <v>39</v>
      </c>
      <c r="AP174">
        <v>143</v>
      </c>
      <c r="AQ174">
        <v>57</v>
      </c>
      <c r="AS174" t="s">
        <v>54</v>
      </c>
      <c r="AT174" t="s">
        <v>45</v>
      </c>
      <c r="AU174" t="s">
        <v>41</v>
      </c>
      <c r="AV174" s="3">
        <v>43649.466273148151</v>
      </c>
      <c r="AY174" t="s">
        <v>42</v>
      </c>
    </row>
    <row r="175" spans="1:51" x14ac:dyDescent="0.25">
      <c r="A175">
        <v>789</v>
      </c>
      <c r="B175" t="s">
        <v>46</v>
      </c>
      <c r="C175" t="s">
        <v>50</v>
      </c>
      <c r="D175" t="s">
        <v>51</v>
      </c>
      <c r="E175" t="str">
        <f>"022"</f>
        <v>022</v>
      </c>
      <c r="F175" t="s">
        <v>33</v>
      </c>
      <c r="G175" s="1">
        <v>43710</v>
      </c>
      <c r="H175" s="1">
        <v>43710</v>
      </c>
      <c r="I175" s="2">
        <v>0.53125</v>
      </c>
      <c r="J175">
        <v>1</v>
      </c>
      <c r="K175">
        <v>285</v>
      </c>
      <c r="L175" t="s">
        <v>34</v>
      </c>
      <c r="M175" t="s">
        <v>52</v>
      </c>
      <c r="N175" t="s">
        <v>52</v>
      </c>
      <c r="O175" t="s">
        <v>53</v>
      </c>
      <c r="P175" t="s">
        <v>37</v>
      </c>
      <c r="Q175" t="s">
        <v>38</v>
      </c>
      <c r="R175" t="s">
        <v>39</v>
      </c>
      <c r="S175">
        <v>276</v>
      </c>
      <c r="T175">
        <v>96</v>
      </c>
      <c r="V175" t="s">
        <v>54</v>
      </c>
      <c r="W175" t="s">
        <v>45</v>
      </c>
      <c r="X175" t="s">
        <v>41</v>
      </c>
      <c r="Y175" t="s">
        <v>42</v>
      </c>
      <c r="Z175" t="s">
        <v>50</v>
      </c>
      <c r="AA175" t="s">
        <v>51</v>
      </c>
      <c r="AB175" t="str">
        <f>"023"</f>
        <v>023</v>
      </c>
      <c r="AC175" t="s">
        <v>37</v>
      </c>
      <c r="AD175" s="1">
        <v>43710</v>
      </c>
      <c r="AE175" s="1">
        <v>43710</v>
      </c>
      <c r="AF175" s="2">
        <v>0.64236111111111105</v>
      </c>
      <c r="AG175">
        <v>1</v>
      </c>
      <c r="AH175">
        <v>285</v>
      </c>
      <c r="AI175" t="s">
        <v>34</v>
      </c>
      <c r="AJ175" t="s">
        <v>52</v>
      </c>
      <c r="AK175" t="s">
        <v>52</v>
      </c>
      <c r="AL175" t="s">
        <v>53</v>
      </c>
      <c r="AM175" t="s">
        <v>37</v>
      </c>
      <c r="AN175" t="s">
        <v>38</v>
      </c>
      <c r="AO175" t="s">
        <v>39</v>
      </c>
      <c r="AP175">
        <v>262</v>
      </c>
      <c r="AQ175">
        <v>91</v>
      </c>
      <c r="AS175" t="s">
        <v>54</v>
      </c>
      <c r="AT175" t="s">
        <v>45</v>
      </c>
      <c r="AU175" t="s">
        <v>41</v>
      </c>
      <c r="AV175" s="3">
        <v>43649.466273148151</v>
      </c>
      <c r="AY175" t="s">
        <v>42</v>
      </c>
    </row>
    <row r="176" spans="1:51" x14ac:dyDescent="0.25">
      <c r="A176">
        <v>332</v>
      </c>
      <c r="B176" t="s">
        <v>46</v>
      </c>
      <c r="C176" t="s">
        <v>50</v>
      </c>
      <c r="D176" t="s">
        <v>55</v>
      </c>
      <c r="E176" t="str">
        <f>"056"</f>
        <v>056</v>
      </c>
      <c r="F176" t="s">
        <v>33</v>
      </c>
      <c r="G176" s="1">
        <v>43715</v>
      </c>
      <c r="H176" s="1">
        <v>43714</v>
      </c>
      <c r="I176" s="2">
        <v>0.44791666666666669</v>
      </c>
      <c r="J176">
        <v>6</v>
      </c>
      <c r="K176">
        <v>358</v>
      </c>
      <c r="L176" t="s">
        <v>34</v>
      </c>
      <c r="M176" t="s">
        <v>93</v>
      </c>
      <c r="N176" t="s">
        <v>90</v>
      </c>
      <c r="O176" t="s">
        <v>88</v>
      </c>
      <c r="P176" t="s">
        <v>37</v>
      </c>
      <c r="Q176" t="s">
        <v>38</v>
      </c>
      <c r="R176" t="s">
        <v>39</v>
      </c>
      <c r="S176">
        <v>268</v>
      </c>
      <c r="T176">
        <v>74</v>
      </c>
      <c r="V176" t="s">
        <v>54</v>
      </c>
      <c r="W176" t="s">
        <v>45</v>
      </c>
      <c r="X176" t="s">
        <v>41</v>
      </c>
      <c r="Y176" t="s">
        <v>42</v>
      </c>
      <c r="Z176" t="s">
        <v>50</v>
      </c>
      <c r="AA176" t="s">
        <v>55</v>
      </c>
      <c r="AB176">
        <v>1690</v>
      </c>
      <c r="AC176" t="s">
        <v>37</v>
      </c>
      <c r="AD176" s="1">
        <v>43715</v>
      </c>
      <c r="AE176" s="1">
        <v>43715</v>
      </c>
      <c r="AF176" s="2">
        <v>0.64583333333333337</v>
      </c>
      <c r="AG176">
        <v>6</v>
      </c>
      <c r="AH176">
        <v>358</v>
      </c>
      <c r="AI176" t="s">
        <v>34</v>
      </c>
      <c r="AJ176" t="s">
        <v>82</v>
      </c>
      <c r="AK176" t="s">
        <v>82</v>
      </c>
      <c r="AL176" t="s">
        <v>53</v>
      </c>
      <c r="AM176" t="s">
        <v>37</v>
      </c>
      <c r="AN176" t="s">
        <v>38</v>
      </c>
      <c r="AO176" t="s">
        <v>39</v>
      </c>
      <c r="AP176">
        <v>304</v>
      </c>
      <c r="AQ176">
        <v>84</v>
      </c>
      <c r="AS176" t="s">
        <v>54</v>
      </c>
      <c r="AT176" t="s">
        <v>45</v>
      </c>
      <c r="AU176" t="s">
        <v>41</v>
      </c>
      <c r="AV176" s="3">
        <v>43640.636284722219</v>
      </c>
      <c r="AY176" t="s">
        <v>42</v>
      </c>
    </row>
    <row r="177" spans="1:51" x14ac:dyDescent="0.25">
      <c r="A177">
        <v>789</v>
      </c>
      <c r="B177" t="s">
        <v>46</v>
      </c>
      <c r="C177" t="s">
        <v>50</v>
      </c>
      <c r="D177" t="s">
        <v>58</v>
      </c>
      <c r="E177">
        <v>327</v>
      </c>
      <c r="F177" t="s">
        <v>33</v>
      </c>
      <c r="G177" s="1">
        <v>43714</v>
      </c>
      <c r="H177" s="1">
        <v>43714</v>
      </c>
      <c r="I177" s="2">
        <v>0.79166666666666663</v>
      </c>
      <c r="J177">
        <v>5</v>
      </c>
      <c r="K177">
        <v>282</v>
      </c>
      <c r="L177" t="s">
        <v>34</v>
      </c>
      <c r="M177" t="s">
        <v>59</v>
      </c>
      <c r="N177" t="s">
        <v>59</v>
      </c>
      <c r="O177" t="s">
        <v>36</v>
      </c>
      <c r="P177" t="s">
        <v>37</v>
      </c>
      <c r="Q177" t="s">
        <v>38</v>
      </c>
      <c r="R177" t="s">
        <v>39</v>
      </c>
      <c r="S177">
        <v>282</v>
      </c>
      <c r="T177">
        <v>100</v>
      </c>
      <c r="V177" t="s">
        <v>54</v>
      </c>
      <c r="W177" t="s">
        <v>45</v>
      </c>
      <c r="X177" t="s">
        <v>41</v>
      </c>
      <c r="Y177" t="s">
        <v>42</v>
      </c>
      <c r="AV177" s="3">
        <v>43640.636284722219</v>
      </c>
    </row>
    <row r="178" spans="1:51" x14ac:dyDescent="0.25">
      <c r="A178">
        <v>332</v>
      </c>
      <c r="B178" t="s">
        <v>46</v>
      </c>
      <c r="C178" t="s">
        <v>50</v>
      </c>
      <c r="D178" t="s">
        <v>55</v>
      </c>
      <c r="E178">
        <v>747</v>
      </c>
      <c r="F178" t="s">
        <v>33</v>
      </c>
      <c r="G178" s="1">
        <v>43710</v>
      </c>
      <c r="H178" s="1">
        <v>43709</v>
      </c>
      <c r="I178" s="2">
        <v>0.10069444444444443</v>
      </c>
      <c r="J178">
        <v>1</v>
      </c>
      <c r="K178">
        <v>361</v>
      </c>
      <c r="L178" t="s">
        <v>34</v>
      </c>
      <c r="M178" t="s">
        <v>59</v>
      </c>
      <c r="N178" t="s">
        <v>59</v>
      </c>
      <c r="O178" t="s">
        <v>36</v>
      </c>
      <c r="P178" t="s">
        <v>37</v>
      </c>
      <c r="Q178" t="s">
        <v>38</v>
      </c>
      <c r="R178" t="s">
        <v>39</v>
      </c>
      <c r="S178">
        <v>342</v>
      </c>
      <c r="T178">
        <v>94</v>
      </c>
      <c r="V178" t="s">
        <v>54</v>
      </c>
      <c r="W178" t="s">
        <v>45</v>
      </c>
      <c r="X178" t="s">
        <v>41</v>
      </c>
      <c r="Y178" t="s">
        <v>42</v>
      </c>
      <c r="Z178" t="s">
        <v>50</v>
      </c>
      <c r="AA178" t="s">
        <v>55</v>
      </c>
      <c r="AB178" t="str">
        <f>"018"</f>
        <v>018</v>
      </c>
      <c r="AC178" t="s">
        <v>37</v>
      </c>
      <c r="AD178" s="1">
        <v>43710</v>
      </c>
      <c r="AE178" s="1">
        <v>43710</v>
      </c>
      <c r="AF178" s="2">
        <v>0.63541666666666663</v>
      </c>
      <c r="AG178">
        <v>1</v>
      </c>
      <c r="AH178">
        <v>324</v>
      </c>
      <c r="AI178" t="s">
        <v>34</v>
      </c>
      <c r="AJ178" t="s">
        <v>60</v>
      </c>
      <c r="AK178" t="s">
        <v>60</v>
      </c>
      <c r="AL178" t="s">
        <v>53</v>
      </c>
      <c r="AM178" t="s">
        <v>37</v>
      </c>
      <c r="AN178" t="s">
        <v>38</v>
      </c>
      <c r="AO178" t="s">
        <v>39</v>
      </c>
      <c r="AP178">
        <v>298</v>
      </c>
      <c r="AQ178">
        <v>91</v>
      </c>
      <c r="AS178" t="s">
        <v>54</v>
      </c>
      <c r="AT178" t="s">
        <v>45</v>
      </c>
      <c r="AU178" t="s">
        <v>41</v>
      </c>
      <c r="AV178" s="3">
        <v>43640.636284722219</v>
      </c>
      <c r="AY178" t="s">
        <v>42</v>
      </c>
    </row>
    <row r="179" spans="1:51" x14ac:dyDescent="0.25">
      <c r="A179">
        <v>321</v>
      </c>
      <c r="B179" t="s">
        <v>30</v>
      </c>
      <c r="C179" t="s">
        <v>31</v>
      </c>
      <c r="D179" t="s">
        <v>62</v>
      </c>
      <c r="E179">
        <v>2454</v>
      </c>
      <c r="F179" t="s">
        <v>33</v>
      </c>
      <c r="G179" s="1">
        <v>43710</v>
      </c>
      <c r="H179" s="1">
        <v>43710</v>
      </c>
      <c r="I179" s="2">
        <v>0.54513888888888895</v>
      </c>
      <c r="J179">
        <v>1</v>
      </c>
      <c r="K179">
        <v>187</v>
      </c>
      <c r="L179" t="s">
        <v>34</v>
      </c>
      <c r="M179" t="s">
        <v>63</v>
      </c>
      <c r="N179" t="s">
        <v>63</v>
      </c>
      <c r="O179" t="s">
        <v>64</v>
      </c>
      <c r="P179" t="s">
        <v>37</v>
      </c>
      <c r="Q179" t="s">
        <v>38</v>
      </c>
      <c r="R179" t="s">
        <v>39</v>
      </c>
      <c r="S179">
        <v>177</v>
      </c>
      <c r="T179">
        <v>94</v>
      </c>
      <c r="V179" t="s">
        <v>54</v>
      </c>
      <c r="W179" t="s">
        <v>30</v>
      </c>
      <c r="X179" t="s">
        <v>41</v>
      </c>
      <c r="Y179" t="s">
        <v>42</v>
      </c>
      <c r="Z179" t="s">
        <v>31</v>
      </c>
      <c r="AA179" t="s">
        <v>62</v>
      </c>
      <c r="AB179">
        <v>2455</v>
      </c>
      <c r="AC179" t="s">
        <v>37</v>
      </c>
      <c r="AD179" s="1">
        <v>43710</v>
      </c>
      <c r="AE179" s="1">
        <v>43710</v>
      </c>
      <c r="AF179" s="2">
        <v>0.57986111111111105</v>
      </c>
      <c r="AG179">
        <v>1</v>
      </c>
      <c r="AH179">
        <v>187</v>
      </c>
      <c r="AI179" t="s">
        <v>34</v>
      </c>
      <c r="AJ179" t="s">
        <v>63</v>
      </c>
      <c r="AK179" t="s">
        <v>63</v>
      </c>
      <c r="AL179" t="s">
        <v>64</v>
      </c>
      <c r="AM179" t="s">
        <v>37</v>
      </c>
      <c r="AN179" t="s">
        <v>38</v>
      </c>
      <c r="AO179" t="s">
        <v>39</v>
      </c>
      <c r="AP179">
        <v>110</v>
      </c>
      <c r="AQ179">
        <v>58</v>
      </c>
      <c r="AS179" t="s">
        <v>54</v>
      </c>
      <c r="AT179" t="s">
        <v>30</v>
      </c>
      <c r="AU179" t="s">
        <v>41</v>
      </c>
      <c r="AV179" s="3">
        <v>43640.636284722219</v>
      </c>
      <c r="AY179" t="s">
        <v>42</v>
      </c>
    </row>
    <row r="180" spans="1:51" x14ac:dyDescent="0.25">
      <c r="A180">
        <v>332</v>
      </c>
      <c r="B180" t="s">
        <v>46</v>
      </c>
      <c r="C180" t="s">
        <v>50</v>
      </c>
      <c r="D180" t="s">
        <v>55</v>
      </c>
      <c r="E180">
        <v>1551</v>
      </c>
      <c r="F180" t="s">
        <v>33</v>
      </c>
      <c r="G180" s="1">
        <v>43714</v>
      </c>
      <c r="H180" s="1">
        <v>43714</v>
      </c>
      <c r="I180" s="2">
        <v>0.76041666666666663</v>
      </c>
      <c r="J180">
        <v>5</v>
      </c>
      <c r="K180">
        <v>358</v>
      </c>
      <c r="L180" t="s">
        <v>34</v>
      </c>
      <c r="M180" t="s">
        <v>78</v>
      </c>
      <c r="N180" t="s">
        <v>78</v>
      </c>
      <c r="O180" t="s">
        <v>80</v>
      </c>
      <c r="P180" t="s">
        <v>37</v>
      </c>
      <c r="Q180" t="s">
        <v>38</v>
      </c>
      <c r="R180" t="s">
        <v>39</v>
      </c>
      <c r="S180">
        <v>347</v>
      </c>
      <c r="T180">
        <v>96</v>
      </c>
      <c r="V180" t="s">
        <v>54</v>
      </c>
      <c r="W180" t="s">
        <v>45</v>
      </c>
      <c r="X180" t="s">
        <v>81</v>
      </c>
      <c r="Y180" t="s">
        <v>42</v>
      </c>
      <c r="Z180" t="s">
        <v>50</v>
      </c>
      <c r="AA180" t="s">
        <v>55</v>
      </c>
      <c r="AB180">
        <v>1550</v>
      </c>
      <c r="AC180" t="s">
        <v>37</v>
      </c>
      <c r="AD180" s="1">
        <v>43714</v>
      </c>
      <c r="AE180" s="1">
        <v>43714</v>
      </c>
      <c r="AF180" s="2">
        <v>0.88541666666666663</v>
      </c>
      <c r="AG180">
        <v>5</v>
      </c>
      <c r="AH180">
        <v>358</v>
      </c>
      <c r="AI180" t="s">
        <v>34</v>
      </c>
      <c r="AJ180" t="s">
        <v>78</v>
      </c>
      <c r="AK180" t="s">
        <v>79</v>
      </c>
      <c r="AL180" t="s">
        <v>80</v>
      </c>
      <c r="AM180" t="s">
        <v>37</v>
      </c>
      <c r="AN180" t="s">
        <v>38</v>
      </c>
      <c r="AO180" t="s">
        <v>39</v>
      </c>
      <c r="AP180">
        <v>268</v>
      </c>
      <c r="AQ180">
        <v>74</v>
      </c>
      <c r="AS180" t="s">
        <v>54</v>
      </c>
      <c r="AT180" t="s">
        <v>45</v>
      </c>
      <c r="AU180" t="s">
        <v>81</v>
      </c>
      <c r="AV180" s="3">
        <v>43640.636284722219</v>
      </c>
      <c r="AY180" t="s">
        <v>42</v>
      </c>
    </row>
    <row r="181" spans="1:51" x14ac:dyDescent="0.25">
      <c r="A181">
        <v>788</v>
      </c>
      <c r="B181" t="s">
        <v>46</v>
      </c>
      <c r="C181" t="s">
        <v>31</v>
      </c>
      <c r="D181" t="s">
        <v>84</v>
      </c>
      <c r="E181">
        <v>143</v>
      </c>
      <c r="F181" t="s">
        <v>33</v>
      </c>
      <c r="G181" s="1">
        <v>43710</v>
      </c>
      <c r="H181" s="1">
        <v>43710</v>
      </c>
      <c r="I181" s="2">
        <v>0.78819444444444453</v>
      </c>
      <c r="J181">
        <v>1</v>
      </c>
      <c r="K181">
        <v>256</v>
      </c>
      <c r="L181" t="s">
        <v>34</v>
      </c>
      <c r="M181" t="s">
        <v>85</v>
      </c>
      <c r="N181" t="s">
        <v>86</v>
      </c>
      <c r="O181" t="s">
        <v>49</v>
      </c>
      <c r="P181" t="s">
        <v>37</v>
      </c>
      <c r="Q181" t="s">
        <v>38</v>
      </c>
      <c r="R181" t="s">
        <v>39</v>
      </c>
      <c r="S181">
        <v>256</v>
      </c>
      <c r="T181">
        <v>100</v>
      </c>
      <c r="V181" t="s">
        <v>54</v>
      </c>
      <c r="W181" t="s">
        <v>45</v>
      </c>
      <c r="X181" t="s">
        <v>41</v>
      </c>
      <c r="Y181" t="s">
        <v>42</v>
      </c>
      <c r="Z181" t="s">
        <v>31</v>
      </c>
      <c r="AA181" t="s">
        <v>84</v>
      </c>
      <c r="AB181">
        <v>142</v>
      </c>
      <c r="AC181" t="s">
        <v>37</v>
      </c>
      <c r="AD181" s="1">
        <v>43710</v>
      </c>
      <c r="AE181" s="1">
        <v>43710</v>
      </c>
      <c r="AF181" s="2">
        <v>0.91666666666666663</v>
      </c>
      <c r="AG181">
        <v>1</v>
      </c>
      <c r="AH181">
        <v>256</v>
      </c>
      <c r="AI181" t="s">
        <v>34</v>
      </c>
      <c r="AJ181" t="s">
        <v>85</v>
      </c>
      <c r="AK181" t="s">
        <v>86</v>
      </c>
      <c r="AL181" t="s">
        <v>49</v>
      </c>
      <c r="AM181" t="s">
        <v>37</v>
      </c>
      <c r="AN181" t="s">
        <v>38</v>
      </c>
      <c r="AO181" t="s">
        <v>39</v>
      </c>
      <c r="AP181">
        <v>148</v>
      </c>
      <c r="AQ181">
        <v>57</v>
      </c>
      <c r="AS181" t="s">
        <v>54</v>
      </c>
      <c r="AT181" t="s">
        <v>45</v>
      </c>
      <c r="AU181" t="s">
        <v>41</v>
      </c>
      <c r="AV181" s="3">
        <v>43640.636284722219</v>
      </c>
      <c r="AY181" t="s">
        <v>42</v>
      </c>
    </row>
    <row r="182" spans="1:51" x14ac:dyDescent="0.25">
      <c r="A182">
        <v>744</v>
      </c>
      <c r="B182" t="s">
        <v>46</v>
      </c>
      <c r="C182" t="s">
        <v>50</v>
      </c>
      <c r="D182" t="s">
        <v>58</v>
      </c>
      <c r="E182">
        <v>323</v>
      </c>
      <c r="F182" t="s">
        <v>33</v>
      </c>
      <c r="G182" s="1">
        <v>43712</v>
      </c>
      <c r="H182" s="1">
        <v>43712</v>
      </c>
      <c r="I182" s="2">
        <v>0.53819444444444442</v>
      </c>
      <c r="J182">
        <v>3</v>
      </c>
      <c r="K182">
        <v>403</v>
      </c>
      <c r="L182" t="s">
        <v>34</v>
      </c>
      <c r="M182" t="s">
        <v>59</v>
      </c>
      <c r="N182" t="s">
        <v>59</v>
      </c>
      <c r="O182" t="s">
        <v>36</v>
      </c>
      <c r="P182" t="s">
        <v>37</v>
      </c>
      <c r="Q182" t="s">
        <v>38</v>
      </c>
      <c r="R182" t="s">
        <v>39</v>
      </c>
      <c r="S182">
        <v>386</v>
      </c>
      <c r="T182">
        <v>95</v>
      </c>
      <c r="V182" t="s">
        <v>54</v>
      </c>
      <c r="W182" t="s">
        <v>45</v>
      </c>
      <c r="X182" t="s">
        <v>41</v>
      </c>
      <c r="Y182" t="s">
        <v>42</v>
      </c>
      <c r="Z182" t="s">
        <v>50</v>
      </c>
      <c r="AA182" t="s">
        <v>58</v>
      </c>
      <c r="AB182">
        <v>324</v>
      </c>
      <c r="AC182" t="s">
        <v>37</v>
      </c>
      <c r="AD182" s="1">
        <v>43712</v>
      </c>
      <c r="AE182" s="1">
        <v>43712</v>
      </c>
      <c r="AF182" s="2">
        <v>0.61458333333333337</v>
      </c>
      <c r="AG182">
        <v>3</v>
      </c>
      <c r="AH182">
        <v>403</v>
      </c>
      <c r="AI182" t="s">
        <v>34</v>
      </c>
      <c r="AJ182" t="s">
        <v>59</v>
      </c>
      <c r="AK182" t="s">
        <v>59</v>
      </c>
      <c r="AL182" t="s">
        <v>36</v>
      </c>
      <c r="AM182" t="s">
        <v>37</v>
      </c>
      <c r="AN182" t="s">
        <v>38</v>
      </c>
      <c r="AO182" t="s">
        <v>39</v>
      </c>
      <c r="AP182">
        <v>197</v>
      </c>
      <c r="AQ182">
        <v>48</v>
      </c>
      <c r="AS182" t="s">
        <v>54</v>
      </c>
      <c r="AT182" t="s">
        <v>45</v>
      </c>
      <c r="AU182" t="s">
        <v>41</v>
      </c>
      <c r="AV182" s="3">
        <v>43640.636284722219</v>
      </c>
      <c r="AY182" t="s">
        <v>42</v>
      </c>
    </row>
    <row r="183" spans="1:51" x14ac:dyDescent="0.25">
      <c r="A183">
        <v>320</v>
      </c>
      <c r="B183" t="s">
        <v>30</v>
      </c>
      <c r="C183" t="s">
        <v>31</v>
      </c>
      <c r="D183" t="s">
        <v>62</v>
      </c>
      <c r="E183">
        <v>6635</v>
      </c>
      <c r="F183" t="s">
        <v>33</v>
      </c>
      <c r="G183" s="1">
        <v>43711</v>
      </c>
      <c r="H183" s="1">
        <v>43711</v>
      </c>
      <c r="I183" s="2">
        <v>0.4861111111111111</v>
      </c>
      <c r="J183">
        <v>2</v>
      </c>
      <c r="K183">
        <v>147</v>
      </c>
      <c r="L183" t="s">
        <v>34</v>
      </c>
      <c r="M183" t="s">
        <v>68</v>
      </c>
      <c r="N183" t="s">
        <v>68</v>
      </c>
      <c r="O183" t="s">
        <v>64</v>
      </c>
      <c r="P183" t="s">
        <v>37</v>
      </c>
      <c r="Q183" t="s">
        <v>38</v>
      </c>
      <c r="R183" t="s">
        <v>39</v>
      </c>
      <c r="S183">
        <v>144</v>
      </c>
      <c r="T183">
        <v>97</v>
      </c>
      <c r="V183" t="s">
        <v>54</v>
      </c>
      <c r="W183" t="s">
        <v>30</v>
      </c>
      <c r="X183" t="s">
        <v>41</v>
      </c>
      <c r="Y183" t="s">
        <v>42</v>
      </c>
      <c r="Z183" t="s">
        <v>31</v>
      </c>
      <c r="AA183" t="s">
        <v>62</v>
      </c>
      <c r="AB183">
        <v>6636</v>
      </c>
      <c r="AC183" t="s">
        <v>37</v>
      </c>
      <c r="AD183" s="1">
        <v>43711</v>
      </c>
      <c r="AE183" s="1">
        <v>43711</v>
      </c>
      <c r="AF183" s="2">
        <v>0.52430555555555558</v>
      </c>
      <c r="AG183">
        <v>2</v>
      </c>
      <c r="AH183">
        <v>147</v>
      </c>
      <c r="AI183" t="s">
        <v>34</v>
      </c>
      <c r="AJ183" t="s">
        <v>68</v>
      </c>
      <c r="AK183" t="s">
        <v>68</v>
      </c>
      <c r="AL183" t="s">
        <v>64</v>
      </c>
      <c r="AM183" t="s">
        <v>37</v>
      </c>
      <c r="AN183" t="s">
        <v>38</v>
      </c>
      <c r="AO183" t="s">
        <v>39</v>
      </c>
      <c r="AP183">
        <v>82</v>
      </c>
      <c r="AQ183">
        <v>55</v>
      </c>
      <c r="AS183" t="s">
        <v>54</v>
      </c>
      <c r="AT183" t="s">
        <v>30</v>
      </c>
      <c r="AU183" t="s">
        <v>41</v>
      </c>
      <c r="AV183" s="3">
        <v>43640.636284722219</v>
      </c>
      <c r="AY183" t="s">
        <v>42</v>
      </c>
    </row>
    <row r="184" spans="1:51" x14ac:dyDescent="0.25">
      <c r="A184" t="s">
        <v>69</v>
      </c>
      <c r="B184" t="s">
        <v>30</v>
      </c>
      <c r="C184" t="s">
        <v>31</v>
      </c>
      <c r="D184" t="s">
        <v>62</v>
      </c>
      <c r="E184">
        <v>2452</v>
      </c>
      <c r="F184" t="s">
        <v>33</v>
      </c>
      <c r="G184" s="1">
        <v>43711</v>
      </c>
      <c r="H184" s="1">
        <v>43711</v>
      </c>
      <c r="I184" s="2">
        <v>0.44097222222222227</v>
      </c>
      <c r="J184">
        <v>2</v>
      </c>
      <c r="K184">
        <v>184</v>
      </c>
      <c r="L184" t="s">
        <v>34</v>
      </c>
      <c r="M184" t="s">
        <v>63</v>
      </c>
      <c r="N184" t="s">
        <v>63</v>
      </c>
      <c r="O184" t="s">
        <v>64</v>
      </c>
      <c r="P184" t="s">
        <v>37</v>
      </c>
      <c r="Q184" t="s">
        <v>38</v>
      </c>
      <c r="R184" t="s">
        <v>39</v>
      </c>
      <c r="S184">
        <v>180</v>
      </c>
      <c r="T184">
        <v>97</v>
      </c>
      <c r="V184" t="s">
        <v>54</v>
      </c>
      <c r="W184" t="s">
        <v>30</v>
      </c>
      <c r="X184" t="s">
        <v>41</v>
      </c>
      <c r="Y184" t="s">
        <v>42</v>
      </c>
      <c r="Z184" t="s">
        <v>31</v>
      </c>
      <c r="AA184" t="s">
        <v>62</v>
      </c>
      <c r="AB184">
        <v>260</v>
      </c>
      <c r="AC184" t="s">
        <v>37</v>
      </c>
      <c r="AD184" s="1">
        <v>43711</v>
      </c>
      <c r="AE184" s="1">
        <v>43711</v>
      </c>
      <c r="AF184" s="2">
        <v>0.47916666666666669</v>
      </c>
      <c r="AG184">
        <v>2</v>
      </c>
      <c r="AH184">
        <v>184</v>
      </c>
      <c r="AI184" t="s">
        <v>34</v>
      </c>
      <c r="AJ184" t="s">
        <v>63</v>
      </c>
      <c r="AK184" t="s">
        <v>63</v>
      </c>
      <c r="AL184" t="s">
        <v>64</v>
      </c>
      <c r="AM184" t="s">
        <v>37</v>
      </c>
      <c r="AN184" t="s">
        <v>38</v>
      </c>
      <c r="AO184" t="s">
        <v>39</v>
      </c>
      <c r="AP184">
        <v>103</v>
      </c>
      <c r="AQ184">
        <v>55</v>
      </c>
      <c r="AS184" t="s">
        <v>54</v>
      </c>
      <c r="AT184" t="s">
        <v>30</v>
      </c>
      <c r="AU184" t="s">
        <v>41</v>
      </c>
      <c r="AV184" s="3">
        <v>43640.636284722219</v>
      </c>
      <c r="AY184" t="s">
        <v>42</v>
      </c>
    </row>
    <row r="185" spans="1:51" x14ac:dyDescent="0.25">
      <c r="A185">
        <v>333</v>
      </c>
      <c r="B185" t="s">
        <v>46</v>
      </c>
      <c r="C185" t="s">
        <v>50</v>
      </c>
      <c r="D185" t="s">
        <v>55</v>
      </c>
      <c r="E185" t="str">
        <f>"031"</f>
        <v>031</v>
      </c>
      <c r="F185" t="s">
        <v>33</v>
      </c>
      <c r="G185" s="1">
        <v>43713</v>
      </c>
      <c r="H185" s="1">
        <v>43713</v>
      </c>
      <c r="I185" s="2">
        <v>0.59027777777777779</v>
      </c>
      <c r="J185">
        <v>4</v>
      </c>
      <c r="K185">
        <v>408</v>
      </c>
      <c r="L185" t="s">
        <v>34</v>
      </c>
      <c r="M185" t="s">
        <v>56</v>
      </c>
      <c r="N185" t="s">
        <v>56</v>
      </c>
      <c r="O185" t="s">
        <v>53</v>
      </c>
      <c r="P185" t="s">
        <v>37</v>
      </c>
      <c r="Q185" t="s">
        <v>38</v>
      </c>
      <c r="R185" t="s">
        <v>39</v>
      </c>
      <c r="S185">
        <v>367</v>
      </c>
      <c r="T185">
        <v>89</v>
      </c>
      <c r="V185" t="s">
        <v>54</v>
      </c>
      <c r="W185" t="s">
        <v>45</v>
      </c>
      <c r="X185" t="s">
        <v>41</v>
      </c>
      <c r="Y185" t="s">
        <v>42</v>
      </c>
      <c r="Z185" t="s">
        <v>50</v>
      </c>
      <c r="AA185" t="s">
        <v>55</v>
      </c>
      <c r="AB185">
        <v>1450</v>
      </c>
      <c r="AC185" t="s">
        <v>37</v>
      </c>
      <c r="AD185" s="1">
        <v>43713</v>
      </c>
      <c r="AE185" s="1">
        <v>43713</v>
      </c>
      <c r="AF185" s="2">
        <v>0.70833333333333337</v>
      </c>
      <c r="AG185">
        <v>4</v>
      </c>
      <c r="AH185">
        <v>358</v>
      </c>
      <c r="AI185" t="s">
        <v>34</v>
      </c>
      <c r="AJ185" t="s">
        <v>78</v>
      </c>
      <c r="AK185" t="s">
        <v>78</v>
      </c>
      <c r="AL185" t="s">
        <v>80</v>
      </c>
      <c r="AM185" t="s">
        <v>37</v>
      </c>
      <c r="AN185" t="s">
        <v>38</v>
      </c>
      <c r="AO185" t="s">
        <v>39</v>
      </c>
      <c r="AP185">
        <v>196</v>
      </c>
      <c r="AQ185">
        <v>54</v>
      </c>
      <c r="AS185" t="s">
        <v>54</v>
      </c>
      <c r="AT185" t="s">
        <v>45</v>
      </c>
      <c r="AU185" t="s">
        <v>81</v>
      </c>
      <c r="AV185" s="3">
        <v>43640.636284722219</v>
      </c>
      <c r="AY185" t="s">
        <v>42</v>
      </c>
    </row>
    <row r="186" spans="1:51" x14ac:dyDescent="0.25">
      <c r="A186">
        <v>332</v>
      </c>
      <c r="B186" t="s">
        <v>46</v>
      </c>
      <c r="C186" t="s">
        <v>50</v>
      </c>
      <c r="D186" t="s">
        <v>55</v>
      </c>
      <c r="E186" t="str">
        <f>"075"</f>
        <v>075</v>
      </c>
      <c r="F186" t="s">
        <v>33</v>
      </c>
      <c r="G186" s="1">
        <v>43710</v>
      </c>
      <c r="H186" s="1">
        <v>43710</v>
      </c>
      <c r="I186" s="2">
        <v>0.47222222222222227</v>
      </c>
      <c r="J186">
        <v>1</v>
      </c>
      <c r="K186">
        <v>324</v>
      </c>
      <c r="L186" t="s">
        <v>34</v>
      </c>
      <c r="M186" t="s">
        <v>87</v>
      </c>
      <c r="N186" t="s">
        <v>87</v>
      </c>
      <c r="O186" t="s">
        <v>88</v>
      </c>
      <c r="P186" t="s">
        <v>37</v>
      </c>
      <c r="Q186" t="s">
        <v>38</v>
      </c>
      <c r="R186" t="s">
        <v>39</v>
      </c>
      <c r="S186">
        <v>243</v>
      </c>
      <c r="T186">
        <v>75</v>
      </c>
      <c r="V186" t="s">
        <v>54</v>
      </c>
      <c r="W186" t="s">
        <v>45</v>
      </c>
      <c r="X186" t="s">
        <v>41</v>
      </c>
      <c r="Y186" t="s">
        <v>42</v>
      </c>
      <c r="Z186" t="s">
        <v>50</v>
      </c>
      <c r="AA186" t="s">
        <v>55</v>
      </c>
      <c r="AB186">
        <v>1190</v>
      </c>
      <c r="AC186" t="s">
        <v>37</v>
      </c>
      <c r="AD186" s="1">
        <v>43710</v>
      </c>
      <c r="AE186" s="1">
        <v>43710</v>
      </c>
      <c r="AF186" s="2">
        <v>0.6875</v>
      </c>
      <c r="AG186">
        <v>1</v>
      </c>
      <c r="AH186">
        <v>358</v>
      </c>
      <c r="AI186" t="s">
        <v>34</v>
      </c>
      <c r="AJ186" t="s">
        <v>82</v>
      </c>
      <c r="AK186" t="s">
        <v>82</v>
      </c>
      <c r="AL186" t="s">
        <v>53</v>
      </c>
      <c r="AM186" t="s">
        <v>37</v>
      </c>
      <c r="AN186" t="s">
        <v>38</v>
      </c>
      <c r="AO186" t="s">
        <v>39</v>
      </c>
      <c r="AP186">
        <v>329</v>
      </c>
      <c r="AQ186">
        <v>91</v>
      </c>
      <c r="AS186" t="s">
        <v>54</v>
      </c>
      <c r="AT186" t="s">
        <v>45</v>
      </c>
      <c r="AU186" t="s">
        <v>41</v>
      </c>
      <c r="AV186" s="3">
        <v>43640.636284722219</v>
      </c>
      <c r="AY186" t="s">
        <v>42</v>
      </c>
    </row>
    <row r="187" spans="1:51" x14ac:dyDescent="0.25">
      <c r="A187">
        <v>321</v>
      </c>
      <c r="B187" t="s">
        <v>30</v>
      </c>
      <c r="C187" t="s">
        <v>31</v>
      </c>
      <c r="D187" t="s">
        <v>62</v>
      </c>
      <c r="E187">
        <v>261</v>
      </c>
      <c r="F187" t="s">
        <v>33</v>
      </c>
      <c r="G187" s="1">
        <v>43714</v>
      </c>
      <c r="H187" s="1">
        <v>43714</v>
      </c>
      <c r="I187" s="2">
        <v>0.875</v>
      </c>
      <c r="J187">
        <v>5</v>
      </c>
      <c r="K187">
        <v>187</v>
      </c>
      <c r="L187" t="s">
        <v>34</v>
      </c>
      <c r="M187" t="s">
        <v>63</v>
      </c>
      <c r="N187" t="s">
        <v>63</v>
      </c>
      <c r="O187" t="s">
        <v>64</v>
      </c>
      <c r="P187" t="s">
        <v>37</v>
      </c>
      <c r="Q187" t="s">
        <v>38</v>
      </c>
      <c r="R187" t="s">
        <v>39</v>
      </c>
      <c r="S187">
        <v>170</v>
      </c>
      <c r="T187">
        <v>90</v>
      </c>
      <c r="V187" t="s">
        <v>54</v>
      </c>
      <c r="W187" t="s">
        <v>30</v>
      </c>
      <c r="X187" t="s">
        <v>41</v>
      </c>
      <c r="Y187" t="s">
        <v>42</v>
      </c>
      <c r="Z187" t="s">
        <v>31</v>
      </c>
      <c r="AA187" t="s">
        <v>62</v>
      </c>
      <c r="AB187">
        <v>2453</v>
      </c>
      <c r="AC187" t="s">
        <v>37</v>
      </c>
      <c r="AD187" s="1">
        <v>43714</v>
      </c>
      <c r="AE187" s="1">
        <v>43714</v>
      </c>
      <c r="AF187" s="2">
        <v>0.98263888888888884</v>
      </c>
      <c r="AG187">
        <v>5</v>
      </c>
      <c r="AH187">
        <v>187</v>
      </c>
      <c r="AI187" t="s">
        <v>34</v>
      </c>
      <c r="AJ187" t="s">
        <v>63</v>
      </c>
      <c r="AK187" t="s">
        <v>63</v>
      </c>
      <c r="AL187" t="s">
        <v>64</v>
      </c>
      <c r="AM187" t="s">
        <v>37</v>
      </c>
      <c r="AN187" t="s">
        <v>38</v>
      </c>
      <c r="AO187" t="s">
        <v>39</v>
      </c>
      <c r="AP187">
        <v>121</v>
      </c>
      <c r="AQ187">
        <v>64</v>
      </c>
      <c r="AS187" t="s">
        <v>54</v>
      </c>
      <c r="AT187" t="s">
        <v>30</v>
      </c>
      <c r="AU187" t="s">
        <v>41</v>
      </c>
      <c r="AV187" s="3">
        <v>43640.636284722219</v>
      </c>
      <c r="AY187" t="s">
        <v>42</v>
      </c>
    </row>
    <row r="188" spans="1:51" x14ac:dyDescent="0.25">
      <c r="A188">
        <v>772</v>
      </c>
      <c r="B188" t="s">
        <v>46</v>
      </c>
      <c r="C188" t="s">
        <v>50</v>
      </c>
      <c r="D188" t="s">
        <v>51</v>
      </c>
      <c r="E188" t="str">
        <f>"044"</f>
        <v>044</v>
      </c>
      <c r="F188" t="s">
        <v>33</v>
      </c>
      <c r="G188" s="1">
        <v>43715</v>
      </c>
      <c r="H188" s="1">
        <v>43714</v>
      </c>
      <c r="I188" s="2">
        <v>0.32291666666666669</v>
      </c>
      <c r="J188">
        <v>6</v>
      </c>
      <c r="K188">
        <v>273</v>
      </c>
      <c r="L188" t="s">
        <v>34</v>
      </c>
      <c r="M188" t="s">
        <v>65</v>
      </c>
      <c r="N188" t="s">
        <v>65</v>
      </c>
      <c r="O188" t="s">
        <v>53</v>
      </c>
      <c r="P188" t="s">
        <v>37</v>
      </c>
      <c r="Q188" t="s">
        <v>38</v>
      </c>
      <c r="R188" t="s">
        <v>39</v>
      </c>
      <c r="S188">
        <v>248</v>
      </c>
      <c r="T188">
        <v>90</v>
      </c>
      <c r="V188" t="s">
        <v>54</v>
      </c>
      <c r="W188" t="s">
        <v>45</v>
      </c>
      <c r="X188" t="s">
        <v>41</v>
      </c>
      <c r="Y188" t="s">
        <v>42</v>
      </c>
      <c r="Z188" t="s">
        <v>50</v>
      </c>
      <c r="AA188" t="s">
        <v>51</v>
      </c>
      <c r="AB188" t="str">
        <f>"063"</f>
        <v>063</v>
      </c>
      <c r="AC188" t="s">
        <v>37</v>
      </c>
      <c r="AD188" s="1">
        <v>43715</v>
      </c>
      <c r="AE188" s="1">
        <v>43715</v>
      </c>
      <c r="AF188" s="2">
        <v>0.44444444444444442</v>
      </c>
      <c r="AG188">
        <v>6</v>
      </c>
      <c r="AH188">
        <v>273</v>
      </c>
      <c r="AI188" t="s">
        <v>34</v>
      </c>
      <c r="AJ188" t="s">
        <v>60</v>
      </c>
      <c r="AK188" t="s">
        <v>60</v>
      </c>
      <c r="AL188" t="s">
        <v>53</v>
      </c>
      <c r="AM188" t="s">
        <v>37</v>
      </c>
      <c r="AN188" t="s">
        <v>38</v>
      </c>
      <c r="AO188" t="s">
        <v>39</v>
      </c>
      <c r="AP188">
        <v>232</v>
      </c>
      <c r="AQ188">
        <v>84</v>
      </c>
      <c r="AS188" t="s">
        <v>54</v>
      </c>
      <c r="AT188" t="s">
        <v>45</v>
      </c>
      <c r="AU188" t="s">
        <v>41</v>
      </c>
      <c r="AV188" s="3">
        <v>43649.466273148151</v>
      </c>
      <c r="AY188" t="s">
        <v>42</v>
      </c>
    </row>
    <row r="189" spans="1:51" x14ac:dyDescent="0.25">
      <c r="A189">
        <v>332</v>
      </c>
      <c r="B189" t="s">
        <v>46</v>
      </c>
      <c r="C189" t="s">
        <v>50</v>
      </c>
      <c r="D189" t="s">
        <v>51</v>
      </c>
      <c r="E189">
        <v>754</v>
      </c>
      <c r="F189" t="s">
        <v>33</v>
      </c>
      <c r="G189" s="1">
        <v>43713</v>
      </c>
      <c r="H189" s="1">
        <v>43713</v>
      </c>
      <c r="I189" s="2">
        <v>0.44444444444444442</v>
      </c>
      <c r="J189">
        <v>4</v>
      </c>
      <c r="K189">
        <v>247</v>
      </c>
      <c r="L189" t="s">
        <v>34</v>
      </c>
      <c r="M189" t="s">
        <v>77</v>
      </c>
      <c r="N189" t="s">
        <v>77</v>
      </c>
      <c r="O189" t="s">
        <v>53</v>
      </c>
      <c r="P189" t="s">
        <v>37</v>
      </c>
      <c r="Q189" t="s">
        <v>38</v>
      </c>
      <c r="R189" t="s">
        <v>39</v>
      </c>
      <c r="S189">
        <v>222</v>
      </c>
      <c r="T189">
        <v>89</v>
      </c>
      <c r="V189" t="s">
        <v>54</v>
      </c>
      <c r="W189" t="s">
        <v>45</v>
      </c>
      <c r="X189" t="s">
        <v>41</v>
      </c>
      <c r="Y189" t="s">
        <v>42</v>
      </c>
      <c r="Z189" t="s">
        <v>50</v>
      </c>
      <c r="AA189" t="s">
        <v>51</v>
      </c>
      <c r="AB189">
        <v>787</v>
      </c>
      <c r="AC189" t="s">
        <v>37</v>
      </c>
      <c r="AD189" s="1">
        <v>43713</v>
      </c>
      <c r="AE189" s="1">
        <v>43713</v>
      </c>
      <c r="AF189" s="2">
        <v>0.54166666666666663</v>
      </c>
      <c r="AG189">
        <v>4</v>
      </c>
      <c r="AH189">
        <v>247</v>
      </c>
      <c r="AI189" t="s">
        <v>34</v>
      </c>
      <c r="AJ189" t="s">
        <v>76</v>
      </c>
      <c r="AK189" t="s">
        <v>76</v>
      </c>
      <c r="AL189" t="s">
        <v>53</v>
      </c>
      <c r="AM189" t="s">
        <v>37</v>
      </c>
      <c r="AN189" t="s">
        <v>38</v>
      </c>
      <c r="AO189" t="s">
        <v>39</v>
      </c>
      <c r="AP189">
        <v>143</v>
      </c>
      <c r="AQ189">
        <v>57</v>
      </c>
      <c r="AS189" t="s">
        <v>54</v>
      </c>
      <c r="AT189" t="s">
        <v>45</v>
      </c>
      <c r="AU189" t="s">
        <v>41</v>
      </c>
      <c r="AV189" s="3">
        <v>43649.466273148151</v>
      </c>
      <c r="AY189" t="s">
        <v>42</v>
      </c>
    </row>
    <row r="190" spans="1:51" x14ac:dyDescent="0.25">
      <c r="A190">
        <v>789</v>
      </c>
      <c r="B190" t="s">
        <v>46</v>
      </c>
      <c r="C190" t="s">
        <v>50</v>
      </c>
      <c r="D190" t="s">
        <v>66</v>
      </c>
      <c r="E190">
        <v>717</v>
      </c>
      <c r="F190" t="s">
        <v>33</v>
      </c>
      <c r="G190" s="1">
        <v>43711</v>
      </c>
      <c r="H190" s="1">
        <v>43710</v>
      </c>
      <c r="I190" s="2">
        <v>0.3263888888888889</v>
      </c>
      <c r="J190">
        <v>2</v>
      </c>
      <c r="K190">
        <v>292</v>
      </c>
      <c r="L190" t="s">
        <v>34</v>
      </c>
      <c r="M190" t="s">
        <v>94</v>
      </c>
      <c r="N190" t="s">
        <v>94</v>
      </c>
      <c r="O190" t="s">
        <v>49</v>
      </c>
      <c r="P190" t="s">
        <v>37</v>
      </c>
      <c r="Q190" t="s">
        <v>38</v>
      </c>
      <c r="R190" t="s">
        <v>39</v>
      </c>
      <c r="S190">
        <v>280</v>
      </c>
      <c r="T190">
        <v>95</v>
      </c>
      <c r="V190" t="s">
        <v>54</v>
      </c>
      <c r="W190" t="s">
        <v>45</v>
      </c>
      <c r="X190" t="s">
        <v>41</v>
      </c>
      <c r="Y190" t="s">
        <v>42</v>
      </c>
      <c r="Z190" t="s">
        <v>50</v>
      </c>
      <c r="AA190" t="s">
        <v>66</v>
      </c>
      <c r="AB190">
        <v>718</v>
      </c>
      <c r="AC190" t="s">
        <v>37</v>
      </c>
      <c r="AD190" s="1">
        <v>43711</v>
      </c>
      <c r="AE190" s="1">
        <v>43711</v>
      </c>
      <c r="AF190" s="2">
        <v>0.58333333333333337</v>
      </c>
      <c r="AG190">
        <v>2</v>
      </c>
      <c r="AH190">
        <v>292</v>
      </c>
      <c r="AI190" t="s">
        <v>34</v>
      </c>
      <c r="AJ190" t="s">
        <v>94</v>
      </c>
      <c r="AK190" t="s">
        <v>94</v>
      </c>
      <c r="AL190" t="s">
        <v>49</v>
      </c>
      <c r="AM190" t="s">
        <v>37</v>
      </c>
      <c r="AN190" t="s">
        <v>38</v>
      </c>
      <c r="AO190" t="s">
        <v>39</v>
      </c>
      <c r="AP190">
        <v>251</v>
      </c>
      <c r="AQ190">
        <v>85</v>
      </c>
      <c r="AS190" t="s">
        <v>54</v>
      </c>
      <c r="AT190" t="s">
        <v>45</v>
      </c>
      <c r="AU190" t="s">
        <v>41</v>
      </c>
      <c r="AV190" s="3">
        <v>43640.636284722219</v>
      </c>
      <c r="AY190" t="s">
        <v>42</v>
      </c>
    </row>
    <row r="191" spans="1:51" x14ac:dyDescent="0.25">
      <c r="A191">
        <v>788</v>
      </c>
      <c r="B191" t="s">
        <v>46</v>
      </c>
      <c r="C191" t="s">
        <v>50</v>
      </c>
      <c r="D191" t="s">
        <v>51</v>
      </c>
      <c r="E191" t="str">
        <f>"048"</f>
        <v>048</v>
      </c>
      <c r="F191" t="s">
        <v>33</v>
      </c>
      <c r="G191" s="1">
        <v>43714</v>
      </c>
      <c r="H191" s="1">
        <v>43713</v>
      </c>
      <c r="I191" s="2">
        <v>0.3923611111111111</v>
      </c>
      <c r="J191">
        <v>5</v>
      </c>
      <c r="K191">
        <v>226</v>
      </c>
      <c r="L191" t="s">
        <v>34</v>
      </c>
      <c r="M191" t="s">
        <v>52</v>
      </c>
      <c r="N191" t="s">
        <v>52</v>
      </c>
      <c r="O191" t="s">
        <v>53</v>
      </c>
      <c r="P191" t="s">
        <v>37</v>
      </c>
      <c r="Q191" t="s">
        <v>38</v>
      </c>
      <c r="R191" t="s">
        <v>39</v>
      </c>
      <c r="S191">
        <v>216</v>
      </c>
      <c r="T191">
        <v>95</v>
      </c>
      <c r="V191" t="s">
        <v>54</v>
      </c>
      <c r="W191" t="s">
        <v>45</v>
      </c>
      <c r="X191" t="s">
        <v>41</v>
      </c>
      <c r="Y191" t="s">
        <v>42</v>
      </c>
      <c r="Z191" t="s">
        <v>50</v>
      </c>
      <c r="AA191" t="s">
        <v>51</v>
      </c>
      <c r="AB191" t="str">
        <f>"049"</f>
        <v>049</v>
      </c>
      <c r="AC191" t="s">
        <v>37</v>
      </c>
      <c r="AD191" s="1">
        <v>43714</v>
      </c>
      <c r="AE191" s="1">
        <v>43714</v>
      </c>
      <c r="AF191" s="2">
        <v>0.47569444444444442</v>
      </c>
      <c r="AG191">
        <v>5</v>
      </c>
      <c r="AH191">
        <v>226</v>
      </c>
      <c r="AI191" t="s">
        <v>34</v>
      </c>
      <c r="AJ191" t="s">
        <v>52</v>
      </c>
      <c r="AK191" t="s">
        <v>52</v>
      </c>
      <c r="AL191" t="s">
        <v>53</v>
      </c>
      <c r="AM191" t="s">
        <v>37</v>
      </c>
      <c r="AN191" t="s">
        <v>38</v>
      </c>
      <c r="AO191" t="s">
        <v>39</v>
      </c>
      <c r="AP191">
        <v>133</v>
      </c>
      <c r="AQ191">
        <v>58</v>
      </c>
      <c r="AS191" t="s">
        <v>54</v>
      </c>
      <c r="AT191" t="s">
        <v>45</v>
      </c>
      <c r="AU191" t="s">
        <v>41</v>
      </c>
      <c r="AV191" s="3">
        <v>43649.466273148151</v>
      </c>
      <c r="AY191" t="s">
        <v>42</v>
      </c>
    </row>
    <row r="192" spans="1:51" x14ac:dyDescent="0.25">
      <c r="A192">
        <v>772</v>
      </c>
      <c r="B192" t="s">
        <v>46</v>
      </c>
      <c r="C192" t="s">
        <v>50</v>
      </c>
      <c r="D192" t="s">
        <v>51</v>
      </c>
      <c r="E192" t="str">
        <f>"044"</f>
        <v>044</v>
      </c>
      <c r="F192" t="s">
        <v>33</v>
      </c>
      <c r="G192" s="1">
        <v>43716</v>
      </c>
      <c r="H192" s="1">
        <v>43715</v>
      </c>
      <c r="I192" s="2">
        <v>0.32291666666666669</v>
      </c>
      <c r="J192">
        <v>7</v>
      </c>
      <c r="K192">
        <v>273</v>
      </c>
      <c r="L192" t="s">
        <v>34</v>
      </c>
      <c r="M192" t="s">
        <v>65</v>
      </c>
      <c r="N192" t="s">
        <v>65</v>
      </c>
      <c r="O192" t="s">
        <v>53</v>
      </c>
      <c r="P192" t="s">
        <v>37</v>
      </c>
      <c r="Q192" t="s">
        <v>38</v>
      </c>
      <c r="R192" t="s">
        <v>39</v>
      </c>
      <c r="S192">
        <v>251</v>
      </c>
      <c r="T192">
        <v>91</v>
      </c>
      <c r="V192" t="s">
        <v>54</v>
      </c>
      <c r="W192" t="s">
        <v>45</v>
      </c>
      <c r="X192" t="s">
        <v>41</v>
      </c>
      <c r="Y192" t="s">
        <v>42</v>
      </c>
      <c r="Z192" t="s">
        <v>50</v>
      </c>
      <c r="AA192" t="s">
        <v>51</v>
      </c>
      <c r="AB192" t="str">
        <f>"063"</f>
        <v>063</v>
      </c>
      <c r="AC192" t="s">
        <v>37</v>
      </c>
      <c r="AD192" s="1">
        <v>43716</v>
      </c>
      <c r="AE192" s="1">
        <v>43716</v>
      </c>
      <c r="AF192" s="2">
        <v>0.44444444444444442</v>
      </c>
      <c r="AG192">
        <v>7</v>
      </c>
      <c r="AH192">
        <v>273</v>
      </c>
      <c r="AI192" t="s">
        <v>34</v>
      </c>
      <c r="AJ192" t="s">
        <v>60</v>
      </c>
      <c r="AK192" t="s">
        <v>60</v>
      </c>
      <c r="AL192" t="s">
        <v>53</v>
      </c>
      <c r="AM192" t="s">
        <v>37</v>
      </c>
      <c r="AN192" t="s">
        <v>38</v>
      </c>
      <c r="AO192" t="s">
        <v>39</v>
      </c>
      <c r="AP192">
        <v>251</v>
      </c>
      <c r="AQ192">
        <v>91</v>
      </c>
      <c r="AS192" t="s">
        <v>54</v>
      </c>
      <c r="AT192" t="s">
        <v>45</v>
      </c>
      <c r="AU192" t="s">
        <v>41</v>
      </c>
      <c r="AV192" s="3">
        <v>43649.466273148151</v>
      </c>
      <c r="AY192" t="s">
        <v>42</v>
      </c>
    </row>
    <row r="193" spans="1:51" x14ac:dyDescent="0.25">
      <c r="A193">
        <v>332</v>
      </c>
      <c r="B193" t="s">
        <v>46</v>
      </c>
      <c r="C193" t="s">
        <v>50</v>
      </c>
      <c r="D193" t="s">
        <v>51</v>
      </c>
      <c r="E193">
        <v>754</v>
      </c>
      <c r="F193" t="s">
        <v>33</v>
      </c>
      <c r="G193" s="1">
        <v>43714</v>
      </c>
      <c r="H193" s="1">
        <v>43714</v>
      </c>
      <c r="I193" s="2">
        <v>0.44444444444444442</v>
      </c>
      <c r="J193">
        <v>5</v>
      </c>
      <c r="K193">
        <v>247</v>
      </c>
      <c r="L193" t="s">
        <v>34</v>
      </c>
      <c r="M193" t="s">
        <v>77</v>
      </c>
      <c r="N193" t="s">
        <v>77</v>
      </c>
      <c r="O193" t="s">
        <v>53</v>
      </c>
      <c r="P193" t="s">
        <v>37</v>
      </c>
      <c r="Q193" t="s">
        <v>38</v>
      </c>
      <c r="R193" t="s">
        <v>39</v>
      </c>
      <c r="S193">
        <v>237</v>
      </c>
      <c r="T193">
        <v>95</v>
      </c>
      <c r="V193" t="s">
        <v>54</v>
      </c>
      <c r="W193" t="s">
        <v>45</v>
      </c>
      <c r="X193" t="s">
        <v>41</v>
      </c>
      <c r="Y193" t="s">
        <v>42</v>
      </c>
      <c r="Z193" t="s">
        <v>50</v>
      </c>
      <c r="AA193" t="s">
        <v>51</v>
      </c>
      <c r="AB193">
        <v>787</v>
      </c>
      <c r="AC193" t="s">
        <v>37</v>
      </c>
      <c r="AD193" s="1">
        <v>43714</v>
      </c>
      <c r="AE193" s="1">
        <v>43714</v>
      </c>
      <c r="AF193" s="2">
        <v>0.54166666666666663</v>
      </c>
      <c r="AG193">
        <v>5</v>
      </c>
      <c r="AH193">
        <v>247</v>
      </c>
      <c r="AI193" t="s">
        <v>34</v>
      </c>
      <c r="AJ193" t="s">
        <v>76</v>
      </c>
      <c r="AK193" t="s">
        <v>76</v>
      </c>
      <c r="AL193" t="s">
        <v>53</v>
      </c>
      <c r="AM193" t="s">
        <v>37</v>
      </c>
      <c r="AN193" t="s">
        <v>38</v>
      </c>
      <c r="AO193" t="s">
        <v>39</v>
      </c>
      <c r="AP193">
        <v>145</v>
      </c>
      <c r="AQ193">
        <v>58</v>
      </c>
      <c r="AS193" t="s">
        <v>54</v>
      </c>
      <c r="AT193" t="s">
        <v>45</v>
      </c>
      <c r="AU193" t="s">
        <v>41</v>
      </c>
      <c r="AV193" s="3">
        <v>43649.466273148151</v>
      </c>
      <c r="AY193" t="s">
        <v>42</v>
      </c>
    </row>
    <row r="194" spans="1:51" x14ac:dyDescent="0.25">
      <c r="A194">
        <v>332</v>
      </c>
      <c r="B194" t="s">
        <v>46</v>
      </c>
      <c r="C194" t="s">
        <v>50</v>
      </c>
      <c r="D194" t="s">
        <v>55</v>
      </c>
      <c r="E194" t="str">
        <f>"059"</f>
        <v>059</v>
      </c>
      <c r="F194" t="s">
        <v>33</v>
      </c>
      <c r="G194" s="1">
        <v>43715</v>
      </c>
      <c r="H194" s="1">
        <v>43715</v>
      </c>
      <c r="I194" s="2">
        <v>0.49305555555555558</v>
      </c>
      <c r="J194">
        <v>6</v>
      </c>
      <c r="K194">
        <v>324</v>
      </c>
      <c r="L194" t="s">
        <v>34</v>
      </c>
      <c r="M194" t="s">
        <v>60</v>
      </c>
      <c r="N194" t="s">
        <v>60</v>
      </c>
      <c r="O194" t="s">
        <v>53</v>
      </c>
      <c r="P194" t="s">
        <v>37</v>
      </c>
      <c r="Q194" t="s">
        <v>38</v>
      </c>
      <c r="R194" t="s">
        <v>39</v>
      </c>
      <c r="S194">
        <v>294</v>
      </c>
      <c r="T194">
        <v>90</v>
      </c>
      <c r="V194" t="s">
        <v>54</v>
      </c>
      <c r="W194" t="s">
        <v>45</v>
      </c>
      <c r="X194" t="s">
        <v>41</v>
      </c>
      <c r="Y194" t="s">
        <v>42</v>
      </c>
      <c r="Z194" t="s">
        <v>50</v>
      </c>
      <c r="AA194" t="s">
        <v>55</v>
      </c>
      <c r="AB194" t="str">
        <f>"060"</f>
        <v>060</v>
      </c>
      <c r="AC194" t="s">
        <v>37</v>
      </c>
      <c r="AD194" s="1">
        <v>43715</v>
      </c>
      <c r="AE194" s="1">
        <v>43715</v>
      </c>
      <c r="AF194" s="2">
        <v>0.84027777777777779</v>
      </c>
      <c r="AG194">
        <v>6</v>
      </c>
      <c r="AH194">
        <v>408</v>
      </c>
      <c r="AI194" t="s">
        <v>34</v>
      </c>
      <c r="AJ194" t="s">
        <v>56</v>
      </c>
      <c r="AK194" t="s">
        <v>56</v>
      </c>
      <c r="AL194" t="s">
        <v>53</v>
      </c>
      <c r="AM194" t="s">
        <v>37</v>
      </c>
      <c r="AN194" t="s">
        <v>38</v>
      </c>
      <c r="AO194" t="s">
        <v>39</v>
      </c>
      <c r="AP194">
        <v>346</v>
      </c>
      <c r="AQ194">
        <v>84</v>
      </c>
      <c r="AS194" t="s">
        <v>54</v>
      </c>
      <c r="AT194" t="s">
        <v>45</v>
      </c>
      <c r="AU194" t="s">
        <v>41</v>
      </c>
      <c r="AV194" s="3">
        <v>43640.636284722219</v>
      </c>
      <c r="AY194" t="s">
        <v>42</v>
      </c>
    </row>
    <row r="195" spans="1:51" x14ac:dyDescent="0.25">
      <c r="A195">
        <v>333</v>
      </c>
      <c r="B195" t="s">
        <v>46</v>
      </c>
      <c r="C195" t="s">
        <v>50</v>
      </c>
      <c r="D195" t="s">
        <v>55</v>
      </c>
      <c r="E195" t="str">
        <f>"043"</f>
        <v>043</v>
      </c>
      <c r="F195" t="s">
        <v>33</v>
      </c>
      <c r="G195" s="1">
        <v>43714</v>
      </c>
      <c r="H195" s="1">
        <v>43714</v>
      </c>
      <c r="I195" s="2">
        <v>0.72222222222222221</v>
      </c>
      <c r="J195">
        <v>5</v>
      </c>
      <c r="K195">
        <v>408</v>
      </c>
      <c r="L195" t="s">
        <v>34</v>
      </c>
      <c r="M195" t="s">
        <v>89</v>
      </c>
      <c r="N195" t="s">
        <v>89</v>
      </c>
      <c r="O195" t="s">
        <v>53</v>
      </c>
      <c r="P195" t="s">
        <v>37</v>
      </c>
      <c r="Q195" t="s">
        <v>38</v>
      </c>
      <c r="R195" t="s">
        <v>39</v>
      </c>
      <c r="S195">
        <v>391</v>
      </c>
      <c r="T195">
        <v>95</v>
      </c>
      <c r="V195" t="s">
        <v>54</v>
      </c>
      <c r="W195" t="s">
        <v>45</v>
      </c>
      <c r="X195" t="s">
        <v>41</v>
      </c>
      <c r="Y195" t="s">
        <v>42</v>
      </c>
      <c r="Z195" t="s">
        <v>50</v>
      </c>
      <c r="AA195" t="s">
        <v>55</v>
      </c>
      <c r="AB195" t="str">
        <f>"064"</f>
        <v>064</v>
      </c>
      <c r="AC195" t="s">
        <v>37</v>
      </c>
      <c r="AD195" s="1">
        <v>43715</v>
      </c>
      <c r="AE195" s="1">
        <v>43715</v>
      </c>
      <c r="AF195" s="2">
        <v>0.63541666666666663</v>
      </c>
      <c r="AG195">
        <v>6</v>
      </c>
      <c r="AH195">
        <v>324</v>
      </c>
      <c r="AI195" t="s">
        <v>34</v>
      </c>
      <c r="AJ195" t="s">
        <v>87</v>
      </c>
      <c r="AK195" t="s">
        <v>87</v>
      </c>
      <c r="AL195" t="s">
        <v>88</v>
      </c>
      <c r="AM195" t="s">
        <v>37</v>
      </c>
      <c r="AN195" t="s">
        <v>38</v>
      </c>
      <c r="AO195" t="s">
        <v>39</v>
      </c>
      <c r="AP195">
        <v>272</v>
      </c>
      <c r="AQ195">
        <v>83</v>
      </c>
      <c r="AS195" t="s">
        <v>54</v>
      </c>
      <c r="AT195" t="s">
        <v>45</v>
      </c>
      <c r="AU195" t="s">
        <v>41</v>
      </c>
      <c r="AV195" s="3">
        <v>43640.636284722219</v>
      </c>
      <c r="AY195" t="s">
        <v>42</v>
      </c>
    </row>
    <row r="196" spans="1:51" x14ac:dyDescent="0.25">
      <c r="A196">
        <v>788</v>
      </c>
      <c r="B196" t="s">
        <v>46</v>
      </c>
      <c r="C196" t="s">
        <v>50</v>
      </c>
      <c r="D196" t="s">
        <v>51</v>
      </c>
      <c r="E196">
        <v>150</v>
      </c>
      <c r="F196" t="s">
        <v>33</v>
      </c>
      <c r="G196" s="1">
        <v>43716</v>
      </c>
      <c r="H196" s="1">
        <v>43715</v>
      </c>
      <c r="I196" s="2">
        <v>0.4201388888888889</v>
      </c>
      <c r="J196">
        <v>7</v>
      </c>
      <c r="K196">
        <v>226</v>
      </c>
      <c r="L196" t="s">
        <v>34</v>
      </c>
      <c r="M196" t="s">
        <v>61</v>
      </c>
      <c r="N196" t="s">
        <v>61</v>
      </c>
      <c r="O196" t="s">
        <v>53</v>
      </c>
      <c r="P196" t="s">
        <v>37</v>
      </c>
      <c r="Q196" t="s">
        <v>38</v>
      </c>
      <c r="R196" t="s">
        <v>39</v>
      </c>
      <c r="S196">
        <v>207</v>
      </c>
      <c r="T196">
        <v>91</v>
      </c>
      <c r="V196" t="s">
        <v>54</v>
      </c>
      <c r="W196" t="s">
        <v>45</v>
      </c>
      <c r="X196" t="s">
        <v>41</v>
      </c>
      <c r="Y196" t="s">
        <v>42</v>
      </c>
      <c r="Z196" t="s">
        <v>50</v>
      </c>
      <c r="AA196" t="s">
        <v>51</v>
      </c>
      <c r="AB196">
        <v>151</v>
      </c>
      <c r="AC196" t="s">
        <v>37</v>
      </c>
      <c r="AD196" s="1">
        <v>43716</v>
      </c>
      <c r="AE196" s="1">
        <v>43716</v>
      </c>
      <c r="AF196" s="2">
        <v>0.50694444444444442</v>
      </c>
      <c r="AG196">
        <v>7</v>
      </c>
      <c r="AH196">
        <v>226</v>
      </c>
      <c r="AI196" t="s">
        <v>34</v>
      </c>
      <c r="AJ196" t="s">
        <v>61</v>
      </c>
      <c r="AK196" t="s">
        <v>61</v>
      </c>
      <c r="AL196" t="s">
        <v>53</v>
      </c>
      <c r="AM196" t="s">
        <v>37</v>
      </c>
      <c r="AN196" t="s">
        <v>38</v>
      </c>
      <c r="AO196" t="s">
        <v>39</v>
      </c>
      <c r="AP196">
        <v>207</v>
      </c>
      <c r="AQ196">
        <v>91</v>
      </c>
      <c r="AS196" t="s">
        <v>54</v>
      </c>
      <c r="AT196" t="s">
        <v>45</v>
      </c>
      <c r="AU196" t="s">
        <v>41</v>
      </c>
      <c r="AV196" s="3">
        <v>43649.466273148151</v>
      </c>
      <c r="AY196" t="s">
        <v>42</v>
      </c>
    </row>
    <row r="197" spans="1:51" x14ac:dyDescent="0.25">
      <c r="A197">
        <v>788</v>
      </c>
      <c r="B197" t="s">
        <v>46</v>
      </c>
      <c r="C197" t="s">
        <v>50</v>
      </c>
      <c r="D197" t="s">
        <v>51</v>
      </c>
      <c r="E197">
        <v>150</v>
      </c>
      <c r="F197" t="s">
        <v>33</v>
      </c>
      <c r="G197" s="1">
        <v>43715</v>
      </c>
      <c r="H197" s="1">
        <v>43714</v>
      </c>
      <c r="I197" s="2">
        <v>0.4201388888888889</v>
      </c>
      <c r="J197">
        <v>6</v>
      </c>
      <c r="K197">
        <v>226</v>
      </c>
      <c r="L197" t="s">
        <v>34</v>
      </c>
      <c r="M197" t="s">
        <v>61</v>
      </c>
      <c r="N197" t="s">
        <v>61</v>
      </c>
      <c r="O197" t="s">
        <v>53</v>
      </c>
      <c r="P197" t="s">
        <v>37</v>
      </c>
      <c r="Q197" t="s">
        <v>38</v>
      </c>
      <c r="R197" t="s">
        <v>39</v>
      </c>
      <c r="S197">
        <v>205</v>
      </c>
      <c r="T197">
        <v>90</v>
      </c>
      <c r="V197" t="s">
        <v>54</v>
      </c>
      <c r="W197" t="s">
        <v>45</v>
      </c>
      <c r="X197" t="s">
        <v>41</v>
      </c>
      <c r="Y197" t="s">
        <v>42</v>
      </c>
      <c r="Z197" t="s">
        <v>50</v>
      </c>
      <c r="AA197" t="s">
        <v>51</v>
      </c>
      <c r="AB197">
        <v>151</v>
      </c>
      <c r="AC197" t="s">
        <v>37</v>
      </c>
      <c r="AD197" s="1">
        <v>43715</v>
      </c>
      <c r="AE197" s="1">
        <v>43715</v>
      </c>
      <c r="AF197" s="2">
        <v>0.50694444444444442</v>
      </c>
      <c r="AG197">
        <v>6</v>
      </c>
      <c r="AH197">
        <v>226</v>
      </c>
      <c r="AI197" t="s">
        <v>34</v>
      </c>
      <c r="AJ197" t="s">
        <v>61</v>
      </c>
      <c r="AK197" t="s">
        <v>61</v>
      </c>
      <c r="AL197" t="s">
        <v>53</v>
      </c>
      <c r="AM197" t="s">
        <v>37</v>
      </c>
      <c r="AN197" t="s">
        <v>38</v>
      </c>
      <c r="AO197" t="s">
        <v>39</v>
      </c>
      <c r="AP197">
        <v>192</v>
      </c>
      <c r="AQ197">
        <v>84</v>
      </c>
      <c r="AS197" t="s">
        <v>54</v>
      </c>
      <c r="AT197" t="s">
        <v>45</v>
      </c>
      <c r="AU197" t="s">
        <v>41</v>
      </c>
      <c r="AV197" s="3">
        <v>43649.466273148151</v>
      </c>
      <c r="AY197" t="s">
        <v>42</v>
      </c>
    </row>
    <row r="198" spans="1:51" x14ac:dyDescent="0.25">
      <c r="A198">
        <v>788</v>
      </c>
      <c r="B198" t="s">
        <v>46</v>
      </c>
      <c r="C198" t="s">
        <v>50</v>
      </c>
      <c r="D198" t="s">
        <v>51</v>
      </c>
      <c r="E198">
        <v>150</v>
      </c>
      <c r="F198" t="s">
        <v>33</v>
      </c>
      <c r="G198" s="1">
        <v>43712</v>
      </c>
      <c r="H198" s="1">
        <v>43711</v>
      </c>
      <c r="I198" s="2">
        <v>0.4201388888888889</v>
      </c>
      <c r="J198">
        <v>3</v>
      </c>
      <c r="K198">
        <v>226</v>
      </c>
      <c r="L198" t="s">
        <v>34</v>
      </c>
      <c r="M198" t="s">
        <v>61</v>
      </c>
      <c r="N198" t="s">
        <v>61</v>
      </c>
      <c r="O198" t="s">
        <v>53</v>
      </c>
      <c r="P198" t="s">
        <v>37</v>
      </c>
      <c r="Q198" t="s">
        <v>38</v>
      </c>
      <c r="R198" t="s">
        <v>39</v>
      </c>
      <c r="S198">
        <v>207</v>
      </c>
      <c r="T198">
        <v>91</v>
      </c>
      <c r="V198" t="s">
        <v>54</v>
      </c>
      <c r="W198" t="s">
        <v>45</v>
      </c>
      <c r="X198" t="s">
        <v>41</v>
      </c>
      <c r="Y198" t="s">
        <v>42</v>
      </c>
      <c r="Z198" t="s">
        <v>50</v>
      </c>
      <c r="AA198" t="s">
        <v>51</v>
      </c>
      <c r="AB198">
        <v>151</v>
      </c>
      <c r="AC198" t="s">
        <v>37</v>
      </c>
      <c r="AD198" s="1">
        <v>43712</v>
      </c>
      <c r="AE198" s="1">
        <v>43712</v>
      </c>
      <c r="AF198" s="2">
        <v>0.50694444444444442</v>
      </c>
      <c r="AG198">
        <v>3</v>
      </c>
      <c r="AH198">
        <v>226</v>
      </c>
      <c r="AI198" t="s">
        <v>34</v>
      </c>
      <c r="AJ198" t="s">
        <v>61</v>
      </c>
      <c r="AK198" t="s">
        <v>61</v>
      </c>
      <c r="AL198" t="s">
        <v>53</v>
      </c>
      <c r="AM198" t="s">
        <v>37</v>
      </c>
      <c r="AN198" t="s">
        <v>38</v>
      </c>
      <c r="AO198" t="s">
        <v>39</v>
      </c>
      <c r="AP198">
        <v>142</v>
      </c>
      <c r="AQ198">
        <v>62</v>
      </c>
      <c r="AS198" t="s">
        <v>54</v>
      </c>
      <c r="AT198" t="s">
        <v>45</v>
      </c>
      <c r="AU198" t="s">
        <v>41</v>
      </c>
      <c r="AV198" s="3">
        <v>43649.466273148151</v>
      </c>
      <c r="AY198" t="s">
        <v>42</v>
      </c>
    </row>
    <row r="199" spans="1:51" x14ac:dyDescent="0.25">
      <c r="A199">
        <v>321</v>
      </c>
      <c r="B199" t="s">
        <v>30</v>
      </c>
      <c r="C199" t="s">
        <v>31</v>
      </c>
      <c r="D199" t="s">
        <v>62</v>
      </c>
      <c r="E199">
        <v>2454</v>
      </c>
      <c r="F199" t="s">
        <v>33</v>
      </c>
      <c r="G199" s="1">
        <v>43711</v>
      </c>
      <c r="H199" s="1">
        <v>43711</v>
      </c>
      <c r="I199" s="2">
        <v>0.54513888888888895</v>
      </c>
      <c r="J199">
        <v>2</v>
      </c>
      <c r="K199">
        <v>187</v>
      </c>
      <c r="L199" t="s">
        <v>34</v>
      </c>
      <c r="M199" t="s">
        <v>63</v>
      </c>
      <c r="N199" t="s">
        <v>63</v>
      </c>
      <c r="O199" t="s">
        <v>64</v>
      </c>
      <c r="P199" t="s">
        <v>37</v>
      </c>
      <c r="Q199" t="s">
        <v>38</v>
      </c>
      <c r="R199" t="s">
        <v>39</v>
      </c>
      <c r="S199">
        <v>183</v>
      </c>
      <c r="T199">
        <v>97</v>
      </c>
      <c r="V199" t="s">
        <v>54</v>
      </c>
      <c r="W199" t="s">
        <v>30</v>
      </c>
      <c r="X199" t="s">
        <v>41</v>
      </c>
      <c r="Y199" t="s">
        <v>42</v>
      </c>
      <c r="Z199" t="s">
        <v>31</v>
      </c>
      <c r="AA199" t="s">
        <v>62</v>
      </c>
      <c r="AB199">
        <v>2455</v>
      </c>
      <c r="AC199" t="s">
        <v>37</v>
      </c>
      <c r="AD199" s="1">
        <v>43711</v>
      </c>
      <c r="AE199" s="1">
        <v>43711</v>
      </c>
      <c r="AF199" s="2">
        <v>0.57986111111111105</v>
      </c>
      <c r="AG199">
        <v>2</v>
      </c>
      <c r="AH199">
        <v>187</v>
      </c>
      <c r="AI199" t="s">
        <v>34</v>
      </c>
      <c r="AJ199" t="s">
        <v>63</v>
      </c>
      <c r="AK199" t="s">
        <v>63</v>
      </c>
      <c r="AL199" t="s">
        <v>64</v>
      </c>
      <c r="AM199" t="s">
        <v>37</v>
      </c>
      <c r="AN199" t="s">
        <v>38</v>
      </c>
      <c r="AO199" t="s">
        <v>39</v>
      </c>
      <c r="AP199">
        <v>104</v>
      </c>
      <c r="AQ199">
        <v>55</v>
      </c>
      <c r="AS199" t="s">
        <v>54</v>
      </c>
      <c r="AT199" t="s">
        <v>30</v>
      </c>
      <c r="AU199" t="s">
        <v>41</v>
      </c>
      <c r="AV199" s="3">
        <v>43640.636284722219</v>
      </c>
      <c r="AY199" t="s">
        <v>42</v>
      </c>
    </row>
    <row r="200" spans="1:51" x14ac:dyDescent="0.25">
      <c r="A200">
        <v>788</v>
      </c>
      <c r="B200" t="s">
        <v>46</v>
      </c>
      <c r="C200" t="s">
        <v>50</v>
      </c>
      <c r="D200" t="s">
        <v>66</v>
      </c>
      <c r="E200">
        <v>757</v>
      </c>
      <c r="F200" t="s">
        <v>33</v>
      </c>
      <c r="G200" s="1">
        <v>43712</v>
      </c>
      <c r="H200" s="1">
        <v>43711</v>
      </c>
      <c r="I200" s="2">
        <v>0.3298611111111111</v>
      </c>
      <c r="J200">
        <v>3</v>
      </c>
      <c r="K200">
        <v>213</v>
      </c>
      <c r="L200" t="s">
        <v>34</v>
      </c>
      <c r="M200" t="s">
        <v>83</v>
      </c>
      <c r="N200" t="s">
        <v>83</v>
      </c>
      <c r="O200" t="s">
        <v>49</v>
      </c>
      <c r="P200" t="s">
        <v>37</v>
      </c>
      <c r="Q200" t="s">
        <v>38</v>
      </c>
      <c r="R200" t="s">
        <v>39</v>
      </c>
      <c r="S200">
        <v>204</v>
      </c>
      <c r="T200">
        <v>95</v>
      </c>
      <c r="V200" t="s">
        <v>54</v>
      </c>
      <c r="W200" t="s">
        <v>45</v>
      </c>
      <c r="X200" t="s">
        <v>41</v>
      </c>
      <c r="Y200" t="s">
        <v>42</v>
      </c>
      <c r="Z200" t="s">
        <v>50</v>
      </c>
      <c r="AA200" t="s">
        <v>66</v>
      </c>
      <c r="AB200">
        <v>758</v>
      </c>
      <c r="AC200" t="s">
        <v>37</v>
      </c>
      <c r="AD200" s="1">
        <v>43712</v>
      </c>
      <c r="AE200" s="1">
        <v>43712</v>
      </c>
      <c r="AF200" s="2">
        <v>0.49652777777777773</v>
      </c>
      <c r="AG200">
        <v>3</v>
      </c>
      <c r="AH200">
        <v>213</v>
      </c>
      <c r="AI200" t="s">
        <v>34</v>
      </c>
      <c r="AJ200" t="s">
        <v>83</v>
      </c>
      <c r="AK200" t="s">
        <v>83</v>
      </c>
      <c r="AL200" t="s">
        <v>49</v>
      </c>
      <c r="AM200" t="s">
        <v>37</v>
      </c>
      <c r="AN200" t="s">
        <v>38</v>
      </c>
      <c r="AO200" t="s">
        <v>39</v>
      </c>
      <c r="AP200">
        <v>144</v>
      </c>
      <c r="AQ200">
        <v>67</v>
      </c>
      <c r="AS200" t="s">
        <v>54</v>
      </c>
      <c r="AT200" t="s">
        <v>45</v>
      </c>
      <c r="AU200" t="s">
        <v>41</v>
      </c>
      <c r="AV200" s="3">
        <v>43640.636284722219</v>
      </c>
      <c r="AY200" t="s">
        <v>42</v>
      </c>
    </row>
    <row r="201" spans="1:51" x14ac:dyDescent="0.25">
      <c r="A201" t="s">
        <v>69</v>
      </c>
      <c r="B201" t="s">
        <v>30</v>
      </c>
      <c r="C201" t="s">
        <v>31</v>
      </c>
      <c r="D201" t="s">
        <v>62</v>
      </c>
      <c r="E201">
        <v>2462</v>
      </c>
      <c r="F201" t="s">
        <v>33</v>
      </c>
      <c r="G201" s="1">
        <v>43710</v>
      </c>
      <c r="H201" s="1">
        <v>43710</v>
      </c>
      <c r="I201" s="2">
        <v>0.61458333333333337</v>
      </c>
      <c r="J201">
        <v>1</v>
      </c>
      <c r="K201">
        <v>184</v>
      </c>
      <c r="L201" t="s">
        <v>34</v>
      </c>
      <c r="M201" t="s">
        <v>63</v>
      </c>
      <c r="N201" t="s">
        <v>63</v>
      </c>
      <c r="O201" t="s">
        <v>64</v>
      </c>
      <c r="P201" t="s">
        <v>37</v>
      </c>
      <c r="Q201" t="s">
        <v>38</v>
      </c>
      <c r="R201" t="s">
        <v>39</v>
      </c>
      <c r="S201">
        <v>174</v>
      </c>
      <c r="T201">
        <v>94</v>
      </c>
      <c r="V201" t="s">
        <v>54</v>
      </c>
      <c r="W201" t="s">
        <v>30</v>
      </c>
      <c r="X201" t="s">
        <v>41</v>
      </c>
      <c r="Y201" t="s">
        <v>42</v>
      </c>
      <c r="Z201" t="s">
        <v>31</v>
      </c>
      <c r="AA201" t="s">
        <v>62</v>
      </c>
      <c r="AB201">
        <v>2463</v>
      </c>
      <c r="AC201" t="s">
        <v>37</v>
      </c>
      <c r="AD201" s="1">
        <v>43710</v>
      </c>
      <c r="AE201" s="1">
        <v>43710</v>
      </c>
      <c r="AF201" s="2">
        <v>0.65625</v>
      </c>
      <c r="AG201">
        <v>1</v>
      </c>
      <c r="AH201">
        <v>184</v>
      </c>
      <c r="AI201" t="s">
        <v>34</v>
      </c>
      <c r="AJ201" t="s">
        <v>63</v>
      </c>
      <c r="AK201" t="s">
        <v>63</v>
      </c>
      <c r="AL201" t="s">
        <v>64</v>
      </c>
      <c r="AM201" t="s">
        <v>37</v>
      </c>
      <c r="AN201" t="s">
        <v>38</v>
      </c>
      <c r="AO201" t="s">
        <v>39</v>
      </c>
      <c r="AP201">
        <v>108</v>
      </c>
      <c r="AQ201">
        <v>58</v>
      </c>
      <c r="AS201" t="s">
        <v>54</v>
      </c>
      <c r="AT201" t="s">
        <v>30</v>
      </c>
      <c r="AU201" t="s">
        <v>41</v>
      </c>
      <c r="AV201" s="3">
        <v>43640.636284722219</v>
      </c>
      <c r="AY201" t="s">
        <v>42</v>
      </c>
    </row>
    <row r="202" spans="1:51" x14ac:dyDescent="0.25">
      <c r="A202">
        <v>788</v>
      </c>
      <c r="B202" t="s">
        <v>46</v>
      </c>
      <c r="C202" t="s">
        <v>31</v>
      </c>
      <c r="D202" t="s">
        <v>98</v>
      </c>
      <c r="E202">
        <v>977</v>
      </c>
      <c r="F202" t="s">
        <v>33</v>
      </c>
      <c r="G202" s="1">
        <v>43712</v>
      </c>
      <c r="H202" s="1">
        <v>43711</v>
      </c>
      <c r="I202" s="2">
        <v>0.25694444444444448</v>
      </c>
      <c r="J202">
        <v>3</v>
      </c>
      <c r="K202">
        <v>262</v>
      </c>
      <c r="L202" t="s">
        <v>34</v>
      </c>
      <c r="M202" t="s">
        <v>99</v>
      </c>
      <c r="N202" t="s">
        <v>99</v>
      </c>
      <c r="O202" t="s">
        <v>80</v>
      </c>
      <c r="P202" t="s">
        <v>37</v>
      </c>
      <c r="Q202" t="s">
        <v>38</v>
      </c>
      <c r="R202" t="s">
        <v>39</v>
      </c>
      <c r="S202">
        <v>248</v>
      </c>
      <c r="T202">
        <v>94</v>
      </c>
      <c r="V202" t="s">
        <v>100</v>
      </c>
      <c r="W202" t="s">
        <v>45</v>
      </c>
      <c r="X202" t="s">
        <v>81</v>
      </c>
      <c r="Y202" t="s">
        <v>42</v>
      </c>
      <c r="Z202" t="s">
        <v>31</v>
      </c>
      <c r="AA202" t="s">
        <v>98</v>
      </c>
      <c r="AB202">
        <v>978</v>
      </c>
      <c r="AC202" t="s">
        <v>37</v>
      </c>
      <c r="AD202" s="1">
        <v>43712</v>
      </c>
      <c r="AE202" s="1">
        <v>43712</v>
      </c>
      <c r="AF202" s="2">
        <v>0.34027777777777773</v>
      </c>
      <c r="AG202">
        <v>3</v>
      </c>
      <c r="AH202">
        <v>262</v>
      </c>
      <c r="AI202" t="s">
        <v>34</v>
      </c>
      <c r="AJ202" t="s">
        <v>99</v>
      </c>
      <c r="AK202" t="s">
        <v>99</v>
      </c>
      <c r="AL202" t="s">
        <v>80</v>
      </c>
      <c r="AM202" t="s">
        <v>37</v>
      </c>
      <c r="AN202" t="s">
        <v>38</v>
      </c>
      <c r="AO202" t="s">
        <v>39</v>
      </c>
      <c r="AP202">
        <v>167</v>
      </c>
      <c r="AQ202">
        <v>63</v>
      </c>
      <c r="AS202" t="s">
        <v>100</v>
      </c>
      <c r="AT202" t="s">
        <v>45</v>
      </c>
      <c r="AU202" t="s">
        <v>81</v>
      </c>
      <c r="AV202" s="3">
        <v>43640.636284722219</v>
      </c>
      <c r="AY202" t="s">
        <v>42</v>
      </c>
    </row>
    <row r="203" spans="1:51" x14ac:dyDescent="0.25">
      <c r="A203">
        <v>788</v>
      </c>
      <c r="B203" t="s">
        <v>46</v>
      </c>
      <c r="C203" t="s">
        <v>31</v>
      </c>
      <c r="D203" t="s">
        <v>98</v>
      </c>
      <c r="E203">
        <v>977</v>
      </c>
      <c r="F203" t="s">
        <v>33</v>
      </c>
      <c r="G203" s="1">
        <v>43716</v>
      </c>
      <c r="H203" s="1">
        <v>43715</v>
      </c>
      <c r="I203" s="2">
        <v>0.25694444444444448</v>
      </c>
      <c r="J203">
        <v>7</v>
      </c>
      <c r="K203">
        <v>262</v>
      </c>
      <c r="L203" t="s">
        <v>34</v>
      </c>
      <c r="M203" t="s">
        <v>99</v>
      </c>
      <c r="N203" t="s">
        <v>99</v>
      </c>
      <c r="O203" t="s">
        <v>80</v>
      </c>
      <c r="P203" t="s">
        <v>37</v>
      </c>
      <c r="Q203" t="s">
        <v>38</v>
      </c>
      <c r="R203" t="s">
        <v>39</v>
      </c>
      <c r="S203">
        <v>251</v>
      </c>
      <c r="T203">
        <v>95</v>
      </c>
      <c r="V203" t="s">
        <v>100</v>
      </c>
      <c r="W203" t="s">
        <v>45</v>
      </c>
      <c r="X203" t="s">
        <v>81</v>
      </c>
      <c r="Y203" t="s">
        <v>42</v>
      </c>
      <c r="Z203" t="s">
        <v>31</v>
      </c>
      <c r="AA203" t="s">
        <v>98</v>
      </c>
      <c r="AB203">
        <v>976</v>
      </c>
      <c r="AC203" t="s">
        <v>37</v>
      </c>
      <c r="AD203" s="1">
        <v>43716</v>
      </c>
      <c r="AE203" s="1">
        <v>43716</v>
      </c>
      <c r="AF203" s="2">
        <v>0.85069444444444453</v>
      </c>
      <c r="AG203">
        <v>7</v>
      </c>
      <c r="AH203">
        <v>262</v>
      </c>
      <c r="AI203" t="s">
        <v>34</v>
      </c>
      <c r="AJ203" t="s">
        <v>99</v>
      </c>
      <c r="AK203" t="s">
        <v>99</v>
      </c>
      <c r="AL203" t="s">
        <v>80</v>
      </c>
      <c r="AM203" t="s">
        <v>37</v>
      </c>
      <c r="AN203" t="s">
        <v>38</v>
      </c>
      <c r="AO203" t="s">
        <v>39</v>
      </c>
      <c r="AP203">
        <v>262</v>
      </c>
      <c r="AQ203">
        <v>100</v>
      </c>
      <c r="AS203" t="s">
        <v>100</v>
      </c>
      <c r="AT203" t="s">
        <v>45</v>
      </c>
      <c r="AU203" t="s">
        <v>81</v>
      </c>
      <c r="AV203" s="3">
        <v>43640.636284722219</v>
      </c>
      <c r="AY203" t="s">
        <v>42</v>
      </c>
    </row>
    <row r="204" spans="1:51" x14ac:dyDescent="0.25">
      <c r="A204">
        <v>319</v>
      </c>
      <c r="B204" t="s">
        <v>30</v>
      </c>
      <c r="Z204" t="s">
        <v>50</v>
      </c>
      <c r="AA204" t="s">
        <v>101</v>
      </c>
      <c r="AB204">
        <v>303</v>
      </c>
      <c r="AC204" t="s">
        <v>37</v>
      </c>
      <c r="AD204" s="1">
        <v>43710</v>
      </c>
      <c r="AE204" s="1">
        <v>43710</v>
      </c>
      <c r="AF204" s="2">
        <v>0.30902777777777779</v>
      </c>
      <c r="AG204">
        <v>1</v>
      </c>
      <c r="AH204">
        <v>143</v>
      </c>
      <c r="AI204" t="s">
        <v>34</v>
      </c>
      <c r="AJ204" t="s">
        <v>102</v>
      </c>
      <c r="AK204" t="s">
        <v>102</v>
      </c>
      <c r="AL204" t="s">
        <v>64</v>
      </c>
      <c r="AM204" t="s">
        <v>37</v>
      </c>
      <c r="AN204" t="s">
        <v>38</v>
      </c>
      <c r="AO204" t="s">
        <v>39</v>
      </c>
      <c r="AP204">
        <v>128</v>
      </c>
      <c r="AQ204">
        <v>89</v>
      </c>
      <c r="AS204" t="s">
        <v>100</v>
      </c>
      <c r="AT204" t="s">
        <v>30</v>
      </c>
      <c r="AU204" t="s">
        <v>103</v>
      </c>
      <c r="AV204" s="3">
        <v>43640.636284722219</v>
      </c>
      <c r="AY204" t="s">
        <v>42</v>
      </c>
    </row>
    <row r="205" spans="1:51" x14ac:dyDescent="0.25">
      <c r="A205">
        <v>319</v>
      </c>
      <c r="B205" t="s">
        <v>30</v>
      </c>
      <c r="C205" t="s">
        <v>50</v>
      </c>
      <c r="D205" t="s">
        <v>101</v>
      </c>
      <c r="E205">
        <v>328</v>
      </c>
      <c r="F205" t="s">
        <v>33</v>
      </c>
      <c r="G205" s="1">
        <v>43713</v>
      </c>
      <c r="H205" s="1">
        <v>43713</v>
      </c>
      <c r="I205" s="2">
        <v>0.87152777777777779</v>
      </c>
      <c r="J205">
        <v>4</v>
      </c>
      <c r="K205">
        <v>143</v>
      </c>
      <c r="L205" t="s">
        <v>34</v>
      </c>
      <c r="M205" t="s">
        <v>102</v>
      </c>
      <c r="N205" t="s">
        <v>102</v>
      </c>
      <c r="O205" t="s">
        <v>64</v>
      </c>
      <c r="P205" t="s">
        <v>37</v>
      </c>
      <c r="Q205" t="s">
        <v>38</v>
      </c>
      <c r="R205" t="s">
        <v>39</v>
      </c>
      <c r="S205">
        <v>122</v>
      </c>
      <c r="T205">
        <v>85</v>
      </c>
      <c r="V205" t="s">
        <v>100</v>
      </c>
      <c r="W205" t="s">
        <v>30</v>
      </c>
      <c r="X205" t="s">
        <v>103</v>
      </c>
      <c r="Y205" t="s">
        <v>42</v>
      </c>
      <c r="Z205" t="s">
        <v>50</v>
      </c>
      <c r="AA205" t="s">
        <v>101</v>
      </c>
      <c r="AB205">
        <v>329</v>
      </c>
      <c r="AC205" t="s">
        <v>37</v>
      </c>
      <c r="AD205" s="1">
        <v>43713</v>
      </c>
      <c r="AE205" s="1">
        <v>43713</v>
      </c>
      <c r="AF205" s="2">
        <v>0.90972222222222221</v>
      </c>
      <c r="AG205">
        <v>4</v>
      </c>
      <c r="AH205">
        <v>180</v>
      </c>
      <c r="AI205" t="s">
        <v>34</v>
      </c>
      <c r="AJ205" t="s">
        <v>102</v>
      </c>
      <c r="AK205" t="s">
        <v>102</v>
      </c>
      <c r="AL205" t="s">
        <v>64</v>
      </c>
      <c r="AM205" t="s">
        <v>37</v>
      </c>
      <c r="AN205" t="s">
        <v>38</v>
      </c>
      <c r="AO205" t="s">
        <v>39</v>
      </c>
      <c r="AP205">
        <v>118</v>
      </c>
      <c r="AQ205">
        <v>65</v>
      </c>
      <c r="AS205" t="s">
        <v>100</v>
      </c>
      <c r="AT205" t="s">
        <v>30</v>
      </c>
      <c r="AU205" t="s">
        <v>103</v>
      </c>
      <c r="AV205" s="3">
        <v>43640.636284722219</v>
      </c>
      <c r="AY205" t="s">
        <v>42</v>
      </c>
    </row>
    <row r="206" spans="1:51" x14ac:dyDescent="0.25">
      <c r="A206">
        <v>319</v>
      </c>
      <c r="B206" t="s">
        <v>30</v>
      </c>
      <c r="C206" t="s">
        <v>50</v>
      </c>
      <c r="D206" t="s">
        <v>101</v>
      </c>
      <c r="E206">
        <v>306</v>
      </c>
      <c r="F206" t="s">
        <v>33</v>
      </c>
      <c r="G206" s="1">
        <v>43711</v>
      </c>
      <c r="H206" s="1">
        <v>43711</v>
      </c>
      <c r="I206" s="2">
        <v>0.46875</v>
      </c>
      <c r="J206">
        <v>2</v>
      </c>
      <c r="K206">
        <v>143</v>
      </c>
      <c r="L206" t="s">
        <v>34</v>
      </c>
      <c r="M206" t="s">
        <v>102</v>
      </c>
      <c r="N206" t="s">
        <v>102</v>
      </c>
      <c r="O206" t="s">
        <v>64</v>
      </c>
      <c r="P206" t="s">
        <v>37</v>
      </c>
      <c r="Q206" t="s">
        <v>38</v>
      </c>
      <c r="R206" t="s">
        <v>39</v>
      </c>
      <c r="S206">
        <v>101</v>
      </c>
      <c r="T206">
        <v>70</v>
      </c>
      <c r="V206" t="s">
        <v>100</v>
      </c>
      <c r="W206" t="s">
        <v>30</v>
      </c>
      <c r="X206" t="s">
        <v>103</v>
      </c>
      <c r="Y206" t="s">
        <v>42</v>
      </c>
      <c r="Z206" t="s">
        <v>50</v>
      </c>
      <c r="AA206" t="s">
        <v>101</v>
      </c>
      <c r="AB206">
        <v>309</v>
      </c>
      <c r="AC206" t="s">
        <v>37</v>
      </c>
      <c r="AD206" s="1">
        <v>43711</v>
      </c>
      <c r="AE206" s="1">
        <v>43711</v>
      </c>
      <c r="AF206" s="2">
        <v>0.50347222222222221</v>
      </c>
      <c r="AG206">
        <v>2</v>
      </c>
      <c r="AH206">
        <v>143</v>
      </c>
      <c r="AI206" t="s">
        <v>34</v>
      </c>
      <c r="AJ206" t="s">
        <v>102</v>
      </c>
      <c r="AK206" t="s">
        <v>102</v>
      </c>
      <c r="AL206" t="s">
        <v>64</v>
      </c>
      <c r="AM206" t="s">
        <v>37</v>
      </c>
      <c r="AN206" t="s">
        <v>38</v>
      </c>
      <c r="AO206" t="s">
        <v>39</v>
      </c>
      <c r="AP206">
        <v>128</v>
      </c>
      <c r="AQ206">
        <v>89</v>
      </c>
      <c r="AS206" t="s">
        <v>100</v>
      </c>
      <c r="AT206" t="s">
        <v>30</v>
      </c>
      <c r="AU206" t="s">
        <v>103</v>
      </c>
      <c r="AV206" s="3">
        <v>43640.636284722219</v>
      </c>
      <c r="AY206" t="s">
        <v>42</v>
      </c>
    </row>
    <row r="207" spans="1:51" x14ac:dyDescent="0.25">
      <c r="A207">
        <v>319</v>
      </c>
      <c r="B207" t="s">
        <v>30</v>
      </c>
      <c r="C207" t="s">
        <v>50</v>
      </c>
      <c r="D207" t="s">
        <v>101</v>
      </c>
      <c r="E207">
        <v>306</v>
      </c>
      <c r="F207" t="s">
        <v>33</v>
      </c>
      <c r="G207" s="1">
        <v>43710</v>
      </c>
      <c r="H207" s="1">
        <v>43710</v>
      </c>
      <c r="I207" s="2">
        <v>0.46875</v>
      </c>
      <c r="J207">
        <v>1</v>
      </c>
      <c r="K207">
        <v>143</v>
      </c>
      <c r="L207" t="s">
        <v>34</v>
      </c>
      <c r="M207" t="s">
        <v>102</v>
      </c>
      <c r="N207" t="s">
        <v>102</v>
      </c>
      <c r="O207" t="s">
        <v>64</v>
      </c>
      <c r="P207" t="s">
        <v>37</v>
      </c>
      <c r="Q207" t="s">
        <v>38</v>
      </c>
      <c r="R207" t="s">
        <v>39</v>
      </c>
      <c r="S207">
        <v>128</v>
      </c>
      <c r="T207">
        <v>89</v>
      </c>
      <c r="V207" t="s">
        <v>100</v>
      </c>
      <c r="W207" t="s">
        <v>30</v>
      </c>
      <c r="X207" t="s">
        <v>103</v>
      </c>
      <c r="Y207" t="s">
        <v>42</v>
      </c>
      <c r="Z207" t="s">
        <v>50</v>
      </c>
      <c r="AA207" t="s">
        <v>101</v>
      </c>
      <c r="AB207">
        <v>309</v>
      </c>
      <c r="AC207" t="s">
        <v>37</v>
      </c>
      <c r="AD207" s="1">
        <v>43710</v>
      </c>
      <c r="AE207" s="1">
        <v>43710</v>
      </c>
      <c r="AF207" s="2">
        <v>0.50347222222222221</v>
      </c>
      <c r="AG207">
        <v>1</v>
      </c>
      <c r="AH207">
        <v>143</v>
      </c>
      <c r="AI207" t="s">
        <v>34</v>
      </c>
      <c r="AJ207" t="s">
        <v>102</v>
      </c>
      <c r="AK207" t="s">
        <v>102</v>
      </c>
      <c r="AL207" t="s">
        <v>64</v>
      </c>
      <c r="AM207" t="s">
        <v>37</v>
      </c>
      <c r="AN207" t="s">
        <v>38</v>
      </c>
      <c r="AO207" t="s">
        <v>39</v>
      </c>
      <c r="AP207">
        <v>128</v>
      </c>
      <c r="AQ207">
        <v>89</v>
      </c>
      <c r="AS207" t="s">
        <v>100</v>
      </c>
      <c r="AT207" t="s">
        <v>30</v>
      </c>
      <c r="AU207" t="s">
        <v>103</v>
      </c>
      <c r="AV207" s="3">
        <v>43640.636284722219</v>
      </c>
      <c r="AY207" t="s">
        <v>42</v>
      </c>
    </row>
    <row r="208" spans="1:51" x14ac:dyDescent="0.25">
      <c r="A208">
        <v>343</v>
      </c>
      <c r="B208" t="s">
        <v>46</v>
      </c>
      <c r="C208" t="s">
        <v>31</v>
      </c>
      <c r="D208" t="s">
        <v>104</v>
      </c>
      <c r="E208" t="str">
        <f>"050"</f>
        <v>050</v>
      </c>
      <c r="F208" t="s">
        <v>33</v>
      </c>
      <c r="G208" s="1">
        <v>43711</v>
      </c>
      <c r="H208" s="1">
        <v>43710</v>
      </c>
      <c r="I208" s="2">
        <v>0.28819444444444448</v>
      </c>
      <c r="J208">
        <v>2</v>
      </c>
      <c r="K208">
        <v>275</v>
      </c>
      <c r="L208" t="s">
        <v>34</v>
      </c>
      <c r="M208" t="s">
        <v>105</v>
      </c>
      <c r="N208" t="s">
        <v>105</v>
      </c>
      <c r="O208" t="s">
        <v>73</v>
      </c>
      <c r="P208" t="s">
        <v>37</v>
      </c>
      <c r="Q208" t="s">
        <v>38</v>
      </c>
      <c r="R208" t="s">
        <v>39</v>
      </c>
      <c r="S208">
        <v>261</v>
      </c>
      <c r="T208">
        <v>94</v>
      </c>
      <c r="V208" t="s">
        <v>100</v>
      </c>
      <c r="W208" t="s">
        <v>45</v>
      </c>
      <c r="X208" t="s">
        <v>41</v>
      </c>
      <c r="Y208" t="s">
        <v>42</v>
      </c>
      <c r="Z208" t="s">
        <v>31</v>
      </c>
      <c r="AA208" t="s">
        <v>104</v>
      </c>
      <c r="AB208" t="str">
        <f>"051"</f>
        <v>051</v>
      </c>
      <c r="AC208" t="s">
        <v>37</v>
      </c>
      <c r="AD208" s="1">
        <v>43711</v>
      </c>
      <c r="AE208" s="1">
        <v>43711</v>
      </c>
      <c r="AF208" s="2">
        <v>0.63194444444444442</v>
      </c>
      <c r="AG208">
        <v>2</v>
      </c>
      <c r="AH208">
        <v>275</v>
      </c>
      <c r="AI208" t="s">
        <v>34</v>
      </c>
      <c r="AJ208" t="s">
        <v>105</v>
      </c>
      <c r="AK208" t="s">
        <v>105</v>
      </c>
      <c r="AL208" t="s">
        <v>73</v>
      </c>
      <c r="AM208" t="s">
        <v>37</v>
      </c>
      <c r="AN208" t="s">
        <v>38</v>
      </c>
      <c r="AO208" t="s">
        <v>39</v>
      </c>
      <c r="AP208">
        <v>123</v>
      </c>
      <c r="AQ208">
        <v>44</v>
      </c>
      <c r="AS208" t="s">
        <v>100</v>
      </c>
      <c r="AT208" t="s">
        <v>45</v>
      </c>
      <c r="AU208" t="s">
        <v>41</v>
      </c>
      <c r="AV208" s="3">
        <v>43640.636284722219</v>
      </c>
      <c r="AY208" t="s">
        <v>42</v>
      </c>
    </row>
    <row r="209" spans="1:51" x14ac:dyDescent="0.25">
      <c r="A209">
        <v>752</v>
      </c>
      <c r="B209" t="s">
        <v>46</v>
      </c>
      <c r="C209" t="s">
        <v>50</v>
      </c>
      <c r="D209" t="s">
        <v>106</v>
      </c>
      <c r="E209">
        <v>223</v>
      </c>
      <c r="F209" t="s">
        <v>33</v>
      </c>
      <c r="G209" s="1">
        <v>43716</v>
      </c>
      <c r="H209" s="1">
        <v>43716</v>
      </c>
      <c r="I209" s="2">
        <v>0.74652777777777779</v>
      </c>
      <c r="J209">
        <v>7</v>
      </c>
      <c r="K209">
        <v>166</v>
      </c>
      <c r="L209" t="s">
        <v>34</v>
      </c>
      <c r="M209" t="s">
        <v>107</v>
      </c>
      <c r="N209" t="s">
        <v>107</v>
      </c>
      <c r="O209" t="s">
        <v>49</v>
      </c>
      <c r="P209" t="s">
        <v>37</v>
      </c>
      <c r="Q209" t="s">
        <v>38</v>
      </c>
      <c r="R209" t="s">
        <v>39</v>
      </c>
      <c r="S209">
        <v>94</v>
      </c>
      <c r="T209">
        <v>56</v>
      </c>
      <c r="V209" t="s">
        <v>100</v>
      </c>
      <c r="W209" t="s">
        <v>45</v>
      </c>
      <c r="X209" t="s">
        <v>41</v>
      </c>
      <c r="Y209" t="s">
        <v>42</v>
      </c>
      <c r="Z209" t="s">
        <v>50</v>
      </c>
      <c r="AA209" t="s">
        <v>106</v>
      </c>
      <c r="AB209">
        <v>224</v>
      </c>
      <c r="AC209" t="s">
        <v>37</v>
      </c>
      <c r="AD209" s="1">
        <v>43716</v>
      </c>
      <c r="AE209" s="1">
        <v>43716</v>
      </c>
      <c r="AF209" s="2">
        <v>0.80555555555555547</v>
      </c>
      <c r="AG209">
        <v>7</v>
      </c>
      <c r="AH209">
        <v>166</v>
      </c>
      <c r="AI209" t="s">
        <v>34</v>
      </c>
      <c r="AJ209" t="s">
        <v>107</v>
      </c>
      <c r="AK209" t="s">
        <v>107</v>
      </c>
      <c r="AL209" t="s">
        <v>49</v>
      </c>
      <c r="AM209" t="s">
        <v>37</v>
      </c>
      <c r="AN209" t="s">
        <v>38</v>
      </c>
      <c r="AO209" t="s">
        <v>39</v>
      </c>
      <c r="AP209">
        <v>66</v>
      </c>
      <c r="AQ209">
        <v>39</v>
      </c>
      <c r="AS209" t="s">
        <v>100</v>
      </c>
      <c r="AT209" t="s">
        <v>45</v>
      </c>
      <c r="AU209" t="s">
        <v>41</v>
      </c>
      <c r="AV209" s="3">
        <v>43640.636284722219</v>
      </c>
      <c r="AY209" t="s">
        <v>42</v>
      </c>
    </row>
    <row r="210" spans="1:51" x14ac:dyDescent="0.25">
      <c r="A210">
        <v>319</v>
      </c>
      <c r="B210" t="s">
        <v>30</v>
      </c>
      <c r="C210" t="s">
        <v>50</v>
      </c>
      <c r="D210" t="s">
        <v>101</v>
      </c>
      <c r="E210">
        <v>326</v>
      </c>
      <c r="F210" t="s">
        <v>33</v>
      </c>
      <c r="G210" s="1">
        <v>43712</v>
      </c>
      <c r="H210" s="1">
        <v>43712</v>
      </c>
      <c r="I210" s="2">
        <v>0.95138888888888884</v>
      </c>
      <c r="J210">
        <v>3</v>
      </c>
      <c r="K210">
        <v>143</v>
      </c>
      <c r="L210" t="s">
        <v>34</v>
      </c>
      <c r="M210" t="s">
        <v>102</v>
      </c>
      <c r="N210" t="s">
        <v>102</v>
      </c>
      <c r="O210" t="s">
        <v>64</v>
      </c>
      <c r="P210" t="s">
        <v>37</v>
      </c>
      <c r="Q210" t="s">
        <v>38</v>
      </c>
      <c r="R210" t="s">
        <v>39</v>
      </c>
      <c r="S210">
        <v>112</v>
      </c>
      <c r="T210">
        <v>78</v>
      </c>
      <c r="V210" t="s">
        <v>100</v>
      </c>
      <c r="W210" t="s">
        <v>30</v>
      </c>
      <c r="X210" t="s">
        <v>103</v>
      </c>
      <c r="Y210" t="s">
        <v>42</v>
      </c>
      <c r="Z210" t="s">
        <v>50</v>
      </c>
      <c r="AA210" t="s">
        <v>101</v>
      </c>
      <c r="AB210">
        <v>303</v>
      </c>
      <c r="AC210" t="s">
        <v>37</v>
      </c>
      <c r="AD210" s="1">
        <v>43713</v>
      </c>
      <c r="AE210" s="1">
        <v>43713</v>
      </c>
      <c r="AF210" s="2">
        <v>0.30902777777777779</v>
      </c>
      <c r="AG210">
        <v>4</v>
      </c>
      <c r="AH210">
        <v>143</v>
      </c>
      <c r="AI210" t="s">
        <v>34</v>
      </c>
      <c r="AJ210" t="s">
        <v>102</v>
      </c>
      <c r="AK210" t="s">
        <v>102</v>
      </c>
      <c r="AL210" t="s">
        <v>64</v>
      </c>
      <c r="AM210" t="s">
        <v>37</v>
      </c>
      <c r="AN210" t="s">
        <v>38</v>
      </c>
      <c r="AO210" t="s">
        <v>39</v>
      </c>
      <c r="AP210">
        <v>94</v>
      </c>
      <c r="AQ210">
        <v>65</v>
      </c>
      <c r="AS210" t="s">
        <v>100</v>
      </c>
      <c r="AT210" t="s">
        <v>30</v>
      </c>
      <c r="AU210" t="s">
        <v>103</v>
      </c>
      <c r="AV210" s="3">
        <v>43640.636284722219</v>
      </c>
      <c r="AY210" t="s">
        <v>42</v>
      </c>
    </row>
    <row r="211" spans="1:51" x14ac:dyDescent="0.25">
      <c r="A211">
        <v>388</v>
      </c>
      <c r="B211" t="s">
        <v>46</v>
      </c>
      <c r="C211" t="s">
        <v>31</v>
      </c>
      <c r="D211" t="s">
        <v>108</v>
      </c>
      <c r="E211" t="str">
        <f>"073"</f>
        <v>073</v>
      </c>
      <c r="F211" t="s">
        <v>33</v>
      </c>
      <c r="G211" s="1">
        <v>43711</v>
      </c>
      <c r="H211" s="1">
        <v>43711</v>
      </c>
      <c r="I211" s="2">
        <v>0.5625</v>
      </c>
      <c r="J211">
        <v>2</v>
      </c>
      <c r="K211">
        <v>519</v>
      </c>
      <c r="L211" t="s">
        <v>34</v>
      </c>
      <c r="M211" t="s">
        <v>109</v>
      </c>
      <c r="N211" t="s">
        <v>109</v>
      </c>
      <c r="O211" t="s">
        <v>36</v>
      </c>
      <c r="P211" t="s">
        <v>37</v>
      </c>
      <c r="Q211" t="s">
        <v>38</v>
      </c>
      <c r="R211" t="s">
        <v>39</v>
      </c>
      <c r="S211">
        <v>513</v>
      </c>
      <c r="T211">
        <v>98</v>
      </c>
      <c r="V211" t="s">
        <v>100</v>
      </c>
      <c r="W211" t="s">
        <v>45</v>
      </c>
      <c r="X211" t="s">
        <v>41</v>
      </c>
      <c r="Y211" t="s">
        <v>42</v>
      </c>
      <c r="Z211" t="s">
        <v>31</v>
      </c>
      <c r="AA211" t="s">
        <v>108</v>
      </c>
      <c r="AB211" t="str">
        <f>"074"</f>
        <v>074</v>
      </c>
      <c r="AC211" t="s">
        <v>37</v>
      </c>
      <c r="AD211" s="1">
        <v>43711</v>
      </c>
      <c r="AE211" s="1">
        <v>43711</v>
      </c>
      <c r="AF211" s="2">
        <v>0.64930555555555558</v>
      </c>
      <c r="AG211">
        <v>2</v>
      </c>
      <c r="AH211">
        <v>519</v>
      </c>
      <c r="AI211" t="s">
        <v>34</v>
      </c>
      <c r="AJ211" t="s">
        <v>109</v>
      </c>
      <c r="AK211" t="s">
        <v>109</v>
      </c>
      <c r="AL211" t="s">
        <v>36</v>
      </c>
      <c r="AM211" t="s">
        <v>37</v>
      </c>
      <c r="AN211" t="s">
        <v>38</v>
      </c>
      <c r="AO211" t="s">
        <v>39</v>
      </c>
      <c r="AP211">
        <v>384</v>
      </c>
      <c r="AQ211">
        <v>73</v>
      </c>
      <c r="AS211" t="s">
        <v>100</v>
      </c>
      <c r="AT211" t="s">
        <v>45</v>
      </c>
      <c r="AU211" t="s">
        <v>41</v>
      </c>
      <c r="AV211" s="3">
        <v>43640.636284722219</v>
      </c>
      <c r="AY211" t="s">
        <v>42</v>
      </c>
    </row>
    <row r="212" spans="1:51" x14ac:dyDescent="0.25">
      <c r="A212">
        <v>333</v>
      </c>
      <c r="B212" t="s">
        <v>46</v>
      </c>
      <c r="C212" t="s">
        <v>50</v>
      </c>
      <c r="D212" t="s">
        <v>110</v>
      </c>
      <c r="E212">
        <v>870</v>
      </c>
      <c r="F212" t="s">
        <v>33</v>
      </c>
      <c r="G212" s="1">
        <v>43712</v>
      </c>
      <c r="H212" s="1">
        <v>43712</v>
      </c>
      <c r="I212" s="2">
        <v>0.40625</v>
      </c>
      <c r="J212">
        <v>3</v>
      </c>
      <c r="K212">
        <v>292</v>
      </c>
      <c r="L212" t="s">
        <v>34</v>
      </c>
      <c r="M212" t="s">
        <v>111</v>
      </c>
      <c r="N212" t="s">
        <v>111</v>
      </c>
      <c r="O212" t="s">
        <v>53</v>
      </c>
      <c r="P212" t="s">
        <v>37</v>
      </c>
      <c r="Q212" t="s">
        <v>38</v>
      </c>
      <c r="R212" t="s">
        <v>39</v>
      </c>
      <c r="S212">
        <v>268</v>
      </c>
      <c r="T212">
        <v>91</v>
      </c>
      <c r="V212" t="s">
        <v>100</v>
      </c>
      <c r="W212" t="s">
        <v>45</v>
      </c>
      <c r="X212" t="s">
        <v>41</v>
      </c>
      <c r="Y212" t="s">
        <v>42</v>
      </c>
      <c r="Z212" t="s">
        <v>50</v>
      </c>
      <c r="AA212" t="s">
        <v>110</v>
      </c>
      <c r="AB212">
        <v>885</v>
      </c>
      <c r="AC212" t="s">
        <v>37</v>
      </c>
      <c r="AD212" s="1">
        <v>43712</v>
      </c>
      <c r="AE212" s="1">
        <v>43712</v>
      </c>
      <c r="AF212" s="2">
        <v>0.63194444444444442</v>
      </c>
      <c r="AG212">
        <v>3</v>
      </c>
      <c r="AH212">
        <v>292</v>
      </c>
      <c r="AI212" t="s">
        <v>34</v>
      </c>
      <c r="AJ212" t="s">
        <v>111</v>
      </c>
      <c r="AK212" t="s">
        <v>111</v>
      </c>
      <c r="AL212" t="s">
        <v>53</v>
      </c>
      <c r="AM212" t="s">
        <v>37</v>
      </c>
      <c r="AN212" t="s">
        <v>38</v>
      </c>
      <c r="AO212" t="s">
        <v>39</v>
      </c>
      <c r="AP212">
        <v>183</v>
      </c>
      <c r="AQ212">
        <v>62</v>
      </c>
      <c r="AS212" t="s">
        <v>100</v>
      </c>
      <c r="AT212" t="s">
        <v>45</v>
      </c>
      <c r="AU212" t="s">
        <v>41</v>
      </c>
      <c r="AV212" s="3">
        <v>43640.712407407409</v>
      </c>
      <c r="AY212" t="s">
        <v>42</v>
      </c>
    </row>
    <row r="213" spans="1:51" x14ac:dyDescent="0.25">
      <c r="A213" t="s">
        <v>112</v>
      </c>
      <c r="B213" t="s">
        <v>46</v>
      </c>
      <c r="C213" t="s">
        <v>50</v>
      </c>
      <c r="D213" t="s">
        <v>110</v>
      </c>
      <c r="E213">
        <v>884</v>
      </c>
      <c r="F213" t="s">
        <v>33</v>
      </c>
      <c r="G213" s="1">
        <v>43713</v>
      </c>
      <c r="H213" s="1">
        <v>43712</v>
      </c>
      <c r="I213" s="2">
        <v>0.27083333333333331</v>
      </c>
      <c r="J213">
        <v>4</v>
      </c>
      <c r="K213">
        <v>450</v>
      </c>
      <c r="L213" t="s">
        <v>34</v>
      </c>
      <c r="M213" t="s">
        <v>111</v>
      </c>
      <c r="N213" t="s">
        <v>111</v>
      </c>
      <c r="O213" t="s">
        <v>53</v>
      </c>
      <c r="P213" t="s">
        <v>37</v>
      </c>
      <c r="Q213" t="s">
        <v>38</v>
      </c>
      <c r="R213" t="s">
        <v>39</v>
      </c>
      <c r="S213">
        <v>405</v>
      </c>
      <c r="T213">
        <v>90</v>
      </c>
      <c r="V213" t="s">
        <v>100</v>
      </c>
      <c r="W213" t="s">
        <v>45</v>
      </c>
      <c r="X213" t="s">
        <v>41</v>
      </c>
      <c r="Y213" t="s">
        <v>42</v>
      </c>
      <c r="Z213" t="s">
        <v>50</v>
      </c>
      <c r="AA213" t="s">
        <v>110</v>
      </c>
      <c r="AB213">
        <v>871</v>
      </c>
      <c r="AC213" t="s">
        <v>37</v>
      </c>
      <c r="AD213" s="1">
        <v>43713</v>
      </c>
      <c r="AE213" s="1">
        <v>43713</v>
      </c>
      <c r="AF213" s="2">
        <v>0.4548611111111111</v>
      </c>
      <c r="AG213">
        <v>4</v>
      </c>
      <c r="AH213">
        <v>450</v>
      </c>
      <c r="AI213" t="s">
        <v>34</v>
      </c>
      <c r="AJ213" t="s">
        <v>111</v>
      </c>
      <c r="AK213" t="s">
        <v>111</v>
      </c>
      <c r="AL213" t="s">
        <v>53</v>
      </c>
      <c r="AM213" t="s">
        <v>37</v>
      </c>
      <c r="AN213" t="s">
        <v>38</v>
      </c>
      <c r="AO213" t="s">
        <v>39</v>
      </c>
      <c r="AP213">
        <v>261</v>
      </c>
      <c r="AQ213">
        <v>58</v>
      </c>
      <c r="AS213" t="s">
        <v>100</v>
      </c>
      <c r="AT213" t="s">
        <v>45</v>
      </c>
      <c r="AU213" t="s">
        <v>41</v>
      </c>
      <c r="AV213" s="3">
        <v>43640.712407407409</v>
      </c>
      <c r="AY213" t="s">
        <v>42</v>
      </c>
    </row>
    <row r="214" spans="1:51" x14ac:dyDescent="0.25">
      <c r="A214">
        <v>788</v>
      </c>
      <c r="B214" t="s">
        <v>46</v>
      </c>
      <c r="C214" t="s">
        <v>50</v>
      </c>
      <c r="D214" t="s">
        <v>110</v>
      </c>
      <c r="E214">
        <v>806</v>
      </c>
      <c r="F214" t="s">
        <v>33</v>
      </c>
      <c r="G214" s="1">
        <v>43713</v>
      </c>
      <c r="H214" s="1">
        <v>43712</v>
      </c>
      <c r="I214" s="2">
        <v>0.31597222222222221</v>
      </c>
      <c r="J214">
        <v>4</v>
      </c>
      <c r="K214">
        <v>255</v>
      </c>
      <c r="L214" t="s">
        <v>34</v>
      </c>
      <c r="M214" t="s">
        <v>113</v>
      </c>
      <c r="N214" t="s">
        <v>113</v>
      </c>
      <c r="O214" t="s">
        <v>53</v>
      </c>
      <c r="P214" t="s">
        <v>37</v>
      </c>
      <c r="Q214" t="s">
        <v>38</v>
      </c>
      <c r="R214" t="s">
        <v>39</v>
      </c>
      <c r="S214">
        <v>229</v>
      </c>
      <c r="T214">
        <v>89</v>
      </c>
      <c r="V214" t="s">
        <v>100</v>
      </c>
      <c r="W214" t="s">
        <v>45</v>
      </c>
      <c r="X214" t="s">
        <v>41</v>
      </c>
      <c r="Y214" t="s">
        <v>42</v>
      </c>
      <c r="Z214" t="s">
        <v>50</v>
      </c>
      <c r="AA214" t="s">
        <v>110</v>
      </c>
      <c r="AB214">
        <v>807</v>
      </c>
      <c r="AC214" t="s">
        <v>37</v>
      </c>
      <c r="AD214" s="1">
        <v>43713</v>
      </c>
      <c r="AE214" s="1">
        <v>43713</v>
      </c>
      <c r="AF214" s="2">
        <v>0.3923611111111111</v>
      </c>
      <c r="AG214">
        <v>4</v>
      </c>
      <c r="AH214">
        <v>251</v>
      </c>
      <c r="AI214" t="s">
        <v>34</v>
      </c>
      <c r="AJ214" t="s">
        <v>113</v>
      </c>
      <c r="AK214" t="s">
        <v>113</v>
      </c>
      <c r="AL214" t="s">
        <v>53</v>
      </c>
      <c r="AM214" t="s">
        <v>37</v>
      </c>
      <c r="AN214" t="s">
        <v>38</v>
      </c>
      <c r="AO214" t="s">
        <v>39</v>
      </c>
      <c r="AP214">
        <v>145</v>
      </c>
      <c r="AQ214">
        <v>57</v>
      </c>
      <c r="AS214" t="s">
        <v>100</v>
      </c>
      <c r="AT214" t="s">
        <v>45</v>
      </c>
      <c r="AU214" t="s">
        <v>41</v>
      </c>
      <c r="AV214" s="3">
        <v>43640.712407407409</v>
      </c>
      <c r="AY214" t="s">
        <v>42</v>
      </c>
    </row>
    <row r="215" spans="1:51" x14ac:dyDescent="0.25">
      <c r="A215">
        <v>788</v>
      </c>
      <c r="B215" t="s">
        <v>46</v>
      </c>
      <c r="C215" t="s">
        <v>31</v>
      </c>
      <c r="D215" t="s">
        <v>98</v>
      </c>
      <c r="E215">
        <v>977</v>
      </c>
      <c r="F215" t="s">
        <v>33</v>
      </c>
      <c r="G215" s="1">
        <v>43714</v>
      </c>
      <c r="H215" s="1">
        <v>43713</v>
      </c>
      <c r="I215" s="2">
        <v>0.25694444444444448</v>
      </c>
      <c r="J215">
        <v>5</v>
      </c>
      <c r="K215">
        <v>262</v>
      </c>
      <c r="L215" t="s">
        <v>34</v>
      </c>
      <c r="M215" t="s">
        <v>99</v>
      </c>
      <c r="N215" t="s">
        <v>99</v>
      </c>
      <c r="O215" t="s">
        <v>80</v>
      </c>
      <c r="P215" t="s">
        <v>37</v>
      </c>
      <c r="Q215" t="s">
        <v>38</v>
      </c>
      <c r="R215" t="s">
        <v>39</v>
      </c>
      <c r="S215">
        <v>254</v>
      </c>
      <c r="T215">
        <v>96</v>
      </c>
      <c r="V215" t="s">
        <v>100</v>
      </c>
      <c r="W215" t="s">
        <v>45</v>
      </c>
      <c r="X215" t="s">
        <v>81</v>
      </c>
      <c r="Y215" t="s">
        <v>42</v>
      </c>
      <c r="Z215" t="s">
        <v>31</v>
      </c>
      <c r="AA215" t="s">
        <v>98</v>
      </c>
      <c r="AB215">
        <v>976</v>
      </c>
      <c r="AC215" t="s">
        <v>37</v>
      </c>
      <c r="AD215" s="1">
        <v>43714</v>
      </c>
      <c r="AE215" s="1">
        <v>43714</v>
      </c>
      <c r="AF215" s="2">
        <v>0.85069444444444453</v>
      </c>
      <c r="AG215">
        <v>5</v>
      </c>
      <c r="AH215">
        <v>262</v>
      </c>
      <c r="AI215" t="s">
        <v>34</v>
      </c>
      <c r="AJ215" t="s">
        <v>99</v>
      </c>
      <c r="AK215" t="s">
        <v>99</v>
      </c>
      <c r="AL215" t="s">
        <v>80</v>
      </c>
      <c r="AM215" t="s">
        <v>37</v>
      </c>
      <c r="AN215" t="s">
        <v>38</v>
      </c>
      <c r="AO215" t="s">
        <v>39</v>
      </c>
      <c r="AP215">
        <v>262</v>
      </c>
      <c r="AQ215">
        <v>100</v>
      </c>
      <c r="AS215" t="s">
        <v>100</v>
      </c>
      <c r="AT215" t="s">
        <v>45</v>
      </c>
      <c r="AU215" t="s">
        <v>81</v>
      </c>
      <c r="AV215" s="3">
        <v>43640.636284722219</v>
      </c>
      <c r="AY215" t="s">
        <v>42</v>
      </c>
    </row>
    <row r="216" spans="1:51" x14ac:dyDescent="0.25">
      <c r="A216">
        <v>319</v>
      </c>
      <c r="B216" t="s">
        <v>30</v>
      </c>
      <c r="C216" t="s">
        <v>50</v>
      </c>
      <c r="D216" t="s">
        <v>101</v>
      </c>
      <c r="E216">
        <v>308</v>
      </c>
      <c r="F216" t="s">
        <v>33</v>
      </c>
      <c r="G216" s="1">
        <v>43714</v>
      </c>
      <c r="H216" s="1">
        <v>43714</v>
      </c>
      <c r="I216" s="2">
        <v>0.55208333333333337</v>
      </c>
      <c r="J216">
        <v>5</v>
      </c>
      <c r="K216">
        <v>143</v>
      </c>
      <c r="L216" t="s">
        <v>34</v>
      </c>
      <c r="M216" t="s">
        <v>102</v>
      </c>
      <c r="N216" t="s">
        <v>102</v>
      </c>
      <c r="O216" t="s">
        <v>64</v>
      </c>
      <c r="P216" t="s">
        <v>37</v>
      </c>
      <c r="Q216" t="s">
        <v>38</v>
      </c>
      <c r="R216" t="s">
        <v>39</v>
      </c>
      <c r="S216">
        <v>131</v>
      </c>
      <c r="T216">
        <v>91</v>
      </c>
      <c r="V216" t="s">
        <v>100</v>
      </c>
      <c r="W216" t="s">
        <v>30</v>
      </c>
      <c r="X216" t="s">
        <v>103</v>
      </c>
      <c r="Y216" t="s">
        <v>42</v>
      </c>
      <c r="Z216" t="s">
        <v>50</v>
      </c>
      <c r="AA216" t="s">
        <v>101</v>
      </c>
      <c r="AB216">
        <v>315</v>
      </c>
      <c r="AC216" t="s">
        <v>37</v>
      </c>
      <c r="AD216" s="1">
        <v>43714</v>
      </c>
      <c r="AE216" s="1">
        <v>43714</v>
      </c>
      <c r="AF216" s="2">
        <v>0.59027777777777779</v>
      </c>
      <c r="AG216">
        <v>5</v>
      </c>
      <c r="AH216">
        <v>143</v>
      </c>
      <c r="AI216" t="s">
        <v>34</v>
      </c>
      <c r="AJ216" t="s">
        <v>102</v>
      </c>
      <c r="AK216" t="s">
        <v>102</v>
      </c>
      <c r="AL216" t="s">
        <v>64</v>
      </c>
      <c r="AM216" t="s">
        <v>37</v>
      </c>
      <c r="AN216" t="s">
        <v>38</v>
      </c>
      <c r="AO216" t="s">
        <v>39</v>
      </c>
      <c r="AP216">
        <v>107</v>
      </c>
      <c r="AQ216">
        <v>74</v>
      </c>
      <c r="AS216" t="s">
        <v>100</v>
      </c>
      <c r="AT216" t="s">
        <v>30</v>
      </c>
      <c r="AU216" t="s">
        <v>103</v>
      </c>
      <c r="AV216" s="3">
        <v>43640.636284722219</v>
      </c>
      <c r="AY216" t="s">
        <v>42</v>
      </c>
    </row>
    <row r="217" spans="1:51" x14ac:dyDescent="0.25">
      <c r="A217">
        <v>320</v>
      </c>
      <c r="B217" t="s">
        <v>30</v>
      </c>
      <c r="C217" t="s">
        <v>50</v>
      </c>
      <c r="D217" t="s">
        <v>101</v>
      </c>
      <c r="E217">
        <v>322</v>
      </c>
      <c r="F217" t="s">
        <v>33</v>
      </c>
      <c r="G217" s="1">
        <v>43711</v>
      </c>
      <c r="H217" s="1">
        <v>43711</v>
      </c>
      <c r="I217" s="2">
        <v>0.81597222222222221</v>
      </c>
      <c r="J217">
        <v>2</v>
      </c>
      <c r="K217">
        <v>168</v>
      </c>
      <c r="L217" t="s">
        <v>34</v>
      </c>
      <c r="M217" t="s">
        <v>102</v>
      </c>
      <c r="N217" t="s">
        <v>102</v>
      </c>
      <c r="O217" t="s">
        <v>64</v>
      </c>
      <c r="P217" t="s">
        <v>37</v>
      </c>
      <c r="Q217" t="s">
        <v>38</v>
      </c>
      <c r="R217" t="s">
        <v>39</v>
      </c>
      <c r="S217">
        <v>119</v>
      </c>
      <c r="T217">
        <v>70</v>
      </c>
      <c r="V217" t="s">
        <v>100</v>
      </c>
      <c r="W217" t="s">
        <v>30</v>
      </c>
      <c r="X217" t="s">
        <v>103</v>
      </c>
      <c r="Y217" t="s">
        <v>42</v>
      </c>
      <c r="Z217" t="s">
        <v>50</v>
      </c>
      <c r="AA217" t="s">
        <v>101</v>
      </c>
      <c r="AB217">
        <v>327</v>
      </c>
      <c r="AC217" t="s">
        <v>37</v>
      </c>
      <c r="AD217" s="1">
        <v>43711</v>
      </c>
      <c r="AE217" s="1">
        <v>43711</v>
      </c>
      <c r="AF217" s="2">
        <v>0.875</v>
      </c>
      <c r="AG217">
        <v>2</v>
      </c>
      <c r="AH217">
        <v>143</v>
      </c>
      <c r="AI217" t="s">
        <v>34</v>
      </c>
      <c r="AJ217" t="s">
        <v>102</v>
      </c>
      <c r="AK217" t="s">
        <v>102</v>
      </c>
      <c r="AL217" t="s">
        <v>64</v>
      </c>
      <c r="AM217" t="s">
        <v>37</v>
      </c>
      <c r="AN217" t="s">
        <v>38</v>
      </c>
      <c r="AO217" t="s">
        <v>39</v>
      </c>
      <c r="AP217">
        <v>128</v>
      </c>
      <c r="AQ217">
        <v>89</v>
      </c>
      <c r="AS217" t="s">
        <v>100</v>
      </c>
      <c r="AT217" t="s">
        <v>30</v>
      </c>
      <c r="AU217" t="s">
        <v>103</v>
      </c>
      <c r="AV217" s="3">
        <v>43640.636284722219</v>
      </c>
      <c r="AY217" t="s">
        <v>42</v>
      </c>
    </row>
    <row r="218" spans="1:51" x14ac:dyDescent="0.25">
      <c r="A218">
        <v>788</v>
      </c>
      <c r="B218" t="s">
        <v>46</v>
      </c>
      <c r="C218" t="s">
        <v>50</v>
      </c>
      <c r="D218" t="s">
        <v>114</v>
      </c>
      <c r="E218">
        <v>131</v>
      </c>
      <c r="F218" t="s">
        <v>33</v>
      </c>
      <c r="G218" s="1">
        <v>43715</v>
      </c>
      <c r="H218" s="1">
        <v>43715</v>
      </c>
      <c r="I218" s="2">
        <v>0.81944444444444453</v>
      </c>
      <c r="J218">
        <v>6</v>
      </c>
      <c r="K218">
        <v>267</v>
      </c>
      <c r="L218" t="s">
        <v>34</v>
      </c>
      <c r="M218" t="s">
        <v>115</v>
      </c>
      <c r="N218" t="s">
        <v>115</v>
      </c>
      <c r="O218" t="s">
        <v>36</v>
      </c>
      <c r="P218" t="s">
        <v>37</v>
      </c>
      <c r="Q218" t="s">
        <v>38</v>
      </c>
      <c r="R218" t="s">
        <v>39</v>
      </c>
      <c r="S218">
        <v>258</v>
      </c>
      <c r="T218">
        <v>96</v>
      </c>
      <c r="V218" t="s">
        <v>100</v>
      </c>
      <c r="W218" t="s">
        <v>45</v>
      </c>
      <c r="X218" t="s">
        <v>41</v>
      </c>
      <c r="Y218" t="s">
        <v>42</v>
      </c>
      <c r="Z218" t="s">
        <v>50</v>
      </c>
      <c r="AA218" t="s">
        <v>114</v>
      </c>
      <c r="AB218">
        <v>132</v>
      </c>
      <c r="AC218" t="s">
        <v>37</v>
      </c>
      <c r="AD218" s="1">
        <v>43715</v>
      </c>
      <c r="AE218" s="1">
        <v>43715</v>
      </c>
      <c r="AF218" s="2">
        <v>0.89930555555555547</v>
      </c>
      <c r="AG218">
        <v>6</v>
      </c>
      <c r="AH218">
        <v>267</v>
      </c>
      <c r="AI218" t="s">
        <v>34</v>
      </c>
      <c r="AJ218" t="s">
        <v>115</v>
      </c>
      <c r="AK218" t="s">
        <v>115</v>
      </c>
      <c r="AL218" t="s">
        <v>36</v>
      </c>
      <c r="AM218" t="s">
        <v>37</v>
      </c>
      <c r="AN218" t="s">
        <v>38</v>
      </c>
      <c r="AO218" t="s">
        <v>39</v>
      </c>
      <c r="AP218">
        <v>216</v>
      </c>
      <c r="AQ218">
        <v>80</v>
      </c>
      <c r="AS218" t="s">
        <v>100</v>
      </c>
      <c r="AT218" t="s">
        <v>45</v>
      </c>
      <c r="AU218" t="s">
        <v>41</v>
      </c>
      <c r="AV218" s="3">
        <v>43640.636284722219</v>
      </c>
      <c r="AY218" t="s">
        <v>42</v>
      </c>
    </row>
    <row r="219" spans="1:51" x14ac:dyDescent="0.25">
      <c r="A219">
        <v>788</v>
      </c>
      <c r="B219" t="s">
        <v>46</v>
      </c>
      <c r="C219" t="s">
        <v>50</v>
      </c>
      <c r="D219" t="s">
        <v>114</v>
      </c>
      <c r="E219">
        <v>131</v>
      </c>
      <c r="F219" t="s">
        <v>33</v>
      </c>
      <c r="G219" s="1">
        <v>43710</v>
      </c>
      <c r="H219" s="1">
        <v>43710</v>
      </c>
      <c r="I219" s="2">
        <v>0.81944444444444453</v>
      </c>
      <c r="J219">
        <v>1</v>
      </c>
      <c r="K219">
        <v>267</v>
      </c>
      <c r="L219" t="s">
        <v>34</v>
      </c>
      <c r="M219" t="s">
        <v>115</v>
      </c>
      <c r="N219" t="s">
        <v>115</v>
      </c>
      <c r="O219" t="s">
        <v>36</v>
      </c>
      <c r="P219" t="s">
        <v>37</v>
      </c>
      <c r="Q219" t="s">
        <v>38</v>
      </c>
      <c r="R219" t="s">
        <v>39</v>
      </c>
      <c r="S219">
        <v>253</v>
      </c>
      <c r="T219">
        <v>94</v>
      </c>
      <c r="V219" t="s">
        <v>100</v>
      </c>
      <c r="W219" t="s">
        <v>45</v>
      </c>
      <c r="X219" t="s">
        <v>41</v>
      </c>
      <c r="Y219" t="s">
        <v>42</v>
      </c>
      <c r="Z219" t="s">
        <v>50</v>
      </c>
      <c r="AA219" t="s">
        <v>114</v>
      </c>
      <c r="AB219">
        <v>132</v>
      </c>
      <c r="AC219" t="s">
        <v>37</v>
      </c>
      <c r="AD219" s="1">
        <v>43710</v>
      </c>
      <c r="AE219" s="1">
        <v>43710</v>
      </c>
      <c r="AF219" s="2">
        <v>0.89930555555555547</v>
      </c>
      <c r="AG219">
        <v>1</v>
      </c>
      <c r="AH219">
        <v>267</v>
      </c>
      <c r="AI219" t="s">
        <v>34</v>
      </c>
      <c r="AJ219" t="s">
        <v>115</v>
      </c>
      <c r="AK219" t="s">
        <v>115</v>
      </c>
      <c r="AL219" t="s">
        <v>36</v>
      </c>
      <c r="AM219" t="s">
        <v>37</v>
      </c>
      <c r="AN219" t="s">
        <v>38</v>
      </c>
      <c r="AO219" t="s">
        <v>39</v>
      </c>
      <c r="AP219">
        <v>176</v>
      </c>
      <c r="AQ219">
        <v>65</v>
      </c>
      <c r="AS219" t="s">
        <v>100</v>
      </c>
      <c r="AT219" t="s">
        <v>45</v>
      </c>
      <c r="AU219" t="s">
        <v>41</v>
      </c>
      <c r="AV219" s="3">
        <v>43640.636284722219</v>
      </c>
      <c r="AY219" t="s">
        <v>42</v>
      </c>
    </row>
    <row r="220" spans="1:51" x14ac:dyDescent="0.25">
      <c r="A220" t="s">
        <v>112</v>
      </c>
      <c r="B220" t="s">
        <v>46</v>
      </c>
      <c r="C220" t="s">
        <v>31</v>
      </c>
      <c r="D220" t="s">
        <v>116</v>
      </c>
      <c r="E220">
        <v>143</v>
      </c>
      <c r="F220" t="s">
        <v>33</v>
      </c>
      <c r="G220" s="1">
        <v>43716</v>
      </c>
      <c r="H220" s="1">
        <v>43715</v>
      </c>
      <c r="I220" s="2">
        <v>0.29166666666666669</v>
      </c>
      <c r="J220">
        <v>7</v>
      </c>
      <c r="K220">
        <v>290</v>
      </c>
      <c r="L220" t="s">
        <v>34</v>
      </c>
      <c r="M220" t="s">
        <v>117</v>
      </c>
      <c r="N220" t="s">
        <v>117</v>
      </c>
      <c r="O220" t="s">
        <v>36</v>
      </c>
      <c r="P220" t="s">
        <v>37</v>
      </c>
      <c r="Q220" t="s">
        <v>38</v>
      </c>
      <c r="R220" t="s">
        <v>39</v>
      </c>
      <c r="S220">
        <v>269</v>
      </c>
      <c r="T220">
        <v>92</v>
      </c>
      <c r="V220" t="s">
        <v>100</v>
      </c>
      <c r="W220" t="s">
        <v>45</v>
      </c>
      <c r="X220" t="s">
        <v>41</v>
      </c>
      <c r="Y220" t="s">
        <v>42</v>
      </c>
      <c r="Z220" t="s">
        <v>31</v>
      </c>
      <c r="AA220" t="s">
        <v>116</v>
      </c>
      <c r="AB220">
        <v>144</v>
      </c>
      <c r="AC220" t="s">
        <v>37</v>
      </c>
      <c r="AD220" s="1">
        <v>43716</v>
      </c>
      <c r="AE220" s="1">
        <v>43716</v>
      </c>
      <c r="AF220" s="2">
        <v>0.47569444444444442</v>
      </c>
      <c r="AG220">
        <v>7</v>
      </c>
      <c r="AH220">
        <v>299</v>
      </c>
      <c r="AI220" t="s">
        <v>34</v>
      </c>
      <c r="AJ220" t="s">
        <v>117</v>
      </c>
      <c r="AK220" t="s">
        <v>117</v>
      </c>
      <c r="AL220" t="s">
        <v>36</v>
      </c>
      <c r="AM220" t="s">
        <v>37</v>
      </c>
      <c r="AN220" t="s">
        <v>38</v>
      </c>
      <c r="AO220" t="s">
        <v>39</v>
      </c>
      <c r="AP220">
        <v>260</v>
      </c>
      <c r="AQ220">
        <v>86</v>
      </c>
      <c r="AS220" t="s">
        <v>100</v>
      </c>
      <c r="AT220" t="s">
        <v>45</v>
      </c>
      <c r="AU220" t="s">
        <v>41</v>
      </c>
      <c r="AV220" s="3">
        <v>43640.636284722219</v>
      </c>
      <c r="AY220" t="s">
        <v>42</v>
      </c>
    </row>
    <row r="221" spans="1:51" x14ac:dyDescent="0.25">
      <c r="A221">
        <v>319</v>
      </c>
      <c r="B221" t="s">
        <v>30</v>
      </c>
      <c r="C221" t="s">
        <v>50</v>
      </c>
      <c r="D221" t="s">
        <v>101</v>
      </c>
      <c r="E221">
        <v>326</v>
      </c>
      <c r="F221" t="s">
        <v>33</v>
      </c>
      <c r="G221" s="1">
        <v>43715</v>
      </c>
      <c r="H221" s="1">
        <v>43715</v>
      </c>
      <c r="I221" s="2">
        <v>0.95138888888888884</v>
      </c>
      <c r="J221">
        <v>6</v>
      </c>
      <c r="K221">
        <v>143</v>
      </c>
      <c r="L221" t="s">
        <v>34</v>
      </c>
      <c r="M221" t="s">
        <v>102</v>
      </c>
      <c r="N221" t="s">
        <v>102</v>
      </c>
      <c r="O221" t="s">
        <v>64</v>
      </c>
      <c r="P221" t="s">
        <v>37</v>
      </c>
      <c r="Q221" t="s">
        <v>38</v>
      </c>
      <c r="R221" t="s">
        <v>39</v>
      </c>
      <c r="S221">
        <v>138</v>
      </c>
      <c r="T221">
        <v>96</v>
      </c>
      <c r="V221" t="s">
        <v>100</v>
      </c>
      <c r="W221" t="s">
        <v>30</v>
      </c>
      <c r="X221" t="s">
        <v>103</v>
      </c>
      <c r="Y221" t="s">
        <v>42</v>
      </c>
      <c r="Z221" t="s">
        <v>50</v>
      </c>
      <c r="AA221" t="s">
        <v>101</v>
      </c>
      <c r="AB221">
        <v>303</v>
      </c>
      <c r="AC221" t="s">
        <v>37</v>
      </c>
      <c r="AD221" s="1">
        <v>43716</v>
      </c>
      <c r="AE221" s="1">
        <v>43716</v>
      </c>
      <c r="AF221" s="2">
        <v>0.30902777777777779</v>
      </c>
      <c r="AG221">
        <v>7</v>
      </c>
      <c r="AH221">
        <v>143</v>
      </c>
      <c r="AI221" t="s">
        <v>34</v>
      </c>
      <c r="AJ221" t="s">
        <v>102</v>
      </c>
      <c r="AK221" t="s">
        <v>102</v>
      </c>
      <c r="AL221" t="s">
        <v>64</v>
      </c>
      <c r="AM221" t="s">
        <v>37</v>
      </c>
      <c r="AN221" t="s">
        <v>38</v>
      </c>
      <c r="AO221" t="s">
        <v>39</v>
      </c>
      <c r="AP221">
        <v>135</v>
      </c>
      <c r="AQ221">
        <v>94</v>
      </c>
      <c r="AS221" t="s">
        <v>100</v>
      </c>
      <c r="AT221" t="s">
        <v>30</v>
      </c>
      <c r="AU221" t="s">
        <v>103</v>
      </c>
      <c r="AV221" s="3">
        <v>43640.636284722219</v>
      </c>
      <c r="AY221" t="s">
        <v>42</v>
      </c>
    </row>
    <row r="222" spans="1:51" x14ac:dyDescent="0.25">
      <c r="A222">
        <v>319</v>
      </c>
      <c r="B222" t="s">
        <v>30</v>
      </c>
      <c r="C222" t="s">
        <v>50</v>
      </c>
      <c r="D222" t="s">
        <v>101</v>
      </c>
      <c r="E222">
        <v>304</v>
      </c>
      <c r="F222" t="s">
        <v>33</v>
      </c>
      <c r="G222" s="1">
        <v>43712</v>
      </c>
      <c r="H222" s="1">
        <v>43712</v>
      </c>
      <c r="I222" s="2">
        <v>0.39930555555555558</v>
      </c>
      <c r="J222">
        <v>3</v>
      </c>
      <c r="K222">
        <v>143</v>
      </c>
      <c r="L222" t="s">
        <v>34</v>
      </c>
      <c r="M222" t="s">
        <v>102</v>
      </c>
      <c r="N222" t="s">
        <v>102</v>
      </c>
      <c r="O222" t="s">
        <v>64</v>
      </c>
      <c r="P222" t="s">
        <v>37</v>
      </c>
      <c r="Q222" t="s">
        <v>38</v>
      </c>
      <c r="R222" t="s">
        <v>39</v>
      </c>
      <c r="S222">
        <v>112</v>
      </c>
      <c r="T222">
        <v>78</v>
      </c>
      <c r="V222" t="s">
        <v>100</v>
      </c>
      <c r="W222" t="s">
        <v>30</v>
      </c>
      <c r="X222" t="s">
        <v>103</v>
      </c>
      <c r="Y222" t="s">
        <v>42</v>
      </c>
      <c r="Z222" t="s">
        <v>50</v>
      </c>
      <c r="AA222" t="s">
        <v>101</v>
      </c>
      <c r="AB222">
        <v>307</v>
      </c>
      <c r="AC222" t="s">
        <v>37</v>
      </c>
      <c r="AD222" s="1">
        <v>43712</v>
      </c>
      <c r="AE222" s="1">
        <v>43712</v>
      </c>
      <c r="AF222" s="2">
        <v>0.44097222222222227</v>
      </c>
      <c r="AG222">
        <v>3</v>
      </c>
      <c r="AH222">
        <v>143</v>
      </c>
      <c r="AI222" t="s">
        <v>34</v>
      </c>
      <c r="AJ222" t="s">
        <v>102</v>
      </c>
      <c r="AK222" t="s">
        <v>102</v>
      </c>
      <c r="AL222" t="s">
        <v>64</v>
      </c>
      <c r="AM222" t="s">
        <v>37</v>
      </c>
      <c r="AN222" t="s">
        <v>38</v>
      </c>
      <c r="AO222" t="s">
        <v>39</v>
      </c>
      <c r="AP222">
        <v>101</v>
      </c>
      <c r="AQ222">
        <v>70</v>
      </c>
      <c r="AS222" t="s">
        <v>100</v>
      </c>
      <c r="AT222" t="s">
        <v>30</v>
      </c>
      <c r="AU222" t="s">
        <v>103</v>
      </c>
      <c r="AV222" s="3">
        <v>43640.636284722219</v>
      </c>
      <c r="AY222" t="s">
        <v>42</v>
      </c>
    </row>
    <row r="223" spans="1:51" x14ac:dyDescent="0.25">
      <c r="A223" t="s">
        <v>112</v>
      </c>
      <c r="B223" t="s">
        <v>46</v>
      </c>
      <c r="C223" t="s">
        <v>31</v>
      </c>
      <c r="D223" t="s">
        <v>98</v>
      </c>
      <c r="E223">
        <v>975</v>
      </c>
      <c r="F223" t="s">
        <v>33</v>
      </c>
      <c r="G223" s="1">
        <v>43715</v>
      </c>
      <c r="H223" s="1">
        <v>43714</v>
      </c>
      <c r="I223" s="2">
        <v>0.22916666666666666</v>
      </c>
      <c r="J223">
        <v>6</v>
      </c>
      <c r="K223">
        <v>438</v>
      </c>
      <c r="L223" t="s">
        <v>34</v>
      </c>
      <c r="M223" t="s">
        <v>78</v>
      </c>
      <c r="N223" t="s">
        <v>78</v>
      </c>
      <c r="O223" t="s">
        <v>80</v>
      </c>
      <c r="P223" t="s">
        <v>37</v>
      </c>
      <c r="Q223" t="s">
        <v>38</v>
      </c>
      <c r="R223" t="s">
        <v>39</v>
      </c>
      <c r="S223">
        <v>420</v>
      </c>
      <c r="T223">
        <v>95</v>
      </c>
      <c r="V223" t="s">
        <v>100</v>
      </c>
      <c r="W223" t="s">
        <v>45</v>
      </c>
      <c r="X223" t="s">
        <v>81</v>
      </c>
      <c r="Y223" t="s">
        <v>42</v>
      </c>
      <c r="Z223" t="s">
        <v>31</v>
      </c>
      <c r="AA223" t="s">
        <v>98</v>
      </c>
      <c r="AB223">
        <v>974</v>
      </c>
      <c r="AC223" t="s">
        <v>37</v>
      </c>
      <c r="AD223" s="1">
        <v>43715</v>
      </c>
      <c r="AE223" s="1">
        <v>43715</v>
      </c>
      <c r="AF223" s="2">
        <v>0.8125</v>
      </c>
      <c r="AG223">
        <v>6</v>
      </c>
      <c r="AH223">
        <v>438</v>
      </c>
      <c r="AI223" t="s">
        <v>34</v>
      </c>
      <c r="AJ223" t="s">
        <v>78</v>
      </c>
      <c r="AK223" t="s">
        <v>78</v>
      </c>
      <c r="AL223" t="s">
        <v>80</v>
      </c>
      <c r="AM223" t="s">
        <v>37</v>
      </c>
      <c r="AN223" t="s">
        <v>38</v>
      </c>
      <c r="AO223" t="s">
        <v>39</v>
      </c>
      <c r="AP223">
        <v>424</v>
      </c>
      <c r="AQ223">
        <v>96</v>
      </c>
      <c r="AS223" t="s">
        <v>100</v>
      </c>
      <c r="AT223" t="s">
        <v>45</v>
      </c>
      <c r="AU223" t="s">
        <v>81</v>
      </c>
      <c r="AV223" s="3">
        <v>43640.636284722219</v>
      </c>
      <c r="AY223" t="s">
        <v>42</v>
      </c>
    </row>
    <row r="224" spans="1:51" x14ac:dyDescent="0.25">
      <c r="A224">
        <v>333</v>
      </c>
      <c r="B224" t="s">
        <v>46</v>
      </c>
      <c r="C224" t="s">
        <v>50</v>
      </c>
      <c r="D224" t="s">
        <v>110</v>
      </c>
      <c r="E224">
        <v>870</v>
      </c>
      <c r="F224" t="s">
        <v>33</v>
      </c>
      <c r="G224" s="1">
        <v>43715</v>
      </c>
      <c r="H224" s="1">
        <v>43715</v>
      </c>
      <c r="I224" s="2">
        <v>0.40625</v>
      </c>
      <c r="J224">
        <v>6</v>
      </c>
      <c r="K224">
        <v>292</v>
      </c>
      <c r="L224" t="s">
        <v>34</v>
      </c>
      <c r="M224" t="s">
        <v>111</v>
      </c>
      <c r="N224" t="s">
        <v>111</v>
      </c>
      <c r="O224" t="s">
        <v>53</v>
      </c>
      <c r="P224" t="s">
        <v>37</v>
      </c>
      <c r="Q224" t="s">
        <v>38</v>
      </c>
      <c r="R224" t="s">
        <v>39</v>
      </c>
      <c r="S224">
        <v>265</v>
      </c>
      <c r="T224">
        <v>90</v>
      </c>
      <c r="V224" t="s">
        <v>100</v>
      </c>
      <c r="W224" t="s">
        <v>45</v>
      </c>
      <c r="X224" t="s">
        <v>41</v>
      </c>
      <c r="Y224" t="s">
        <v>42</v>
      </c>
      <c r="Z224" t="s">
        <v>50</v>
      </c>
      <c r="AA224" t="s">
        <v>110</v>
      </c>
      <c r="AB224">
        <v>885</v>
      </c>
      <c r="AC224" t="s">
        <v>37</v>
      </c>
      <c r="AD224" s="1">
        <v>43715</v>
      </c>
      <c r="AE224" s="1">
        <v>43715</v>
      </c>
      <c r="AF224" s="2">
        <v>0.63194444444444442</v>
      </c>
      <c r="AG224">
        <v>6</v>
      </c>
      <c r="AH224">
        <v>292</v>
      </c>
      <c r="AI224" t="s">
        <v>34</v>
      </c>
      <c r="AJ224" t="s">
        <v>111</v>
      </c>
      <c r="AK224" t="s">
        <v>111</v>
      </c>
      <c r="AL224" t="s">
        <v>53</v>
      </c>
      <c r="AM224" t="s">
        <v>37</v>
      </c>
      <c r="AN224" t="s">
        <v>38</v>
      </c>
      <c r="AO224" t="s">
        <v>39</v>
      </c>
      <c r="AP224">
        <v>248</v>
      </c>
      <c r="AQ224">
        <v>84</v>
      </c>
      <c r="AS224" t="s">
        <v>100</v>
      </c>
      <c r="AT224" t="s">
        <v>45</v>
      </c>
      <c r="AU224" t="s">
        <v>41</v>
      </c>
      <c r="AV224" s="3">
        <v>43640.712407407409</v>
      </c>
      <c r="AY224" t="s">
        <v>42</v>
      </c>
    </row>
    <row r="225" spans="1:51" x14ac:dyDescent="0.25">
      <c r="A225">
        <v>788</v>
      </c>
      <c r="B225" t="s">
        <v>46</v>
      </c>
      <c r="C225" t="s">
        <v>50</v>
      </c>
      <c r="D225" t="s">
        <v>114</v>
      </c>
      <c r="E225">
        <v>131</v>
      </c>
      <c r="F225" t="s">
        <v>33</v>
      </c>
      <c r="G225" s="1">
        <v>43711</v>
      </c>
      <c r="H225" s="1">
        <v>43711</v>
      </c>
      <c r="I225" s="2">
        <v>0.81944444444444453</v>
      </c>
      <c r="J225">
        <v>2</v>
      </c>
      <c r="K225">
        <v>267</v>
      </c>
      <c r="L225" t="s">
        <v>34</v>
      </c>
      <c r="M225" t="s">
        <v>115</v>
      </c>
      <c r="N225" t="s">
        <v>115</v>
      </c>
      <c r="O225" t="s">
        <v>36</v>
      </c>
      <c r="P225" t="s">
        <v>37</v>
      </c>
      <c r="Q225" t="s">
        <v>38</v>
      </c>
      <c r="R225" t="s">
        <v>39</v>
      </c>
      <c r="S225">
        <v>261</v>
      </c>
      <c r="T225">
        <v>97</v>
      </c>
      <c r="V225" t="s">
        <v>100</v>
      </c>
      <c r="W225" t="s">
        <v>45</v>
      </c>
      <c r="X225" t="s">
        <v>41</v>
      </c>
      <c r="Y225" t="s">
        <v>42</v>
      </c>
      <c r="Z225" t="s">
        <v>50</v>
      </c>
      <c r="AA225" t="s">
        <v>114</v>
      </c>
      <c r="AB225">
        <v>132</v>
      </c>
      <c r="AC225" t="s">
        <v>37</v>
      </c>
      <c r="AD225" s="1">
        <v>43711</v>
      </c>
      <c r="AE225" s="1">
        <v>43711</v>
      </c>
      <c r="AF225" s="2">
        <v>0.89930555555555547</v>
      </c>
      <c r="AG225">
        <v>2</v>
      </c>
      <c r="AH225">
        <v>267</v>
      </c>
      <c r="AI225" t="s">
        <v>34</v>
      </c>
      <c r="AJ225" t="s">
        <v>115</v>
      </c>
      <c r="AK225" t="s">
        <v>115</v>
      </c>
      <c r="AL225" t="s">
        <v>36</v>
      </c>
      <c r="AM225" t="s">
        <v>37</v>
      </c>
      <c r="AN225" t="s">
        <v>38</v>
      </c>
      <c r="AO225" t="s">
        <v>39</v>
      </c>
      <c r="AP225">
        <v>138</v>
      </c>
      <c r="AQ225">
        <v>51</v>
      </c>
      <c r="AS225" t="s">
        <v>100</v>
      </c>
      <c r="AT225" t="s">
        <v>45</v>
      </c>
      <c r="AU225" t="s">
        <v>41</v>
      </c>
      <c r="AV225" s="3">
        <v>43640.636284722219</v>
      </c>
      <c r="AY225" t="s">
        <v>42</v>
      </c>
    </row>
    <row r="226" spans="1:51" x14ac:dyDescent="0.25">
      <c r="A226">
        <v>388</v>
      </c>
      <c r="B226" t="s">
        <v>46</v>
      </c>
      <c r="C226" t="s">
        <v>31</v>
      </c>
      <c r="D226" t="s">
        <v>108</v>
      </c>
      <c r="E226" t="str">
        <f>"071"</f>
        <v>071</v>
      </c>
      <c r="F226" t="s">
        <v>33</v>
      </c>
      <c r="G226" s="1">
        <v>43713</v>
      </c>
      <c r="H226" s="1">
        <v>43713</v>
      </c>
      <c r="I226" s="2">
        <v>0.3923611111111111</v>
      </c>
      <c r="J226">
        <v>4</v>
      </c>
      <c r="K226">
        <v>615</v>
      </c>
      <c r="L226" t="s">
        <v>34</v>
      </c>
      <c r="M226" t="s">
        <v>109</v>
      </c>
      <c r="N226" t="s">
        <v>109</v>
      </c>
      <c r="O226" t="s">
        <v>36</v>
      </c>
      <c r="P226" t="s">
        <v>37</v>
      </c>
      <c r="Q226" t="s">
        <v>38</v>
      </c>
      <c r="R226" t="s">
        <v>39</v>
      </c>
      <c r="S226">
        <v>615</v>
      </c>
      <c r="T226">
        <v>100</v>
      </c>
      <c r="V226" t="s">
        <v>100</v>
      </c>
      <c r="W226" t="s">
        <v>45</v>
      </c>
      <c r="X226" t="s">
        <v>41</v>
      </c>
      <c r="Y226" t="s">
        <v>42</v>
      </c>
      <c r="Z226" t="s">
        <v>31</v>
      </c>
      <c r="AA226" t="s">
        <v>108</v>
      </c>
      <c r="AB226" t="str">
        <f>"072"</f>
        <v>072</v>
      </c>
      <c r="AC226" t="s">
        <v>37</v>
      </c>
      <c r="AD226" s="1">
        <v>43713</v>
      </c>
      <c r="AE226" s="1">
        <v>43713</v>
      </c>
      <c r="AF226" s="2">
        <v>0.47569444444444442</v>
      </c>
      <c r="AG226">
        <v>4</v>
      </c>
      <c r="AH226">
        <v>615</v>
      </c>
      <c r="AI226" t="s">
        <v>34</v>
      </c>
      <c r="AJ226" t="s">
        <v>109</v>
      </c>
      <c r="AK226" t="s">
        <v>109</v>
      </c>
      <c r="AL226" t="s">
        <v>36</v>
      </c>
      <c r="AM226" t="s">
        <v>37</v>
      </c>
      <c r="AN226" t="s">
        <v>38</v>
      </c>
      <c r="AO226" t="s">
        <v>39</v>
      </c>
      <c r="AP226">
        <v>430</v>
      </c>
      <c r="AQ226">
        <v>69</v>
      </c>
      <c r="AS226" t="s">
        <v>100</v>
      </c>
      <c r="AT226" t="s">
        <v>45</v>
      </c>
      <c r="AU226" t="s">
        <v>41</v>
      </c>
      <c r="AV226" s="3">
        <v>43640.636284722219</v>
      </c>
      <c r="AY226" t="s">
        <v>42</v>
      </c>
    </row>
    <row r="227" spans="1:51" x14ac:dyDescent="0.25">
      <c r="A227">
        <v>333</v>
      </c>
      <c r="B227" t="s">
        <v>46</v>
      </c>
      <c r="C227" t="s">
        <v>50</v>
      </c>
      <c r="D227" t="s">
        <v>110</v>
      </c>
      <c r="E227">
        <v>870</v>
      </c>
      <c r="F227" t="s">
        <v>33</v>
      </c>
      <c r="G227" s="1">
        <v>43713</v>
      </c>
      <c r="H227" s="1">
        <v>43713</v>
      </c>
      <c r="I227" s="2">
        <v>0.40625</v>
      </c>
      <c r="J227">
        <v>4</v>
      </c>
      <c r="K227">
        <v>292</v>
      </c>
      <c r="L227" t="s">
        <v>34</v>
      </c>
      <c r="M227" t="s">
        <v>111</v>
      </c>
      <c r="N227" t="s">
        <v>111</v>
      </c>
      <c r="O227" t="s">
        <v>53</v>
      </c>
      <c r="P227" t="s">
        <v>37</v>
      </c>
      <c r="Q227" t="s">
        <v>38</v>
      </c>
      <c r="R227" t="s">
        <v>39</v>
      </c>
      <c r="S227">
        <v>262</v>
      </c>
      <c r="T227">
        <v>89</v>
      </c>
      <c r="V227" t="s">
        <v>100</v>
      </c>
      <c r="W227" t="s">
        <v>45</v>
      </c>
      <c r="X227" t="s">
        <v>41</v>
      </c>
      <c r="Y227" t="s">
        <v>42</v>
      </c>
      <c r="Z227" t="s">
        <v>50</v>
      </c>
      <c r="AA227" t="s">
        <v>110</v>
      </c>
      <c r="AB227">
        <v>885</v>
      </c>
      <c r="AC227" t="s">
        <v>37</v>
      </c>
      <c r="AD227" s="1">
        <v>43713</v>
      </c>
      <c r="AE227" s="1">
        <v>43713</v>
      </c>
      <c r="AF227" s="2">
        <v>0.63194444444444442</v>
      </c>
      <c r="AG227">
        <v>4</v>
      </c>
      <c r="AH227">
        <v>292</v>
      </c>
      <c r="AI227" t="s">
        <v>34</v>
      </c>
      <c r="AJ227" t="s">
        <v>111</v>
      </c>
      <c r="AK227" t="s">
        <v>111</v>
      </c>
      <c r="AL227" t="s">
        <v>53</v>
      </c>
      <c r="AM227" t="s">
        <v>37</v>
      </c>
      <c r="AN227" t="s">
        <v>38</v>
      </c>
      <c r="AO227" t="s">
        <v>39</v>
      </c>
      <c r="AP227">
        <v>169</v>
      </c>
      <c r="AQ227">
        <v>57</v>
      </c>
      <c r="AS227" t="s">
        <v>100</v>
      </c>
      <c r="AT227" t="s">
        <v>45</v>
      </c>
      <c r="AU227" t="s">
        <v>41</v>
      </c>
      <c r="AV227" s="3">
        <v>43640.712407407409</v>
      </c>
      <c r="AY227" t="s">
        <v>42</v>
      </c>
    </row>
    <row r="228" spans="1:51" x14ac:dyDescent="0.25">
      <c r="A228">
        <v>319</v>
      </c>
      <c r="B228" t="s">
        <v>30</v>
      </c>
      <c r="C228" t="s">
        <v>50</v>
      </c>
      <c r="D228" t="s">
        <v>101</v>
      </c>
      <c r="E228">
        <v>326</v>
      </c>
      <c r="F228" t="s">
        <v>33</v>
      </c>
      <c r="G228" s="1">
        <v>43713</v>
      </c>
      <c r="H228" s="1">
        <v>43713</v>
      </c>
      <c r="I228" s="2">
        <v>0.95138888888888884</v>
      </c>
      <c r="J228">
        <v>4</v>
      </c>
      <c r="K228">
        <v>143</v>
      </c>
      <c r="L228" t="s">
        <v>34</v>
      </c>
      <c r="M228" t="s">
        <v>102</v>
      </c>
      <c r="N228" t="s">
        <v>102</v>
      </c>
      <c r="O228" t="s">
        <v>64</v>
      </c>
      <c r="P228" t="s">
        <v>37</v>
      </c>
      <c r="Q228" t="s">
        <v>38</v>
      </c>
      <c r="R228" t="s">
        <v>39</v>
      </c>
      <c r="S228">
        <v>122</v>
      </c>
      <c r="T228">
        <v>85</v>
      </c>
      <c r="V228" t="s">
        <v>100</v>
      </c>
      <c r="W228" t="s">
        <v>30</v>
      </c>
      <c r="X228" t="s">
        <v>103</v>
      </c>
      <c r="Y228" t="s">
        <v>42</v>
      </c>
      <c r="Z228" t="s">
        <v>50</v>
      </c>
      <c r="AA228" t="s">
        <v>101</v>
      </c>
      <c r="AB228">
        <v>303</v>
      </c>
      <c r="AC228" t="s">
        <v>37</v>
      </c>
      <c r="AD228" s="1">
        <v>43714</v>
      </c>
      <c r="AE228" s="1">
        <v>43714</v>
      </c>
      <c r="AF228" s="2">
        <v>0.30902777777777779</v>
      </c>
      <c r="AG228">
        <v>5</v>
      </c>
      <c r="AH228">
        <v>143</v>
      </c>
      <c r="AI228" t="s">
        <v>34</v>
      </c>
      <c r="AJ228" t="s">
        <v>102</v>
      </c>
      <c r="AK228" t="s">
        <v>102</v>
      </c>
      <c r="AL228" t="s">
        <v>64</v>
      </c>
      <c r="AM228" t="s">
        <v>37</v>
      </c>
      <c r="AN228" t="s">
        <v>38</v>
      </c>
      <c r="AO228" t="s">
        <v>39</v>
      </c>
      <c r="AP228">
        <v>107</v>
      </c>
      <c r="AQ228">
        <v>74</v>
      </c>
      <c r="AS228" t="s">
        <v>100</v>
      </c>
      <c r="AT228" t="s">
        <v>30</v>
      </c>
      <c r="AU228" t="s">
        <v>103</v>
      </c>
      <c r="AV228" s="3">
        <v>43640.636284722219</v>
      </c>
      <c r="AY228" t="s">
        <v>42</v>
      </c>
    </row>
    <row r="229" spans="1:51" x14ac:dyDescent="0.25">
      <c r="A229">
        <v>319</v>
      </c>
      <c r="B229" t="s">
        <v>30</v>
      </c>
      <c r="C229" t="s">
        <v>50</v>
      </c>
      <c r="D229" t="s">
        <v>101</v>
      </c>
      <c r="E229">
        <v>328</v>
      </c>
      <c r="F229" t="s">
        <v>33</v>
      </c>
      <c r="G229" s="1">
        <v>43710</v>
      </c>
      <c r="H229" s="1">
        <v>43710</v>
      </c>
      <c r="I229" s="2">
        <v>0.87152777777777779</v>
      </c>
      <c r="J229">
        <v>1</v>
      </c>
      <c r="K229">
        <v>143</v>
      </c>
      <c r="L229" t="s">
        <v>34</v>
      </c>
      <c r="M229" t="s">
        <v>102</v>
      </c>
      <c r="N229" t="s">
        <v>102</v>
      </c>
      <c r="O229" t="s">
        <v>64</v>
      </c>
      <c r="P229" t="s">
        <v>37</v>
      </c>
      <c r="Q229" t="s">
        <v>38</v>
      </c>
      <c r="R229" t="s">
        <v>39</v>
      </c>
      <c r="S229">
        <v>128</v>
      </c>
      <c r="T229">
        <v>89</v>
      </c>
      <c r="V229" t="s">
        <v>100</v>
      </c>
      <c r="W229" t="s">
        <v>30</v>
      </c>
      <c r="X229" t="s">
        <v>103</v>
      </c>
      <c r="Y229" t="s">
        <v>42</v>
      </c>
      <c r="Z229" t="s">
        <v>50</v>
      </c>
      <c r="AA229" t="s">
        <v>101</v>
      </c>
      <c r="AB229">
        <v>329</v>
      </c>
      <c r="AC229" t="s">
        <v>37</v>
      </c>
      <c r="AD229" s="1">
        <v>43710</v>
      </c>
      <c r="AE229" s="1">
        <v>43710</v>
      </c>
      <c r="AF229" s="2">
        <v>0.91666666666666663</v>
      </c>
      <c r="AG229">
        <v>1</v>
      </c>
      <c r="AH229">
        <v>143</v>
      </c>
      <c r="AI229" t="s">
        <v>34</v>
      </c>
      <c r="AJ229" t="s">
        <v>102</v>
      </c>
      <c r="AK229" t="s">
        <v>102</v>
      </c>
      <c r="AL229" t="s">
        <v>64</v>
      </c>
      <c r="AM229" t="s">
        <v>37</v>
      </c>
      <c r="AN229" t="s">
        <v>38</v>
      </c>
      <c r="AO229" t="s">
        <v>39</v>
      </c>
      <c r="AP229">
        <v>128</v>
      </c>
      <c r="AQ229">
        <v>89</v>
      </c>
      <c r="AS229" t="s">
        <v>100</v>
      </c>
      <c r="AT229" t="s">
        <v>30</v>
      </c>
      <c r="AU229" t="s">
        <v>103</v>
      </c>
      <c r="AV229" s="3">
        <v>43640.636284722219</v>
      </c>
      <c r="AY229" t="s">
        <v>42</v>
      </c>
    </row>
    <row r="230" spans="1:51" x14ac:dyDescent="0.25">
      <c r="A230">
        <v>319</v>
      </c>
      <c r="B230" t="s">
        <v>30</v>
      </c>
      <c r="C230" t="s">
        <v>50</v>
      </c>
      <c r="D230" t="s">
        <v>101</v>
      </c>
      <c r="E230">
        <v>308</v>
      </c>
      <c r="F230" t="s">
        <v>33</v>
      </c>
      <c r="G230" s="1">
        <v>43715</v>
      </c>
      <c r="H230" s="1">
        <v>43715</v>
      </c>
      <c r="I230" s="2">
        <v>0.55208333333333337</v>
      </c>
      <c r="J230">
        <v>6</v>
      </c>
      <c r="K230">
        <v>143</v>
      </c>
      <c r="L230" t="s">
        <v>34</v>
      </c>
      <c r="M230" t="s">
        <v>102</v>
      </c>
      <c r="N230" t="s">
        <v>102</v>
      </c>
      <c r="O230" t="s">
        <v>64</v>
      </c>
      <c r="P230" t="s">
        <v>37</v>
      </c>
      <c r="Q230" t="s">
        <v>38</v>
      </c>
      <c r="R230" t="s">
        <v>39</v>
      </c>
      <c r="S230">
        <v>138</v>
      </c>
      <c r="T230">
        <v>96</v>
      </c>
      <c r="V230" t="s">
        <v>100</v>
      </c>
      <c r="W230" t="s">
        <v>30</v>
      </c>
      <c r="X230" t="s">
        <v>103</v>
      </c>
      <c r="Y230" t="s">
        <v>42</v>
      </c>
      <c r="Z230" t="s">
        <v>50</v>
      </c>
      <c r="AA230" t="s">
        <v>101</v>
      </c>
      <c r="AB230">
        <v>315</v>
      </c>
      <c r="AC230" t="s">
        <v>37</v>
      </c>
      <c r="AD230" s="1">
        <v>43715</v>
      </c>
      <c r="AE230" s="1">
        <v>43715</v>
      </c>
      <c r="AF230" s="2">
        <v>0.59027777777777779</v>
      </c>
      <c r="AG230">
        <v>6</v>
      </c>
      <c r="AH230">
        <v>143</v>
      </c>
      <c r="AI230" t="s">
        <v>34</v>
      </c>
      <c r="AJ230" t="s">
        <v>102</v>
      </c>
      <c r="AK230" t="s">
        <v>102</v>
      </c>
      <c r="AL230" t="s">
        <v>64</v>
      </c>
      <c r="AM230" t="s">
        <v>37</v>
      </c>
      <c r="AN230" t="s">
        <v>38</v>
      </c>
      <c r="AO230" t="s">
        <v>39</v>
      </c>
      <c r="AP230">
        <v>131</v>
      </c>
      <c r="AQ230">
        <v>91</v>
      </c>
      <c r="AS230" t="s">
        <v>100</v>
      </c>
      <c r="AT230" t="s">
        <v>30</v>
      </c>
      <c r="AU230" t="s">
        <v>103</v>
      </c>
      <c r="AV230" s="3">
        <v>43640.636284722219</v>
      </c>
      <c r="AY230" t="s">
        <v>42</v>
      </c>
    </row>
    <row r="231" spans="1:51" x14ac:dyDescent="0.25">
      <c r="A231">
        <v>789</v>
      </c>
      <c r="B231" t="s">
        <v>46</v>
      </c>
      <c r="C231" t="s">
        <v>50</v>
      </c>
      <c r="D231" t="s">
        <v>118</v>
      </c>
      <c r="E231" t="str">
        <f>"008"</f>
        <v>008</v>
      </c>
      <c r="F231" t="s">
        <v>33</v>
      </c>
      <c r="G231" s="1">
        <v>43711</v>
      </c>
      <c r="H231" s="1">
        <v>43710</v>
      </c>
      <c r="I231" s="2">
        <v>0.37847222222222227</v>
      </c>
      <c r="J231">
        <v>2</v>
      </c>
      <c r="K231">
        <v>294</v>
      </c>
      <c r="L231" t="s">
        <v>34</v>
      </c>
      <c r="M231" t="s">
        <v>119</v>
      </c>
      <c r="N231" t="s">
        <v>82</v>
      </c>
      <c r="O231" t="s">
        <v>80</v>
      </c>
      <c r="P231" t="s">
        <v>37</v>
      </c>
      <c r="Q231" t="s">
        <v>38</v>
      </c>
      <c r="R231" t="s">
        <v>39</v>
      </c>
      <c r="S231">
        <v>282</v>
      </c>
      <c r="T231">
        <v>95</v>
      </c>
      <c r="V231" t="s">
        <v>100</v>
      </c>
      <c r="W231" t="s">
        <v>45</v>
      </c>
      <c r="X231" t="s">
        <v>81</v>
      </c>
      <c r="Y231" t="s">
        <v>42</v>
      </c>
      <c r="Z231" t="s">
        <v>50</v>
      </c>
      <c r="AA231" t="s">
        <v>118</v>
      </c>
      <c r="AB231" t="str">
        <f>"007"</f>
        <v>007</v>
      </c>
      <c r="AC231" t="s">
        <v>37</v>
      </c>
      <c r="AD231" s="1">
        <v>43711</v>
      </c>
      <c r="AE231" s="1">
        <v>43711</v>
      </c>
      <c r="AF231" s="2">
        <v>0.50347222222222221</v>
      </c>
      <c r="AG231">
        <v>2</v>
      </c>
      <c r="AH231">
        <v>294</v>
      </c>
      <c r="AI231" t="s">
        <v>34</v>
      </c>
      <c r="AJ231" t="s">
        <v>119</v>
      </c>
      <c r="AK231" t="s">
        <v>82</v>
      </c>
      <c r="AL231" t="s">
        <v>80</v>
      </c>
      <c r="AM231" t="s">
        <v>37</v>
      </c>
      <c r="AN231" t="s">
        <v>38</v>
      </c>
      <c r="AO231" t="s">
        <v>39</v>
      </c>
      <c r="AP231">
        <v>235</v>
      </c>
      <c r="AQ231">
        <v>79</v>
      </c>
      <c r="AS231" t="s">
        <v>100</v>
      </c>
      <c r="AT231" t="s">
        <v>45</v>
      </c>
      <c r="AU231" t="s">
        <v>81</v>
      </c>
      <c r="AV231" s="3">
        <v>43640.636284722219</v>
      </c>
      <c r="AY231" t="s">
        <v>42</v>
      </c>
    </row>
    <row r="232" spans="1:51" x14ac:dyDescent="0.25">
      <c r="A232" t="s">
        <v>112</v>
      </c>
      <c r="B232" t="s">
        <v>46</v>
      </c>
      <c r="C232" t="s">
        <v>50</v>
      </c>
      <c r="D232" t="s">
        <v>120</v>
      </c>
      <c r="E232">
        <v>261</v>
      </c>
      <c r="F232" t="s">
        <v>33</v>
      </c>
      <c r="G232" s="1">
        <v>43716</v>
      </c>
      <c r="H232" s="1">
        <v>43715</v>
      </c>
      <c r="I232" s="2">
        <v>0.28819444444444448</v>
      </c>
      <c r="J232">
        <v>7</v>
      </c>
      <c r="K232">
        <v>340</v>
      </c>
      <c r="L232" t="s">
        <v>34</v>
      </c>
      <c r="M232" t="s">
        <v>121</v>
      </c>
      <c r="N232" t="s">
        <v>121</v>
      </c>
      <c r="O232" t="s">
        <v>49</v>
      </c>
      <c r="P232" t="s">
        <v>37</v>
      </c>
      <c r="Q232" t="s">
        <v>38</v>
      </c>
      <c r="R232" t="s">
        <v>39</v>
      </c>
      <c r="S232">
        <v>312</v>
      </c>
      <c r="T232">
        <v>91</v>
      </c>
      <c r="V232" t="s">
        <v>100</v>
      </c>
      <c r="W232" t="s">
        <v>45</v>
      </c>
      <c r="X232" t="s">
        <v>41</v>
      </c>
      <c r="Y232" t="s">
        <v>42</v>
      </c>
      <c r="Z232" t="s">
        <v>50</v>
      </c>
      <c r="AA232" t="s">
        <v>120</v>
      </c>
      <c r="AB232">
        <v>260</v>
      </c>
      <c r="AC232" t="s">
        <v>37</v>
      </c>
      <c r="AD232" s="1">
        <v>43716</v>
      </c>
      <c r="AE232" s="1">
        <v>43716</v>
      </c>
      <c r="AF232" s="2">
        <v>0.54861111111111105</v>
      </c>
      <c r="AG232">
        <v>7</v>
      </c>
      <c r="AH232">
        <v>340</v>
      </c>
      <c r="AI232" t="s">
        <v>34</v>
      </c>
      <c r="AJ232" t="s">
        <v>121</v>
      </c>
      <c r="AK232" t="s">
        <v>121</v>
      </c>
      <c r="AL232" t="s">
        <v>49</v>
      </c>
      <c r="AM232" t="s">
        <v>37</v>
      </c>
      <c r="AN232" t="s">
        <v>38</v>
      </c>
      <c r="AO232" t="s">
        <v>39</v>
      </c>
      <c r="AP232">
        <v>278</v>
      </c>
      <c r="AQ232">
        <v>81</v>
      </c>
      <c r="AS232" t="s">
        <v>100</v>
      </c>
      <c r="AT232" t="s">
        <v>45</v>
      </c>
      <c r="AU232" t="s">
        <v>41</v>
      </c>
      <c r="AV232" s="3">
        <v>43640.636284722219</v>
      </c>
      <c r="AY232" t="s">
        <v>42</v>
      </c>
    </row>
    <row r="233" spans="1:51" x14ac:dyDescent="0.25">
      <c r="A233">
        <v>789</v>
      </c>
      <c r="B233" t="s">
        <v>46</v>
      </c>
      <c r="C233" t="s">
        <v>50</v>
      </c>
      <c r="D233" t="s">
        <v>118</v>
      </c>
      <c r="E233" t="str">
        <f>"008"</f>
        <v>008</v>
      </c>
      <c r="F233" t="s">
        <v>33</v>
      </c>
      <c r="G233" s="1">
        <v>43716</v>
      </c>
      <c r="H233" s="1">
        <v>43715</v>
      </c>
      <c r="I233" s="2">
        <v>0.37847222222222227</v>
      </c>
      <c r="J233">
        <v>7</v>
      </c>
      <c r="K233">
        <v>294</v>
      </c>
      <c r="L233" t="s">
        <v>34</v>
      </c>
      <c r="M233" t="s">
        <v>119</v>
      </c>
      <c r="N233" t="s">
        <v>82</v>
      </c>
      <c r="O233" t="s">
        <v>80</v>
      </c>
      <c r="P233" t="s">
        <v>37</v>
      </c>
      <c r="Q233" t="s">
        <v>38</v>
      </c>
      <c r="R233" t="s">
        <v>39</v>
      </c>
      <c r="S233">
        <v>285</v>
      </c>
      <c r="T233">
        <v>96</v>
      </c>
      <c r="V233" t="s">
        <v>100</v>
      </c>
      <c r="W233" t="s">
        <v>45</v>
      </c>
      <c r="X233" t="s">
        <v>81</v>
      </c>
      <c r="Y233" t="s">
        <v>42</v>
      </c>
      <c r="Z233" t="s">
        <v>50</v>
      </c>
      <c r="AA233" t="s">
        <v>118</v>
      </c>
      <c r="AB233" t="str">
        <f>"007"</f>
        <v>007</v>
      </c>
      <c r="AC233" t="s">
        <v>37</v>
      </c>
      <c r="AD233" s="1">
        <v>43716</v>
      </c>
      <c r="AE233" s="1">
        <v>43716</v>
      </c>
      <c r="AF233" s="2">
        <v>0.50347222222222221</v>
      </c>
      <c r="AG233">
        <v>7</v>
      </c>
      <c r="AH233">
        <v>294</v>
      </c>
      <c r="AI233" t="s">
        <v>34</v>
      </c>
      <c r="AJ233" t="s">
        <v>119</v>
      </c>
      <c r="AK233" t="s">
        <v>82</v>
      </c>
      <c r="AL233" t="s">
        <v>80</v>
      </c>
      <c r="AM233" t="s">
        <v>37</v>
      </c>
      <c r="AN233" t="s">
        <v>38</v>
      </c>
      <c r="AO233" t="s">
        <v>39</v>
      </c>
      <c r="AP233">
        <v>270</v>
      </c>
      <c r="AQ233">
        <v>91</v>
      </c>
      <c r="AS233" t="s">
        <v>100</v>
      </c>
      <c r="AT233" t="s">
        <v>45</v>
      </c>
      <c r="AU233" t="s">
        <v>81</v>
      </c>
      <c r="AV233" s="3">
        <v>43640.636284722219</v>
      </c>
      <c r="AY233" t="s">
        <v>42</v>
      </c>
    </row>
    <row r="234" spans="1:51" x14ac:dyDescent="0.25">
      <c r="A234" t="s">
        <v>112</v>
      </c>
      <c r="B234" t="s">
        <v>46</v>
      </c>
      <c r="C234" t="s">
        <v>50</v>
      </c>
      <c r="D234" t="s">
        <v>110</v>
      </c>
      <c r="E234">
        <v>884</v>
      </c>
      <c r="F234" t="s">
        <v>33</v>
      </c>
      <c r="G234" s="1">
        <v>43716</v>
      </c>
      <c r="H234" s="1">
        <v>43715</v>
      </c>
      <c r="I234" s="2">
        <v>0.27083333333333331</v>
      </c>
      <c r="J234">
        <v>7</v>
      </c>
      <c r="K234">
        <v>450</v>
      </c>
      <c r="L234" t="s">
        <v>34</v>
      </c>
      <c r="M234" t="s">
        <v>111</v>
      </c>
      <c r="N234" t="s">
        <v>111</v>
      </c>
      <c r="O234" t="s">
        <v>53</v>
      </c>
      <c r="P234" t="s">
        <v>37</v>
      </c>
      <c r="Q234" t="s">
        <v>38</v>
      </c>
      <c r="R234" t="s">
        <v>39</v>
      </c>
      <c r="S234">
        <v>414</v>
      </c>
      <c r="T234">
        <v>92</v>
      </c>
      <c r="V234" t="s">
        <v>100</v>
      </c>
      <c r="W234" t="s">
        <v>45</v>
      </c>
      <c r="X234" t="s">
        <v>41</v>
      </c>
      <c r="Y234" t="s">
        <v>42</v>
      </c>
      <c r="Z234" t="s">
        <v>50</v>
      </c>
      <c r="AA234" t="s">
        <v>110</v>
      </c>
      <c r="AB234">
        <v>871</v>
      </c>
      <c r="AC234" t="s">
        <v>37</v>
      </c>
      <c r="AD234" s="1">
        <v>43716</v>
      </c>
      <c r="AE234" s="1">
        <v>43716</v>
      </c>
      <c r="AF234" s="2">
        <v>0.4548611111111111</v>
      </c>
      <c r="AG234">
        <v>7</v>
      </c>
      <c r="AH234">
        <v>450</v>
      </c>
      <c r="AI234" t="s">
        <v>34</v>
      </c>
      <c r="AJ234" t="s">
        <v>111</v>
      </c>
      <c r="AK234" t="s">
        <v>111</v>
      </c>
      <c r="AL234" t="s">
        <v>53</v>
      </c>
      <c r="AM234" t="s">
        <v>37</v>
      </c>
      <c r="AN234" t="s">
        <v>38</v>
      </c>
      <c r="AO234" t="s">
        <v>39</v>
      </c>
      <c r="AP234">
        <v>414</v>
      </c>
      <c r="AQ234">
        <v>92</v>
      </c>
      <c r="AS234" t="s">
        <v>100</v>
      </c>
      <c r="AT234" t="s">
        <v>45</v>
      </c>
      <c r="AU234" t="s">
        <v>41</v>
      </c>
      <c r="AV234" s="3">
        <v>43640.712407407409</v>
      </c>
      <c r="AY234" t="s">
        <v>42</v>
      </c>
    </row>
    <row r="235" spans="1:51" x14ac:dyDescent="0.25">
      <c r="A235">
        <v>321</v>
      </c>
      <c r="B235" t="s">
        <v>30</v>
      </c>
      <c r="C235" t="s">
        <v>50</v>
      </c>
      <c r="D235" t="s">
        <v>101</v>
      </c>
      <c r="E235">
        <v>316</v>
      </c>
      <c r="F235" t="s">
        <v>33</v>
      </c>
      <c r="G235" s="1">
        <v>43711</v>
      </c>
      <c r="H235" s="1">
        <v>43711</v>
      </c>
      <c r="I235" s="2">
        <v>0.69791666666666663</v>
      </c>
      <c r="J235">
        <v>2</v>
      </c>
      <c r="K235">
        <v>219</v>
      </c>
      <c r="L235" t="s">
        <v>34</v>
      </c>
      <c r="M235" t="s">
        <v>102</v>
      </c>
      <c r="N235" t="s">
        <v>102</v>
      </c>
      <c r="O235" t="s">
        <v>64</v>
      </c>
      <c r="P235" t="s">
        <v>37</v>
      </c>
      <c r="Q235" t="s">
        <v>38</v>
      </c>
      <c r="R235" t="s">
        <v>39</v>
      </c>
      <c r="S235">
        <v>155</v>
      </c>
      <c r="T235">
        <v>70</v>
      </c>
      <c r="V235" t="s">
        <v>100</v>
      </c>
      <c r="W235" t="s">
        <v>30</v>
      </c>
      <c r="X235" t="s">
        <v>103</v>
      </c>
      <c r="Y235" t="s">
        <v>42</v>
      </c>
      <c r="Z235" t="s">
        <v>50</v>
      </c>
      <c r="AA235" t="s">
        <v>101</v>
      </c>
      <c r="AB235">
        <v>323</v>
      </c>
      <c r="AC235" t="s">
        <v>37</v>
      </c>
      <c r="AD235" s="1">
        <v>43711</v>
      </c>
      <c r="AE235" s="1">
        <v>43711</v>
      </c>
      <c r="AF235" s="2">
        <v>0.73611111111111116</v>
      </c>
      <c r="AG235">
        <v>2</v>
      </c>
      <c r="AH235">
        <v>219</v>
      </c>
      <c r="AI235" t="s">
        <v>34</v>
      </c>
      <c r="AJ235" t="s">
        <v>102</v>
      </c>
      <c r="AK235" t="s">
        <v>102</v>
      </c>
      <c r="AL235" t="s">
        <v>64</v>
      </c>
      <c r="AM235" t="s">
        <v>37</v>
      </c>
      <c r="AN235" t="s">
        <v>38</v>
      </c>
      <c r="AO235" t="s">
        <v>39</v>
      </c>
      <c r="AP235">
        <v>197</v>
      </c>
      <c r="AQ235">
        <v>89</v>
      </c>
      <c r="AS235" t="s">
        <v>100</v>
      </c>
      <c r="AT235" t="s">
        <v>30</v>
      </c>
      <c r="AU235" t="s">
        <v>103</v>
      </c>
      <c r="AV235" s="3">
        <v>43640.636284722219</v>
      </c>
      <c r="AY235" t="s">
        <v>42</v>
      </c>
    </row>
    <row r="236" spans="1:51" x14ac:dyDescent="0.25">
      <c r="A236">
        <v>319</v>
      </c>
      <c r="B236" t="s">
        <v>30</v>
      </c>
      <c r="C236" t="s">
        <v>50</v>
      </c>
      <c r="D236" t="s">
        <v>101</v>
      </c>
      <c r="E236">
        <v>304</v>
      </c>
      <c r="F236" t="s">
        <v>33</v>
      </c>
      <c r="G236" s="1">
        <v>43710</v>
      </c>
      <c r="H236" s="1">
        <v>43710</v>
      </c>
      <c r="I236" s="2">
        <v>0.39930555555555558</v>
      </c>
      <c r="J236">
        <v>1</v>
      </c>
      <c r="K236">
        <v>143</v>
      </c>
      <c r="L236" t="s">
        <v>34</v>
      </c>
      <c r="M236" t="s">
        <v>102</v>
      </c>
      <c r="N236" t="s">
        <v>102</v>
      </c>
      <c r="O236" t="s">
        <v>64</v>
      </c>
      <c r="P236" t="s">
        <v>37</v>
      </c>
      <c r="Q236" t="s">
        <v>38</v>
      </c>
      <c r="R236" t="s">
        <v>39</v>
      </c>
      <c r="S236">
        <v>128</v>
      </c>
      <c r="T236">
        <v>89</v>
      </c>
      <c r="V236" t="s">
        <v>100</v>
      </c>
      <c r="W236" t="s">
        <v>30</v>
      </c>
      <c r="X236" t="s">
        <v>103</v>
      </c>
      <c r="Y236" t="s">
        <v>42</v>
      </c>
      <c r="Z236" t="s">
        <v>50</v>
      </c>
      <c r="AA236" t="s">
        <v>101</v>
      </c>
      <c r="AB236">
        <v>307</v>
      </c>
      <c r="AC236" t="s">
        <v>37</v>
      </c>
      <c r="AD236" s="1">
        <v>43710</v>
      </c>
      <c r="AE236" s="1">
        <v>43710</v>
      </c>
      <c r="AF236" s="2">
        <v>0.44097222222222227</v>
      </c>
      <c r="AG236">
        <v>1</v>
      </c>
      <c r="AH236">
        <v>143</v>
      </c>
      <c r="AI236" t="s">
        <v>34</v>
      </c>
      <c r="AJ236" t="s">
        <v>102</v>
      </c>
      <c r="AK236" t="s">
        <v>102</v>
      </c>
      <c r="AL236" t="s">
        <v>64</v>
      </c>
      <c r="AM236" t="s">
        <v>37</v>
      </c>
      <c r="AN236" t="s">
        <v>38</v>
      </c>
      <c r="AO236" t="s">
        <v>39</v>
      </c>
      <c r="AP236">
        <v>128</v>
      </c>
      <c r="AQ236">
        <v>89</v>
      </c>
      <c r="AS236" t="s">
        <v>100</v>
      </c>
      <c r="AT236" t="s">
        <v>30</v>
      </c>
      <c r="AU236" t="s">
        <v>103</v>
      </c>
      <c r="AV236" s="3">
        <v>43640.636284722219</v>
      </c>
      <c r="AY236" t="s">
        <v>42</v>
      </c>
    </row>
    <row r="237" spans="1:51" x14ac:dyDescent="0.25">
      <c r="A237">
        <v>789</v>
      </c>
      <c r="B237" t="s">
        <v>46</v>
      </c>
      <c r="C237" t="s">
        <v>50</v>
      </c>
      <c r="D237" t="s">
        <v>118</v>
      </c>
      <c r="E237" t="str">
        <f>"008"</f>
        <v>008</v>
      </c>
      <c r="F237" t="s">
        <v>33</v>
      </c>
      <c r="G237" s="1">
        <v>43710</v>
      </c>
      <c r="H237" s="1">
        <v>43709</v>
      </c>
      <c r="I237" s="2">
        <v>0.37847222222222227</v>
      </c>
      <c r="J237">
        <v>1</v>
      </c>
      <c r="K237">
        <v>294</v>
      </c>
      <c r="L237" t="s">
        <v>34</v>
      </c>
      <c r="M237" t="s">
        <v>119</v>
      </c>
      <c r="N237" t="s">
        <v>82</v>
      </c>
      <c r="O237" t="s">
        <v>80</v>
      </c>
      <c r="P237" t="s">
        <v>37</v>
      </c>
      <c r="Q237" t="s">
        <v>38</v>
      </c>
      <c r="R237" t="s">
        <v>39</v>
      </c>
      <c r="S237">
        <v>288</v>
      </c>
      <c r="T237">
        <v>97</v>
      </c>
      <c r="V237" t="s">
        <v>100</v>
      </c>
      <c r="W237" t="s">
        <v>45</v>
      </c>
      <c r="X237" t="s">
        <v>81</v>
      </c>
      <c r="Y237" t="s">
        <v>42</v>
      </c>
      <c r="Z237" t="s">
        <v>50</v>
      </c>
      <c r="AA237" t="s">
        <v>118</v>
      </c>
      <c r="AB237" t="str">
        <f>"007"</f>
        <v>007</v>
      </c>
      <c r="AC237" t="s">
        <v>37</v>
      </c>
      <c r="AD237" s="1">
        <v>43710</v>
      </c>
      <c r="AE237" s="1">
        <v>43710</v>
      </c>
      <c r="AF237" s="2">
        <v>0.50347222222222221</v>
      </c>
      <c r="AG237">
        <v>1</v>
      </c>
      <c r="AH237">
        <v>294</v>
      </c>
      <c r="AI237" t="s">
        <v>34</v>
      </c>
      <c r="AJ237" t="s">
        <v>119</v>
      </c>
      <c r="AK237" t="s">
        <v>82</v>
      </c>
      <c r="AL237" t="s">
        <v>80</v>
      </c>
      <c r="AM237" t="s">
        <v>37</v>
      </c>
      <c r="AN237" t="s">
        <v>38</v>
      </c>
      <c r="AO237" t="s">
        <v>39</v>
      </c>
      <c r="AP237">
        <v>270</v>
      </c>
      <c r="AQ237">
        <v>91</v>
      </c>
      <c r="AS237" t="s">
        <v>100</v>
      </c>
      <c r="AT237" t="s">
        <v>45</v>
      </c>
      <c r="AU237" t="s">
        <v>81</v>
      </c>
      <c r="AV237" s="3">
        <v>43640.636284722219</v>
      </c>
      <c r="AY237" t="s">
        <v>42</v>
      </c>
    </row>
    <row r="238" spans="1:51" x14ac:dyDescent="0.25">
      <c r="A238">
        <v>319</v>
      </c>
      <c r="B238" t="s">
        <v>30</v>
      </c>
      <c r="C238" t="s">
        <v>50</v>
      </c>
      <c r="D238" t="s">
        <v>101</v>
      </c>
      <c r="E238">
        <v>322</v>
      </c>
      <c r="F238" t="s">
        <v>33</v>
      </c>
      <c r="G238" s="1">
        <v>43710</v>
      </c>
      <c r="H238" s="1">
        <v>43710</v>
      </c>
      <c r="I238" s="2">
        <v>0.82986111111111116</v>
      </c>
      <c r="J238">
        <v>1</v>
      </c>
      <c r="K238">
        <v>143</v>
      </c>
      <c r="L238" t="s">
        <v>34</v>
      </c>
      <c r="M238" t="s">
        <v>102</v>
      </c>
      <c r="N238" t="s">
        <v>102</v>
      </c>
      <c r="O238" t="s">
        <v>64</v>
      </c>
      <c r="P238" t="s">
        <v>37</v>
      </c>
      <c r="Q238" t="s">
        <v>38</v>
      </c>
      <c r="R238" t="s">
        <v>39</v>
      </c>
      <c r="S238">
        <v>128</v>
      </c>
      <c r="T238">
        <v>89</v>
      </c>
      <c r="V238" t="s">
        <v>100</v>
      </c>
      <c r="W238" t="s">
        <v>30</v>
      </c>
      <c r="X238" t="s">
        <v>103</v>
      </c>
      <c r="Y238" t="s">
        <v>42</v>
      </c>
      <c r="Z238" t="s">
        <v>50</v>
      </c>
      <c r="AA238" t="s">
        <v>101</v>
      </c>
      <c r="AB238">
        <v>327</v>
      </c>
      <c r="AC238" t="s">
        <v>37</v>
      </c>
      <c r="AD238" s="1">
        <v>43710</v>
      </c>
      <c r="AE238" s="1">
        <v>43710</v>
      </c>
      <c r="AF238" s="2">
        <v>0.875</v>
      </c>
      <c r="AG238">
        <v>1</v>
      </c>
      <c r="AH238">
        <v>143</v>
      </c>
      <c r="AI238" t="s">
        <v>34</v>
      </c>
      <c r="AJ238" t="s">
        <v>102</v>
      </c>
      <c r="AK238" t="s">
        <v>102</v>
      </c>
      <c r="AL238" t="s">
        <v>64</v>
      </c>
      <c r="AM238" t="s">
        <v>37</v>
      </c>
      <c r="AN238" t="s">
        <v>38</v>
      </c>
      <c r="AO238" t="s">
        <v>39</v>
      </c>
      <c r="AP238">
        <v>128</v>
      </c>
      <c r="AQ238">
        <v>89</v>
      </c>
      <c r="AS238" t="s">
        <v>100</v>
      </c>
      <c r="AT238" t="s">
        <v>30</v>
      </c>
      <c r="AU238" t="s">
        <v>103</v>
      </c>
      <c r="AV238" s="3">
        <v>43640.636284722219</v>
      </c>
      <c r="AY238" t="s">
        <v>42</v>
      </c>
    </row>
    <row r="239" spans="1:51" x14ac:dyDescent="0.25">
      <c r="A239">
        <v>788</v>
      </c>
      <c r="B239" t="s">
        <v>46</v>
      </c>
      <c r="C239" t="s">
        <v>50</v>
      </c>
      <c r="D239" t="s">
        <v>110</v>
      </c>
      <c r="E239">
        <v>806</v>
      </c>
      <c r="F239" t="s">
        <v>33</v>
      </c>
      <c r="G239" s="1">
        <v>43711</v>
      </c>
      <c r="H239" s="1">
        <v>43710</v>
      </c>
      <c r="I239" s="2">
        <v>0.31597222222222221</v>
      </c>
      <c r="J239">
        <v>2</v>
      </c>
      <c r="K239">
        <v>255</v>
      </c>
      <c r="L239" t="s">
        <v>34</v>
      </c>
      <c r="M239" t="s">
        <v>113</v>
      </c>
      <c r="N239" t="s">
        <v>113</v>
      </c>
      <c r="O239" t="s">
        <v>53</v>
      </c>
      <c r="P239" t="s">
        <v>37</v>
      </c>
      <c r="Q239" t="s">
        <v>38</v>
      </c>
      <c r="R239" t="s">
        <v>39</v>
      </c>
      <c r="S239">
        <v>229</v>
      </c>
      <c r="T239">
        <v>89</v>
      </c>
      <c r="V239" t="s">
        <v>100</v>
      </c>
      <c r="W239" t="s">
        <v>45</v>
      </c>
      <c r="X239" t="s">
        <v>41</v>
      </c>
      <c r="Y239" t="s">
        <v>42</v>
      </c>
      <c r="Z239" t="s">
        <v>50</v>
      </c>
      <c r="AA239" t="s">
        <v>110</v>
      </c>
      <c r="AB239">
        <v>807</v>
      </c>
      <c r="AC239" t="s">
        <v>37</v>
      </c>
      <c r="AD239" s="1">
        <v>43711</v>
      </c>
      <c r="AE239" s="1">
        <v>43711</v>
      </c>
      <c r="AF239" s="2">
        <v>0.3923611111111111</v>
      </c>
      <c r="AG239">
        <v>2</v>
      </c>
      <c r="AH239">
        <v>251</v>
      </c>
      <c r="AI239" t="s">
        <v>34</v>
      </c>
      <c r="AJ239" t="s">
        <v>113</v>
      </c>
      <c r="AK239" t="s">
        <v>113</v>
      </c>
      <c r="AL239" t="s">
        <v>53</v>
      </c>
      <c r="AM239" t="s">
        <v>37</v>
      </c>
      <c r="AN239" t="s">
        <v>38</v>
      </c>
      <c r="AO239" t="s">
        <v>39</v>
      </c>
      <c r="AP239">
        <v>200</v>
      </c>
      <c r="AQ239">
        <v>79</v>
      </c>
      <c r="AS239" t="s">
        <v>100</v>
      </c>
      <c r="AT239" t="s">
        <v>45</v>
      </c>
      <c r="AU239" t="s">
        <v>41</v>
      </c>
      <c r="AV239" s="3">
        <v>43640.712407407409</v>
      </c>
      <c r="AY239" t="s">
        <v>42</v>
      </c>
    </row>
    <row r="240" spans="1:51" x14ac:dyDescent="0.25">
      <c r="A240">
        <v>359</v>
      </c>
      <c r="B240" t="s">
        <v>46</v>
      </c>
      <c r="C240" t="s">
        <v>50</v>
      </c>
      <c r="D240" t="s">
        <v>120</v>
      </c>
      <c r="E240">
        <v>273</v>
      </c>
      <c r="F240" t="s">
        <v>33</v>
      </c>
      <c r="G240" s="1">
        <v>43711</v>
      </c>
      <c r="H240" s="1">
        <v>43710</v>
      </c>
      <c r="I240" s="2">
        <v>0.3298611111111111</v>
      </c>
      <c r="J240">
        <v>2</v>
      </c>
      <c r="K240">
        <v>280</v>
      </c>
      <c r="L240" t="s">
        <v>34</v>
      </c>
      <c r="M240" t="s">
        <v>121</v>
      </c>
      <c r="N240" t="s">
        <v>121</v>
      </c>
      <c r="O240" t="s">
        <v>49</v>
      </c>
      <c r="P240" t="s">
        <v>37</v>
      </c>
      <c r="Q240" t="s">
        <v>38</v>
      </c>
      <c r="R240" t="s">
        <v>39</v>
      </c>
      <c r="S240">
        <v>268</v>
      </c>
      <c r="T240">
        <v>95</v>
      </c>
      <c r="V240" t="s">
        <v>100</v>
      </c>
      <c r="W240" t="s">
        <v>45</v>
      </c>
      <c r="X240" t="s">
        <v>41</v>
      </c>
      <c r="Y240" t="s">
        <v>42</v>
      </c>
      <c r="Z240" t="s">
        <v>50</v>
      </c>
      <c r="AA240" t="s">
        <v>120</v>
      </c>
      <c r="AB240">
        <v>274</v>
      </c>
      <c r="AC240" t="s">
        <v>37</v>
      </c>
      <c r="AD240" s="1">
        <v>43711</v>
      </c>
      <c r="AE240" s="1">
        <v>43711</v>
      </c>
      <c r="AF240" s="2">
        <v>0.60416666666666663</v>
      </c>
      <c r="AG240">
        <v>2</v>
      </c>
      <c r="AH240">
        <v>280</v>
      </c>
      <c r="AI240" t="s">
        <v>34</v>
      </c>
      <c r="AJ240" t="s">
        <v>121</v>
      </c>
      <c r="AK240" t="s">
        <v>121</v>
      </c>
      <c r="AL240" t="s">
        <v>49</v>
      </c>
      <c r="AM240" t="s">
        <v>37</v>
      </c>
      <c r="AN240" t="s">
        <v>38</v>
      </c>
      <c r="AO240" t="s">
        <v>39</v>
      </c>
      <c r="AP240">
        <v>240</v>
      </c>
      <c r="AQ240">
        <v>85</v>
      </c>
      <c r="AS240" t="s">
        <v>100</v>
      </c>
      <c r="AT240" t="s">
        <v>45</v>
      </c>
      <c r="AU240" t="s">
        <v>41</v>
      </c>
      <c r="AV240" s="3">
        <v>43640.636284722219</v>
      </c>
      <c r="AY240" t="s">
        <v>42</v>
      </c>
    </row>
    <row r="241" spans="1:51" x14ac:dyDescent="0.25">
      <c r="A241">
        <v>319</v>
      </c>
      <c r="B241" t="s">
        <v>30</v>
      </c>
      <c r="C241" t="s">
        <v>50</v>
      </c>
      <c r="D241" t="s">
        <v>101</v>
      </c>
      <c r="E241">
        <v>316</v>
      </c>
      <c r="F241" t="s">
        <v>33</v>
      </c>
      <c r="G241" s="1">
        <v>43710</v>
      </c>
      <c r="H241" s="1">
        <v>43710</v>
      </c>
      <c r="I241" s="2">
        <v>0.71875</v>
      </c>
      <c r="J241">
        <v>1</v>
      </c>
      <c r="K241">
        <v>143</v>
      </c>
      <c r="L241" t="s">
        <v>34</v>
      </c>
      <c r="M241" t="s">
        <v>102</v>
      </c>
      <c r="N241" t="s">
        <v>102</v>
      </c>
      <c r="O241" t="s">
        <v>64</v>
      </c>
      <c r="P241" t="s">
        <v>37</v>
      </c>
      <c r="Q241" t="s">
        <v>38</v>
      </c>
      <c r="R241" t="s">
        <v>39</v>
      </c>
      <c r="S241">
        <v>128</v>
      </c>
      <c r="T241">
        <v>89</v>
      </c>
      <c r="V241" t="s">
        <v>100</v>
      </c>
      <c r="W241" t="s">
        <v>30</v>
      </c>
      <c r="X241" t="s">
        <v>103</v>
      </c>
      <c r="Y241" t="s">
        <v>42</v>
      </c>
      <c r="Z241" t="s">
        <v>50</v>
      </c>
      <c r="AA241" t="s">
        <v>101</v>
      </c>
      <c r="AB241">
        <v>323</v>
      </c>
      <c r="AC241" t="s">
        <v>37</v>
      </c>
      <c r="AD241" s="1">
        <v>43710</v>
      </c>
      <c r="AE241" s="1">
        <v>43710</v>
      </c>
      <c r="AF241" s="2">
        <v>0.76041666666666663</v>
      </c>
      <c r="AG241">
        <v>1</v>
      </c>
      <c r="AH241">
        <v>143</v>
      </c>
      <c r="AI241" t="s">
        <v>34</v>
      </c>
      <c r="AJ241" t="s">
        <v>102</v>
      </c>
      <c r="AK241" t="s">
        <v>102</v>
      </c>
      <c r="AL241" t="s">
        <v>64</v>
      </c>
      <c r="AM241" t="s">
        <v>37</v>
      </c>
      <c r="AN241" t="s">
        <v>38</v>
      </c>
      <c r="AO241" t="s">
        <v>39</v>
      </c>
      <c r="AP241">
        <v>128</v>
      </c>
      <c r="AQ241">
        <v>89</v>
      </c>
      <c r="AS241" t="s">
        <v>100</v>
      </c>
      <c r="AT241" t="s">
        <v>30</v>
      </c>
      <c r="AU241" t="s">
        <v>103</v>
      </c>
      <c r="AV241" s="3">
        <v>43640.636284722219</v>
      </c>
      <c r="AY241" t="s">
        <v>42</v>
      </c>
    </row>
    <row r="242" spans="1:51" x14ac:dyDescent="0.25">
      <c r="A242">
        <v>388</v>
      </c>
      <c r="B242" t="s">
        <v>46</v>
      </c>
      <c r="C242" t="s">
        <v>31</v>
      </c>
      <c r="D242" t="s">
        <v>108</v>
      </c>
      <c r="E242" t="str">
        <f>"073"</f>
        <v>073</v>
      </c>
      <c r="F242" t="s">
        <v>33</v>
      </c>
      <c r="G242" s="1">
        <v>43710</v>
      </c>
      <c r="H242" s="1">
        <v>43710</v>
      </c>
      <c r="I242" s="2">
        <v>0.5625</v>
      </c>
      <c r="J242">
        <v>1</v>
      </c>
      <c r="K242">
        <v>519</v>
      </c>
      <c r="L242" t="s">
        <v>34</v>
      </c>
      <c r="M242" t="s">
        <v>109</v>
      </c>
      <c r="N242" t="s">
        <v>109</v>
      </c>
      <c r="O242" t="s">
        <v>36</v>
      </c>
      <c r="P242" t="s">
        <v>37</v>
      </c>
      <c r="Q242" t="s">
        <v>38</v>
      </c>
      <c r="R242" t="s">
        <v>39</v>
      </c>
      <c r="S242">
        <v>508</v>
      </c>
      <c r="T242">
        <v>97</v>
      </c>
      <c r="V242" t="s">
        <v>100</v>
      </c>
      <c r="W242" t="s">
        <v>45</v>
      </c>
      <c r="X242" t="s">
        <v>41</v>
      </c>
      <c r="Y242" t="s">
        <v>42</v>
      </c>
      <c r="Z242" t="s">
        <v>31</v>
      </c>
      <c r="AA242" t="s">
        <v>108</v>
      </c>
      <c r="AB242" t="str">
        <f>"074"</f>
        <v>074</v>
      </c>
      <c r="AC242" t="s">
        <v>37</v>
      </c>
      <c r="AD242" s="1">
        <v>43710</v>
      </c>
      <c r="AE242" s="1">
        <v>43710</v>
      </c>
      <c r="AF242" s="2">
        <v>0.64930555555555558</v>
      </c>
      <c r="AG242">
        <v>1</v>
      </c>
      <c r="AH242">
        <v>519</v>
      </c>
      <c r="AI242" t="s">
        <v>34</v>
      </c>
      <c r="AJ242" t="s">
        <v>109</v>
      </c>
      <c r="AK242" t="s">
        <v>109</v>
      </c>
      <c r="AL242" t="s">
        <v>36</v>
      </c>
      <c r="AM242" t="s">
        <v>37</v>
      </c>
      <c r="AN242" t="s">
        <v>38</v>
      </c>
      <c r="AO242" t="s">
        <v>39</v>
      </c>
      <c r="AP242">
        <v>446</v>
      </c>
      <c r="AQ242">
        <v>85</v>
      </c>
      <c r="AS242" t="s">
        <v>100</v>
      </c>
      <c r="AT242" t="s">
        <v>45</v>
      </c>
      <c r="AU242" t="s">
        <v>41</v>
      </c>
      <c r="AV242" s="3">
        <v>43640.636284722219</v>
      </c>
      <c r="AY242" t="s">
        <v>42</v>
      </c>
    </row>
    <row r="243" spans="1:51" x14ac:dyDescent="0.25">
      <c r="A243">
        <v>319</v>
      </c>
      <c r="B243" t="s">
        <v>30</v>
      </c>
      <c r="C243" t="s">
        <v>50</v>
      </c>
      <c r="D243" t="s">
        <v>101</v>
      </c>
      <c r="E243">
        <v>328</v>
      </c>
      <c r="F243" t="s">
        <v>33</v>
      </c>
      <c r="G243" s="1">
        <v>43712</v>
      </c>
      <c r="H243" s="1">
        <v>43712</v>
      </c>
      <c r="I243" s="2">
        <v>0.87152777777777779</v>
      </c>
      <c r="J243">
        <v>3</v>
      </c>
      <c r="K243">
        <v>143</v>
      </c>
      <c r="L243" t="s">
        <v>34</v>
      </c>
      <c r="M243" t="s">
        <v>102</v>
      </c>
      <c r="N243" t="s">
        <v>102</v>
      </c>
      <c r="O243" t="s">
        <v>64</v>
      </c>
      <c r="P243" t="s">
        <v>37</v>
      </c>
      <c r="Q243" t="s">
        <v>38</v>
      </c>
      <c r="R243" t="s">
        <v>39</v>
      </c>
      <c r="S243">
        <v>112</v>
      </c>
      <c r="T243">
        <v>78</v>
      </c>
      <c r="V243" t="s">
        <v>100</v>
      </c>
      <c r="W243" t="s">
        <v>30</v>
      </c>
      <c r="X243" t="s">
        <v>103</v>
      </c>
      <c r="Y243" t="s">
        <v>42</v>
      </c>
      <c r="Z243" t="s">
        <v>50</v>
      </c>
      <c r="AA243" t="s">
        <v>101</v>
      </c>
      <c r="AB243">
        <v>329</v>
      </c>
      <c r="AC243" t="s">
        <v>37</v>
      </c>
      <c r="AD243" s="1">
        <v>43712</v>
      </c>
      <c r="AE243" s="1">
        <v>43712</v>
      </c>
      <c r="AF243" s="2">
        <v>0.90277777777777779</v>
      </c>
      <c r="AG243">
        <v>3</v>
      </c>
      <c r="AH243">
        <v>180</v>
      </c>
      <c r="AI243" t="s">
        <v>34</v>
      </c>
      <c r="AJ243" t="s">
        <v>102</v>
      </c>
      <c r="AK243" t="s">
        <v>102</v>
      </c>
      <c r="AL243" t="s">
        <v>64</v>
      </c>
      <c r="AM243" t="s">
        <v>37</v>
      </c>
      <c r="AN243" t="s">
        <v>38</v>
      </c>
      <c r="AO243" t="s">
        <v>39</v>
      </c>
      <c r="AP243">
        <v>127</v>
      </c>
      <c r="AQ243">
        <v>70</v>
      </c>
      <c r="AS243" t="s">
        <v>100</v>
      </c>
      <c r="AT243" t="s">
        <v>30</v>
      </c>
      <c r="AU243" t="s">
        <v>103</v>
      </c>
      <c r="AV243" s="3">
        <v>43640.636284722219</v>
      </c>
      <c r="AY243" t="s">
        <v>42</v>
      </c>
    </row>
    <row r="244" spans="1:51" x14ac:dyDescent="0.25">
      <c r="A244">
        <v>320</v>
      </c>
      <c r="B244" t="s">
        <v>30</v>
      </c>
      <c r="C244" t="s">
        <v>50</v>
      </c>
      <c r="D244" t="s">
        <v>101</v>
      </c>
      <c r="E244">
        <v>316</v>
      </c>
      <c r="F244" t="s">
        <v>33</v>
      </c>
      <c r="G244" s="1">
        <v>43714</v>
      </c>
      <c r="H244" s="1">
        <v>43714</v>
      </c>
      <c r="I244" s="2">
        <v>0.70833333333333337</v>
      </c>
      <c r="J244">
        <v>5</v>
      </c>
      <c r="K244">
        <v>168</v>
      </c>
      <c r="L244" t="s">
        <v>34</v>
      </c>
      <c r="M244" t="s">
        <v>102</v>
      </c>
      <c r="N244" t="s">
        <v>102</v>
      </c>
      <c r="O244" t="s">
        <v>64</v>
      </c>
      <c r="P244" t="s">
        <v>37</v>
      </c>
      <c r="Q244" t="s">
        <v>38</v>
      </c>
      <c r="R244" t="s">
        <v>39</v>
      </c>
      <c r="S244">
        <v>154</v>
      </c>
      <c r="T244">
        <v>91</v>
      </c>
      <c r="V244" t="s">
        <v>100</v>
      </c>
      <c r="W244" t="s">
        <v>30</v>
      </c>
      <c r="X244" t="s">
        <v>103</v>
      </c>
      <c r="Y244" t="s">
        <v>42</v>
      </c>
      <c r="Z244" t="s">
        <v>50</v>
      </c>
      <c r="AA244" t="s">
        <v>101</v>
      </c>
      <c r="AB244">
        <v>323</v>
      </c>
      <c r="AC244" t="s">
        <v>37</v>
      </c>
      <c r="AD244" s="1">
        <v>43714</v>
      </c>
      <c r="AE244" s="1">
        <v>43714</v>
      </c>
      <c r="AF244" s="2">
        <v>0.76041666666666663</v>
      </c>
      <c r="AG244">
        <v>5</v>
      </c>
      <c r="AH244">
        <v>143</v>
      </c>
      <c r="AI244" t="s">
        <v>34</v>
      </c>
      <c r="AJ244" t="s">
        <v>102</v>
      </c>
      <c r="AK244" t="s">
        <v>102</v>
      </c>
      <c r="AL244" t="s">
        <v>64</v>
      </c>
      <c r="AM244" t="s">
        <v>37</v>
      </c>
      <c r="AN244" t="s">
        <v>38</v>
      </c>
      <c r="AO244" t="s">
        <v>39</v>
      </c>
      <c r="AP244">
        <v>107</v>
      </c>
      <c r="AQ244">
        <v>74</v>
      </c>
      <c r="AS244" t="s">
        <v>100</v>
      </c>
      <c r="AT244" t="s">
        <v>30</v>
      </c>
      <c r="AU244" t="s">
        <v>103</v>
      </c>
      <c r="AV244" s="3">
        <v>43640.636284722219</v>
      </c>
      <c r="AY244" t="s">
        <v>42</v>
      </c>
    </row>
    <row r="245" spans="1:51" x14ac:dyDescent="0.25">
      <c r="A245">
        <v>388</v>
      </c>
      <c r="B245" t="s">
        <v>46</v>
      </c>
      <c r="C245" t="s">
        <v>31</v>
      </c>
      <c r="D245" t="s">
        <v>108</v>
      </c>
      <c r="E245" t="str">
        <f>"071"</f>
        <v>071</v>
      </c>
      <c r="F245" t="s">
        <v>33</v>
      </c>
      <c r="G245" s="1">
        <v>43716</v>
      </c>
      <c r="H245" s="1">
        <v>43716</v>
      </c>
      <c r="I245" s="2">
        <v>0.3923611111111111</v>
      </c>
      <c r="J245">
        <v>7</v>
      </c>
      <c r="K245">
        <v>615</v>
      </c>
      <c r="L245" t="s">
        <v>34</v>
      </c>
      <c r="M245" t="s">
        <v>109</v>
      </c>
      <c r="N245" t="s">
        <v>109</v>
      </c>
      <c r="O245" t="s">
        <v>36</v>
      </c>
      <c r="P245" t="s">
        <v>37</v>
      </c>
      <c r="Q245" t="s">
        <v>38</v>
      </c>
      <c r="R245" t="s">
        <v>39</v>
      </c>
      <c r="S245">
        <v>571</v>
      </c>
      <c r="T245">
        <v>92</v>
      </c>
      <c r="V245" t="s">
        <v>100</v>
      </c>
      <c r="W245" t="s">
        <v>45</v>
      </c>
      <c r="X245" t="s">
        <v>41</v>
      </c>
      <c r="Y245" t="s">
        <v>42</v>
      </c>
      <c r="Z245" t="s">
        <v>31</v>
      </c>
      <c r="AA245" t="s">
        <v>108</v>
      </c>
      <c r="AB245" t="str">
        <f>"072"</f>
        <v>072</v>
      </c>
      <c r="AC245" t="s">
        <v>37</v>
      </c>
      <c r="AD245" s="1">
        <v>43716</v>
      </c>
      <c r="AE245" s="1">
        <v>43716</v>
      </c>
      <c r="AF245" s="2">
        <v>0.47569444444444442</v>
      </c>
      <c r="AG245">
        <v>7</v>
      </c>
      <c r="AH245">
        <v>615</v>
      </c>
      <c r="AI245" t="s">
        <v>34</v>
      </c>
      <c r="AJ245" t="s">
        <v>109</v>
      </c>
      <c r="AK245" t="s">
        <v>109</v>
      </c>
      <c r="AL245" t="s">
        <v>36</v>
      </c>
      <c r="AM245" t="s">
        <v>37</v>
      </c>
      <c r="AN245" t="s">
        <v>38</v>
      </c>
      <c r="AO245" t="s">
        <v>39</v>
      </c>
      <c r="AP245">
        <v>535</v>
      </c>
      <c r="AQ245">
        <v>86</v>
      </c>
      <c r="AS245" t="s">
        <v>100</v>
      </c>
      <c r="AT245" t="s">
        <v>45</v>
      </c>
      <c r="AU245" t="s">
        <v>41</v>
      </c>
      <c r="AV245" s="3">
        <v>43640.636284722219</v>
      </c>
      <c r="AY245" t="s">
        <v>42</v>
      </c>
    </row>
    <row r="246" spans="1:51" x14ac:dyDescent="0.25">
      <c r="A246">
        <v>388</v>
      </c>
      <c r="B246" t="s">
        <v>46</v>
      </c>
      <c r="C246" t="s">
        <v>31</v>
      </c>
      <c r="D246" t="s">
        <v>108</v>
      </c>
      <c r="E246" t="str">
        <f>"073"</f>
        <v>073</v>
      </c>
      <c r="F246" t="s">
        <v>33</v>
      </c>
      <c r="G246" s="1">
        <v>43714</v>
      </c>
      <c r="H246" s="1">
        <v>43714</v>
      </c>
      <c r="I246" s="2">
        <v>0.5625</v>
      </c>
      <c r="J246">
        <v>5</v>
      </c>
      <c r="K246">
        <v>519</v>
      </c>
      <c r="L246" t="s">
        <v>34</v>
      </c>
      <c r="M246" t="s">
        <v>109</v>
      </c>
      <c r="N246" t="s">
        <v>109</v>
      </c>
      <c r="O246" t="s">
        <v>36</v>
      </c>
      <c r="P246" t="s">
        <v>37</v>
      </c>
      <c r="Q246" t="s">
        <v>38</v>
      </c>
      <c r="R246" t="s">
        <v>39</v>
      </c>
      <c r="S246">
        <v>508</v>
      </c>
      <c r="T246">
        <v>97</v>
      </c>
      <c r="V246" t="s">
        <v>100</v>
      </c>
      <c r="W246" t="s">
        <v>45</v>
      </c>
      <c r="X246" t="s">
        <v>41</v>
      </c>
      <c r="Y246" t="s">
        <v>42</v>
      </c>
      <c r="Z246" t="s">
        <v>31</v>
      </c>
      <c r="AA246" t="s">
        <v>108</v>
      </c>
      <c r="AB246" t="str">
        <f>"074"</f>
        <v>074</v>
      </c>
      <c r="AC246" t="s">
        <v>37</v>
      </c>
      <c r="AD246" s="1">
        <v>43714</v>
      </c>
      <c r="AE246" s="1">
        <v>43714</v>
      </c>
      <c r="AF246" s="2">
        <v>0.64930555555555558</v>
      </c>
      <c r="AG246">
        <v>5</v>
      </c>
      <c r="AH246">
        <v>519</v>
      </c>
      <c r="AI246" t="s">
        <v>34</v>
      </c>
      <c r="AJ246" t="s">
        <v>109</v>
      </c>
      <c r="AK246" t="s">
        <v>109</v>
      </c>
      <c r="AL246" t="s">
        <v>36</v>
      </c>
      <c r="AM246" t="s">
        <v>37</v>
      </c>
      <c r="AN246" t="s">
        <v>38</v>
      </c>
      <c r="AO246" t="s">
        <v>39</v>
      </c>
      <c r="AP246">
        <v>399</v>
      </c>
      <c r="AQ246">
        <v>76</v>
      </c>
      <c r="AS246" t="s">
        <v>100</v>
      </c>
      <c r="AT246" t="s">
        <v>45</v>
      </c>
      <c r="AU246" t="s">
        <v>41</v>
      </c>
      <c r="AV246" s="3">
        <v>43640.636284722219</v>
      </c>
      <c r="AY246" t="s">
        <v>42</v>
      </c>
    </row>
    <row r="247" spans="1:51" x14ac:dyDescent="0.25">
      <c r="A247">
        <v>319</v>
      </c>
      <c r="B247" t="s">
        <v>30</v>
      </c>
      <c r="C247" t="s">
        <v>50</v>
      </c>
      <c r="D247" t="s">
        <v>101</v>
      </c>
      <c r="E247">
        <v>316</v>
      </c>
      <c r="F247" t="s">
        <v>33</v>
      </c>
      <c r="G247" s="1">
        <v>43716</v>
      </c>
      <c r="H247" s="1">
        <v>43716</v>
      </c>
      <c r="I247" s="2">
        <v>0.72916666666666663</v>
      </c>
      <c r="J247">
        <v>7</v>
      </c>
      <c r="K247">
        <v>143</v>
      </c>
      <c r="L247" t="s">
        <v>34</v>
      </c>
      <c r="M247" t="s">
        <v>102</v>
      </c>
      <c r="N247" t="s">
        <v>102</v>
      </c>
      <c r="O247" t="s">
        <v>64</v>
      </c>
      <c r="P247" t="s">
        <v>37</v>
      </c>
      <c r="Q247" t="s">
        <v>38</v>
      </c>
      <c r="R247" t="s">
        <v>39</v>
      </c>
      <c r="S247">
        <v>138</v>
      </c>
      <c r="T247">
        <v>96</v>
      </c>
      <c r="V247" t="s">
        <v>100</v>
      </c>
      <c r="W247" t="s">
        <v>30</v>
      </c>
      <c r="X247" t="s">
        <v>103</v>
      </c>
      <c r="Y247" t="s">
        <v>42</v>
      </c>
      <c r="Z247" t="s">
        <v>50</v>
      </c>
      <c r="AA247" t="s">
        <v>101</v>
      </c>
      <c r="AB247">
        <v>323</v>
      </c>
      <c r="AC247" t="s">
        <v>37</v>
      </c>
      <c r="AD247" s="1">
        <v>43716</v>
      </c>
      <c r="AE247" s="1">
        <v>43716</v>
      </c>
      <c r="AF247" s="2">
        <v>0.76041666666666663</v>
      </c>
      <c r="AG247">
        <v>7</v>
      </c>
      <c r="AH247">
        <v>143</v>
      </c>
      <c r="AI247" t="s">
        <v>34</v>
      </c>
      <c r="AJ247" t="s">
        <v>102</v>
      </c>
      <c r="AK247" t="s">
        <v>102</v>
      </c>
      <c r="AL247" t="s">
        <v>64</v>
      </c>
      <c r="AM247" t="s">
        <v>37</v>
      </c>
      <c r="AN247" t="s">
        <v>38</v>
      </c>
      <c r="AO247" t="s">
        <v>39</v>
      </c>
      <c r="AP247">
        <v>135</v>
      </c>
      <c r="AQ247">
        <v>94</v>
      </c>
      <c r="AS247" t="s">
        <v>100</v>
      </c>
      <c r="AT247" t="s">
        <v>30</v>
      </c>
      <c r="AU247" t="s">
        <v>103</v>
      </c>
      <c r="AV247" s="3">
        <v>43640.636284722219</v>
      </c>
      <c r="AY247" t="s">
        <v>42</v>
      </c>
    </row>
    <row r="248" spans="1:51" x14ac:dyDescent="0.25">
      <c r="A248" t="s">
        <v>112</v>
      </c>
      <c r="B248" t="s">
        <v>46</v>
      </c>
      <c r="C248" t="s">
        <v>50</v>
      </c>
      <c r="D248" t="s">
        <v>110</v>
      </c>
      <c r="E248">
        <v>884</v>
      </c>
      <c r="F248" t="s">
        <v>33</v>
      </c>
      <c r="G248" s="1">
        <v>43712</v>
      </c>
      <c r="H248" s="1">
        <v>43711</v>
      </c>
      <c r="I248" s="2">
        <v>0.27083333333333331</v>
      </c>
      <c r="J248">
        <v>3</v>
      </c>
      <c r="K248">
        <v>450</v>
      </c>
      <c r="L248" t="s">
        <v>34</v>
      </c>
      <c r="M248" t="s">
        <v>111</v>
      </c>
      <c r="N248" t="s">
        <v>111</v>
      </c>
      <c r="O248" t="s">
        <v>53</v>
      </c>
      <c r="P248" t="s">
        <v>37</v>
      </c>
      <c r="Q248" t="s">
        <v>38</v>
      </c>
      <c r="R248" t="s">
        <v>39</v>
      </c>
      <c r="S248">
        <v>414</v>
      </c>
      <c r="T248">
        <v>92</v>
      </c>
      <c r="V248" t="s">
        <v>100</v>
      </c>
      <c r="W248" t="s">
        <v>45</v>
      </c>
      <c r="X248" t="s">
        <v>41</v>
      </c>
      <c r="Y248" t="s">
        <v>42</v>
      </c>
      <c r="Z248" t="s">
        <v>50</v>
      </c>
      <c r="AA248" t="s">
        <v>110</v>
      </c>
      <c r="AB248">
        <v>871</v>
      </c>
      <c r="AC248" t="s">
        <v>37</v>
      </c>
      <c r="AD248" s="1">
        <v>43712</v>
      </c>
      <c r="AE248" s="1">
        <v>43712</v>
      </c>
      <c r="AF248" s="2">
        <v>0.4548611111111111</v>
      </c>
      <c r="AG248">
        <v>3</v>
      </c>
      <c r="AH248">
        <v>450</v>
      </c>
      <c r="AI248" t="s">
        <v>34</v>
      </c>
      <c r="AJ248" t="s">
        <v>111</v>
      </c>
      <c r="AK248" t="s">
        <v>111</v>
      </c>
      <c r="AL248" t="s">
        <v>53</v>
      </c>
      <c r="AM248" t="s">
        <v>37</v>
      </c>
      <c r="AN248" t="s">
        <v>38</v>
      </c>
      <c r="AO248" t="s">
        <v>39</v>
      </c>
      <c r="AP248">
        <v>283</v>
      </c>
      <c r="AQ248">
        <v>62</v>
      </c>
      <c r="AS248" t="s">
        <v>100</v>
      </c>
      <c r="AT248" t="s">
        <v>45</v>
      </c>
      <c r="AU248" t="s">
        <v>41</v>
      </c>
      <c r="AV248" s="3">
        <v>43640.712407407409</v>
      </c>
      <c r="AY248" t="s">
        <v>42</v>
      </c>
    </row>
    <row r="249" spans="1:51" x14ac:dyDescent="0.25">
      <c r="A249" t="s">
        <v>112</v>
      </c>
      <c r="B249" t="s">
        <v>46</v>
      </c>
      <c r="C249" t="s">
        <v>50</v>
      </c>
      <c r="D249" t="s">
        <v>110</v>
      </c>
      <c r="E249">
        <v>884</v>
      </c>
      <c r="F249" t="s">
        <v>33</v>
      </c>
      <c r="G249" s="1">
        <v>43715</v>
      </c>
      <c r="H249" s="1">
        <v>43714</v>
      </c>
      <c r="I249" s="2">
        <v>0.27083333333333331</v>
      </c>
      <c r="J249">
        <v>6</v>
      </c>
      <c r="K249">
        <v>450</v>
      </c>
      <c r="L249" t="s">
        <v>34</v>
      </c>
      <c r="M249" t="s">
        <v>111</v>
      </c>
      <c r="N249" t="s">
        <v>111</v>
      </c>
      <c r="O249" t="s">
        <v>53</v>
      </c>
      <c r="P249" t="s">
        <v>37</v>
      </c>
      <c r="Q249" t="s">
        <v>38</v>
      </c>
      <c r="R249" t="s">
        <v>39</v>
      </c>
      <c r="S249">
        <v>409</v>
      </c>
      <c r="T249">
        <v>90</v>
      </c>
      <c r="V249" t="s">
        <v>100</v>
      </c>
      <c r="W249" t="s">
        <v>45</v>
      </c>
      <c r="X249" t="s">
        <v>41</v>
      </c>
      <c r="Y249" t="s">
        <v>42</v>
      </c>
      <c r="Z249" t="s">
        <v>50</v>
      </c>
      <c r="AA249" t="s">
        <v>110</v>
      </c>
      <c r="AB249">
        <v>871</v>
      </c>
      <c r="AC249" t="s">
        <v>37</v>
      </c>
      <c r="AD249" s="1">
        <v>43715</v>
      </c>
      <c r="AE249" s="1">
        <v>43715</v>
      </c>
      <c r="AF249" s="2">
        <v>0.4548611111111111</v>
      </c>
      <c r="AG249">
        <v>6</v>
      </c>
      <c r="AH249">
        <v>450</v>
      </c>
      <c r="AI249" t="s">
        <v>34</v>
      </c>
      <c r="AJ249" t="s">
        <v>111</v>
      </c>
      <c r="AK249" t="s">
        <v>111</v>
      </c>
      <c r="AL249" t="s">
        <v>53</v>
      </c>
      <c r="AM249" t="s">
        <v>37</v>
      </c>
      <c r="AN249" t="s">
        <v>38</v>
      </c>
      <c r="AO249" t="s">
        <v>39</v>
      </c>
      <c r="AP249">
        <v>382</v>
      </c>
      <c r="AQ249">
        <v>84</v>
      </c>
      <c r="AS249" t="s">
        <v>100</v>
      </c>
      <c r="AT249" t="s">
        <v>45</v>
      </c>
      <c r="AU249" t="s">
        <v>41</v>
      </c>
      <c r="AV249" s="3">
        <v>43640.712407407409</v>
      </c>
      <c r="AY249" t="s">
        <v>42</v>
      </c>
    </row>
    <row r="250" spans="1:51" x14ac:dyDescent="0.25">
      <c r="A250">
        <v>788</v>
      </c>
      <c r="B250" t="s">
        <v>46</v>
      </c>
      <c r="C250" t="s">
        <v>50</v>
      </c>
      <c r="D250" t="s">
        <v>110</v>
      </c>
      <c r="E250">
        <v>806</v>
      </c>
      <c r="F250" t="s">
        <v>33</v>
      </c>
      <c r="G250" s="1">
        <v>43715</v>
      </c>
      <c r="H250" s="1">
        <v>43714</v>
      </c>
      <c r="I250" s="2">
        <v>0.31597222222222221</v>
      </c>
      <c r="J250">
        <v>6</v>
      </c>
      <c r="K250">
        <v>255</v>
      </c>
      <c r="L250" t="s">
        <v>34</v>
      </c>
      <c r="M250" t="s">
        <v>113</v>
      </c>
      <c r="N250" t="s">
        <v>113</v>
      </c>
      <c r="O250" t="s">
        <v>53</v>
      </c>
      <c r="P250" t="s">
        <v>37</v>
      </c>
      <c r="Q250" t="s">
        <v>38</v>
      </c>
      <c r="R250" t="s">
        <v>39</v>
      </c>
      <c r="S250">
        <v>232</v>
      </c>
      <c r="T250">
        <v>90</v>
      </c>
      <c r="V250" t="s">
        <v>100</v>
      </c>
      <c r="W250" t="s">
        <v>45</v>
      </c>
      <c r="X250" t="s">
        <v>41</v>
      </c>
      <c r="Y250" t="s">
        <v>42</v>
      </c>
      <c r="Z250" t="s">
        <v>50</v>
      </c>
      <c r="AA250" t="s">
        <v>110</v>
      </c>
      <c r="AB250">
        <v>807</v>
      </c>
      <c r="AC250" t="s">
        <v>37</v>
      </c>
      <c r="AD250" s="1">
        <v>43715</v>
      </c>
      <c r="AE250" s="1">
        <v>43715</v>
      </c>
      <c r="AF250" s="2">
        <v>0.3923611111111111</v>
      </c>
      <c r="AG250">
        <v>6</v>
      </c>
      <c r="AH250">
        <v>251</v>
      </c>
      <c r="AI250" t="s">
        <v>34</v>
      </c>
      <c r="AJ250" t="s">
        <v>113</v>
      </c>
      <c r="AK250" t="s">
        <v>113</v>
      </c>
      <c r="AL250" t="s">
        <v>53</v>
      </c>
      <c r="AM250" t="s">
        <v>37</v>
      </c>
      <c r="AN250" t="s">
        <v>38</v>
      </c>
      <c r="AO250" t="s">
        <v>39</v>
      </c>
      <c r="AP250">
        <v>213</v>
      </c>
      <c r="AQ250">
        <v>84</v>
      </c>
      <c r="AS250" t="s">
        <v>100</v>
      </c>
      <c r="AT250" t="s">
        <v>45</v>
      </c>
      <c r="AU250" t="s">
        <v>41</v>
      </c>
      <c r="AV250" s="3">
        <v>43640.712407407409</v>
      </c>
      <c r="AY250" t="s">
        <v>42</v>
      </c>
    </row>
    <row r="251" spans="1:51" x14ac:dyDescent="0.25">
      <c r="A251">
        <v>359</v>
      </c>
      <c r="B251" t="s">
        <v>46</v>
      </c>
      <c r="C251" t="s">
        <v>50</v>
      </c>
      <c r="D251" t="s">
        <v>120</v>
      </c>
      <c r="E251">
        <v>279</v>
      </c>
      <c r="F251" t="s">
        <v>33</v>
      </c>
      <c r="G251" s="1">
        <v>43715</v>
      </c>
      <c r="H251" s="1">
        <v>43715</v>
      </c>
      <c r="I251" s="2">
        <v>0.80902777777777779</v>
      </c>
      <c r="J251">
        <v>6</v>
      </c>
      <c r="K251">
        <v>280</v>
      </c>
      <c r="L251" t="s">
        <v>34</v>
      </c>
      <c r="M251" t="s">
        <v>121</v>
      </c>
      <c r="N251" t="s">
        <v>121</v>
      </c>
      <c r="O251" t="s">
        <v>49</v>
      </c>
      <c r="P251" t="s">
        <v>37</v>
      </c>
      <c r="Q251" t="s">
        <v>38</v>
      </c>
      <c r="R251" t="s">
        <v>39</v>
      </c>
      <c r="S251">
        <v>207</v>
      </c>
      <c r="T251">
        <v>73</v>
      </c>
      <c r="V251" t="s">
        <v>100</v>
      </c>
      <c r="W251" t="s">
        <v>45</v>
      </c>
      <c r="X251" t="s">
        <v>41</v>
      </c>
      <c r="Y251" t="s">
        <v>42</v>
      </c>
      <c r="Z251" t="s">
        <v>50</v>
      </c>
      <c r="AA251" t="s">
        <v>120</v>
      </c>
      <c r="AB251">
        <v>278</v>
      </c>
      <c r="AC251" t="s">
        <v>37</v>
      </c>
      <c r="AD251" s="1">
        <v>43715</v>
      </c>
      <c r="AE251" s="1">
        <v>43715</v>
      </c>
      <c r="AF251" s="2">
        <v>0.88194444444444453</v>
      </c>
      <c r="AG251">
        <v>6</v>
      </c>
      <c r="AH251">
        <v>280</v>
      </c>
      <c r="AI251" t="s">
        <v>34</v>
      </c>
      <c r="AJ251" t="s">
        <v>121</v>
      </c>
      <c r="AK251" t="s">
        <v>121</v>
      </c>
      <c r="AL251" t="s">
        <v>49</v>
      </c>
      <c r="AM251" t="s">
        <v>37</v>
      </c>
      <c r="AN251" t="s">
        <v>38</v>
      </c>
      <c r="AO251" t="s">
        <v>39</v>
      </c>
      <c r="AP251">
        <v>266</v>
      </c>
      <c r="AQ251">
        <v>95</v>
      </c>
      <c r="AS251" t="s">
        <v>100</v>
      </c>
      <c r="AT251" t="s">
        <v>45</v>
      </c>
      <c r="AU251" t="s">
        <v>41</v>
      </c>
      <c r="AV251" s="3">
        <v>43640.636284722219</v>
      </c>
      <c r="AY251" t="s">
        <v>42</v>
      </c>
    </row>
    <row r="252" spans="1:51" x14ac:dyDescent="0.25">
      <c r="A252">
        <v>333</v>
      </c>
      <c r="B252" t="s">
        <v>46</v>
      </c>
      <c r="C252" t="s">
        <v>50</v>
      </c>
      <c r="D252" t="s">
        <v>110</v>
      </c>
      <c r="E252">
        <v>870</v>
      </c>
      <c r="F252" t="s">
        <v>33</v>
      </c>
      <c r="G252" s="1">
        <v>43711</v>
      </c>
      <c r="H252" s="1">
        <v>43711</v>
      </c>
      <c r="I252" s="2">
        <v>0.40625</v>
      </c>
      <c r="J252">
        <v>2</v>
      </c>
      <c r="K252">
        <v>292</v>
      </c>
      <c r="L252" t="s">
        <v>34</v>
      </c>
      <c r="M252" t="s">
        <v>111</v>
      </c>
      <c r="N252" t="s">
        <v>111</v>
      </c>
      <c r="O252" t="s">
        <v>53</v>
      </c>
      <c r="P252" t="s">
        <v>37</v>
      </c>
      <c r="Q252" t="s">
        <v>38</v>
      </c>
      <c r="R252" t="s">
        <v>39</v>
      </c>
      <c r="S252">
        <v>262</v>
      </c>
      <c r="T252">
        <v>89</v>
      </c>
      <c r="V252" t="s">
        <v>100</v>
      </c>
      <c r="W252" t="s">
        <v>45</v>
      </c>
      <c r="X252" t="s">
        <v>41</v>
      </c>
      <c r="Y252" t="s">
        <v>42</v>
      </c>
      <c r="Z252" t="s">
        <v>50</v>
      </c>
      <c r="AA252" t="s">
        <v>110</v>
      </c>
      <c r="AB252">
        <v>885</v>
      </c>
      <c r="AC252" t="s">
        <v>37</v>
      </c>
      <c r="AD252" s="1">
        <v>43711</v>
      </c>
      <c r="AE252" s="1">
        <v>43711</v>
      </c>
      <c r="AF252" s="2">
        <v>0.63194444444444442</v>
      </c>
      <c r="AG252">
        <v>2</v>
      </c>
      <c r="AH252">
        <v>292</v>
      </c>
      <c r="AI252" t="s">
        <v>34</v>
      </c>
      <c r="AJ252" t="s">
        <v>111</v>
      </c>
      <c r="AK252" t="s">
        <v>111</v>
      </c>
      <c r="AL252" t="s">
        <v>53</v>
      </c>
      <c r="AM252" t="s">
        <v>37</v>
      </c>
      <c r="AN252" t="s">
        <v>38</v>
      </c>
      <c r="AO252" t="s">
        <v>39</v>
      </c>
      <c r="AP252">
        <v>233</v>
      </c>
      <c r="AQ252">
        <v>79</v>
      </c>
      <c r="AS252" t="s">
        <v>100</v>
      </c>
      <c r="AT252" t="s">
        <v>45</v>
      </c>
      <c r="AU252" t="s">
        <v>41</v>
      </c>
      <c r="AV252" s="3">
        <v>43640.712407407409</v>
      </c>
      <c r="AY252" t="s">
        <v>42</v>
      </c>
    </row>
    <row r="253" spans="1:51" x14ac:dyDescent="0.25">
      <c r="A253">
        <v>343</v>
      </c>
      <c r="B253" t="s">
        <v>46</v>
      </c>
      <c r="C253" t="s">
        <v>31</v>
      </c>
      <c r="D253" t="s">
        <v>104</v>
      </c>
      <c r="E253" t="str">
        <f>"050"</f>
        <v>050</v>
      </c>
      <c r="F253" t="s">
        <v>33</v>
      </c>
      <c r="G253" s="1">
        <v>43715</v>
      </c>
      <c r="H253" s="1">
        <v>43714</v>
      </c>
      <c r="I253" s="2">
        <v>0.28819444444444448</v>
      </c>
      <c r="J253">
        <v>6</v>
      </c>
      <c r="K253">
        <v>275</v>
      </c>
      <c r="L253" t="s">
        <v>34</v>
      </c>
      <c r="M253" t="s">
        <v>105</v>
      </c>
      <c r="N253" t="s">
        <v>105</v>
      </c>
      <c r="O253" t="s">
        <v>73</v>
      </c>
      <c r="P253" t="s">
        <v>37</v>
      </c>
      <c r="Q253" t="s">
        <v>38</v>
      </c>
      <c r="R253" t="s">
        <v>39</v>
      </c>
      <c r="S253">
        <v>258</v>
      </c>
      <c r="T253">
        <v>93</v>
      </c>
      <c r="V253" t="s">
        <v>100</v>
      </c>
      <c r="W253" t="s">
        <v>45</v>
      </c>
      <c r="X253" t="s">
        <v>41</v>
      </c>
      <c r="Y253" t="s">
        <v>42</v>
      </c>
      <c r="Z253" t="s">
        <v>31</v>
      </c>
      <c r="AA253" t="s">
        <v>104</v>
      </c>
      <c r="AB253" t="str">
        <f>"051"</f>
        <v>051</v>
      </c>
      <c r="AC253" t="s">
        <v>37</v>
      </c>
      <c r="AD253" s="1">
        <v>43715</v>
      </c>
      <c r="AE253" s="1">
        <v>43715</v>
      </c>
      <c r="AF253" s="2">
        <v>0.63194444444444442</v>
      </c>
      <c r="AG253">
        <v>6</v>
      </c>
      <c r="AH253">
        <v>275</v>
      </c>
      <c r="AI253" t="s">
        <v>34</v>
      </c>
      <c r="AJ253" t="s">
        <v>105</v>
      </c>
      <c r="AK253" t="s">
        <v>105</v>
      </c>
      <c r="AL253" t="s">
        <v>73</v>
      </c>
      <c r="AM253" t="s">
        <v>37</v>
      </c>
      <c r="AN253" t="s">
        <v>38</v>
      </c>
      <c r="AO253" t="s">
        <v>39</v>
      </c>
      <c r="AP253">
        <v>242</v>
      </c>
      <c r="AQ253">
        <v>88</v>
      </c>
      <c r="AS253" t="s">
        <v>100</v>
      </c>
      <c r="AT253" t="s">
        <v>45</v>
      </c>
      <c r="AU253" t="s">
        <v>41</v>
      </c>
      <c r="AV253" s="3">
        <v>43640.636284722219</v>
      </c>
      <c r="AY253" t="s">
        <v>42</v>
      </c>
    </row>
    <row r="254" spans="1:51" x14ac:dyDescent="0.25">
      <c r="A254" t="s">
        <v>112</v>
      </c>
      <c r="B254" t="s">
        <v>46</v>
      </c>
      <c r="C254" t="s">
        <v>31</v>
      </c>
      <c r="D254" t="s">
        <v>116</v>
      </c>
      <c r="E254">
        <v>143</v>
      </c>
      <c r="F254" t="s">
        <v>33</v>
      </c>
      <c r="G254" s="1">
        <v>43711</v>
      </c>
      <c r="H254" s="1">
        <v>43710</v>
      </c>
      <c r="I254" s="2">
        <v>0.29166666666666669</v>
      </c>
      <c r="J254">
        <v>2</v>
      </c>
      <c r="K254">
        <v>290</v>
      </c>
      <c r="L254" t="s">
        <v>34</v>
      </c>
      <c r="M254" t="s">
        <v>117</v>
      </c>
      <c r="N254" t="s">
        <v>117</v>
      </c>
      <c r="O254" t="s">
        <v>36</v>
      </c>
      <c r="P254" t="s">
        <v>37</v>
      </c>
      <c r="Q254" t="s">
        <v>38</v>
      </c>
      <c r="R254" t="s">
        <v>39</v>
      </c>
      <c r="S254">
        <v>287</v>
      </c>
      <c r="T254">
        <v>98</v>
      </c>
      <c r="V254" t="s">
        <v>100</v>
      </c>
      <c r="W254" t="s">
        <v>45</v>
      </c>
      <c r="X254" t="s">
        <v>41</v>
      </c>
      <c r="Y254" t="s">
        <v>42</v>
      </c>
      <c r="Z254" t="s">
        <v>31</v>
      </c>
      <c r="AA254" t="s">
        <v>116</v>
      </c>
      <c r="AB254">
        <v>144</v>
      </c>
      <c r="AC254" t="s">
        <v>37</v>
      </c>
      <c r="AD254" s="1">
        <v>43711</v>
      </c>
      <c r="AE254" s="1">
        <v>43711</v>
      </c>
      <c r="AF254" s="2">
        <v>0.47569444444444442</v>
      </c>
      <c r="AG254">
        <v>2</v>
      </c>
      <c r="AH254">
        <v>299</v>
      </c>
      <c r="AI254" t="s">
        <v>34</v>
      </c>
      <c r="AJ254" t="s">
        <v>117</v>
      </c>
      <c r="AK254" t="s">
        <v>117</v>
      </c>
      <c r="AL254" t="s">
        <v>36</v>
      </c>
      <c r="AM254" t="s">
        <v>37</v>
      </c>
      <c r="AN254" t="s">
        <v>38</v>
      </c>
      <c r="AO254" t="s">
        <v>39</v>
      </c>
      <c r="AP254">
        <v>221</v>
      </c>
      <c r="AQ254">
        <v>73</v>
      </c>
      <c r="AS254" t="s">
        <v>100</v>
      </c>
      <c r="AT254" t="s">
        <v>45</v>
      </c>
      <c r="AU254" t="s">
        <v>41</v>
      </c>
      <c r="AV254" s="3">
        <v>43640.636284722219</v>
      </c>
      <c r="AY254" t="s">
        <v>42</v>
      </c>
    </row>
    <row r="255" spans="1:51" x14ac:dyDescent="0.25">
      <c r="A255">
        <v>788</v>
      </c>
      <c r="B255" t="s">
        <v>46</v>
      </c>
      <c r="C255" t="s">
        <v>50</v>
      </c>
      <c r="D255" t="s">
        <v>114</v>
      </c>
      <c r="E255">
        <v>131</v>
      </c>
      <c r="F255" t="s">
        <v>33</v>
      </c>
      <c r="G255" s="1">
        <v>43713</v>
      </c>
      <c r="H255" s="1">
        <v>43713</v>
      </c>
      <c r="I255" s="2">
        <v>0.81944444444444453</v>
      </c>
      <c r="J255">
        <v>4</v>
      </c>
      <c r="K255">
        <v>267</v>
      </c>
      <c r="L255" t="s">
        <v>34</v>
      </c>
      <c r="M255" t="s">
        <v>115</v>
      </c>
      <c r="N255" t="s">
        <v>115</v>
      </c>
      <c r="O255" t="s">
        <v>36</v>
      </c>
      <c r="P255" t="s">
        <v>37</v>
      </c>
      <c r="Q255" t="s">
        <v>38</v>
      </c>
      <c r="R255" t="s">
        <v>39</v>
      </c>
      <c r="S255">
        <v>253</v>
      </c>
      <c r="T255">
        <v>94</v>
      </c>
      <c r="V255" t="s">
        <v>100</v>
      </c>
      <c r="W255" t="s">
        <v>45</v>
      </c>
      <c r="X255" t="s">
        <v>41</v>
      </c>
      <c r="Y255" t="s">
        <v>42</v>
      </c>
      <c r="Z255" t="s">
        <v>50</v>
      </c>
      <c r="AA255" t="s">
        <v>114</v>
      </c>
      <c r="AB255">
        <v>132</v>
      </c>
      <c r="AC255" t="s">
        <v>37</v>
      </c>
      <c r="AD255" s="1">
        <v>43713</v>
      </c>
      <c r="AE255" s="1">
        <v>43713</v>
      </c>
      <c r="AF255" s="2">
        <v>0.89930555555555547</v>
      </c>
      <c r="AG255">
        <v>4</v>
      </c>
      <c r="AH255">
        <v>267</v>
      </c>
      <c r="AI255" t="s">
        <v>34</v>
      </c>
      <c r="AJ255" t="s">
        <v>115</v>
      </c>
      <c r="AK255" t="s">
        <v>115</v>
      </c>
      <c r="AL255" t="s">
        <v>36</v>
      </c>
      <c r="AM255" t="s">
        <v>37</v>
      </c>
      <c r="AN255" t="s">
        <v>38</v>
      </c>
      <c r="AO255" t="s">
        <v>39</v>
      </c>
      <c r="AP255">
        <v>200</v>
      </c>
      <c r="AQ255">
        <v>74</v>
      </c>
      <c r="AS255" t="s">
        <v>100</v>
      </c>
      <c r="AT255" t="s">
        <v>45</v>
      </c>
      <c r="AU255" t="s">
        <v>41</v>
      </c>
      <c r="AV255" s="3">
        <v>43640.636284722219</v>
      </c>
      <c r="AY255" t="s">
        <v>42</v>
      </c>
    </row>
    <row r="256" spans="1:51" x14ac:dyDescent="0.25">
      <c r="A256">
        <v>789</v>
      </c>
      <c r="B256" t="s">
        <v>46</v>
      </c>
      <c r="C256" t="s">
        <v>50</v>
      </c>
      <c r="D256" t="s">
        <v>118</v>
      </c>
      <c r="E256" t="str">
        <f>"008"</f>
        <v>008</v>
      </c>
      <c r="F256" t="s">
        <v>33</v>
      </c>
      <c r="G256" s="1">
        <v>43715</v>
      </c>
      <c r="H256" s="1">
        <v>43714</v>
      </c>
      <c r="I256" s="2">
        <v>0.37847222222222227</v>
      </c>
      <c r="J256">
        <v>6</v>
      </c>
      <c r="K256">
        <v>294</v>
      </c>
      <c r="L256" t="s">
        <v>34</v>
      </c>
      <c r="M256" t="s">
        <v>119</v>
      </c>
      <c r="N256" t="s">
        <v>82</v>
      </c>
      <c r="O256" t="s">
        <v>80</v>
      </c>
      <c r="P256" t="s">
        <v>37</v>
      </c>
      <c r="Q256" t="s">
        <v>38</v>
      </c>
      <c r="R256" t="s">
        <v>39</v>
      </c>
      <c r="S256">
        <v>291</v>
      </c>
      <c r="T256">
        <v>98</v>
      </c>
      <c r="V256" t="s">
        <v>100</v>
      </c>
      <c r="W256" t="s">
        <v>45</v>
      </c>
      <c r="X256" t="s">
        <v>81</v>
      </c>
      <c r="Y256" t="s">
        <v>42</v>
      </c>
      <c r="Z256" t="s">
        <v>50</v>
      </c>
      <c r="AA256" t="s">
        <v>118</v>
      </c>
      <c r="AB256" t="str">
        <f>"007"</f>
        <v>007</v>
      </c>
      <c r="AC256" t="s">
        <v>37</v>
      </c>
      <c r="AD256" s="1">
        <v>43715</v>
      </c>
      <c r="AE256" s="1">
        <v>43715</v>
      </c>
      <c r="AF256" s="2">
        <v>0.50347222222222221</v>
      </c>
      <c r="AG256">
        <v>6</v>
      </c>
      <c r="AH256">
        <v>294</v>
      </c>
      <c r="AI256" t="s">
        <v>34</v>
      </c>
      <c r="AJ256" t="s">
        <v>119</v>
      </c>
      <c r="AK256" t="s">
        <v>82</v>
      </c>
      <c r="AL256" t="s">
        <v>80</v>
      </c>
      <c r="AM256" t="s">
        <v>37</v>
      </c>
      <c r="AN256" t="s">
        <v>38</v>
      </c>
      <c r="AO256" t="s">
        <v>39</v>
      </c>
      <c r="AP256">
        <v>249</v>
      </c>
      <c r="AQ256">
        <v>84</v>
      </c>
      <c r="AS256" t="s">
        <v>100</v>
      </c>
      <c r="AT256" t="s">
        <v>45</v>
      </c>
      <c r="AU256" t="s">
        <v>81</v>
      </c>
      <c r="AV256" s="3">
        <v>43640.636284722219</v>
      </c>
      <c r="AY256" t="s">
        <v>42</v>
      </c>
    </row>
    <row r="257" spans="1:51" x14ac:dyDescent="0.25">
      <c r="A257">
        <v>319</v>
      </c>
      <c r="B257" t="s">
        <v>30</v>
      </c>
      <c r="C257" t="s">
        <v>50</v>
      </c>
      <c r="D257" t="s">
        <v>101</v>
      </c>
      <c r="E257">
        <v>308</v>
      </c>
      <c r="F257" t="s">
        <v>33</v>
      </c>
      <c r="G257" s="1">
        <v>43716</v>
      </c>
      <c r="H257" s="1">
        <v>43716</v>
      </c>
      <c r="I257" s="2">
        <v>0.55208333333333337</v>
      </c>
      <c r="J257">
        <v>7</v>
      </c>
      <c r="K257">
        <v>143</v>
      </c>
      <c r="L257" t="s">
        <v>34</v>
      </c>
      <c r="M257" t="s">
        <v>102</v>
      </c>
      <c r="N257" t="s">
        <v>102</v>
      </c>
      <c r="O257" t="s">
        <v>64</v>
      </c>
      <c r="P257" t="s">
        <v>37</v>
      </c>
      <c r="Q257" t="s">
        <v>38</v>
      </c>
      <c r="R257" t="s">
        <v>39</v>
      </c>
      <c r="S257">
        <v>138</v>
      </c>
      <c r="T257">
        <v>96</v>
      </c>
      <c r="V257" t="s">
        <v>100</v>
      </c>
      <c r="W257" t="s">
        <v>30</v>
      </c>
      <c r="X257" t="s">
        <v>103</v>
      </c>
      <c r="Y257" t="s">
        <v>42</v>
      </c>
      <c r="Z257" t="s">
        <v>50</v>
      </c>
      <c r="AA257" t="s">
        <v>101</v>
      </c>
      <c r="AB257">
        <v>315</v>
      </c>
      <c r="AC257" t="s">
        <v>37</v>
      </c>
      <c r="AD257" s="1">
        <v>43716</v>
      </c>
      <c r="AE257" s="1">
        <v>43716</v>
      </c>
      <c r="AF257" s="2">
        <v>0.59027777777777779</v>
      </c>
      <c r="AG257">
        <v>7</v>
      </c>
      <c r="AH257">
        <v>143</v>
      </c>
      <c r="AI257" t="s">
        <v>34</v>
      </c>
      <c r="AJ257" t="s">
        <v>102</v>
      </c>
      <c r="AK257" t="s">
        <v>102</v>
      </c>
      <c r="AL257" t="s">
        <v>64</v>
      </c>
      <c r="AM257" t="s">
        <v>37</v>
      </c>
      <c r="AN257" t="s">
        <v>38</v>
      </c>
      <c r="AO257" t="s">
        <v>39</v>
      </c>
      <c r="AP257">
        <v>135</v>
      </c>
      <c r="AQ257">
        <v>94</v>
      </c>
      <c r="AS257" t="s">
        <v>100</v>
      </c>
      <c r="AT257" t="s">
        <v>30</v>
      </c>
      <c r="AU257" t="s">
        <v>103</v>
      </c>
      <c r="AV257" s="3">
        <v>43640.636284722219</v>
      </c>
      <c r="AY257" t="s">
        <v>42</v>
      </c>
    </row>
    <row r="258" spans="1:51" x14ac:dyDescent="0.25">
      <c r="A258" t="s">
        <v>112</v>
      </c>
      <c r="B258" t="s">
        <v>46</v>
      </c>
      <c r="C258" t="s">
        <v>31</v>
      </c>
      <c r="D258" t="s">
        <v>116</v>
      </c>
      <c r="E258">
        <v>143</v>
      </c>
      <c r="F258" t="s">
        <v>33</v>
      </c>
      <c r="G258" s="1">
        <v>43714</v>
      </c>
      <c r="H258" s="1">
        <v>43713</v>
      </c>
      <c r="I258" s="2">
        <v>0.29166666666666669</v>
      </c>
      <c r="J258">
        <v>5</v>
      </c>
      <c r="K258">
        <v>290</v>
      </c>
      <c r="L258" t="s">
        <v>34</v>
      </c>
      <c r="M258" t="s">
        <v>117</v>
      </c>
      <c r="N258" t="s">
        <v>117</v>
      </c>
      <c r="O258" t="s">
        <v>36</v>
      </c>
      <c r="P258" t="s">
        <v>37</v>
      </c>
      <c r="Q258" t="s">
        <v>38</v>
      </c>
      <c r="R258" t="s">
        <v>39</v>
      </c>
      <c r="S258">
        <v>284</v>
      </c>
      <c r="T258">
        <v>97</v>
      </c>
      <c r="V258" t="s">
        <v>100</v>
      </c>
      <c r="W258" t="s">
        <v>45</v>
      </c>
      <c r="X258" t="s">
        <v>41</v>
      </c>
      <c r="Y258" t="s">
        <v>42</v>
      </c>
      <c r="Z258" t="s">
        <v>31</v>
      </c>
      <c r="AA258" t="s">
        <v>116</v>
      </c>
      <c r="AB258">
        <v>144</v>
      </c>
      <c r="AC258" t="s">
        <v>37</v>
      </c>
      <c r="AD258" s="1">
        <v>43714</v>
      </c>
      <c r="AE258" s="1">
        <v>43714</v>
      </c>
      <c r="AF258" s="2">
        <v>0.47569444444444442</v>
      </c>
      <c r="AG258">
        <v>5</v>
      </c>
      <c r="AH258">
        <v>299</v>
      </c>
      <c r="AI258" t="s">
        <v>34</v>
      </c>
      <c r="AJ258" t="s">
        <v>117</v>
      </c>
      <c r="AK258" t="s">
        <v>117</v>
      </c>
      <c r="AL258" t="s">
        <v>36</v>
      </c>
      <c r="AM258" t="s">
        <v>37</v>
      </c>
      <c r="AN258" t="s">
        <v>38</v>
      </c>
      <c r="AO258" t="s">
        <v>39</v>
      </c>
      <c r="AP258">
        <v>230</v>
      </c>
      <c r="AQ258">
        <v>76</v>
      </c>
      <c r="AS258" t="s">
        <v>100</v>
      </c>
      <c r="AT258" t="s">
        <v>45</v>
      </c>
      <c r="AU258" t="s">
        <v>41</v>
      </c>
      <c r="AV258" s="3">
        <v>43640.636284722219</v>
      </c>
      <c r="AY258" t="s">
        <v>42</v>
      </c>
    </row>
    <row r="259" spans="1:51" x14ac:dyDescent="0.25">
      <c r="A259" t="s">
        <v>112</v>
      </c>
      <c r="B259" t="s">
        <v>46</v>
      </c>
      <c r="C259" t="s">
        <v>50</v>
      </c>
      <c r="D259" t="s">
        <v>110</v>
      </c>
      <c r="E259">
        <v>880</v>
      </c>
      <c r="F259" t="s">
        <v>33</v>
      </c>
      <c r="G259" s="1">
        <v>43714</v>
      </c>
      <c r="H259" s="1">
        <v>43713</v>
      </c>
      <c r="I259" s="2">
        <v>0.3611111111111111</v>
      </c>
      <c r="J259">
        <v>5</v>
      </c>
      <c r="K259">
        <v>450</v>
      </c>
      <c r="L259" t="s">
        <v>34</v>
      </c>
      <c r="M259" t="s">
        <v>122</v>
      </c>
      <c r="N259" t="s">
        <v>122</v>
      </c>
      <c r="O259" t="s">
        <v>53</v>
      </c>
      <c r="P259" t="s">
        <v>37</v>
      </c>
      <c r="Q259" t="s">
        <v>38</v>
      </c>
      <c r="R259" t="s">
        <v>39</v>
      </c>
      <c r="S259">
        <v>432</v>
      </c>
      <c r="T259">
        <v>96</v>
      </c>
      <c r="V259" t="s">
        <v>100</v>
      </c>
      <c r="W259" t="s">
        <v>45</v>
      </c>
      <c r="X259" t="s">
        <v>41</v>
      </c>
      <c r="Y259" t="s">
        <v>42</v>
      </c>
      <c r="Z259" t="s">
        <v>50</v>
      </c>
      <c r="AA259" t="s">
        <v>110</v>
      </c>
      <c r="AB259">
        <v>881</v>
      </c>
      <c r="AC259" t="s">
        <v>37</v>
      </c>
      <c r="AD259" s="1">
        <v>43714</v>
      </c>
      <c r="AE259" s="1">
        <v>43714</v>
      </c>
      <c r="AF259" s="2">
        <v>0.54166666666666663</v>
      </c>
      <c r="AG259">
        <v>5</v>
      </c>
      <c r="AH259">
        <v>450</v>
      </c>
      <c r="AI259" t="s">
        <v>34</v>
      </c>
      <c r="AJ259" t="s">
        <v>122</v>
      </c>
      <c r="AK259" t="s">
        <v>122</v>
      </c>
      <c r="AL259" t="s">
        <v>53</v>
      </c>
      <c r="AM259" t="s">
        <v>37</v>
      </c>
      <c r="AN259" t="s">
        <v>38</v>
      </c>
      <c r="AO259" t="s">
        <v>39</v>
      </c>
      <c r="AP259">
        <v>265</v>
      </c>
      <c r="AQ259">
        <v>58</v>
      </c>
      <c r="AS259" t="s">
        <v>100</v>
      </c>
      <c r="AT259" t="s">
        <v>45</v>
      </c>
      <c r="AU259" t="s">
        <v>41</v>
      </c>
      <c r="AV259" s="3">
        <v>43640.712407407409</v>
      </c>
      <c r="AY259" t="s">
        <v>42</v>
      </c>
    </row>
    <row r="260" spans="1:51" x14ac:dyDescent="0.25">
      <c r="A260">
        <v>319</v>
      </c>
      <c r="B260" t="s">
        <v>30</v>
      </c>
      <c r="C260" t="s">
        <v>50</v>
      </c>
      <c r="D260" t="s">
        <v>101</v>
      </c>
      <c r="E260">
        <v>308</v>
      </c>
      <c r="F260" t="s">
        <v>33</v>
      </c>
      <c r="G260" s="1">
        <v>43712</v>
      </c>
      <c r="H260" s="1">
        <v>43712</v>
      </c>
      <c r="I260" s="2">
        <v>0.55555555555555558</v>
      </c>
      <c r="J260">
        <v>3</v>
      </c>
      <c r="K260">
        <v>143</v>
      </c>
      <c r="L260" t="s">
        <v>34</v>
      </c>
      <c r="M260" t="s">
        <v>102</v>
      </c>
      <c r="N260" t="s">
        <v>102</v>
      </c>
      <c r="O260" t="s">
        <v>64</v>
      </c>
      <c r="P260" t="s">
        <v>37</v>
      </c>
      <c r="Q260" t="s">
        <v>38</v>
      </c>
      <c r="R260" t="s">
        <v>39</v>
      </c>
      <c r="S260">
        <v>112</v>
      </c>
      <c r="T260">
        <v>78</v>
      </c>
      <c r="V260" t="s">
        <v>100</v>
      </c>
      <c r="W260" t="s">
        <v>30</v>
      </c>
      <c r="X260" t="s">
        <v>103</v>
      </c>
      <c r="Y260" t="s">
        <v>42</v>
      </c>
      <c r="Z260" t="s">
        <v>50</v>
      </c>
      <c r="AA260" t="s">
        <v>101</v>
      </c>
      <c r="AB260">
        <v>315</v>
      </c>
      <c r="AC260" t="s">
        <v>37</v>
      </c>
      <c r="AD260" s="1">
        <v>43712</v>
      </c>
      <c r="AE260" s="1">
        <v>43712</v>
      </c>
      <c r="AF260" s="2">
        <v>0.59375</v>
      </c>
      <c r="AG260">
        <v>3</v>
      </c>
      <c r="AH260">
        <v>168</v>
      </c>
      <c r="AI260" t="s">
        <v>34</v>
      </c>
      <c r="AJ260" t="s">
        <v>102</v>
      </c>
      <c r="AK260" t="s">
        <v>102</v>
      </c>
      <c r="AL260" t="s">
        <v>64</v>
      </c>
      <c r="AM260" t="s">
        <v>37</v>
      </c>
      <c r="AN260" t="s">
        <v>38</v>
      </c>
      <c r="AO260" t="s">
        <v>39</v>
      </c>
      <c r="AP260">
        <v>119</v>
      </c>
      <c r="AQ260">
        <v>70</v>
      </c>
      <c r="AS260" t="s">
        <v>100</v>
      </c>
      <c r="AT260" t="s">
        <v>30</v>
      </c>
      <c r="AU260" t="s">
        <v>103</v>
      </c>
      <c r="AV260" s="3">
        <v>43640.636284722219</v>
      </c>
      <c r="AY260" t="s">
        <v>42</v>
      </c>
    </row>
    <row r="261" spans="1:51" x14ac:dyDescent="0.25">
      <c r="A261" t="s">
        <v>112</v>
      </c>
      <c r="B261" t="s">
        <v>46</v>
      </c>
      <c r="C261" t="s">
        <v>50</v>
      </c>
      <c r="D261" t="s">
        <v>110</v>
      </c>
      <c r="E261">
        <v>880</v>
      </c>
      <c r="F261" t="s">
        <v>33</v>
      </c>
      <c r="G261" s="1">
        <v>43712</v>
      </c>
      <c r="H261" s="1">
        <v>43711</v>
      </c>
      <c r="I261" s="2">
        <v>0.3611111111111111</v>
      </c>
      <c r="J261">
        <v>3</v>
      </c>
      <c r="K261">
        <v>450</v>
      </c>
      <c r="L261" t="s">
        <v>34</v>
      </c>
      <c r="M261" t="s">
        <v>122</v>
      </c>
      <c r="N261" t="s">
        <v>122</v>
      </c>
      <c r="O261" t="s">
        <v>53</v>
      </c>
      <c r="P261" t="s">
        <v>37</v>
      </c>
      <c r="Q261" t="s">
        <v>38</v>
      </c>
      <c r="R261" t="s">
        <v>39</v>
      </c>
      <c r="S261">
        <v>414</v>
      </c>
      <c r="T261">
        <v>92</v>
      </c>
      <c r="V261" t="s">
        <v>100</v>
      </c>
      <c r="W261" t="s">
        <v>45</v>
      </c>
      <c r="X261" t="s">
        <v>41</v>
      </c>
      <c r="Y261" t="s">
        <v>42</v>
      </c>
      <c r="Z261" t="s">
        <v>50</v>
      </c>
      <c r="AA261" t="s">
        <v>110</v>
      </c>
      <c r="AB261">
        <v>881</v>
      </c>
      <c r="AC261" t="s">
        <v>37</v>
      </c>
      <c r="AD261" s="1">
        <v>43712</v>
      </c>
      <c r="AE261" s="1">
        <v>43712</v>
      </c>
      <c r="AF261" s="2">
        <v>0.54166666666666663</v>
      </c>
      <c r="AG261">
        <v>3</v>
      </c>
      <c r="AH261">
        <v>450</v>
      </c>
      <c r="AI261" t="s">
        <v>34</v>
      </c>
      <c r="AJ261" t="s">
        <v>122</v>
      </c>
      <c r="AK261" t="s">
        <v>122</v>
      </c>
      <c r="AL261" t="s">
        <v>53</v>
      </c>
      <c r="AM261" t="s">
        <v>37</v>
      </c>
      <c r="AN261" t="s">
        <v>38</v>
      </c>
      <c r="AO261" t="s">
        <v>39</v>
      </c>
      <c r="AP261">
        <v>283</v>
      </c>
      <c r="AQ261">
        <v>62</v>
      </c>
      <c r="AS261" t="s">
        <v>100</v>
      </c>
      <c r="AT261" t="s">
        <v>45</v>
      </c>
      <c r="AU261" t="s">
        <v>41</v>
      </c>
      <c r="AV261" s="3">
        <v>43640.712407407409</v>
      </c>
      <c r="AY261" t="s">
        <v>42</v>
      </c>
    </row>
    <row r="262" spans="1:51" x14ac:dyDescent="0.25">
      <c r="A262">
        <v>788</v>
      </c>
      <c r="B262" t="s">
        <v>46</v>
      </c>
      <c r="C262" t="s">
        <v>31</v>
      </c>
      <c r="D262" t="s">
        <v>98</v>
      </c>
      <c r="E262">
        <v>977</v>
      </c>
      <c r="F262" t="s">
        <v>33</v>
      </c>
      <c r="G262" s="1">
        <v>43710</v>
      </c>
      <c r="H262" s="1">
        <v>43709</v>
      </c>
      <c r="I262" s="2">
        <v>0.25694444444444448</v>
      </c>
      <c r="J262">
        <v>1</v>
      </c>
      <c r="K262">
        <v>262</v>
      </c>
      <c r="L262" t="s">
        <v>34</v>
      </c>
      <c r="M262" t="s">
        <v>99</v>
      </c>
      <c r="N262" t="s">
        <v>99</v>
      </c>
      <c r="O262" t="s">
        <v>80</v>
      </c>
      <c r="P262" t="s">
        <v>37</v>
      </c>
      <c r="Q262" t="s">
        <v>38</v>
      </c>
      <c r="R262" t="s">
        <v>39</v>
      </c>
      <c r="S262">
        <v>259</v>
      </c>
      <c r="T262">
        <v>98</v>
      </c>
      <c r="V262" t="s">
        <v>100</v>
      </c>
      <c r="W262" t="s">
        <v>45</v>
      </c>
      <c r="X262" t="s">
        <v>81</v>
      </c>
      <c r="Y262" t="s">
        <v>42</v>
      </c>
      <c r="Z262" t="s">
        <v>31</v>
      </c>
      <c r="AA262" t="s">
        <v>98</v>
      </c>
      <c r="AB262">
        <v>976</v>
      </c>
      <c r="AC262" t="s">
        <v>37</v>
      </c>
      <c r="AD262" s="1">
        <v>43710</v>
      </c>
      <c r="AE262" s="1">
        <v>43710</v>
      </c>
      <c r="AF262" s="2">
        <v>0.85069444444444453</v>
      </c>
      <c r="AG262">
        <v>1</v>
      </c>
      <c r="AH262">
        <v>262</v>
      </c>
      <c r="AI262" t="s">
        <v>34</v>
      </c>
      <c r="AJ262" t="s">
        <v>99</v>
      </c>
      <c r="AK262" t="s">
        <v>99</v>
      </c>
      <c r="AL262" t="s">
        <v>80</v>
      </c>
      <c r="AM262" t="s">
        <v>37</v>
      </c>
      <c r="AN262" t="s">
        <v>38</v>
      </c>
      <c r="AO262" t="s">
        <v>39</v>
      </c>
      <c r="AP262">
        <v>180</v>
      </c>
      <c r="AQ262">
        <v>68</v>
      </c>
      <c r="AS262" t="s">
        <v>100</v>
      </c>
      <c r="AT262" t="s">
        <v>45</v>
      </c>
      <c r="AU262" t="s">
        <v>81</v>
      </c>
      <c r="AV262" s="3">
        <v>43640.636284722219</v>
      </c>
      <c r="AY262" t="s">
        <v>42</v>
      </c>
    </row>
    <row r="263" spans="1:51" x14ac:dyDescent="0.25">
      <c r="A263">
        <v>319</v>
      </c>
      <c r="B263" t="s">
        <v>30</v>
      </c>
      <c r="C263" t="s">
        <v>50</v>
      </c>
      <c r="D263" t="s">
        <v>101</v>
      </c>
      <c r="E263">
        <v>304</v>
      </c>
      <c r="F263" t="s">
        <v>33</v>
      </c>
      <c r="G263" s="1">
        <v>43713</v>
      </c>
      <c r="H263" s="1">
        <v>43713</v>
      </c>
      <c r="I263" s="2">
        <v>0.39930555555555558</v>
      </c>
      <c r="J263">
        <v>4</v>
      </c>
      <c r="K263">
        <v>143</v>
      </c>
      <c r="L263" t="s">
        <v>34</v>
      </c>
      <c r="M263" t="s">
        <v>102</v>
      </c>
      <c r="N263" t="s">
        <v>102</v>
      </c>
      <c r="O263" t="s">
        <v>64</v>
      </c>
      <c r="P263" t="s">
        <v>37</v>
      </c>
      <c r="Q263" t="s">
        <v>38</v>
      </c>
      <c r="R263" t="s">
        <v>39</v>
      </c>
      <c r="S263">
        <v>122</v>
      </c>
      <c r="T263">
        <v>85</v>
      </c>
      <c r="V263" t="s">
        <v>100</v>
      </c>
      <c r="W263" t="s">
        <v>30</v>
      </c>
      <c r="X263" t="s">
        <v>103</v>
      </c>
      <c r="Y263" t="s">
        <v>42</v>
      </c>
      <c r="Z263" t="s">
        <v>50</v>
      </c>
      <c r="AA263" t="s">
        <v>101</v>
      </c>
      <c r="AB263">
        <v>307</v>
      </c>
      <c r="AC263" t="s">
        <v>37</v>
      </c>
      <c r="AD263" s="1">
        <v>43713</v>
      </c>
      <c r="AE263" s="1">
        <v>43713</v>
      </c>
      <c r="AF263" s="2">
        <v>0.44097222222222227</v>
      </c>
      <c r="AG263">
        <v>4</v>
      </c>
      <c r="AH263">
        <v>143</v>
      </c>
      <c r="AI263" t="s">
        <v>34</v>
      </c>
      <c r="AJ263" t="s">
        <v>102</v>
      </c>
      <c r="AK263" t="s">
        <v>102</v>
      </c>
      <c r="AL263" t="s">
        <v>64</v>
      </c>
      <c r="AM263" t="s">
        <v>37</v>
      </c>
      <c r="AN263" t="s">
        <v>38</v>
      </c>
      <c r="AO263" t="s">
        <v>39</v>
      </c>
      <c r="AP263">
        <v>94</v>
      </c>
      <c r="AQ263">
        <v>65</v>
      </c>
      <c r="AS263" t="s">
        <v>100</v>
      </c>
      <c r="AT263" t="s">
        <v>30</v>
      </c>
      <c r="AU263" t="s">
        <v>103</v>
      </c>
      <c r="AV263" s="3">
        <v>43640.636284722219</v>
      </c>
      <c r="AY263" t="s">
        <v>42</v>
      </c>
    </row>
    <row r="264" spans="1:51" x14ac:dyDescent="0.25">
      <c r="A264">
        <v>388</v>
      </c>
      <c r="B264" t="s">
        <v>46</v>
      </c>
      <c r="C264" t="s">
        <v>31</v>
      </c>
      <c r="D264" t="s">
        <v>108</v>
      </c>
      <c r="E264" t="str">
        <f>"071"</f>
        <v>071</v>
      </c>
      <c r="F264" t="s">
        <v>33</v>
      </c>
      <c r="G264" s="1">
        <v>43712</v>
      </c>
      <c r="H264" s="1">
        <v>43712</v>
      </c>
      <c r="I264" s="2">
        <v>0.3923611111111111</v>
      </c>
      <c r="J264">
        <v>3</v>
      </c>
      <c r="K264">
        <v>615</v>
      </c>
      <c r="L264" t="s">
        <v>34</v>
      </c>
      <c r="M264" t="s">
        <v>109</v>
      </c>
      <c r="N264" t="s">
        <v>109</v>
      </c>
      <c r="O264" t="s">
        <v>36</v>
      </c>
      <c r="P264" t="s">
        <v>37</v>
      </c>
      <c r="Q264" t="s">
        <v>38</v>
      </c>
      <c r="R264" t="s">
        <v>39</v>
      </c>
      <c r="S264">
        <v>615</v>
      </c>
      <c r="T264">
        <v>100</v>
      </c>
      <c r="V264" t="s">
        <v>100</v>
      </c>
      <c r="W264" t="s">
        <v>45</v>
      </c>
      <c r="X264" t="s">
        <v>41</v>
      </c>
      <c r="Y264" t="s">
        <v>42</v>
      </c>
      <c r="Z264" t="s">
        <v>31</v>
      </c>
      <c r="AA264" t="s">
        <v>108</v>
      </c>
      <c r="AB264" t="str">
        <f>"072"</f>
        <v>072</v>
      </c>
      <c r="AC264" t="s">
        <v>37</v>
      </c>
      <c r="AD264" s="1">
        <v>43712</v>
      </c>
      <c r="AE264" s="1">
        <v>43712</v>
      </c>
      <c r="AF264" s="2">
        <v>0.47569444444444442</v>
      </c>
      <c r="AG264">
        <v>3</v>
      </c>
      <c r="AH264">
        <v>615</v>
      </c>
      <c r="AI264" t="s">
        <v>34</v>
      </c>
      <c r="AJ264" t="s">
        <v>109</v>
      </c>
      <c r="AK264" t="s">
        <v>109</v>
      </c>
      <c r="AL264" t="s">
        <v>36</v>
      </c>
      <c r="AM264" t="s">
        <v>37</v>
      </c>
      <c r="AN264" t="s">
        <v>38</v>
      </c>
      <c r="AO264" t="s">
        <v>39</v>
      </c>
      <c r="AP264">
        <v>436</v>
      </c>
      <c r="AQ264">
        <v>70</v>
      </c>
      <c r="AS264" t="s">
        <v>100</v>
      </c>
      <c r="AT264" t="s">
        <v>45</v>
      </c>
      <c r="AU264" t="s">
        <v>41</v>
      </c>
      <c r="AV264" s="3">
        <v>43640.636284722219</v>
      </c>
      <c r="AY264" t="s">
        <v>42</v>
      </c>
    </row>
    <row r="265" spans="1:51" x14ac:dyDescent="0.25">
      <c r="A265" t="s">
        <v>112</v>
      </c>
      <c r="B265" t="s">
        <v>46</v>
      </c>
      <c r="C265" t="s">
        <v>31</v>
      </c>
      <c r="D265" t="s">
        <v>98</v>
      </c>
      <c r="E265">
        <v>975</v>
      </c>
      <c r="F265" t="s">
        <v>33</v>
      </c>
      <c r="G265" s="1">
        <v>43712</v>
      </c>
      <c r="H265" s="1">
        <v>43711</v>
      </c>
      <c r="I265" s="2">
        <v>0.22916666666666666</v>
      </c>
      <c r="J265">
        <v>3</v>
      </c>
      <c r="K265">
        <v>442</v>
      </c>
      <c r="L265" t="s">
        <v>34</v>
      </c>
      <c r="M265" t="s">
        <v>78</v>
      </c>
      <c r="N265" t="s">
        <v>78</v>
      </c>
      <c r="O265" t="s">
        <v>80</v>
      </c>
      <c r="P265" t="s">
        <v>37</v>
      </c>
      <c r="Q265" t="s">
        <v>38</v>
      </c>
      <c r="R265" t="s">
        <v>39</v>
      </c>
      <c r="S265">
        <v>419</v>
      </c>
      <c r="T265">
        <v>94</v>
      </c>
      <c r="V265" t="s">
        <v>100</v>
      </c>
      <c r="W265" t="s">
        <v>45</v>
      </c>
      <c r="X265" t="s">
        <v>81</v>
      </c>
      <c r="Y265" t="s">
        <v>42</v>
      </c>
      <c r="Z265" t="s">
        <v>31</v>
      </c>
      <c r="AA265" t="s">
        <v>98</v>
      </c>
      <c r="AB265">
        <v>974</v>
      </c>
      <c r="AC265" t="s">
        <v>37</v>
      </c>
      <c r="AD265" s="1">
        <v>43712</v>
      </c>
      <c r="AE265" s="1">
        <v>43712</v>
      </c>
      <c r="AF265" s="2">
        <v>0.8125</v>
      </c>
      <c r="AG265">
        <v>3</v>
      </c>
      <c r="AH265">
        <v>442</v>
      </c>
      <c r="AI265" t="s">
        <v>34</v>
      </c>
      <c r="AJ265" t="s">
        <v>78</v>
      </c>
      <c r="AK265" t="s">
        <v>78</v>
      </c>
      <c r="AL265" t="s">
        <v>80</v>
      </c>
      <c r="AM265" t="s">
        <v>37</v>
      </c>
      <c r="AN265" t="s">
        <v>38</v>
      </c>
      <c r="AO265" t="s">
        <v>39</v>
      </c>
      <c r="AP265">
        <v>282</v>
      </c>
      <c r="AQ265">
        <v>63</v>
      </c>
      <c r="AS265" t="s">
        <v>100</v>
      </c>
      <c r="AT265" t="s">
        <v>45</v>
      </c>
      <c r="AU265" t="s">
        <v>81</v>
      </c>
      <c r="AV265" s="3">
        <v>43640.636284722219</v>
      </c>
      <c r="AY265" t="s">
        <v>42</v>
      </c>
    </row>
    <row r="266" spans="1:51" x14ac:dyDescent="0.25">
      <c r="A266" t="s">
        <v>112</v>
      </c>
      <c r="B266" t="s">
        <v>46</v>
      </c>
      <c r="C266" t="s">
        <v>31</v>
      </c>
      <c r="D266" t="s">
        <v>98</v>
      </c>
      <c r="E266">
        <v>975</v>
      </c>
      <c r="F266" t="s">
        <v>33</v>
      </c>
      <c r="G266" s="1">
        <v>43713</v>
      </c>
      <c r="H266" s="1">
        <v>43712</v>
      </c>
      <c r="I266" s="2">
        <v>0.22916666666666666</v>
      </c>
      <c r="J266">
        <v>4</v>
      </c>
      <c r="K266">
        <v>438</v>
      </c>
      <c r="L266" t="s">
        <v>34</v>
      </c>
      <c r="M266" t="s">
        <v>78</v>
      </c>
      <c r="N266" t="s">
        <v>78</v>
      </c>
      <c r="O266" t="s">
        <v>80</v>
      </c>
      <c r="P266" t="s">
        <v>37</v>
      </c>
      <c r="Q266" t="s">
        <v>38</v>
      </c>
      <c r="R266" t="s">
        <v>39</v>
      </c>
      <c r="S266">
        <v>429</v>
      </c>
      <c r="T266">
        <v>97</v>
      </c>
      <c r="V266" t="s">
        <v>100</v>
      </c>
      <c r="W266" t="s">
        <v>45</v>
      </c>
      <c r="X266" t="s">
        <v>81</v>
      </c>
      <c r="Y266" t="s">
        <v>42</v>
      </c>
      <c r="Z266" t="s">
        <v>31</v>
      </c>
      <c r="AA266" t="s">
        <v>98</v>
      </c>
      <c r="AB266">
        <v>974</v>
      </c>
      <c r="AC266" t="s">
        <v>37</v>
      </c>
      <c r="AD266" s="1">
        <v>43713</v>
      </c>
      <c r="AE266" s="1">
        <v>43713</v>
      </c>
      <c r="AF266" s="2">
        <v>0.8125</v>
      </c>
      <c r="AG266">
        <v>4</v>
      </c>
      <c r="AH266">
        <v>438</v>
      </c>
      <c r="AI266" t="s">
        <v>34</v>
      </c>
      <c r="AJ266" t="s">
        <v>78</v>
      </c>
      <c r="AK266" t="s">
        <v>78</v>
      </c>
      <c r="AL266" t="s">
        <v>80</v>
      </c>
      <c r="AM266" t="s">
        <v>37</v>
      </c>
      <c r="AN266" t="s">
        <v>38</v>
      </c>
      <c r="AO266" t="s">
        <v>39</v>
      </c>
      <c r="AP266">
        <v>359</v>
      </c>
      <c r="AQ266">
        <v>81</v>
      </c>
      <c r="AS266" t="s">
        <v>100</v>
      </c>
      <c r="AT266" t="s">
        <v>45</v>
      </c>
      <c r="AU266" t="s">
        <v>81</v>
      </c>
      <c r="AV266" s="3">
        <v>43640.636284722219</v>
      </c>
      <c r="AY266" t="s">
        <v>42</v>
      </c>
    </row>
    <row r="267" spans="1:51" x14ac:dyDescent="0.25">
      <c r="A267">
        <v>319</v>
      </c>
      <c r="B267" t="s">
        <v>30</v>
      </c>
      <c r="C267" t="s">
        <v>50</v>
      </c>
      <c r="D267" t="s">
        <v>101</v>
      </c>
      <c r="E267">
        <v>326</v>
      </c>
      <c r="F267" t="s">
        <v>33</v>
      </c>
      <c r="G267" s="1">
        <v>43711</v>
      </c>
      <c r="H267" s="1">
        <v>43711</v>
      </c>
      <c r="I267" s="2">
        <v>0.95138888888888884</v>
      </c>
      <c r="J267">
        <v>2</v>
      </c>
      <c r="K267">
        <v>143</v>
      </c>
      <c r="L267" t="s">
        <v>34</v>
      </c>
      <c r="M267" t="s">
        <v>102</v>
      </c>
      <c r="N267" t="s">
        <v>102</v>
      </c>
      <c r="O267" t="s">
        <v>64</v>
      </c>
      <c r="P267" t="s">
        <v>37</v>
      </c>
      <c r="Q267" t="s">
        <v>38</v>
      </c>
      <c r="R267" t="s">
        <v>39</v>
      </c>
      <c r="S267">
        <v>101</v>
      </c>
      <c r="T267">
        <v>70</v>
      </c>
      <c r="V267" t="s">
        <v>100</v>
      </c>
      <c r="W267" t="s">
        <v>30</v>
      </c>
      <c r="X267" t="s">
        <v>103</v>
      </c>
      <c r="Y267" t="s">
        <v>42</v>
      </c>
      <c r="Z267" t="s">
        <v>50</v>
      </c>
      <c r="AA267" t="s">
        <v>101</v>
      </c>
      <c r="AB267">
        <v>303</v>
      </c>
      <c r="AC267" t="s">
        <v>37</v>
      </c>
      <c r="AD267" s="1">
        <v>43712</v>
      </c>
      <c r="AE267" s="1">
        <v>43712</v>
      </c>
      <c r="AF267" s="2">
        <v>0.30902777777777779</v>
      </c>
      <c r="AG267">
        <v>3</v>
      </c>
      <c r="AH267">
        <v>143</v>
      </c>
      <c r="AI267" t="s">
        <v>34</v>
      </c>
      <c r="AJ267" t="s">
        <v>102</v>
      </c>
      <c r="AK267" t="s">
        <v>102</v>
      </c>
      <c r="AL267" t="s">
        <v>64</v>
      </c>
      <c r="AM267" t="s">
        <v>37</v>
      </c>
      <c r="AN267" t="s">
        <v>38</v>
      </c>
      <c r="AO267" t="s">
        <v>39</v>
      </c>
      <c r="AP267">
        <v>101</v>
      </c>
      <c r="AQ267">
        <v>70</v>
      </c>
      <c r="AS267" t="s">
        <v>100</v>
      </c>
      <c r="AT267" t="s">
        <v>30</v>
      </c>
      <c r="AU267" t="s">
        <v>103</v>
      </c>
      <c r="AV267" s="3">
        <v>43640.636284722219</v>
      </c>
      <c r="AY267" t="s">
        <v>42</v>
      </c>
    </row>
    <row r="268" spans="1:51" x14ac:dyDescent="0.25">
      <c r="A268">
        <v>388</v>
      </c>
      <c r="B268" t="s">
        <v>46</v>
      </c>
      <c r="C268" t="s">
        <v>31</v>
      </c>
      <c r="D268" t="s">
        <v>108</v>
      </c>
      <c r="E268" t="str">
        <f>"073"</f>
        <v>073</v>
      </c>
      <c r="F268" t="s">
        <v>33</v>
      </c>
      <c r="G268" s="1">
        <v>43713</v>
      </c>
      <c r="H268" s="1">
        <v>43713</v>
      </c>
      <c r="I268" s="2">
        <v>0.5625</v>
      </c>
      <c r="J268">
        <v>4</v>
      </c>
      <c r="K268">
        <v>519</v>
      </c>
      <c r="L268" t="s">
        <v>34</v>
      </c>
      <c r="M268" t="s">
        <v>109</v>
      </c>
      <c r="N268" t="s">
        <v>109</v>
      </c>
      <c r="O268" t="s">
        <v>36</v>
      </c>
      <c r="P268" t="s">
        <v>37</v>
      </c>
      <c r="Q268" t="s">
        <v>38</v>
      </c>
      <c r="R268" t="s">
        <v>39</v>
      </c>
      <c r="S268">
        <v>519</v>
      </c>
      <c r="T268">
        <v>100</v>
      </c>
      <c r="V268" t="s">
        <v>100</v>
      </c>
      <c r="W268" t="s">
        <v>45</v>
      </c>
      <c r="X268" t="s">
        <v>41</v>
      </c>
      <c r="Y268" t="s">
        <v>42</v>
      </c>
      <c r="Z268" t="s">
        <v>31</v>
      </c>
      <c r="AA268" t="s">
        <v>108</v>
      </c>
      <c r="AB268" t="str">
        <f>"074"</f>
        <v>074</v>
      </c>
      <c r="AC268" t="s">
        <v>37</v>
      </c>
      <c r="AD268" s="1">
        <v>43713</v>
      </c>
      <c r="AE268" s="1">
        <v>43713</v>
      </c>
      <c r="AF268" s="2">
        <v>0.64930555555555558</v>
      </c>
      <c r="AG268">
        <v>4</v>
      </c>
      <c r="AH268">
        <v>519</v>
      </c>
      <c r="AI268" t="s">
        <v>34</v>
      </c>
      <c r="AJ268" t="s">
        <v>109</v>
      </c>
      <c r="AK268" t="s">
        <v>109</v>
      </c>
      <c r="AL268" t="s">
        <v>36</v>
      </c>
      <c r="AM268" t="s">
        <v>37</v>
      </c>
      <c r="AN268" t="s">
        <v>38</v>
      </c>
      <c r="AO268" t="s">
        <v>39</v>
      </c>
      <c r="AP268">
        <v>363</v>
      </c>
      <c r="AQ268">
        <v>69</v>
      </c>
      <c r="AS268" t="s">
        <v>100</v>
      </c>
      <c r="AT268" t="s">
        <v>45</v>
      </c>
      <c r="AU268" t="s">
        <v>41</v>
      </c>
      <c r="AV268" s="3">
        <v>43640.636284722219</v>
      </c>
      <c r="AY268" t="s">
        <v>42</v>
      </c>
    </row>
    <row r="269" spans="1:51" x14ac:dyDescent="0.25">
      <c r="A269">
        <v>333</v>
      </c>
      <c r="B269" t="s">
        <v>46</v>
      </c>
      <c r="C269" t="s">
        <v>50</v>
      </c>
      <c r="D269" t="s">
        <v>110</v>
      </c>
      <c r="E269">
        <v>870</v>
      </c>
      <c r="F269" t="s">
        <v>33</v>
      </c>
      <c r="G269" s="1">
        <v>43714</v>
      </c>
      <c r="H269" s="1">
        <v>43714</v>
      </c>
      <c r="I269" s="2">
        <v>0.40625</v>
      </c>
      <c r="J269">
        <v>5</v>
      </c>
      <c r="K269">
        <v>292</v>
      </c>
      <c r="L269" t="s">
        <v>34</v>
      </c>
      <c r="M269" t="s">
        <v>111</v>
      </c>
      <c r="N269" t="s">
        <v>111</v>
      </c>
      <c r="O269" t="s">
        <v>53</v>
      </c>
      <c r="P269" t="s">
        <v>37</v>
      </c>
      <c r="Q269" t="s">
        <v>38</v>
      </c>
      <c r="R269" t="s">
        <v>39</v>
      </c>
      <c r="S269">
        <v>280</v>
      </c>
      <c r="T269">
        <v>95</v>
      </c>
      <c r="V269" t="s">
        <v>100</v>
      </c>
      <c r="W269" t="s">
        <v>45</v>
      </c>
      <c r="X269" t="s">
        <v>41</v>
      </c>
      <c r="Y269" t="s">
        <v>42</v>
      </c>
      <c r="Z269" t="s">
        <v>50</v>
      </c>
      <c r="AA269" t="s">
        <v>110</v>
      </c>
      <c r="AB269">
        <v>885</v>
      </c>
      <c r="AC269" t="s">
        <v>37</v>
      </c>
      <c r="AD269" s="1">
        <v>43714</v>
      </c>
      <c r="AE269" s="1">
        <v>43714</v>
      </c>
      <c r="AF269" s="2">
        <v>0.63194444444444442</v>
      </c>
      <c r="AG269">
        <v>5</v>
      </c>
      <c r="AH269">
        <v>292</v>
      </c>
      <c r="AI269" t="s">
        <v>34</v>
      </c>
      <c r="AJ269" t="s">
        <v>111</v>
      </c>
      <c r="AK269" t="s">
        <v>111</v>
      </c>
      <c r="AL269" t="s">
        <v>53</v>
      </c>
      <c r="AM269" t="s">
        <v>37</v>
      </c>
      <c r="AN269" t="s">
        <v>38</v>
      </c>
      <c r="AO269" t="s">
        <v>39</v>
      </c>
      <c r="AP269">
        <v>172</v>
      </c>
      <c r="AQ269">
        <v>58</v>
      </c>
      <c r="AS269" t="s">
        <v>100</v>
      </c>
      <c r="AT269" t="s">
        <v>45</v>
      </c>
      <c r="AU269" t="s">
        <v>41</v>
      </c>
      <c r="AV269" s="3">
        <v>43640.712407407409</v>
      </c>
      <c r="AY269" t="s">
        <v>42</v>
      </c>
    </row>
    <row r="270" spans="1:51" x14ac:dyDescent="0.25">
      <c r="A270">
        <v>388</v>
      </c>
      <c r="B270" t="s">
        <v>46</v>
      </c>
      <c r="C270" t="s">
        <v>31</v>
      </c>
      <c r="D270" t="s">
        <v>108</v>
      </c>
      <c r="E270" t="str">
        <f>"075"</f>
        <v>075</v>
      </c>
      <c r="F270" t="s">
        <v>33</v>
      </c>
      <c r="G270" s="1">
        <v>43715</v>
      </c>
      <c r="H270" s="1">
        <v>43715</v>
      </c>
      <c r="I270" s="2">
        <v>0.83333333333333337</v>
      </c>
      <c r="J270">
        <v>6</v>
      </c>
      <c r="K270">
        <v>519</v>
      </c>
      <c r="L270" t="s">
        <v>34</v>
      </c>
      <c r="M270" t="s">
        <v>109</v>
      </c>
      <c r="N270" t="s">
        <v>109</v>
      </c>
      <c r="O270" t="s">
        <v>36</v>
      </c>
      <c r="P270" t="s">
        <v>37</v>
      </c>
      <c r="Q270" t="s">
        <v>38</v>
      </c>
      <c r="R270" t="s">
        <v>39</v>
      </c>
      <c r="S270">
        <v>487</v>
      </c>
      <c r="T270">
        <v>93</v>
      </c>
      <c r="V270" t="s">
        <v>100</v>
      </c>
      <c r="W270" t="s">
        <v>45</v>
      </c>
      <c r="X270" t="s">
        <v>41</v>
      </c>
      <c r="Y270" t="s">
        <v>42</v>
      </c>
      <c r="Z270" t="s">
        <v>31</v>
      </c>
      <c r="AA270" t="s">
        <v>108</v>
      </c>
      <c r="AB270" t="str">
        <f>"076"</f>
        <v>076</v>
      </c>
      <c r="AC270" t="s">
        <v>37</v>
      </c>
      <c r="AD270" s="1">
        <v>43715</v>
      </c>
      <c r="AE270" s="1">
        <v>43715</v>
      </c>
      <c r="AF270" s="2">
        <v>0.91319444444444453</v>
      </c>
      <c r="AG270">
        <v>6</v>
      </c>
      <c r="AH270">
        <v>519</v>
      </c>
      <c r="AI270" t="s">
        <v>34</v>
      </c>
      <c r="AJ270" t="s">
        <v>109</v>
      </c>
      <c r="AK270" t="s">
        <v>109</v>
      </c>
      <c r="AL270" t="s">
        <v>36</v>
      </c>
      <c r="AM270" t="s">
        <v>37</v>
      </c>
      <c r="AN270" t="s">
        <v>38</v>
      </c>
      <c r="AO270" t="s">
        <v>39</v>
      </c>
      <c r="AP270">
        <v>461</v>
      </c>
      <c r="AQ270">
        <v>88</v>
      </c>
      <c r="AS270" t="s">
        <v>100</v>
      </c>
      <c r="AT270" t="s">
        <v>45</v>
      </c>
      <c r="AU270" t="s">
        <v>41</v>
      </c>
      <c r="AV270" s="3">
        <v>43640.636284722219</v>
      </c>
      <c r="AY270" t="s">
        <v>42</v>
      </c>
    </row>
    <row r="271" spans="1:51" x14ac:dyDescent="0.25">
      <c r="A271" t="s">
        <v>112</v>
      </c>
      <c r="B271" t="s">
        <v>46</v>
      </c>
      <c r="C271" t="s">
        <v>31</v>
      </c>
      <c r="D271" t="s">
        <v>116</v>
      </c>
      <c r="E271">
        <v>127</v>
      </c>
      <c r="F271" t="s">
        <v>33</v>
      </c>
      <c r="G271" s="1">
        <v>43710</v>
      </c>
      <c r="H271" s="1">
        <v>43710</v>
      </c>
      <c r="I271" s="2">
        <v>0.35416666666666669</v>
      </c>
      <c r="J271">
        <v>1</v>
      </c>
      <c r="K271">
        <v>305</v>
      </c>
      <c r="L271" t="s">
        <v>34</v>
      </c>
      <c r="M271" t="s">
        <v>123</v>
      </c>
      <c r="N271" t="s">
        <v>123</v>
      </c>
      <c r="O271" t="s">
        <v>36</v>
      </c>
      <c r="P271" t="s">
        <v>37</v>
      </c>
      <c r="Q271" t="s">
        <v>38</v>
      </c>
      <c r="R271" t="s">
        <v>39</v>
      </c>
      <c r="S271">
        <v>298</v>
      </c>
      <c r="T271">
        <v>97</v>
      </c>
      <c r="V271" t="s">
        <v>100</v>
      </c>
      <c r="W271" t="s">
        <v>45</v>
      </c>
      <c r="X271" t="s">
        <v>41</v>
      </c>
      <c r="Y271" t="s">
        <v>42</v>
      </c>
      <c r="Z271" t="s">
        <v>31</v>
      </c>
      <c r="AA271" t="s">
        <v>116</v>
      </c>
      <c r="AB271">
        <v>126</v>
      </c>
      <c r="AC271" t="s">
        <v>37</v>
      </c>
      <c r="AD271" s="1">
        <v>43710</v>
      </c>
      <c r="AE271" s="1">
        <v>43710</v>
      </c>
      <c r="AF271" s="2">
        <v>0.55902777777777779</v>
      </c>
      <c r="AG271">
        <v>1</v>
      </c>
      <c r="AH271">
        <v>305</v>
      </c>
      <c r="AI271" t="s">
        <v>34</v>
      </c>
      <c r="AJ271" t="s">
        <v>123</v>
      </c>
      <c r="AK271" t="s">
        <v>123</v>
      </c>
      <c r="AL271" t="s">
        <v>36</v>
      </c>
      <c r="AM271" t="s">
        <v>37</v>
      </c>
      <c r="AN271" t="s">
        <v>38</v>
      </c>
      <c r="AO271" t="s">
        <v>39</v>
      </c>
      <c r="AP271">
        <v>262</v>
      </c>
      <c r="AQ271">
        <v>85</v>
      </c>
      <c r="AS271" t="s">
        <v>100</v>
      </c>
      <c r="AT271" t="s">
        <v>45</v>
      </c>
      <c r="AU271" t="s">
        <v>41</v>
      </c>
      <c r="AV271" s="3">
        <v>43640.636284722219</v>
      </c>
      <c r="AY271" t="s">
        <v>42</v>
      </c>
    </row>
    <row r="272" spans="1:51" x14ac:dyDescent="0.25">
      <c r="A272" t="s">
        <v>112</v>
      </c>
      <c r="B272" t="s">
        <v>46</v>
      </c>
      <c r="C272" t="s">
        <v>50</v>
      </c>
      <c r="D272" t="s">
        <v>120</v>
      </c>
      <c r="E272">
        <v>261</v>
      </c>
      <c r="F272" t="s">
        <v>33</v>
      </c>
      <c r="G272" s="1">
        <v>43711</v>
      </c>
      <c r="H272" s="1">
        <v>43710</v>
      </c>
      <c r="I272" s="2">
        <v>0.28819444444444448</v>
      </c>
      <c r="J272">
        <v>2</v>
      </c>
      <c r="K272">
        <v>340</v>
      </c>
      <c r="L272" t="s">
        <v>34</v>
      </c>
      <c r="M272" t="s">
        <v>121</v>
      </c>
      <c r="N272" t="s">
        <v>121</v>
      </c>
      <c r="O272" t="s">
        <v>49</v>
      </c>
      <c r="P272" t="s">
        <v>37</v>
      </c>
      <c r="Q272" t="s">
        <v>38</v>
      </c>
      <c r="R272" t="s">
        <v>39</v>
      </c>
      <c r="S272">
        <v>326</v>
      </c>
      <c r="T272">
        <v>95</v>
      </c>
      <c r="V272" t="s">
        <v>100</v>
      </c>
      <c r="W272" t="s">
        <v>45</v>
      </c>
      <c r="X272" t="s">
        <v>41</v>
      </c>
      <c r="Y272" t="s">
        <v>42</v>
      </c>
      <c r="Z272" t="s">
        <v>50</v>
      </c>
      <c r="AA272" t="s">
        <v>120</v>
      </c>
      <c r="AB272">
        <v>260</v>
      </c>
      <c r="AC272" t="s">
        <v>37</v>
      </c>
      <c r="AD272" s="1">
        <v>43711</v>
      </c>
      <c r="AE272" s="1">
        <v>43711</v>
      </c>
      <c r="AF272" s="2">
        <v>0.54861111111111105</v>
      </c>
      <c r="AG272">
        <v>2</v>
      </c>
      <c r="AH272">
        <v>340</v>
      </c>
      <c r="AI272" t="s">
        <v>34</v>
      </c>
      <c r="AJ272" t="s">
        <v>121</v>
      </c>
      <c r="AK272" t="s">
        <v>121</v>
      </c>
      <c r="AL272" t="s">
        <v>49</v>
      </c>
      <c r="AM272" t="s">
        <v>37</v>
      </c>
      <c r="AN272" t="s">
        <v>38</v>
      </c>
      <c r="AO272" t="s">
        <v>39</v>
      </c>
      <c r="AP272">
        <v>292</v>
      </c>
      <c r="AQ272">
        <v>85</v>
      </c>
      <c r="AS272" t="s">
        <v>100</v>
      </c>
      <c r="AT272" t="s">
        <v>45</v>
      </c>
      <c r="AU272" t="s">
        <v>41</v>
      </c>
      <c r="AV272" s="3">
        <v>43640.636284722219</v>
      </c>
      <c r="AY272" t="s">
        <v>42</v>
      </c>
    </row>
    <row r="273" spans="1:51" x14ac:dyDescent="0.25">
      <c r="A273">
        <v>359</v>
      </c>
      <c r="B273" t="s">
        <v>46</v>
      </c>
      <c r="C273" t="s">
        <v>50</v>
      </c>
      <c r="D273" t="s">
        <v>120</v>
      </c>
      <c r="E273">
        <v>273</v>
      </c>
      <c r="F273" t="s">
        <v>33</v>
      </c>
      <c r="G273" s="1">
        <v>43714</v>
      </c>
      <c r="H273" s="1">
        <v>43713</v>
      </c>
      <c r="I273" s="2">
        <v>0.3298611111111111</v>
      </c>
      <c r="J273">
        <v>5</v>
      </c>
      <c r="K273">
        <v>280</v>
      </c>
      <c r="L273" t="s">
        <v>34</v>
      </c>
      <c r="M273" t="s">
        <v>121</v>
      </c>
      <c r="N273" t="s">
        <v>121</v>
      </c>
      <c r="O273" t="s">
        <v>49</v>
      </c>
      <c r="P273" t="s">
        <v>37</v>
      </c>
      <c r="Q273" t="s">
        <v>38</v>
      </c>
      <c r="R273" t="s">
        <v>39</v>
      </c>
      <c r="S273">
        <v>271</v>
      </c>
      <c r="T273">
        <v>96</v>
      </c>
      <c r="V273" t="s">
        <v>100</v>
      </c>
      <c r="W273" t="s">
        <v>45</v>
      </c>
      <c r="X273" t="s">
        <v>41</v>
      </c>
      <c r="Y273" t="s">
        <v>42</v>
      </c>
      <c r="Z273" t="s">
        <v>50</v>
      </c>
      <c r="AA273" t="s">
        <v>120</v>
      </c>
      <c r="AB273">
        <v>274</v>
      </c>
      <c r="AC273" t="s">
        <v>37</v>
      </c>
      <c r="AD273" s="1">
        <v>43714</v>
      </c>
      <c r="AE273" s="1">
        <v>43714</v>
      </c>
      <c r="AF273" s="2">
        <v>0.60416666666666663</v>
      </c>
      <c r="AG273">
        <v>5</v>
      </c>
      <c r="AH273">
        <v>280</v>
      </c>
      <c r="AI273" t="s">
        <v>34</v>
      </c>
      <c r="AJ273" t="s">
        <v>121</v>
      </c>
      <c r="AK273" t="s">
        <v>121</v>
      </c>
      <c r="AL273" t="s">
        <v>49</v>
      </c>
      <c r="AM273" t="s">
        <v>37</v>
      </c>
      <c r="AN273" t="s">
        <v>38</v>
      </c>
      <c r="AO273" t="s">
        <v>39</v>
      </c>
      <c r="AP273">
        <v>232</v>
      </c>
      <c r="AQ273">
        <v>82</v>
      </c>
      <c r="AS273" t="s">
        <v>100</v>
      </c>
      <c r="AT273" t="s">
        <v>45</v>
      </c>
      <c r="AU273" t="s">
        <v>41</v>
      </c>
      <c r="AV273" s="3">
        <v>43640.636284722219</v>
      </c>
      <c r="AY273" t="s">
        <v>42</v>
      </c>
    </row>
    <row r="274" spans="1:51" x14ac:dyDescent="0.25">
      <c r="A274" t="s">
        <v>112</v>
      </c>
      <c r="B274" t="s">
        <v>46</v>
      </c>
      <c r="C274" t="s">
        <v>50</v>
      </c>
      <c r="D274" t="s">
        <v>110</v>
      </c>
      <c r="E274">
        <v>884</v>
      </c>
      <c r="F274" t="s">
        <v>33</v>
      </c>
      <c r="G274" s="1">
        <v>43714</v>
      </c>
      <c r="H274" s="1">
        <v>43713</v>
      </c>
      <c r="I274" s="2">
        <v>0.27083333333333331</v>
      </c>
      <c r="J274">
        <v>5</v>
      </c>
      <c r="K274">
        <v>450</v>
      </c>
      <c r="L274" t="s">
        <v>34</v>
      </c>
      <c r="M274" t="s">
        <v>111</v>
      </c>
      <c r="N274" t="s">
        <v>111</v>
      </c>
      <c r="O274" t="s">
        <v>53</v>
      </c>
      <c r="P274" t="s">
        <v>37</v>
      </c>
      <c r="Q274" t="s">
        <v>38</v>
      </c>
      <c r="R274" t="s">
        <v>39</v>
      </c>
      <c r="S274">
        <v>432</v>
      </c>
      <c r="T274">
        <v>96</v>
      </c>
      <c r="V274" t="s">
        <v>100</v>
      </c>
      <c r="W274" t="s">
        <v>45</v>
      </c>
      <c r="X274" t="s">
        <v>41</v>
      </c>
      <c r="Y274" t="s">
        <v>42</v>
      </c>
      <c r="Z274" t="s">
        <v>50</v>
      </c>
      <c r="AA274" t="s">
        <v>110</v>
      </c>
      <c r="AB274">
        <v>871</v>
      </c>
      <c r="AC274" t="s">
        <v>37</v>
      </c>
      <c r="AD274" s="1">
        <v>43714</v>
      </c>
      <c r="AE274" s="1">
        <v>43714</v>
      </c>
      <c r="AF274" s="2">
        <v>0.4548611111111111</v>
      </c>
      <c r="AG274">
        <v>5</v>
      </c>
      <c r="AH274">
        <v>450</v>
      </c>
      <c r="AI274" t="s">
        <v>34</v>
      </c>
      <c r="AJ274" t="s">
        <v>111</v>
      </c>
      <c r="AK274" t="s">
        <v>111</v>
      </c>
      <c r="AL274" t="s">
        <v>53</v>
      </c>
      <c r="AM274" t="s">
        <v>37</v>
      </c>
      <c r="AN274" t="s">
        <v>38</v>
      </c>
      <c r="AO274" t="s">
        <v>39</v>
      </c>
      <c r="AP274">
        <v>265</v>
      </c>
      <c r="AQ274">
        <v>58</v>
      </c>
      <c r="AS274" t="s">
        <v>100</v>
      </c>
      <c r="AT274" t="s">
        <v>45</v>
      </c>
      <c r="AU274" t="s">
        <v>41</v>
      </c>
      <c r="AV274" s="3">
        <v>43640.712407407409</v>
      </c>
      <c r="AY274" t="s">
        <v>42</v>
      </c>
    </row>
    <row r="275" spans="1:51" x14ac:dyDescent="0.25">
      <c r="A275" t="s">
        <v>112</v>
      </c>
      <c r="B275" t="s">
        <v>46</v>
      </c>
      <c r="C275" t="s">
        <v>50</v>
      </c>
      <c r="D275" t="s">
        <v>110</v>
      </c>
      <c r="E275">
        <v>884</v>
      </c>
      <c r="F275" t="s">
        <v>33</v>
      </c>
      <c r="G275" s="1">
        <v>43710</v>
      </c>
      <c r="H275" s="1">
        <v>43709</v>
      </c>
      <c r="I275" s="2">
        <v>0.27083333333333331</v>
      </c>
      <c r="J275">
        <v>1</v>
      </c>
      <c r="K275">
        <v>450</v>
      </c>
      <c r="L275" t="s">
        <v>34</v>
      </c>
      <c r="M275" t="s">
        <v>111</v>
      </c>
      <c r="N275" t="s">
        <v>111</v>
      </c>
      <c r="O275" t="s">
        <v>53</v>
      </c>
      <c r="P275" t="s">
        <v>37</v>
      </c>
      <c r="Q275" t="s">
        <v>38</v>
      </c>
      <c r="R275" t="s">
        <v>39</v>
      </c>
      <c r="S275">
        <v>436</v>
      </c>
      <c r="T275">
        <v>96</v>
      </c>
      <c r="V275" t="s">
        <v>100</v>
      </c>
      <c r="W275" t="s">
        <v>45</v>
      </c>
      <c r="X275" t="s">
        <v>41</v>
      </c>
      <c r="Y275" t="s">
        <v>42</v>
      </c>
      <c r="Z275" t="s">
        <v>50</v>
      </c>
      <c r="AA275" t="s">
        <v>110</v>
      </c>
      <c r="AB275">
        <v>871</v>
      </c>
      <c r="AC275" t="s">
        <v>37</v>
      </c>
      <c r="AD275" s="1">
        <v>43710</v>
      </c>
      <c r="AE275" s="1">
        <v>43710</v>
      </c>
      <c r="AF275" s="2">
        <v>0.4548611111111111</v>
      </c>
      <c r="AG275">
        <v>1</v>
      </c>
      <c r="AH275">
        <v>450</v>
      </c>
      <c r="AI275" t="s">
        <v>34</v>
      </c>
      <c r="AJ275" t="s">
        <v>111</v>
      </c>
      <c r="AK275" t="s">
        <v>111</v>
      </c>
      <c r="AL275" t="s">
        <v>53</v>
      </c>
      <c r="AM275" t="s">
        <v>37</v>
      </c>
      <c r="AN275" t="s">
        <v>38</v>
      </c>
      <c r="AO275" t="s">
        <v>39</v>
      </c>
      <c r="AP275">
        <v>414</v>
      </c>
      <c r="AQ275">
        <v>92</v>
      </c>
      <c r="AS275" t="s">
        <v>100</v>
      </c>
      <c r="AT275" t="s">
        <v>45</v>
      </c>
      <c r="AU275" t="s">
        <v>41</v>
      </c>
      <c r="AV275" s="3">
        <v>43640.712407407409</v>
      </c>
      <c r="AY275" t="s">
        <v>42</v>
      </c>
    </row>
    <row r="276" spans="1:51" x14ac:dyDescent="0.25">
      <c r="A276">
        <v>333</v>
      </c>
      <c r="B276" t="s">
        <v>46</v>
      </c>
      <c r="C276" t="s">
        <v>50</v>
      </c>
      <c r="D276" t="s">
        <v>110</v>
      </c>
      <c r="E276">
        <v>870</v>
      </c>
      <c r="F276" t="s">
        <v>33</v>
      </c>
      <c r="G276" s="1">
        <v>43716</v>
      </c>
      <c r="H276" s="1">
        <v>43716</v>
      </c>
      <c r="I276" s="2">
        <v>0.40625</v>
      </c>
      <c r="J276">
        <v>7</v>
      </c>
      <c r="K276">
        <v>292</v>
      </c>
      <c r="L276" t="s">
        <v>34</v>
      </c>
      <c r="M276" t="s">
        <v>111</v>
      </c>
      <c r="N276" t="s">
        <v>111</v>
      </c>
      <c r="O276" t="s">
        <v>53</v>
      </c>
      <c r="P276" t="s">
        <v>37</v>
      </c>
      <c r="Q276" t="s">
        <v>38</v>
      </c>
      <c r="R276" t="s">
        <v>39</v>
      </c>
      <c r="S276">
        <v>268</v>
      </c>
      <c r="T276">
        <v>91</v>
      </c>
      <c r="V276" t="s">
        <v>100</v>
      </c>
      <c r="W276" t="s">
        <v>45</v>
      </c>
      <c r="X276" t="s">
        <v>41</v>
      </c>
      <c r="Y276" t="s">
        <v>42</v>
      </c>
      <c r="Z276" t="s">
        <v>50</v>
      </c>
      <c r="AA276" t="s">
        <v>110</v>
      </c>
      <c r="AB276">
        <v>885</v>
      </c>
      <c r="AC276" t="s">
        <v>37</v>
      </c>
      <c r="AD276" s="1">
        <v>43716</v>
      </c>
      <c r="AE276" s="1">
        <v>43716</v>
      </c>
      <c r="AF276" s="2">
        <v>0.63194444444444442</v>
      </c>
      <c r="AG276">
        <v>7</v>
      </c>
      <c r="AH276">
        <v>292</v>
      </c>
      <c r="AI276" t="s">
        <v>34</v>
      </c>
      <c r="AJ276" t="s">
        <v>111</v>
      </c>
      <c r="AK276" t="s">
        <v>111</v>
      </c>
      <c r="AL276" t="s">
        <v>53</v>
      </c>
      <c r="AM276" t="s">
        <v>37</v>
      </c>
      <c r="AN276" t="s">
        <v>38</v>
      </c>
      <c r="AO276" t="s">
        <v>39</v>
      </c>
      <c r="AP276">
        <v>268</v>
      </c>
      <c r="AQ276">
        <v>91</v>
      </c>
      <c r="AS276" t="s">
        <v>100</v>
      </c>
      <c r="AT276" t="s">
        <v>45</v>
      </c>
      <c r="AU276" t="s">
        <v>41</v>
      </c>
      <c r="AV276" s="3">
        <v>43640.712407407409</v>
      </c>
      <c r="AY276" t="s">
        <v>42</v>
      </c>
    </row>
    <row r="277" spans="1:51" x14ac:dyDescent="0.25">
      <c r="A277">
        <v>320</v>
      </c>
      <c r="B277" t="s">
        <v>30</v>
      </c>
      <c r="C277" t="s">
        <v>50</v>
      </c>
      <c r="D277" t="s">
        <v>101</v>
      </c>
      <c r="E277">
        <v>314</v>
      </c>
      <c r="F277" t="s">
        <v>33</v>
      </c>
      <c r="G277" s="1">
        <v>43710</v>
      </c>
      <c r="H277" s="1">
        <v>43710</v>
      </c>
      <c r="I277" s="2">
        <v>0.65277777777777779</v>
      </c>
      <c r="J277">
        <v>1</v>
      </c>
      <c r="K277">
        <v>168</v>
      </c>
      <c r="L277" t="s">
        <v>34</v>
      </c>
      <c r="M277" t="s">
        <v>102</v>
      </c>
      <c r="N277" t="s">
        <v>102</v>
      </c>
      <c r="O277" t="s">
        <v>64</v>
      </c>
      <c r="P277" t="s">
        <v>37</v>
      </c>
      <c r="Q277" t="s">
        <v>38</v>
      </c>
      <c r="R277" t="s">
        <v>39</v>
      </c>
      <c r="S277">
        <v>151</v>
      </c>
      <c r="T277">
        <v>89</v>
      </c>
      <c r="V277" t="s">
        <v>100</v>
      </c>
      <c r="W277" t="s">
        <v>30</v>
      </c>
      <c r="X277" t="s">
        <v>103</v>
      </c>
      <c r="Y277" t="s">
        <v>42</v>
      </c>
      <c r="Z277" t="s">
        <v>50</v>
      </c>
      <c r="AA277" t="s">
        <v>101</v>
      </c>
      <c r="AB277">
        <v>319</v>
      </c>
      <c r="AC277" t="s">
        <v>37</v>
      </c>
      <c r="AD277" s="1">
        <v>43710</v>
      </c>
      <c r="AE277" s="1">
        <v>43710</v>
      </c>
      <c r="AF277" s="2">
        <v>0.6875</v>
      </c>
      <c r="AG277">
        <v>1</v>
      </c>
      <c r="AH277">
        <v>143</v>
      </c>
      <c r="AI277" t="s">
        <v>34</v>
      </c>
      <c r="AJ277" t="s">
        <v>102</v>
      </c>
      <c r="AK277" t="s">
        <v>102</v>
      </c>
      <c r="AL277" t="s">
        <v>64</v>
      </c>
      <c r="AM277" t="s">
        <v>37</v>
      </c>
      <c r="AN277" t="s">
        <v>38</v>
      </c>
      <c r="AO277" t="s">
        <v>39</v>
      </c>
      <c r="AP277">
        <v>128</v>
      </c>
      <c r="AQ277">
        <v>89</v>
      </c>
      <c r="AS277" t="s">
        <v>100</v>
      </c>
      <c r="AT277" t="s">
        <v>30</v>
      </c>
      <c r="AU277" t="s">
        <v>103</v>
      </c>
      <c r="AV277" s="3">
        <v>43640.636284722219</v>
      </c>
      <c r="AY277" t="s">
        <v>42</v>
      </c>
    </row>
    <row r="278" spans="1:51" x14ac:dyDescent="0.25">
      <c r="A278">
        <v>319</v>
      </c>
      <c r="B278" t="s">
        <v>30</v>
      </c>
      <c r="C278" t="s">
        <v>50</v>
      </c>
      <c r="D278" t="s">
        <v>101</v>
      </c>
      <c r="E278">
        <v>316</v>
      </c>
      <c r="F278" t="s">
        <v>33</v>
      </c>
      <c r="G278" s="1">
        <v>43715</v>
      </c>
      <c r="H278" s="1">
        <v>43715</v>
      </c>
      <c r="I278" s="2">
        <v>0.71875</v>
      </c>
      <c r="J278">
        <v>6</v>
      </c>
      <c r="K278">
        <v>143</v>
      </c>
      <c r="L278" t="s">
        <v>34</v>
      </c>
      <c r="M278" t="s">
        <v>102</v>
      </c>
      <c r="N278" t="s">
        <v>102</v>
      </c>
      <c r="O278" t="s">
        <v>64</v>
      </c>
      <c r="P278" t="s">
        <v>37</v>
      </c>
      <c r="Q278" t="s">
        <v>38</v>
      </c>
      <c r="R278" t="s">
        <v>39</v>
      </c>
      <c r="S278">
        <v>138</v>
      </c>
      <c r="T278">
        <v>96</v>
      </c>
      <c r="V278" t="s">
        <v>100</v>
      </c>
      <c r="W278" t="s">
        <v>30</v>
      </c>
      <c r="X278" t="s">
        <v>103</v>
      </c>
      <c r="Y278" t="s">
        <v>42</v>
      </c>
      <c r="Z278" t="s">
        <v>50</v>
      </c>
      <c r="AA278" t="s">
        <v>101</v>
      </c>
      <c r="AB278">
        <v>323</v>
      </c>
      <c r="AC278" t="s">
        <v>37</v>
      </c>
      <c r="AD278" s="1">
        <v>43715</v>
      </c>
      <c r="AE278" s="1">
        <v>43715</v>
      </c>
      <c r="AF278" s="2">
        <v>0.75694444444444453</v>
      </c>
      <c r="AG278">
        <v>6</v>
      </c>
      <c r="AH278">
        <v>218</v>
      </c>
      <c r="AI278" t="s">
        <v>34</v>
      </c>
      <c r="AJ278" t="s">
        <v>102</v>
      </c>
      <c r="AK278" t="s">
        <v>102</v>
      </c>
      <c r="AL278" t="s">
        <v>64</v>
      </c>
      <c r="AM278" t="s">
        <v>37</v>
      </c>
      <c r="AN278" t="s">
        <v>38</v>
      </c>
      <c r="AO278" t="s">
        <v>39</v>
      </c>
      <c r="AP278">
        <v>200</v>
      </c>
      <c r="AQ278">
        <v>91</v>
      </c>
      <c r="AS278" t="s">
        <v>100</v>
      </c>
      <c r="AT278" t="s">
        <v>30</v>
      </c>
      <c r="AU278" t="s">
        <v>103</v>
      </c>
      <c r="AV278" s="3">
        <v>43640.636284722219</v>
      </c>
      <c r="AY278" t="s">
        <v>42</v>
      </c>
    </row>
    <row r="279" spans="1:51" x14ac:dyDescent="0.25">
      <c r="A279" t="s">
        <v>112</v>
      </c>
      <c r="B279" t="s">
        <v>46</v>
      </c>
      <c r="C279" t="s">
        <v>50</v>
      </c>
      <c r="D279" t="s">
        <v>120</v>
      </c>
      <c r="E279">
        <v>261</v>
      </c>
      <c r="F279" t="s">
        <v>33</v>
      </c>
      <c r="G279" s="1">
        <v>43710</v>
      </c>
      <c r="H279" s="1">
        <v>43709</v>
      </c>
      <c r="I279" s="2">
        <v>0.28819444444444448</v>
      </c>
      <c r="J279">
        <v>1</v>
      </c>
      <c r="K279">
        <v>340</v>
      </c>
      <c r="L279" t="s">
        <v>34</v>
      </c>
      <c r="M279" t="s">
        <v>121</v>
      </c>
      <c r="N279" t="s">
        <v>121</v>
      </c>
      <c r="O279" t="s">
        <v>49</v>
      </c>
      <c r="P279" t="s">
        <v>37</v>
      </c>
      <c r="Q279" t="s">
        <v>38</v>
      </c>
      <c r="R279" t="s">
        <v>39</v>
      </c>
      <c r="S279">
        <v>319</v>
      </c>
      <c r="T279">
        <v>93</v>
      </c>
      <c r="V279" t="s">
        <v>100</v>
      </c>
      <c r="W279" t="s">
        <v>45</v>
      </c>
      <c r="X279" t="s">
        <v>41</v>
      </c>
      <c r="Y279" t="s">
        <v>42</v>
      </c>
      <c r="Z279" t="s">
        <v>50</v>
      </c>
      <c r="AA279" t="s">
        <v>120</v>
      </c>
      <c r="AB279">
        <v>260</v>
      </c>
      <c r="AC279" t="s">
        <v>37</v>
      </c>
      <c r="AD279" s="1">
        <v>43710</v>
      </c>
      <c r="AE279" s="1">
        <v>43710</v>
      </c>
      <c r="AF279" s="2">
        <v>0.54861111111111105</v>
      </c>
      <c r="AG279">
        <v>1</v>
      </c>
      <c r="AH279">
        <v>340</v>
      </c>
      <c r="AI279" t="s">
        <v>34</v>
      </c>
      <c r="AJ279" t="s">
        <v>121</v>
      </c>
      <c r="AK279" t="s">
        <v>121</v>
      </c>
      <c r="AL279" t="s">
        <v>49</v>
      </c>
      <c r="AM279" t="s">
        <v>37</v>
      </c>
      <c r="AN279" t="s">
        <v>38</v>
      </c>
      <c r="AO279" t="s">
        <v>39</v>
      </c>
      <c r="AP279">
        <v>244</v>
      </c>
      <c r="AQ279">
        <v>71</v>
      </c>
      <c r="AS279" t="s">
        <v>100</v>
      </c>
      <c r="AT279" t="s">
        <v>45</v>
      </c>
      <c r="AU279" t="s">
        <v>41</v>
      </c>
      <c r="AV279" s="3">
        <v>43640.636284722219</v>
      </c>
      <c r="AY279" t="s">
        <v>42</v>
      </c>
    </row>
    <row r="280" spans="1:51" x14ac:dyDescent="0.25">
      <c r="A280">
        <v>319</v>
      </c>
      <c r="B280" t="s">
        <v>30</v>
      </c>
      <c r="C280" t="s">
        <v>50</v>
      </c>
      <c r="D280" t="s">
        <v>101</v>
      </c>
      <c r="E280">
        <v>304</v>
      </c>
      <c r="F280" t="s">
        <v>33</v>
      </c>
      <c r="G280" s="1">
        <v>43716</v>
      </c>
      <c r="H280" s="1">
        <v>43716</v>
      </c>
      <c r="I280" s="2">
        <v>0.39930555555555558</v>
      </c>
      <c r="J280">
        <v>7</v>
      </c>
      <c r="K280">
        <v>143</v>
      </c>
      <c r="L280" t="s">
        <v>34</v>
      </c>
      <c r="M280" t="s">
        <v>102</v>
      </c>
      <c r="N280" t="s">
        <v>102</v>
      </c>
      <c r="O280" t="s">
        <v>64</v>
      </c>
      <c r="P280" t="s">
        <v>37</v>
      </c>
      <c r="Q280" t="s">
        <v>38</v>
      </c>
      <c r="R280" t="s">
        <v>39</v>
      </c>
      <c r="S280">
        <v>138</v>
      </c>
      <c r="T280">
        <v>96</v>
      </c>
      <c r="V280" t="s">
        <v>100</v>
      </c>
      <c r="W280" t="s">
        <v>30</v>
      </c>
      <c r="X280" t="s">
        <v>103</v>
      </c>
      <c r="Y280" t="s">
        <v>42</v>
      </c>
      <c r="Z280" t="s">
        <v>50</v>
      </c>
      <c r="AA280" t="s">
        <v>101</v>
      </c>
      <c r="AB280">
        <v>307</v>
      </c>
      <c r="AC280" t="s">
        <v>37</v>
      </c>
      <c r="AD280" s="1">
        <v>43716</v>
      </c>
      <c r="AE280" s="1">
        <v>43716</v>
      </c>
      <c r="AF280" s="2">
        <v>0.4375</v>
      </c>
      <c r="AG280">
        <v>7</v>
      </c>
      <c r="AH280">
        <v>143</v>
      </c>
      <c r="AI280" t="s">
        <v>34</v>
      </c>
      <c r="AJ280" t="s">
        <v>102</v>
      </c>
      <c r="AK280" t="s">
        <v>102</v>
      </c>
      <c r="AL280" t="s">
        <v>64</v>
      </c>
      <c r="AM280" t="s">
        <v>37</v>
      </c>
      <c r="AN280" t="s">
        <v>38</v>
      </c>
      <c r="AO280" t="s">
        <v>39</v>
      </c>
      <c r="AP280">
        <v>135</v>
      </c>
      <c r="AQ280">
        <v>94</v>
      </c>
      <c r="AS280" t="s">
        <v>100</v>
      </c>
      <c r="AT280" t="s">
        <v>30</v>
      </c>
      <c r="AU280" t="s">
        <v>103</v>
      </c>
      <c r="AV280" s="3">
        <v>43640.636284722219</v>
      </c>
      <c r="AY280" t="s">
        <v>42</v>
      </c>
    </row>
    <row r="281" spans="1:51" x14ac:dyDescent="0.25">
      <c r="A281" t="s">
        <v>112</v>
      </c>
      <c r="B281" t="s">
        <v>46</v>
      </c>
      <c r="C281" t="s">
        <v>31</v>
      </c>
      <c r="D281" t="s">
        <v>116</v>
      </c>
      <c r="E281">
        <v>127</v>
      </c>
      <c r="F281" t="s">
        <v>33</v>
      </c>
      <c r="G281" s="1">
        <v>43713</v>
      </c>
      <c r="H281" s="1">
        <v>43713</v>
      </c>
      <c r="I281" s="2">
        <v>0.35416666666666669</v>
      </c>
      <c r="J281">
        <v>4</v>
      </c>
      <c r="K281">
        <v>305</v>
      </c>
      <c r="L281" t="s">
        <v>34</v>
      </c>
      <c r="M281" t="s">
        <v>123</v>
      </c>
      <c r="N281" t="s">
        <v>123</v>
      </c>
      <c r="O281" t="s">
        <v>36</v>
      </c>
      <c r="P281" t="s">
        <v>37</v>
      </c>
      <c r="Q281" t="s">
        <v>38</v>
      </c>
      <c r="R281" t="s">
        <v>39</v>
      </c>
      <c r="S281">
        <v>305</v>
      </c>
      <c r="T281">
        <v>100</v>
      </c>
      <c r="V281" t="s">
        <v>100</v>
      </c>
      <c r="W281" t="s">
        <v>45</v>
      </c>
      <c r="X281" t="s">
        <v>41</v>
      </c>
      <c r="Y281" t="s">
        <v>42</v>
      </c>
      <c r="Z281" t="s">
        <v>31</v>
      </c>
      <c r="AA281" t="s">
        <v>116</v>
      </c>
      <c r="AB281">
        <v>126</v>
      </c>
      <c r="AC281" t="s">
        <v>37</v>
      </c>
      <c r="AD281" s="1">
        <v>43713</v>
      </c>
      <c r="AE281" s="1">
        <v>43713</v>
      </c>
      <c r="AF281" s="2">
        <v>0.55902777777777779</v>
      </c>
      <c r="AG281">
        <v>4</v>
      </c>
      <c r="AH281">
        <v>305</v>
      </c>
      <c r="AI281" t="s">
        <v>34</v>
      </c>
      <c r="AJ281" t="s">
        <v>123</v>
      </c>
      <c r="AK281" t="s">
        <v>123</v>
      </c>
      <c r="AL281" t="s">
        <v>36</v>
      </c>
      <c r="AM281" t="s">
        <v>37</v>
      </c>
      <c r="AN281" t="s">
        <v>38</v>
      </c>
      <c r="AO281" t="s">
        <v>39</v>
      </c>
      <c r="AP281">
        <v>213</v>
      </c>
      <c r="AQ281">
        <v>69</v>
      </c>
      <c r="AS281" t="s">
        <v>100</v>
      </c>
      <c r="AT281" t="s">
        <v>45</v>
      </c>
      <c r="AU281" t="s">
        <v>41</v>
      </c>
      <c r="AV281" s="3">
        <v>43640.636284722219</v>
      </c>
      <c r="AY281" t="s">
        <v>42</v>
      </c>
    </row>
    <row r="282" spans="1:51" x14ac:dyDescent="0.25">
      <c r="A282" t="s">
        <v>112</v>
      </c>
      <c r="B282" t="s">
        <v>46</v>
      </c>
      <c r="C282" t="s">
        <v>31</v>
      </c>
      <c r="D282" t="s">
        <v>116</v>
      </c>
      <c r="E282">
        <v>127</v>
      </c>
      <c r="F282" t="s">
        <v>33</v>
      </c>
      <c r="G282" s="1">
        <v>43716</v>
      </c>
      <c r="H282" s="1">
        <v>43716</v>
      </c>
      <c r="I282" s="2">
        <v>0.35416666666666669</v>
      </c>
      <c r="J282">
        <v>7</v>
      </c>
      <c r="K282">
        <v>305</v>
      </c>
      <c r="L282" t="s">
        <v>34</v>
      </c>
      <c r="M282" t="s">
        <v>123</v>
      </c>
      <c r="N282" t="s">
        <v>123</v>
      </c>
      <c r="O282" t="s">
        <v>36</v>
      </c>
      <c r="P282" t="s">
        <v>37</v>
      </c>
      <c r="Q282" t="s">
        <v>38</v>
      </c>
      <c r="R282" t="s">
        <v>39</v>
      </c>
      <c r="S282">
        <v>283</v>
      </c>
      <c r="T282">
        <v>92</v>
      </c>
      <c r="V282" t="s">
        <v>100</v>
      </c>
      <c r="W282" t="s">
        <v>45</v>
      </c>
      <c r="X282" t="s">
        <v>41</v>
      </c>
      <c r="Y282" t="s">
        <v>42</v>
      </c>
      <c r="Z282" t="s">
        <v>31</v>
      </c>
      <c r="AA282" t="s">
        <v>116</v>
      </c>
      <c r="AB282">
        <v>126</v>
      </c>
      <c r="AC282" t="s">
        <v>37</v>
      </c>
      <c r="AD282" s="1">
        <v>43716</v>
      </c>
      <c r="AE282" s="1">
        <v>43716</v>
      </c>
      <c r="AF282" s="2">
        <v>0.55902777777777779</v>
      </c>
      <c r="AG282">
        <v>7</v>
      </c>
      <c r="AH282">
        <v>305</v>
      </c>
      <c r="AI282" t="s">
        <v>34</v>
      </c>
      <c r="AJ282" t="s">
        <v>123</v>
      </c>
      <c r="AK282" t="s">
        <v>123</v>
      </c>
      <c r="AL282" t="s">
        <v>36</v>
      </c>
      <c r="AM282" t="s">
        <v>37</v>
      </c>
      <c r="AN282" t="s">
        <v>38</v>
      </c>
      <c r="AO282" t="s">
        <v>39</v>
      </c>
      <c r="AP282">
        <v>265</v>
      </c>
      <c r="AQ282">
        <v>86</v>
      </c>
      <c r="AS282" t="s">
        <v>100</v>
      </c>
      <c r="AT282" t="s">
        <v>45</v>
      </c>
      <c r="AU282" t="s">
        <v>41</v>
      </c>
      <c r="AV282" s="3">
        <v>43640.636284722219</v>
      </c>
      <c r="AY282" t="s">
        <v>42</v>
      </c>
    </row>
    <row r="283" spans="1:51" x14ac:dyDescent="0.25">
      <c r="A283">
        <v>788</v>
      </c>
      <c r="B283" t="s">
        <v>46</v>
      </c>
      <c r="C283" t="s">
        <v>50</v>
      </c>
      <c r="D283" t="s">
        <v>114</v>
      </c>
      <c r="E283">
        <v>131</v>
      </c>
      <c r="F283" t="s">
        <v>33</v>
      </c>
      <c r="G283" s="1">
        <v>43716</v>
      </c>
      <c r="H283" s="1">
        <v>43716</v>
      </c>
      <c r="I283" s="2">
        <v>0.81944444444444453</v>
      </c>
      <c r="J283">
        <v>7</v>
      </c>
      <c r="K283">
        <v>267</v>
      </c>
      <c r="L283" t="s">
        <v>34</v>
      </c>
      <c r="M283" t="s">
        <v>115</v>
      </c>
      <c r="N283" t="s">
        <v>115</v>
      </c>
      <c r="O283" t="s">
        <v>36</v>
      </c>
      <c r="P283" t="s">
        <v>37</v>
      </c>
      <c r="Q283" t="s">
        <v>38</v>
      </c>
      <c r="R283" t="s">
        <v>39</v>
      </c>
      <c r="S283">
        <v>253</v>
      </c>
      <c r="T283">
        <v>94</v>
      </c>
      <c r="V283" t="s">
        <v>100</v>
      </c>
      <c r="W283" t="s">
        <v>45</v>
      </c>
      <c r="X283" t="s">
        <v>41</v>
      </c>
      <c r="Y283" t="s">
        <v>42</v>
      </c>
      <c r="Z283" t="s">
        <v>50</v>
      </c>
      <c r="AA283" t="s">
        <v>114</v>
      </c>
      <c r="AB283">
        <v>132</v>
      </c>
      <c r="AC283" t="s">
        <v>37</v>
      </c>
      <c r="AD283" s="1">
        <v>43716</v>
      </c>
      <c r="AE283" s="1">
        <v>43716</v>
      </c>
      <c r="AF283" s="2">
        <v>0.89930555555555547</v>
      </c>
      <c r="AG283">
        <v>7</v>
      </c>
      <c r="AH283">
        <v>267</v>
      </c>
      <c r="AI283" t="s">
        <v>34</v>
      </c>
      <c r="AJ283" t="s">
        <v>115</v>
      </c>
      <c r="AK283" t="s">
        <v>115</v>
      </c>
      <c r="AL283" t="s">
        <v>36</v>
      </c>
      <c r="AM283" t="s">
        <v>37</v>
      </c>
      <c r="AN283" t="s">
        <v>38</v>
      </c>
      <c r="AO283" t="s">
        <v>39</v>
      </c>
      <c r="AP283">
        <v>144</v>
      </c>
      <c r="AQ283">
        <v>53</v>
      </c>
      <c r="AS283" t="s">
        <v>100</v>
      </c>
      <c r="AT283" t="s">
        <v>45</v>
      </c>
      <c r="AU283" t="s">
        <v>41</v>
      </c>
      <c r="AV283" s="3">
        <v>43640.636284722219</v>
      </c>
      <c r="AY283" t="s">
        <v>42</v>
      </c>
    </row>
    <row r="284" spans="1:51" x14ac:dyDescent="0.25">
      <c r="A284" t="s">
        <v>112</v>
      </c>
      <c r="B284" t="s">
        <v>46</v>
      </c>
      <c r="C284" t="s">
        <v>50</v>
      </c>
      <c r="D284" t="s">
        <v>110</v>
      </c>
      <c r="E284">
        <v>884</v>
      </c>
      <c r="F284" t="s">
        <v>33</v>
      </c>
      <c r="G284" s="1">
        <v>43711</v>
      </c>
      <c r="H284" s="1">
        <v>43710</v>
      </c>
      <c r="I284" s="2">
        <v>0.27083333333333331</v>
      </c>
      <c r="J284">
        <v>2</v>
      </c>
      <c r="K284">
        <v>450</v>
      </c>
      <c r="L284" t="s">
        <v>34</v>
      </c>
      <c r="M284" t="s">
        <v>111</v>
      </c>
      <c r="N284" t="s">
        <v>111</v>
      </c>
      <c r="O284" t="s">
        <v>53</v>
      </c>
      <c r="P284" t="s">
        <v>37</v>
      </c>
      <c r="Q284" t="s">
        <v>38</v>
      </c>
      <c r="R284" t="s">
        <v>39</v>
      </c>
      <c r="S284">
        <v>405</v>
      </c>
      <c r="T284">
        <v>90</v>
      </c>
      <c r="V284" t="s">
        <v>100</v>
      </c>
      <c r="W284" t="s">
        <v>45</v>
      </c>
      <c r="X284" t="s">
        <v>41</v>
      </c>
      <c r="Y284" t="s">
        <v>42</v>
      </c>
      <c r="Z284" t="s">
        <v>50</v>
      </c>
      <c r="AA284" t="s">
        <v>110</v>
      </c>
      <c r="AB284">
        <v>871</v>
      </c>
      <c r="AC284" t="s">
        <v>37</v>
      </c>
      <c r="AD284" s="1">
        <v>43711</v>
      </c>
      <c r="AE284" s="1">
        <v>43711</v>
      </c>
      <c r="AF284" s="2">
        <v>0.4548611111111111</v>
      </c>
      <c r="AG284">
        <v>2</v>
      </c>
      <c r="AH284">
        <v>450</v>
      </c>
      <c r="AI284" t="s">
        <v>34</v>
      </c>
      <c r="AJ284" t="s">
        <v>111</v>
      </c>
      <c r="AK284" t="s">
        <v>111</v>
      </c>
      <c r="AL284" t="s">
        <v>53</v>
      </c>
      <c r="AM284" t="s">
        <v>37</v>
      </c>
      <c r="AN284" t="s">
        <v>38</v>
      </c>
      <c r="AO284" t="s">
        <v>39</v>
      </c>
      <c r="AP284">
        <v>360</v>
      </c>
      <c r="AQ284">
        <v>80</v>
      </c>
      <c r="AS284" t="s">
        <v>100</v>
      </c>
      <c r="AT284" t="s">
        <v>45</v>
      </c>
      <c r="AU284" t="s">
        <v>41</v>
      </c>
      <c r="AV284" s="3">
        <v>43640.712407407409</v>
      </c>
      <c r="AY284" t="s">
        <v>42</v>
      </c>
    </row>
    <row r="285" spans="1:51" x14ac:dyDescent="0.25">
      <c r="A285">
        <v>320</v>
      </c>
      <c r="B285" t="s">
        <v>30</v>
      </c>
      <c r="C285" t="s">
        <v>50</v>
      </c>
      <c r="D285" t="s">
        <v>101</v>
      </c>
      <c r="E285">
        <v>322</v>
      </c>
      <c r="F285" t="s">
        <v>33</v>
      </c>
      <c r="G285" s="1">
        <v>43714</v>
      </c>
      <c r="H285" s="1">
        <v>43714</v>
      </c>
      <c r="I285" s="2">
        <v>0.81597222222222221</v>
      </c>
      <c r="J285">
        <v>5</v>
      </c>
      <c r="K285">
        <v>168</v>
      </c>
      <c r="L285" t="s">
        <v>34</v>
      </c>
      <c r="M285" t="s">
        <v>102</v>
      </c>
      <c r="N285" t="s">
        <v>102</v>
      </c>
      <c r="O285" t="s">
        <v>64</v>
      </c>
      <c r="P285" t="s">
        <v>37</v>
      </c>
      <c r="Q285" t="s">
        <v>38</v>
      </c>
      <c r="R285" t="s">
        <v>39</v>
      </c>
      <c r="S285">
        <v>154</v>
      </c>
      <c r="T285">
        <v>91</v>
      </c>
      <c r="V285" t="s">
        <v>100</v>
      </c>
      <c r="W285" t="s">
        <v>30</v>
      </c>
      <c r="X285" t="s">
        <v>103</v>
      </c>
      <c r="Y285" t="s">
        <v>42</v>
      </c>
      <c r="Z285" t="s">
        <v>50</v>
      </c>
      <c r="AA285" t="s">
        <v>101</v>
      </c>
      <c r="AB285">
        <v>327</v>
      </c>
      <c r="AC285" t="s">
        <v>37</v>
      </c>
      <c r="AD285" s="1">
        <v>43714</v>
      </c>
      <c r="AE285" s="1">
        <v>43714</v>
      </c>
      <c r="AF285" s="2">
        <v>0.85763888888888884</v>
      </c>
      <c r="AG285">
        <v>5</v>
      </c>
      <c r="AH285">
        <v>180</v>
      </c>
      <c r="AI285" t="s">
        <v>34</v>
      </c>
      <c r="AJ285" t="s">
        <v>102</v>
      </c>
      <c r="AK285" t="s">
        <v>102</v>
      </c>
      <c r="AL285" t="s">
        <v>64</v>
      </c>
      <c r="AM285" t="s">
        <v>37</v>
      </c>
      <c r="AN285" t="s">
        <v>38</v>
      </c>
      <c r="AO285" t="s">
        <v>39</v>
      </c>
      <c r="AP285">
        <v>135</v>
      </c>
      <c r="AQ285">
        <v>75</v>
      </c>
      <c r="AS285" t="s">
        <v>100</v>
      </c>
      <c r="AT285" t="s">
        <v>30</v>
      </c>
      <c r="AU285" t="s">
        <v>103</v>
      </c>
      <c r="AV285" s="3">
        <v>43640.636284722219</v>
      </c>
      <c r="AY285" t="s">
        <v>42</v>
      </c>
    </row>
    <row r="286" spans="1:51" x14ac:dyDescent="0.25">
      <c r="A286">
        <v>752</v>
      </c>
      <c r="B286" t="s">
        <v>46</v>
      </c>
      <c r="C286" t="s">
        <v>50</v>
      </c>
      <c r="D286" t="s">
        <v>106</v>
      </c>
      <c r="E286">
        <v>223</v>
      </c>
      <c r="F286" t="s">
        <v>33</v>
      </c>
      <c r="G286" s="1">
        <v>43714</v>
      </c>
      <c r="H286" s="1">
        <v>43714</v>
      </c>
      <c r="I286" s="2">
        <v>0.74652777777777779</v>
      </c>
      <c r="J286">
        <v>5</v>
      </c>
      <c r="K286">
        <v>166</v>
      </c>
      <c r="L286" t="s">
        <v>34</v>
      </c>
      <c r="M286" t="s">
        <v>107</v>
      </c>
      <c r="N286" t="s">
        <v>107</v>
      </c>
      <c r="O286" t="s">
        <v>49</v>
      </c>
      <c r="P286" t="s">
        <v>37</v>
      </c>
      <c r="Q286" t="s">
        <v>38</v>
      </c>
      <c r="R286" t="s">
        <v>39</v>
      </c>
      <c r="S286">
        <v>124</v>
      </c>
      <c r="T286">
        <v>74</v>
      </c>
      <c r="V286" t="s">
        <v>100</v>
      </c>
      <c r="W286" t="s">
        <v>45</v>
      </c>
      <c r="X286" t="s">
        <v>41</v>
      </c>
      <c r="Y286" t="s">
        <v>42</v>
      </c>
      <c r="Z286" t="s">
        <v>50</v>
      </c>
      <c r="AA286" t="s">
        <v>106</v>
      </c>
      <c r="AB286">
        <v>224</v>
      </c>
      <c r="AC286" t="s">
        <v>37</v>
      </c>
      <c r="AD286" s="1">
        <v>43714</v>
      </c>
      <c r="AE286" s="1">
        <v>43714</v>
      </c>
      <c r="AF286" s="2">
        <v>0.80555555555555547</v>
      </c>
      <c r="AG286">
        <v>5</v>
      </c>
      <c r="AH286">
        <v>166</v>
      </c>
      <c r="AI286" t="s">
        <v>34</v>
      </c>
      <c r="AJ286" t="s">
        <v>107</v>
      </c>
      <c r="AK286" t="s">
        <v>107</v>
      </c>
      <c r="AL286" t="s">
        <v>49</v>
      </c>
      <c r="AM286" t="s">
        <v>37</v>
      </c>
      <c r="AN286" t="s">
        <v>38</v>
      </c>
      <c r="AO286" t="s">
        <v>39</v>
      </c>
      <c r="AP286">
        <v>124</v>
      </c>
      <c r="AQ286">
        <v>74</v>
      </c>
      <c r="AS286" t="s">
        <v>100</v>
      </c>
      <c r="AT286" t="s">
        <v>45</v>
      </c>
      <c r="AU286" t="s">
        <v>41</v>
      </c>
      <c r="AV286" s="3">
        <v>43640.636284722219</v>
      </c>
      <c r="AY286" t="s">
        <v>42</v>
      </c>
    </row>
    <row r="287" spans="1:51" x14ac:dyDescent="0.25">
      <c r="A287">
        <v>789</v>
      </c>
      <c r="B287" t="s">
        <v>46</v>
      </c>
      <c r="C287" t="s">
        <v>50</v>
      </c>
      <c r="D287" t="s">
        <v>118</v>
      </c>
      <c r="E287" t="str">
        <f>"008"</f>
        <v>008</v>
      </c>
      <c r="F287" t="s">
        <v>33</v>
      </c>
      <c r="G287" s="1">
        <v>43713</v>
      </c>
      <c r="H287" s="1">
        <v>43712</v>
      </c>
      <c r="I287" s="2">
        <v>0.37847222222222227</v>
      </c>
      <c r="J287">
        <v>4</v>
      </c>
      <c r="K287">
        <v>294</v>
      </c>
      <c r="L287" t="s">
        <v>34</v>
      </c>
      <c r="M287" t="s">
        <v>119</v>
      </c>
      <c r="N287" t="s">
        <v>82</v>
      </c>
      <c r="O287" t="s">
        <v>80</v>
      </c>
      <c r="P287" t="s">
        <v>37</v>
      </c>
      <c r="Q287" t="s">
        <v>38</v>
      </c>
      <c r="R287" t="s">
        <v>39</v>
      </c>
      <c r="S287">
        <v>141</v>
      </c>
      <c r="T287">
        <v>47</v>
      </c>
      <c r="V287" t="s">
        <v>100</v>
      </c>
      <c r="W287" t="s">
        <v>45</v>
      </c>
      <c r="X287" t="s">
        <v>81</v>
      </c>
      <c r="Y287" t="s">
        <v>42</v>
      </c>
      <c r="Z287" t="s">
        <v>50</v>
      </c>
      <c r="AA287" t="s">
        <v>118</v>
      </c>
      <c r="AB287" t="str">
        <f>"007"</f>
        <v>007</v>
      </c>
      <c r="AC287" t="s">
        <v>37</v>
      </c>
      <c r="AD287" s="1">
        <v>43713</v>
      </c>
      <c r="AE287" s="1">
        <v>43713</v>
      </c>
      <c r="AF287" s="2">
        <v>0.50347222222222221</v>
      </c>
      <c r="AG287">
        <v>4</v>
      </c>
      <c r="AH287">
        <v>294</v>
      </c>
      <c r="AI287" t="s">
        <v>34</v>
      </c>
      <c r="AJ287" t="s">
        <v>119</v>
      </c>
      <c r="AK287" t="s">
        <v>82</v>
      </c>
      <c r="AL287" t="s">
        <v>80</v>
      </c>
      <c r="AM287" t="s">
        <v>37</v>
      </c>
      <c r="AN287" t="s">
        <v>38</v>
      </c>
      <c r="AO287" t="s">
        <v>39</v>
      </c>
      <c r="AP287">
        <v>170</v>
      </c>
      <c r="AQ287">
        <v>57</v>
      </c>
      <c r="AS287" t="s">
        <v>100</v>
      </c>
      <c r="AT287" t="s">
        <v>45</v>
      </c>
      <c r="AU287" t="s">
        <v>81</v>
      </c>
      <c r="AV287" s="3">
        <v>43640.636284722219</v>
      </c>
      <c r="AY287" t="s">
        <v>42</v>
      </c>
    </row>
    <row r="288" spans="1:51" x14ac:dyDescent="0.25">
      <c r="A288" t="s">
        <v>124</v>
      </c>
      <c r="B288" t="s">
        <v>30</v>
      </c>
      <c r="C288" t="s">
        <v>50</v>
      </c>
      <c r="D288" t="s">
        <v>101</v>
      </c>
      <c r="E288">
        <v>326</v>
      </c>
      <c r="F288" t="s">
        <v>33</v>
      </c>
      <c r="G288" s="1">
        <v>43710</v>
      </c>
      <c r="H288" s="1">
        <v>43710</v>
      </c>
      <c r="I288" s="2">
        <v>0.96180555555555547</v>
      </c>
      <c r="J288">
        <v>1</v>
      </c>
      <c r="K288">
        <v>180</v>
      </c>
      <c r="L288" t="s">
        <v>34</v>
      </c>
      <c r="M288" t="s">
        <v>102</v>
      </c>
      <c r="N288" t="s">
        <v>102</v>
      </c>
      <c r="O288" t="s">
        <v>64</v>
      </c>
      <c r="P288" t="s">
        <v>37</v>
      </c>
      <c r="Q288" t="s">
        <v>38</v>
      </c>
      <c r="R288" t="s">
        <v>39</v>
      </c>
      <c r="S288">
        <v>162</v>
      </c>
      <c r="T288">
        <v>90</v>
      </c>
      <c r="V288" t="s">
        <v>100</v>
      </c>
      <c r="W288" t="s">
        <v>30</v>
      </c>
      <c r="X288" t="s">
        <v>103</v>
      </c>
      <c r="Y288" t="s">
        <v>42</v>
      </c>
      <c r="Z288" t="s">
        <v>50</v>
      </c>
      <c r="AA288" t="s">
        <v>101</v>
      </c>
      <c r="AB288">
        <v>303</v>
      </c>
      <c r="AC288" t="s">
        <v>37</v>
      </c>
      <c r="AD288" s="1">
        <v>43711</v>
      </c>
      <c r="AE288" s="1">
        <v>43711</v>
      </c>
      <c r="AF288" s="2">
        <v>0.30902777777777779</v>
      </c>
      <c r="AG288">
        <v>2</v>
      </c>
      <c r="AH288">
        <v>143</v>
      </c>
      <c r="AI288" t="s">
        <v>34</v>
      </c>
      <c r="AJ288" t="s">
        <v>102</v>
      </c>
      <c r="AK288" t="s">
        <v>102</v>
      </c>
      <c r="AL288" t="s">
        <v>64</v>
      </c>
      <c r="AM288" t="s">
        <v>37</v>
      </c>
      <c r="AN288" t="s">
        <v>38</v>
      </c>
      <c r="AO288" t="s">
        <v>39</v>
      </c>
      <c r="AP288">
        <v>128</v>
      </c>
      <c r="AQ288">
        <v>89</v>
      </c>
      <c r="AS288" t="s">
        <v>100</v>
      </c>
      <c r="AT288" t="s">
        <v>30</v>
      </c>
      <c r="AU288" t="s">
        <v>103</v>
      </c>
      <c r="AV288" s="3">
        <v>43640.636284722219</v>
      </c>
      <c r="AY288" t="s">
        <v>42</v>
      </c>
    </row>
    <row r="289" spans="1:51" x14ac:dyDescent="0.25">
      <c r="A289" t="s">
        <v>112</v>
      </c>
      <c r="B289" t="s">
        <v>46</v>
      </c>
      <c r="C289" t="s">
        <v>31</v>
      </c>
      <c r="D289" t="s">
        <v>116</v>
      </c>
      <c r="E289">
        <v>143</v>
      </c>
      <c r="F289" t="s">
        <v>33</v>
      </c>
      <c r="G289" s="1">
        <v>43713</v>
      </c>
      <c r="H289" s="1">
        <v>43712</v>
      </c>
      <c r="I289" s="2">
        <v>0.29166666666666669</v>
      </c>
      <c r="J289">
        <v>4</v>
      </c>
      <c r="K289">
        <v>290</v>
      </c>
      <c r="L289" t="s">
        <v>34</v>
      </c>
      <c r="M289" t="s">
        <v>117</v>
      </c>
      <c r="N289" t="s">
        <v>117</v>
      </c>
      <c r="O289" t="s">
        <v>36</v>
      </c>
      <c r="P289" t="s">
        <v>37</v>
      </c>
      <c r="Q289" t="s">
        <v>38</v>
      </c>
      <c r="R289" t="s">
        <v>39</v>
      </c>
      <c r="S289">
        <v>290</v>
      </c>
      <c r="T289">
        <v>100</v>
      </c>
      <c r="V289" t="s">
        <v>100</v>
      </c>
      <c r="W289" t="s">
        <v>45</v>
      </c>
      <c r="X289" t="s">
        <v>41</v>
      </c>
      <c r="Y289" t="s">
        <v>42</v>
      </c>
      <c r="Z289" t="s">
        <v>31</v>
      </c>
      <c r="AA289" t="s">
        <v>116</v>
      </c>
      <c r="AB289">
        <v>144</v>
      </c>
      <c r="AC289" t="s">
        <v>37</v>
      </c>
      <c r="AD289" s="1">
        <v>43713</v>
      </c>
      <c r="AE289" s="1">
        <v>43713</v>
      </c>
      <c r="AF289" s="2">
        <v>0.47569444444444442</v>
      </c>
      <c r="AG289">
        <v>4</v>
      </c>
      <c r="AH289">
        <v>299</v>
      </c>
      <c r="AI289" t="s">
        <v>34</v>
      </c>
      <c r="AJ289" t="s">
        <v>117</v>
      </c>
      <c r="AK289" t="s">
        <v>117</v>
      </c>
      <c r="AL289" t="s">
        <v>36</v>
      </c>
      <c r="AM289" t="s">
        <v>37</v>
      </c>
      <c r="AN289" t="s">
        <v>38</v>
      </c>
      <c r="AO289" t="s">
        <v>39</v>
      </c>
      <c r="AP289">
        <v>209</v>
      </c>
      <c r="AQ289">
        <v>69</v>
      </c>
      <c r="AS289" t="s">
        <v>100</v>
      </c>
      <c r="AT289" t="s">
        <v>45</v>
      </c>
      <c r="AU289" t="s">
        <v>41</v>
      </c>
      <c r="AV289" s="3">
        <v>43640.636284722219</v>
      </c>
      <c r="AY289" t="s">
        <v>42</v>
      </c>
    </row>
    <row r="290" spans="1:51" x14ac:dyDescent="0.25">
      <c r="A290">
        <v>388</v>
      </c>
      <c r="B290" t="s">
        <v>46</v>
      </c>
      <c r="C290" t="s">
        <v>31</v>
      </c>
      <c r="D290" t="s">
        <v>108</v>
      </c>
      <c r="E290" t="str">
        <f>"075"</f>
        <v>075</v>
      </c>
      <c r="F290" t="s">
        <v>33</v>
      </c>
      <c r="G290" s="1">
        <v>43716</v>
      </c>
      <c r="H290" s="1">
        <v>43716</v>
      </c>
      <c r="I290" s="2">
        <v>0.83333333333333337</v>
      </c>
      <c r="J290">
        <v>7</v>
      </c>
      <c r="K290">
        <v>519</v>
      </c>
      <c r="L290" t="s">
        <v>34</v>
      </c>
      <c r="M290" t="s">
        <v>109</v>
      </c>
      <c r="N290" t="s">
        <v>109</v>
      </c>
      <c r="O290" t="s">
        <v>36</v>
      </c>
      <c r="P290" t="s">
        <v>37</v>
      </c>
      <c r="Q290" t="s">
        <v>38</v>
      </c>
      <c r="R290" t="s">
        <v>39</v>
      </c>
      <c r="S290">
        <v>482</v>
      </c>
      <c r="T290">
        <v>92</v>
      </c>
      <c r="V290" t="s">
        <v>100</v>
      </c>
      <c r="W290" t="s">
        <v>45</v>
      </c>
      <c r="X290" t="s">
        <v>41</v>
      </c>
      <c r="Y290" t="s">
        <v>42</v>
      </c>
      <c r="Z290" t="s">
        <v>31</v>
      </c>
      <c r="AA290" t="s">
        <v>108</v>
      </c>
      <c r="AB290" t="str">
        <f>"076"</f>
        <v>076</v>
      </c>
      <c r="AC290" t="s">
        <v>37</v>
      </c>
      <c r="AD290" s="1">
        <v>43716</v>
      </c>
      <c r="AE290" s="1">
        <v>43716</v>
      </c>
      <c r="AF290" s="2">
        <v>0.91319444444444453</v>
      </c>
      <c r="AG290">
        <v>7</v>
      </c>
      <c r="AH290">
        <v>519</v>
      </c>
      <c r="AI290" t="s">
        <v>34</v>
      </c>
      <c r="AJ290" t="s">
        <v>109</v>
      </c>
      <c r="AK290" t="s">
        <v>109</v>
      </c>
      <c r="AL290" t="s">
        <v>36</v>
      </c>
      <c r="AM290" t="s">
        <v>37</v>
      </c>
      <c r="AN290" t="s">
        <v>38</v>
      </c>
      <c r="AO290" t="s">
        <v>39</v>
      </c>
      <c r="AP290">
        <v>451</v>
      </c>
      <c r="AQ290">
        <v>86</v>
      </c>
      <c r="AS290" t="s">
        <v>100</v>
      </c>
      <c r="AT290" t="s">
        <v>45</v>
      </c>
      <c r="AU290" t="s">
        <v>41</v>
      </c>
      <c r="AV290" s="3">
        <v>43640.636284722219</v>
      </c>
      <c r="AY290" t="s">
        <v>42</v>
      </c>
    </row>
    <row r="291" spans="1:51" x14ac:dyDescent="0.25">
      <c r="A291">
        <v>388</v>
      </c>
      <c r="B291" t="s">
        <v>46</v>
      </c>
      <c r="C291" t="s">
        <v>31</v>
      </c>
      <c r="D291" t="s">
        <v>108</v>
      </c>
      <c r="E291" t="str">
        <f>"073"</f>
        <v>073</v>
      </c>
      <c r="F291" t="s">
        <v>33</v>
      </c>
      <c r="G291" s="1">
        <v>43716</v>
      </c>
      <c r="H291" s="1">
        <v>43716</v>
      </c>
      <c r="I291" s="2">
        <v>0.5625</v>
      </c>
      <c r="J291">
        <v>7</v>
      </c>
      <c r="K291">
        <v>519</v>
      </c>
      <c r="L291" t="s">
        <v>34</v>
      </c>
      <c r="M291" t="s">
        <v>109</v>
      </c>
      <c r="N291" t="s">
        <v>109</v>
      </c>
      <c r="O291" t="s">
        <v>36</v>
      </c>
      <c r="P291" t="s">
        <v>37</v>
      </c>
      <c r="Q291" t="s">
        <v>38</v>
      </c>
      <c r="R291" t="s">
        <v>39</v>
      </c>
      <c r="S291">
        <v>482</v>
      </c>
      <c r="T291">
        <v>92</v>
      </c>
      <c r="V291" t="s">
        <v>100</v>
      </c>
      <c r="W291" t="s">
        <v>45</v>
      </c>
      <c r="X291" t="s">
        <v>41</v>
      </c>
      <c r="Y291" t="s">
        <v>42</v>
      </c>
      <c r="Z291" t="s">
        <v>31</v>
      </c>
      <c r="AA291" t="s">
        <v>108</v>
      </c>
      <c r="AB291" t="str">
        <f>"074"</f>
        <v>074</v>
      </c>
      <c r="AC291" t="s">
        <v>37</v>
      </c>
      <c r="AD291" s="1">
        <v>43716</v>
      </c>
      <c r="AE291" s="1">
        <v>43716</v>
      </c>
      <c r="AF291" s="2">
        <v>0.64930555555555558</v>
      </c>
      <c r="AG291">
        <v>7</v>
      </c>
      <c r="AH291">
        <v>519</v>
      </c>
      <c r="AI291" t="s">
        <v>34</v>
      </c>
      <c r="AJ291" t="s">
        <v>109</v>
      </c>
      <c r="AK291" t="s">
        <v>109</v>
      </c>
      <c r="AL291" t="s">
        <v>36</v>
      </c>
      <c r="AM291" t="s">
        <v>37</v>
      </c>
      <c r="AN291" t="s">
        <v>38</v>
      </c>
      <c r="AO291" t="s">
        <v>39</v>
      </c>
      <c r="AP291">
        <v>451</v>
      </c>
      <c r="AQ291">
        <v>86</v>
      </c>
      <c r="AS291" t="s">
        <v>100</v>
      </c>
      <c r="AT291" t="s">
        <v>45</v>
      </c>
      <c r="AU291" t="s">
        <v>41</v>
      </c>
      <c r="AV291" s="3">
        <v>43640.636284722219</v>
      </c>
      <c r="AY291" t="s">
        <v>42</v>
      </c>
    </row>
    <row r="292" spans="1:51" x14ac:dyDescent="0.25">
      <c r="A292" t="s">
        <v>112</v>
      </c>
      <c r="B292" t="s">
        <v>46</v>
      </c>
      <c r="C292" t="s">
        <v>50</v>
      </c>
      <c r="D292" t="s">
        <v>120</v>
      </c>
      <c r="E292">
        <v>261</v>
      </c>
      <c r="F292" t="s">
        <v>33</v>
      </c>
      <c r="G292" s="1">
        <v>43712</v>
      </c>
      <c r="H292" s="1">
        <v>43711</v>
      </c>
      <c r="I292" s="2">
        <v>0.28819444444444448</v>
      </c>
      <c r="J292">
        <v>3</v>
      </c>
      <c r="K292">
        <v>340</v>
      </c>
      <c r="L292" t="s">
        <v>34</v>
      </c>
      <c r="M292" t="s">
        <v>121</v>
      </c>
      <c r="N292" t="s">
        <v>121</v>
      </c>
      <c r="O292" t="s">
        <v>49</v>
      </c>
      <c r="P292" t="s">
        <v>37</v>
      </c>
      <c r="Q292" t="s">
        <v>38</v>
      </c>
      <c r="R292" t="s">
        <v>39</v>
      </c>
      <c r="S292">
        <v>326</v>
      </c>
      <c r="T292">
        <v>95</v>
      </c>
      <c r="V292" t="s">
        <v>100</v>
      </c>
      <c r="W292" t="s">
        <v>45</v>
      </c>
      <c r="X292" t="s">
        <v>41</v>
      </c>
      <c r="Y292" t="s">
        <v>42</v>
      </c>
      <c r="Z292" t="s">
        <v>50</v>
      </c>
      <c r="AA292" t="s">
        <v>120</v>
      </c>
      <c r="AB292">
        <v>260</v>
      </c>
      <c r="AC292" t="s">
        <v>37</v>
      </c>
      <c r="AD292" s="1">
        <v>43712</v>
      </c>
      <c r="AE292" s="1">
        <v>43712</v>
      </c>
      <c r="AF292" s="2">
        <v>0.54861111111111105</v>
      </c>
      <c r="AG292">
        <v>3</v>
      </c>
      <c r="AH292">
        <v>340</v>
      </c>
      <c r="AI292" t="s">
        <v>34</v>
      </c>
      <c r="AJ292" t="s">
        <v>121</v>
      </c>
      <c r="AK292" t="s">
        <v>121</v>
      </c>
      <c r="AL292" t="s">
        <v>49</v>
      </c>
      <c r="AM292" t="s">
        <v>37</v>
      </c>
      <c r="AN292" t="s">
        <v>38</v>
      </c>
      <c r="AO292" t="s">
        <v>39</v>
      </c>
      <c r="AP292">
        <v>231</v>
      </c>
      <c r="AQ292">
        <v>67</v>
      </c>
      <c r="AS292" t="s">
        <v>100</v>
      </c>
      <c r="AT292" t="s">
        <v>45</v>
      </c>
      <c r="AU292" t="s">
        <v>41</v>
      </c>
      <c r="AV292" s="3">
        <v>43640.636284722219</v>
      </c>
      <c r="AY292" t="s">
        <v>42</v>
      </c>
    </row>
    <row r="293" spans="1:51" x14ac:dyDescent="0.25">
      <c r="A293">
        <v>320</v>
      </c>
      <c r="B293" t="s">
        <v>30</v>
      </c>
      <c r="C293" t="s">
        <v>50</v>
      </c>
      <c r="D293" t="s">
        <v>101</v>
      </c>
      <c r="E293">
        <v>314</v>
      </c>
      <c r="F293" t="s">
        <v>33</v>
      </c>
      <c r="G293" s="1">
        <v>43714</v>
      </c>
      <c r="H293" s="1">
        <v>43714</v>
      </c>
      <c r="I293" s="2">
        <v>0.65277777777777779</v>
      </c>
      <c r="J293">
        <v>5</v>
      </c>
      <c r="K293">
        <v>168</v>
      </c>
      <c r="L293" t="s">
        <v>34</v>
      </c>
      <c r="M293" t="s">
        <v>102</v>
      </c>
      <c r="N293" t="s">
        <v>102</v>
      </c>
      <c r="O293" t="s">
        <v>64</v>
      </c>
      <c r="P293" t="s">
        <v>37</v>
      </c>
      <c r="Q293" t="s">
        <v>38</v>
      </c>
      <c r="R293" t="s">
        <v>39</v>
      </c>
      <c r="S293">
        <v>154</v>
      </c>
      <c r="T293">
        <v>91</v>
      </c>
      <c r="V293" t="s">
        <v>100</v>
      </c>
      <c r="W293" t="s">
        <v>30</v>
      </c>
      <c r="X293" t="s">
        <v>103</v>
      </c>
      <c r="Y293" t="s">
        <v>42</v>
      </c>
      <c r="Z293" t="s">
        <v>50</v>
      </c>
      <c r="AA293" t="s">
        <v>101</v>
      </c>
      <c r="AB293">
        <v>319</v>
      </c>
      <c r="AC293" t="s">
        <v>37</v>
      </c>
      <c r="AD293" s="1">
        <v>43714</v>
      </c>
      <c r="AE293" s="1">
        <v>43714</v>
      </c>
      <c r="AF293" s="2">
        <v>0.69097222222222221</v>
      </c>
      <c r="AG293">
        <v>5</v>
      </c>
      <c r="AH293">
        <v>180</v>
      </c>
      <c r="AI293" t="s">
        <v>34</v>
      </c>
      <c r="AJ293" t="s">
        <v>102</v>
      </c>
      <c r="AK293" t="s">
        <v>102</v>
      </c>
      <c r="AL293" t="s">
        <v>64</v>
      </c>
      <c r="AM293" t="s">
        <v>37</v>
      </c>
      <c r="AN293" t="s">
        <v>38</v>
      </c>
      <c r="AO293" t="s">
        <v>39</v>
      </c>
      <c r="AP293">
        <v>135</v>
      </c>
      <c r="AQ293">
        <v>75</v>
      </c>
      <c r="AS293" t="s">
        <v>100</v>
      </c>
      <c r="AT293" t="s">
        <v>30</v>
      </c>
      <c r="AU293" t="s">
        <v>103</v>
      </c>
      <c r="AV293" s="3">
        <v>43640.636284722219</v>
      </c>
      <c r="AY293" t="s">
        <v>42</v>
      </c>
    </row>
    <row r="294" spans="1:51" x14ac:dyDescent="0.25">
      <c r="A294">
        <v>319</v>
      </c>
      <c r="B294" t="s">
        <v>30</v>
      </c>
      <c r="C294" t="s">
        <v>50</v>
      </c>
      <c r="D294" t="s">
        <v>101</v>
      </c>
      <c r="E294">
        <v>304</v>
      </c>
      <c r="F294" t="s">
        <v>33</v>
      </c>
      <c r="G294" s="1">
        <v>43711</v>
      </c>
      <c r="H294" s="1">
        <v>43711</v>
      </c>
      <c r="I294" s="2">
        <v>0.39930555555555558</v>
      </c>
      <c r="J294">
        <v>2</v>
      </c>
      <c r="K294">
        <v>143</v>
      </c>
      <c r="L294" t="s">
        <v>34</v>
      </c>
      <c r="M294" t="s">
        <v>102</v>
      </c>
      <c r="N294" t="s">
        <v>102</v>
      </c>
      <c r="O294" t="s">
        <v>64</v>
      </c>
      <c r="P294" t="s">
        <v>37</v>
      </c>
      <c r="Q294" t="s">
        <v>38</v>
      </c>
      <c r="R294" t="s">
        <v>39</v>
      </c>
      <c r="S294">
        <v>101</v>
      </c>
      <c r="T294">
        <v>70</v>
      </c>
      <c r="V294" t="s">
        <v>100</v>
      </c>
      <c r="W294" t="s">
        <v>30</v>
      </c>
      <c r="X294" t="s">
        <v>103</v>
      </c>
      <c r="Y294" t="s">
        <v>42</v>
      </c>
      <c r="Z294" t="s">
        <v>50</v>
      </c>
      <c r="AA294" t="s">
        <v>101</v>
      </c>
      <c r="AB294">
        <v>307</v>
      </c>
      <c r="AC294" t="s">
        <v>37</v>
      </c>
      <c r="AD294" s="1">
        <v>43711</v>
      </c>
      <c r="AE294" s="1">
        <v>43711</v>
      </c>
      <c r="AF294" s="2">
        <v>0.4375</v>
      </c>
      <c r="AG294">
        <v>2</v>
      </c>
      <c r="AH294">
        <v>143</v>
      </c>
      <c r="AI294" t="s">
        <v>34</v>
      </c>
      <c r="AJ294" t="s">
        <v>102</v>
      </c>
      <c r="AK294" t="s">
        <v>102</v>
      </c>
      <c r="AL294" t="s">
        <v>64</v>
      </c>
      <c r="AM294" t="s">
        <v>37</v>
      </c>
      <c r="AN294" t="s">
        <v>38</v>
      </c>
      <c r="AO294" t="s">
        <v>39</v>
      </c>
      <c r="AP294">
        <v>128</v>
      </c>
      <c r="AQ294">
        <v>89</v>
      </c>
      <c r="AS294" t="s">
        <v>100</v>
      </c>
      <c r="AT294" t="s">
        <v>30</v>
      </c>
      <c r="AU294" t="s">
        <v>103</v>
      </c>
      <c r="AV294" s="3">
        <v>43640.636284722219</v>
      </c>
      <c r="AY294" t="s">
        <v>42</v>
      </c>
    </row>
    <row r="295" spans="1:51" x14ac:dyDescent="0.25">
      <c r="A295">
        <v>788</v>
      </c>
      <c r="B295" t="s">
        <v>46</v>
      </c>
      <c r="C295" t="s">
        <v>31</v>
      </c>
      <c r="D295" t="s">
        <v>98</v>
      </c>
      <c r="E295">
        <v>977</v>
      </c>
      <c r="F295" t="s">
        <v>33</v>
      </c>
      <c r="G295" s="1">
        <v>43715</v>
      </c>
      <c r="H295" s="1">
        <v>43714</v>
      </c>
      <c r="I295" s="2">
        <v>0.25694444444444448</v>
      </c>
      <c r="J295">
        <v>6</v>
      </c>
      <c r="K295">
        <v>262</v>
      </c>
      <c r="L295" t="s">
        <v>34</v>
      </c>
      <c r="M295" t="s">
        <v>99</v>
      </c>
      <c r="N295" t="s">
        <v>99</v>
      </c>
      <c r="O295" t="s">
        <v>80</v>
      </c>
      <c r="P295" t="s">
        <v>37</v>
      </c>
      <c r="Q295" t="s">
        <v>38</v>
      </c>
      <c r="R295" t="s">
        <v>39</v>
      </c>
      <c r="S295">
        <v>251</v>
      </c>
      <c r="T295">
        <v>95</v>
      </c>
      <c r="V295" t="s">
        <v>100</v>
      </c>
      <c r="W295" t="s">
        <v>45</v>
      </c>
      <c r="X295" t="s">
        <v>81</v>
      </c>
      <c r="Y295" t="s">
        <v>42</v>
      </c>
      <c r="Z295" t="s">
        <v>31</v>
      </c>
      <c r="AA295" t="s">
        <v>98</v>
      </c>
      <c r="AB295">
        <v>978</v>
      </c>
      <c r="AC295" t="s">
        <v>37</v>
      </c>
      <c r="AD295" s="1">
        <v>43715</v>
      </c>
      <c r="AE295" s="1">
        <v>43715</v>
      </c>
      <c r="AF295" s="2">
        <v>0.34027777777777773</v>
      </c>
      <c r="AG295">
        <v>6</v>
      </c>
      <c r="AH295">
        <v>262</v>
      </c>
      <c r="AI295" t="s">
        <v>34</v>
      </c>
      <c r="AJ295" t="s">
        <v>99</v>
      </c>
      <c r="AK295" t="s">
        <v>99</v>
      </c>
      <c r="AL295" t="s">
        <v>80</v>
      </c>
      <c r="AM295" t="s">
        <v>37</v>
      </c>
      <c r="AN295" t="s">
        <v>38</v>
      </c>
      <c r="AO295" t="s">
        <v>39</v>
      </c>
      <c r="AP295">
        <v>254</v>
      </c>
      <c r="AQ295">
        <v>96</v>
      </c>
      <c r="AS295" t="s">
        <v>100</v>
      </c>
      <c r="AT295" t="s">
        <v>45</v>
      </c>
      <c r="AU295" t="s">
        <v>81</v>
      </c>
      <c r="AV295" s="3">
        <v>43640.636284722219</v>
      </c>
      <c r="AY295" t="s">
        <v>42</v>
      </c>
    </row>
    <row r="296" spans="1:51" x14ac:dyDescent="0.25">
      <c r="A296">
        <v>320</v>
      </c>
      <c r="B296" t="s">
        <v>30</v>
      </c>
      <c r="C296" t="s">
        <v>50</v>
      </c>
      <c r="D296" t="s">
        <v>101</v>
      </c>
      <c r="E296">
        <v>328</v>
      </c>
      <c r="F296" t="s">
        <v>33</v>
      </c>
      <c r="G296" s="1">
        <v>43714</v>
      </c>
      <c r="H296" s="1">
        <v>43714</v>
      </c>
      <c r="I296" s="2">
        <v>0.86805555555555547</v>
      </c>
      <c r="J296">
        <v>5</v>
      </c>
      <c r="K296">
        <v>180</v>
      </c>
      <c r="L296" t="s">
        <v>34</v>
      </c>
      <c r="M296" t="s">
        <v>102</v>
      </c>
      <c r="N296" t="s">
        <v>102</v>
      </c>
      <c r="O296" t="s">
        <v>64</v>
      </c>
      <c r="P296" t="s">
        <v>37</v>
      </c>
      <c r="Q296" t="s">
        <v>38</v>
      </c>
      <c r="R296" t="s">
        <v>39</v>
      </c>
      <c r="S296">
        <v>165</v>
      </c>
      <c r="T296">
        <v>91</v>
      </c>
      <c r="V296" t="s">
        <v>100</v>
      </c>
      <c r="W296" t="s">
        <v>30</v>
      </c>
      <c r="X296" t="s">
        <v>103</v>
      </c>
      <c r="Y296" t="s">
        <v>42</v>
      </c>
      <c r="Z296" t="s">
        <v>50</v>
      </c>
      <c r="AA296" t="s">
        <v>101</v>
      </c>
      <c r="AB296">
        <v>329</v>
      </c>
      <c r="AC296" t="s">
        <v>37</v>
      </c>
      <c r="AD296" s="1">
        <v>43714</v>
      </c>
      <c r="AE296" s="1">
        <v>43714</v>
      </c>
      <c r="AF296" s="2">
        <v>0.90277777777777779</v>
      </c>
      <c r="AG296">
        <v>5</v>
      </c>
      <c r="AH296">
        <v>180</v>
      </c>
      <c r="AI296" t="s">
        <v>34</v>
      </c>
      <c r="AJ296" t="s">
        <v>102</v>
      </c>
      <c r="AK296" t="s">
        <v>102</v>
      </c>
      <c r="AL296" t="s">
        <v>64</v>
      </c>
      <c r="AM296" t="s">
        <v>37</v>
      </c>
      <c r="AN296" t="s">
        <v>38</v>
      </c>
      <c r="AO296" t="s">
        <v>39</v>
      </c>
      <c r="AP296">
        <v>135</v>
      </c>
      <c r="AQ296">
        <v>75</v>
      </c>
      <c r="AS296" t="s">
        <v>100</v>
      </c>
      <c r="AT296" t="s">
        <v>30</v>
      </c>
      <c r="AU296" t="s">
        <v>103</v>
      </c>
      <c r="AV296" s="3">
        <v>43640.636284722219</v>
      </c>
      <c r="AY296" t="s">
        <v>42</v>
      </c>
    </row>
    <row r="297" spans="1:51" x14ac:dyDescent="0.25">
      <c r="A297">
        <v>788</v>
      </c>
      <c r="B297" t="s">
        <v>46</v>
      </c>
      <c r="C297" t="s">
        <v>50</v>
      </c>
      <c r="D297" t="s">
        <v>114</v>
      </c>
      <c r="E297">
        <v>131</v>
      </c>
      <c r="F297" t="s">
        <v>33</v>
      </c>
      <c r="G297" s="1">
        <v>43714</v>
      </c>
      <c r="H297" s="1">
        <v>43714</v>
      </c>
      <c r="I297" s="2">
        <v>0.81944444444444453</v>
      </c>
      <c r="J297">
        <v>5</v>
      </c>
      <c r="K297">
        <v>267</v>
      </c>
      <c r="L297" t="s">
        <v>34</v>
      </c>
      <c r="M297" t="s">
        <v>115</v>
      </c>
      <c r="N297" t="s">
        <v>115</v>
      </c>
      <c r="O297" t="s">
        <v>36</v>
      </c>
      <c r="P297" t="s">
        <v>37</v>
      </c>
      <c r="Q297" t="s">
        <v>38</v>
      </c>
      <c r="R297" t="s">
        <v>39</v>
      </c>
      <c r="S297">
        <v>267</v>
      </c>
      <c r="T297">
        <v>100</v>
      </c>
      <c r="V297" t="s">
        <v>100</v>
      </c>
      <c r="W297" t="s">
        <v>45</v>
      </c>
      <c r="X297" t="s">
        <v>41</v>
      </c>
      <c r="Y297" t="s">
        <v>42</v>
      </c>
      <c r="Z297" t="s">
        <v>50</v>
      </c>
      <c r="AA297" t="s">
        <v>114</v>
      </c>
      <c r="AB297">
        <v>132</v>
      </c>
      <c r="AC297" t="s">
        <v>37</v>
      </c>
      <c r="AD297" s="1">
        <v>43714</v>
      </c>
      <c r="AE297" s="1">
        <v>43714</v>
      </c>
      <c r="AF297" s="2">
        <v>0.89930555555555547</v>
      </c>
      <c r="AG297">
        <v>5</v>
      </c>
      <c r="AH297">
        <v>267</v>
      </c>
      <c r="AI297" t="s">
        <v>34</v>
      </c>
      <c r="AJ297" t="s">
        <v>115</v>
      </c>
      <c r="AK297" t="s">
        <v>115</v>
      </c>
      <c r="AL297" t="s">
        <v>36</v>
      </c>
      <c r="AM297" t="s">
        <v>37</v>
      </c>
      <c r="AN297" t="s">
        <v>38</v>
      </c>
      <c r="AO297" t="s">
        <v>39</v>
      </c>
      <c r="AP297">
        <v>200</v>
      </c>
      <c r="AQ297">
        <v>74</v>
      </c>
      <c r="AS297" t="s">
        <v>100</v>
      </c>
      <c r="AT297" t="s">
        <v>45</v>
      </c>
      <c r="AU297" t="s">
        <v>41</v>
      </c>
      <c r="AV297" s="3">
        <v>43640.636284722219</v>
      </c>
      <c r="AY297" t="s">
        <v>42</v>
      </c>
    </row>
    <row r="298" spans="1:51" x14ac:dyDescent="0.25">
      <c r="A298" t="s">
        <v>112</v>
      </c>
      <c r="B298" t="s">
        <v>46</v>
      </c>
      <c r="C298" t="s">
        <v>31</v>
      </c>
      <c r="D298" t="s">
        <v>116</v>
      </c>
      <c r="E298">
        <v>143</v>
      </c>
      <c r="F298" t="s">
        <v>33</v>
      </c>
      <c r="G298" s="1">
        <v>43712</v>
      </c>
      <c r="H298" s="1">
        <v>43711</v>
      </c>
      <c r="I298" s="2">
        <v>0.29166666666666669</v>
      </c>
      <c r="J298">
        <v>3</v>
      </c>
      <c r="K298">
        <v>290</v>
      </c>
      <c r="L298" t="s">
        <v>34</v>
      </c>
      <c r="M298" t="s">
        <v>117</v>
      </c>
      <c r="N298" t="s">
        <v>117</v>
      </c>
      <c r="O298" t="s">
        <v>36</v>
      </c>
      <c r="P298" t="s">
        <v>37</v>
      </c>
      <c r="Q298" t="s">
        <v>38</v>
      </c>
      <c r="R298" t="s">
        <v>39</v>
      </c>
      <c r="S298">
        <v>290</v>
      </c>
      <c r="T298">
        <v>100</v>
      </c>
      <c r="V298" t="s">
        <v>100</v>
      </c>
      <c r="W298" t="s">
        <v>45</v>
      </c>
      <c r="X298" t="s">
        <v>41</v>
      </c>
      <c r="Y298" t="s">
        <v>42</v>
      </c>
      <c r="Z298" t="s">
        <v>31</v>
      </c>
      <c r="AA298" t="s">
        <v>116</v>
      </c>
      <c r="AB298">
        <v>144</v>
      </c>
      <c r="AC298" t="s">
        <v>37</v>
      </c>
      <c r="AD298" s="1">
        <v>43712</v>
      </c>
      <c r="AE298" s="1">
        <v>43712</v>
      </c>
      <c r="AF298" s="2">
        <v>0.47569444444444442</v>
      </c>
      <c r="AG298">
        <v>3</v>
      </c>
      <c r="AH298">
        <v>299</v>
      </c>
      <c r="AI298" t="s">
        <v>34</v>
      </c>
      <c r="AJ298" t="s">
        <v>117</v>
      </c>
      <c r="AK298" t="s">
        <v>117</v>
      </c>
      <c r="AL298" t="s">
        <v>36</v>
      </c>
      <c r="AM298" t="s">
        <v>37</v>
      </c>
      <c r="AN298" t="s">
        <v>38</v>
      </c>
      <c r="AO298" t="s">
        <v>39</v>
      </c>
      <c r="AP298">
        <v>212</v>
      </c>
      <c r="AQ298">
        <v>70</v>
      </c>
      <c r="AS298" t="s">
        <v>100</v>
      </c>
      <c r="AT298" t="s">
        <v>45</v>
      </c>
      <c r="AU298" t="s">
        <v>41</v>
      </c>
      <c r="AV298" s="3">
        <v>43640.636284722219</v>
      </c>
      <c r="AY298" t="s">
        <v>42</v>
      </c>
    </row>
    <row r="299" spans="1:51" x14ac:dyDescent="0.25">
      <c r="A299">
        <v>388</v>
      </c>
      <c r="B299" t="s">
        <v>46</v>
      </c>
      <c r="C299" t="s">
        <v>31</v>
      </c>
      <c r="D299" t="s">
        <v>108</v>
      </c>
      <c r="E299" t="str">
        <f>"071"</f>
        <v>071</v>
      </c>
      <c r="F299" t="s">
        <v>33</v>
      </c>
      <c r="G299" s="1">
        <v>43711</v>
      </c>
      <c r="H299" s="1">
        <v>43711</v>
      </c>
      <c r="I299" s="2">
        <v>0.3923611111111111</v>
      </c>
      <c r="J299">
        <v>2</v>
      </c>
      <c r="K299">
        <v>615</v>
      </c>
      <c r="L299" t="s">
        <v>34</v>
      </c>
      <c r="M299" t="s">
        <v>109</v>
      </c>
      <c r="N299" t="s">
        <v>109</v>
      </c>
      <c r="O299" t="s">
        <v>36</v>
      </c>
      <c r="P299" t="s">
        <v>37</v>
      </c>
      <c r="Q299" t="s">
        <v>38</v>
      </c>
      <c r="R299" t="s">
        <v>39</v>
      </c>
      <c r="S299">
        <v>608</v>
      </c>
      <c r="T299">
        <v>98</v>
      </c>
      <c r="V299" t="s">
        <v>100</v>
      </c>
      <c r="W299" t="s">
        <v>45</v>
      </c>
      <c r="X299" t="s">
        <v>41</v>
      </c>
      <c r="Y299" t="s">
        <v>42</v>
      </c>
      <c r="Z299" t="s">
        <v>31</v>
      </c>
      <c r="AA299" t="s">
        <v>108</v>
      </c>
      <c r="AB299" t="str">
        <f>"072"</f>
        <v>072</v>
      </c>
      <c r="AC299" t="s">
        <v>37</v>
      </c>
      <c r="AD299" s="1">
        <v>43711</v>
      </c>
      <c r="AE299" s="1">
        <v>43711</v>
      </c>
      <c r="AF299" s="2">
        <v>0.47569444444444442</v>
      </c>
      <c r="AG299">
        <v>2</v>
      </c>
      <c r="AH299">
        <v>615</v>
      </c>
      <c r="AI299" t="s">
        <v>34</v>
      </c>
      <c r="AJ299" t="s">
        <v>109</v>
      </c>
      <c r="AK299" t="s">
        <v>109</v>
      </c>
      <c r="AL299" t="s">
        <v>36</v>
      </c>
      <c r="AM299" t="s">
        <v>37</v>
      </c>
      <c r="AN299" t="s">
        <v>38</v>
      </c>
      <c r="AO299" t="s">
        <v>39</v>
      </c>
      <c r="AP299">
        <v>455</v>
      </c>
      <c r="AQ299">
        <v>73</v>
      </c>
      <c r="AS299" t="s">
        <v>100</v>
      </c>
      <c r="AT299" t="s">
        <v>45</v>
      </c>
      <c r="AU299" t="s">
        <v>41</v>
      </c>
      <c r="AV299" s="3">
        <v>43640.636284722219</v>
      </c>
      <c r="AY299" t="s">
        <v>42</v>
      </c>
    </row>
    <row r="300" spans="1:51" x14ac:dyDescent="0.25">
      <c r="A300" t="s">
        <v>112</v>
      </c>
      <c r="B300" t="s">
        <v>46</v>
      </c>
      <c r="C300" t="s">
        <v>31</v>
      </c>
      <c r="D300" t="s">
        <v>116</v>
      </c>
      <c r="E300">
        <v>143</v>
      </c>
      <c r="F300" t="s">
        <v>33</v>
      </c>
      <c r="G300" s="1">
        <v>43710</v>
      </c>
      <c r="H300" s="1">
        <v>43709</v>
      </c>
      <c r="I300" s="2">
        <v>0.29166666666666669</v>
      </c>
      <c r="J300">
        <v>1</v>
      </c>
      <c r="K300">
        <v>290</v>
      </c>
      <c r="L300" t="s">
        <v>34</v>
      </c>
      <c r="M300" t="s">
        <v>117</v>
      </c>
      <c r="N300" t="s">
        <v>117</v>
      </c>
      <c r="O300" t="s">
        <v>36</v>
      </c>
      <c r="P300" t="s">
        <v>37</v>
      </c>
      <c r="Q300" t="s">
        <v>38</v>
      </c>
      <c r="R300" t="s">
        <v>39</v>
      </c>
      <c r="S300">
        <v>284</v>
      </c>
      <c r="T300">
        <v>97</v>
      </c>
      <c r="V300" t="s">
        <v>100</v>
      </c>
      <c r="W300" t="s">
        <v>45</v>
      </c>
      <c r="X300" t="s">
        <v>41</v>
      </c>
      <c r="Y300" t="s">
        <v>42</v>
      </c>
      <c r="Z300" t="s">
        <v>31</v>
      </c>
      <c r="AA300" t="s">
        <v>116</v>
      </c>
      <c r="AB300">
        <v>144</v>
      </c>
      <c r="AC300" t="s">
        <v>37</v>
      </c>
      <c r="AD300" s="1">
        <v>43710</v>
      </c>
      <c r="AE300" s="1">
        <v>43710</v>
      </c>
      <c r="AF300" s="2">
        <v>0.47569444444444442</v>
      </c>
      <c r="AG300">
        <v>1</v>
      </c>
      <c r="AH300">
        <v>299</v>
      </c>
      <c r="AI300" t="s">
        <v>34</v>
      </c>
      <c r="AJ300" t="s">
        <v>117</v>
      </c>
      <c r="AK300" t="s">
        <v>117</v>
      </c>
      <c r="AL300" t="s">
        <v>36</v>
      </c>
      <c r="AM300" t="s">
        <v>37</v>
      </c>
      <c r="AN300" t="s">
        <v>38</v>
      </c>
      <c r="AO300" t="s">
        <v>39</v>
      </c>
      <c r="AP300">
        <v>257</v>
      </c>
      <c r="AQ300">
        <v>85</v>
      </c>
      <c r="AS300" t="s">
        <v>100</v>
      </c>
      <c r="AT300" t="s">
        <v>45</v>
      </c>
      <c r="AU300" t="s">
        <v>41</v>
      </c>
      <c r="AV300" s="3">
        <v>43640.636284722219</v>
      </c>
      <c r="AY300" t="s">
        <v>42</v>
      </c>
    </row>
    <row r="301" spans="1:51" x14ac:dyDescent="0.25">
      <c r="A301">
        <v>319</v>
      </c>
      <c r="B301" t="s">
        <v>30</v>
      </c>
      <c r="C301" t="s">
        <v>50</v>
      </c>
      <c r="D301" t="s">
        <v>101</v>
      </c>
      <c r="E301">
        <v>306</v>
      </c>
      <c r="F301" t="s">
        <v>33</v>
      </c>
      <c r="G301" s="1">
        <v>43714</v>
      </c>
      <c r="H301" s="1">
        <v>43714</v>
      </c>
      <c r="I301" s="2">
        <v>0.46875</v>
      </c>
      <c r="J301">
        <v>5</v>
      </c>
      <c r="K301">
        <v>143</v>
      </c>
      <c r="L301" t="s">
        <v>34</v>
      </c>
      <c r="M301" t="s">
        <v>102</v>
      </c>
      <c r="N301" t="s">
        <v>102</v>
      </c>
      <c r="O301" t="s">
        <v>64</v>
      </c>
      <c r="P301" t="s">
        <v>37</v>
      </c>
      <c r="Q301" t="s">
        <v>38</v>
      </c>
      <c r="R301" t="s">
        <v>39</v>
      </c>
      <c r="S301">
        <v>131</v>
      </c>
      <c r="T301">
        <v>91</v>
      </c>
      <c r="V301" t="s">
        <v>100</v>
      </c>
      <c r="W301" t="s">
        <v>30</v>
      </c>
      <c r="X301" t="s">
        <v>103</v>
      </c>
      <c r="Y301" t="s">
        <v>42</v>
      </c>
      <c r="Z301" t="s">
        <v>50</v>
      </c>
      <c r="AA301" t="s">
        <v>101</v>
      </c>
      <c r="AB301">
        <v>309</v>
      </c>
      <c r="AC301" t="s">
        <v>37</v>
      </c>
      <c r="AD301" s="1">
        <v>43714</v>
      </c>
      <c r="AE301" s="1">
        <v>43714</v>
      </c>
      <c r="AF301" s="2">
        <v>0.50347222222222221</v>
      </c>
      <c r="AG301">
        <v>5</v>
      </c>
      <c r="AH301">
        <v>143</v>
      </c>
      <c r="AI301" t="s">
        <v>34</v>
      </c>
      <c r="AJ301" t="s">
        <v>102</v>
      </c>
      <c r="AK301" t="s">
        <v>102</v>
      </c>
      <c r="AL301" t="s">
        <v>64</v>
      </c>
      <c r="AM301" t="s">
        <v>37</v>
      </c>
      <c r="AN301" t="s">
        <v>38</v>
      </c>
      <c r="AO301" t="s">
        <v>39</v>
      </c>
      <c r="AP301">
        <v>107</v>
      </c>
      <c r="AQ301">
        <v>74</v>
      </c>
      <c r="AS301" t="s">
        <v>100</v>
      </c>
      <c r="AT301" t="s">
        <v>30</v>
      </c>
      <c r="AU301" t="s">
        <v>103</v>
      </c>
      <c r="AV301" s="3">
        <v>43640.636284722219</v>
      </c>
      <c r="AY301" t="s">
        <v>42</v>
      </c>
    </row>
    <row r="302" spans="1:51" x14ac:dyDescent="0.25">
      <c r="A302" t="s">
        <v>112</v>
      </c>
      <c r="B302" t="s">
        <v>46</v>
      </c>
      <c r="C302" t="s">
        <v>31</v>
      </c>
      <c r="D302" t="s">
        <v>116</v>
      </c>
      <c r="E302">
        <v>143</v>
      </c>
      <c r="F302" t="s">
        <v>33</v>
      </c>
      <c r="G302" s="1">
        <v>43715</v>
      </c>
      <c r="H302" s="1">
        <v>43714</v>
      </c>
      <c r="I302" s="2">
        <v>0.29166666666666669</v>
      </c>
      <c r="J302">
        <v>6</v>
      </c>
      <c r="K302">
        <v>290</v>
      </c>
      <c r="L302" t="s">
        <v>34</v>
      </c>
      <c r="M302" t="s">
        <v>117</v>
      </c>
      <c r="N302" t="s">
        <v>117</v>
      </c>
      <c r="O302" t="s">
        <v>36</v>
      </c>
      <c r="P302" t="s">
        <v>37</v>
      </c>
      <c r="Q302" t="s">
        <v>38</v>
      </c>
      <c r="R302" t="s">
        <v>39</v>
      </c>
      <c r="S302">
        <v>272</v>
      </c>
      <c r="T302">
        <v>93</v>
      </c>
      <c r="V302" t="s">
        <v>100</v>
      </c>
      <c r="W302" t="s">
        <v>45</v>
      </c>
      <c r="X302" t="s">
        <v>41</v>
      </c>
      <c r="Y302" t="s">
        <v>42</v>
      </c>
      <c r="Z302" t="s">
        <v>31</v>
      </c>
      <c r="AA302" t="s">
        <v>116</v>
      </c>
      <c r="AB302">
        <v>144</v>
      </c>
      <c r="AC302" t="s">
        <v>37</v>
      </c>
      <c r="AD302" s="1">
        <v>43715</v>
      </c>
      <c r="AE302" s="1">
        <v>43715</v>
      </c>
      <c r="AF302" s="2">
        <v>0.47569444444444442</v>
      </c>
      <c r="AG302">
        <v>6</v>
      </c>
      <c r="AH302">
        <v>299</v>
      </c>
      <c r="AI302" t="s">
        <v>34</v>
      </c>
      <c r="AJ302" t="s">
        <v>117</v>
      </c>
      <c r="AK302" t="s">
        <v>117</v>
      </c>
      <c r="AL302" t="s">
        <v>36</v>
      </c>
      <c r="AM302" t="s">
        <v>37</v>
      </c>
      <c r="AN302" t="s">
        <v>38</v>
      </c>
      <c r="AO302" t="s">
        <v>39</v>
      </c>
      <c r="AP302">
        <v>266</v>
      </c>
      <c r="AQ302">
        <v>88</v>
      </c>
      <c r="AS302" t="s">
        <v>100</v>
      </c>
      <c r="AT302" t="s">
        <v>45</v>
      </c>
      <c r="AU302" t="s">
        <v>41</v>
      </c>
      <c r="AV302" s="3">
        <v>43640.636284722219</v>
      </c>
      <c r="AY302" t="s">
        <v>42</v>
      </c>
    </row>
    <row r="303" spans="1:51" x14ac:dyDescent="0.25">
      <c r="A303">
        <v>359</v>
      </c>
      <c r="B303" t="s">
        <v>46</v>
      </c>
      <c r="C303" t="s">
        <v>50</v>
      </c>
      <c r="D303" t="s">
        <v>120</v>
      </c>
      <c r="E303">
        <v>279</v>
      </c>
      <c r="F303" t="s">
        <v>33</v>
      </c>
      <c r="G303" s="1">
        <v>43712</v>
      </c>
      <c r="H303" s="1">
        <v>43712</v>
      </c>
      <c r="I303" s="2">
        <v>0.80902777777777779</v>
      </c>
      <c r="J303">
        <v>3</v>
      </c>
      <c r="K303">
        <v>280</v>
      </c>
      <c r="L303" t="s">
        <v>34</v>
      </c>
      <c r="M303" t="s">
        <v>121</v>
      </c>
      <c r="N303" t="s">
        <v>121</v>
      </c>
      <c r="O303" t="s">
        <v>49</v>
      </c>
      <c r="P303" t="s">
        <v>37</v>
      </c>
      <c r="Q303" t="s">
        <v>38</v>
      </c>
      <c r="R303" t="s">
        <v>39</v>
      </c>
      <c r="S303">
        <v>268</v>
      </c>
      <c r="T303">
        <v>95</v>
      </c>
      <c r="V303" t="s">
        <v>100</v>
      </c>
      <c r="W303" t="s">
        <v>45</v>
      </c>
      <c r="X303" t="s">
        <v>41</v>
      </c>
      <c r="Y303" t="s">
        <v>42</v>
      </c>
      <c r="Z303" t="s">
        <v>50</v>
      </c>
      <c r="AA303" t="s">
        <v>120</v>
      </c>
      <c r="AB303">
        <v>278</v>
      </c>
      <c r="AC303" t="s">
        <v>37</v>
      </c>
      <c r="AD303" s="1">
        <v>43712</v>
      </c>
      <c r="AE303" s="1">
        <v>43712</v>
      </c>
      <c r="AF303" s="2">
        <v>0.88194444444444453</v>
      </c>
      <c r="AG303">
        <v>3</v>
      </c>
      <c r="AH303">
        <v>280</v>
      </c>
      <c r="AI303" t="s">
        <v>34</v>
      </c>
      <c r="AJ303" t="s">
        <v>121</v>
      </c>
      <c r="AK303" t="s">
        <v>121</v>
      </c>
      <c r="AL303" t="s">
        <v>49</v>
      </c>
      <c r="AM303" t="s">
        <v>37</v>
      </c>
      <c r="AN303" t="s">
        <v>38</v>
      </c>
      <c r="AO303" t="s">
        <v>39</v>
      </c>
      <c r="AP303">
        <v>190</v>
      </c>
      <c r="AQ303">
        <v>67</v>
      </c>
      <c r="AS303" t="s">
        <v>100</v>
      </c>
      <c r="AT303" t="s">
        <v>45</v>
      </c>
      <c r="AU303" t="s">
        <v>41</v>
      </c>
      <c r="AV303" s="3">
        <v>43640.636284722219</v>
      </c>
      <c r="AY303" t="s">
        <v>42</v>
      </c>
    </row>
    <row r="304" spans="1:51" x14ac:dyDescent="0.25">
      <c r="A304">
        <v>789</v>
      </c>
      <c r="B304" t="s">
        <v>46</v>
      </c>
      <c r="Z304" t="s">
        <v>50</v>
      </c>
      <c r="AA304" t="s">
        <v>118</v>
      </c>
      <c r="AB304">
        <v>507</v>
      </c>
      <c r="AC304" t="s">
        <v>37</v>
      </c>
      <c r="AD304" s="1">
        <v>43712</v>
      </c>
      <c r="AE304" s="1">
        <v>43712</v>
      </c>
      <c r="AF304" s="2">
        <v>0.50347222222222221</v>
      </c>
      <c r="AG304">
        <v>3</v>
      </c>
      <c r="AH304">
        <v>294</v>
      </c>
      <c r="AI304" t="s">
        <v>34</v>
      </c>
      <c r="AJ304" t="s">
        <v>119</v>
      </c>
      <c r="AK304" t="s">
        <v>82</v>
      </c>
      <c r="AL304" t="s">
        <v>80</v>
      </c>
      <c r="AM304" t="s">
        <v>37</v>
      </c>
      <c r="AN304" t="s">
        <v>38</v>
      </c>
      <c r="AO304" t="s">
        <v>39</v>
      </c>
      <c r="AP304">
        <v>185</v>
      </c>
      <c r="AQ304">
        <v>62</v>
      </c>
      <c r="AS304" t="s">
        <v>100</v>
      </c>
      <c r="AT304" t="s">
        <v>45</v>
      </c>
      <c r="AU304" t="s">
        <v>81</v>
      </c>
      <c r="AV304" s="3">
        <v>43640.636284722219</v>
      </c>
      <c r="AY304" t="s">
        <v>42</v>
      </c>
    </row>
    <row r="305" spans="1:51" x14ac:dyDescent="0.25">
      <c r="A305">
        <v>388</v>
      </c>
      <c r="B305" t="s">
        <v>46</v>
      </c>
      <c r="C305" t="s">
        <v>31</v>
      </c>
      <c r="D305" t="s">
        <v>108</v>
      </c>
      <c r="E305" t="str">
        <f>"071"</f>
        <v>071</v>
      </c>
      <c r="F305" t="s">
        <v>33</v>
      </c>
      <c r="G305" s="1">
        <v>43710</v>
      </c>
      <c r="H305" s="1">
        <v>43710</v>
      </c>
      <c r="I305" s="2">
        <v>0.3923611111111111</v>
      </c>
      <c r="J305">
        <v>1</v>
      </c>
      <c r="K305">
        <v>615</v>
      </c>
      <c r="L305" t="s">
        <v>34</v>
      </c>
      <c r="M305" t="s">
        <v>109</v>
      </c>
      <c r="N305" t="s">
        <v>109</v>
      </c>
      <c r="O305" t="s">
        <v>36</v>
      </c>
      <c r="P305" t="s">
        <v>37</v>
      </c>
      <c r="Q305" t="s">
        <v>38</v>
      </c>
      <c r="R305" t="s">
        <v>39</v>
      </c>
      <c r="S305">
        <v>602</v>
      </c>
      <c r="T305">
        <v>97</v>
      </c>
      <c r="V305" t="s">
        <v>100</v>
      </c>
      <c r="W305" t="s">
        <v>45</v>
      </c>
      <c r="X305" t="s">
        <v>41</v>
      </c>
      <c r="Y305" t="s">
        <v>42</v>
      </c>
      <c r="Z305" t="s">
        <v>31</v>
      </c>
      <c r="AA305" t="s">
        <v>108</v>
      </c>
      <c r="AB305" t="str">
        <f>"072"</f>
        <v>072</v>
      </c>
      <c r="AC305" t="s">
        <v>37</v>
      </c>
      <c r="AD305" s="1">
        <v>43710</v>
      </c>
      <c r="AE305" s="1">
        <v>43710</v>
      </c>
      <c r="AF305" s="2">
        <v>0.47569444444444442</v>
      </c>
      <c r="AG305">
        <v>1</v>
      </c>
      <c r="AH305">
        <v>615</v>
      </c>
      <c r="AI305" t="s">
        <v>34</v>
      </c>
      <c r="AJ305" t="s">
        <v>109</v>
      </c>
      <c r="AK305" t="s">
        <v>109</v>
      </c>
      <c r="AL305" t="s">
        <v>36</v>
      </c>
      <c r="AM305" t="s">
        <v>37</v>
      </c>
      <c r="AN305" t="s">
        <v>38</v>
      </c>
      <c r="AO305" t="s">
        <v>39</v>
      </c>
      <c r="AP305">
        <v>528</v>
      </c>
      <c r="AQ305">
        <v>85</v>
      </c>
      <c r="AS305" t="s">
        <v>100</v>
      </c>
      <c r="AT305" t="s">
        <v>45</v>
      </c>
      <c r="AU305" t="s">
        <v>41</v>
      </c>
      <c r="AV305" s="3">
        <v>43640.636284722219</v>
      </c>
      <c r="AY305" t="s">
        <v>42</v>
      </c>
    </row>
    <row r="306" spans="1:51" x14ac:dyDescent="0.25">
      <c r="A306">
        <v>388</v>
      </c>
      <c r="B306" t="s">
        <v>46</v>
      </c>
      <c r="C306" t="s">
        <v>31</v>
      </c>
      <c r="D306" t="s">
        <v>108</v>
      </c>
      <c r="E306" t="str">
        <f>"075"</f>
        <v>075</v>
      </c>
      <c r="F306" t="s">
        <v>33</v>
      </c>
      <c r="G306" s="1">
        <v>43713</v>
      </c>
      <c r="H306" s="1">
        <v>43713</v>
      </c>
      <c r="I306" s="2">
        <v>0.83333333333333337</v>
      </c>
      <c r="J306">
        <v>4</v>
      </c>
      <c r="K306">
        <v>519</v>
      </c>
      <c r="L306" t="s">
        <v>34</v>
      </c>
      <c r="M306" t="s">
        <v>109</v>
      </c>
      <c r="N306" t="s">
        <v>109</v>
      </c>
      <c r="O306" t="s">
        <v>36</v>
      </c>
      <c r="P306" t="s">
        <v>37</v>
      </c>
      <c r="Q306" t="s">
        <v>38</v>
      </c>
      <c r="R306" t="s">
        <v>39</v>
      </c>
      <c r="S306">
        <v>519</v>
      </c>
      <c r="T306">
        <v>100</v>
      </c>
      <c r="V306" t="s">
        <v>100</v>
      </c>
      <c r="W306" t="s">
        <v>45</v>
      </c>
      <c r="X306" t="s">
        <v>41</v>
      </c>
      <c r="Y306" t="s">
        <v>42</v>
      </c>
      <c r="Z306" t="s">
        <v>31</v>
      </c>
      <c r="AA306" t="s">
        <v>108</v>
      </c>
      <c r="AB306" t="str">
        <f>"076"</f>
        <v>076</v>
      </c>
      <c r="AC306" t="s">
        <v>37</v>
      </c>
      <c r="AD306" s="1">
        <v>43713</v>
      </c>
      <c r="AE306" s="1">
        <v>43713</v>
      </c>
      <c r="AF306" s="2">
        <v>0.91319444444444453</v>
      </c>
      <c r="AG306">
        <v>4</v>
      </c>
      <c r="AH306">
        <v>519</v>
      </c>
      <c r="AI306" t="s">
        <v>34</v>
      </c>
      <c r="AJ306" t="s">
        <v>109</v>
      </c>
      <c r="AK306" t="s">
        <v>109</v>
      </c>
      <c r="AL306" t="s">
        <v>36</v>
      </c>
      <c r="AM306" t="s">
        <v>37</v>
      </c>
      <c r="AN306" t="s">
        <v>38</v>
      </c>
      <c r="AO306" t="s">
        <v>39</v>
      </c>
      <c r="AP306">
        <v>363</v>
      </c>
      <c r="AQ306">
        <v>69</v>
      </c>
      <c r="AS306" t="s">
        <v>100</v>
      </c>
      <c r="AT306" t="s">
        <v>45</v>
      </c>
      <c r="AU306" t="s">
        <v>41</v>
      </c>
      <c r="AV306" s="3">
        <v>43640.636284722219</v>
      </c>
      <c r="AY306" t="s">
        <v>42</v>
      </c>
    </row>
    <row r="307" spans="1:51" x14ac:dyDescent="0.25">
      <c r="A307" t="s">
        <v>112</v>
      </c>
      <c r="B307" t="s">
        <v>46</v>
      </c>
      <c r="C307" t="s">
        <v>50</v>
      </c>
      <c r="D307" t="s">
        <v>110</v>
      </c>
      <c r="E307">
        <v>880</v>
      </c>
      <c r="F307" t="s">
        <v>33</v>
      </c>
      <c r="G307" s="1">
        <v>43716</v>
      </c>
      <c r="H307" s="1">
        <v>43715</v>
      </c>
      <c r="I307" s="2">
        <v>0.3611111111111111</v>
      </c>
      <c r="J307">
        <v>7</v>
      </c>
      <c r="K307">
        <v>450</v>
      </c>
      <c r="L307" t="s">
        <v>34</v>
      </c>
      <c r="M307" t="s">
        <v>122</v>
      </c>
      <c r="N307" t="s">
        <v>122</v>
      </c>
      <c r="O307" t="s">
        <v>53</v>
      </c>
      <c r="P307" t="s">
        <v>37</v>
      </c>
      <c r="Q307" t="s">
        <v>38</v>
      </c>
      <c r="R307" t="s">
        <v>39</v>
      </c>
      <c r="S307">
        <v>414</v>
      </c>
      <c r="T307">
        <v>92</v>
      </c>
      <c r="V307" t="s">
        <v>100</v>
      </c>
      <c r="W307" t="s">
        <v>45</v>
      </c>
      <c r="X307" t="s">
        <v>41</v>
      </c>
      <c r="Y307" t="s">
        <v>42</v>
      </c>
      <c r="Z307" t="s">
        <v>50</v>
      </c>
      <c r="AA307" t="s">
        <v>110</v>
      </c>
      <c r="AB307">
        <v>881</v>
      </c>
      <c r="AC307" t="s">
        <v>37</v>
      </c>
      <c r="AD307" s="1">
        <v>43716</v>
      </c>
      <c r="AE307" s="1">
        <v>43716</v>
      </c>
      <c r="AF307" s="2">
        <v>0.54166666666666663</v>
      </c>
      <c r="AG307">
        <v>7</v>
      </c>
      <c r="AH307">
        <v>450</v>
      </c>
      <c r="AI307" t="s">
        <v>34</v>
      </c>
      <c r="AJ307" t="s">
        <v>122</v>
      </c>
      <c r="AK307" t="s">
        <v>122</v>
      </c>
      <c r="AL307" t="s">
        <v>53</v>
      </c>
      <c r="AM307" t="s">
        <v>37</v>
      </c>
      <c r="AN307" t="s">
        <v>38</v>
      </c>
      <c r="AO307" t="s">
        <v>39</v>
      </c>
      <c r="AP307">
        <v>414</v>
      </c>
      <c r="AQ307">
        <v>92</v>
      </c>
      <c r="AS307" t="s">
        <v>100</v>
      </c>
      <c r="AT307" t="s">
        <v>45</v>
      </c>
      <c r="AU307" t="s">
        <v>41</v>
      </c>
      <c r="AV307" s="3">
        <v>43640.712407407409</v>
      </c>
      <c r="AY307" t="s">
        <v>42</v>
      </c>
    </row>
    <row r="308" spans="1:51" x14ac:dyDescent="0.25">
      <c r="A308">
        <v>788</v>
      </c>
      <c r="B308" t="s">
        <v>46</v>
      </c>
      <c r="C308" t="s">
        <v>50</v>
      </c>
      <c r="D308" t="s">
        <v>110</v>
      </c>
      <c r="E308">
        <v>806</v>
      </c>
      <c r="F308" t="s">
        <v>33</v>
      </c>
      <c r="G308" s="1">
        <v>43710</v>
      </c>
      <c r="H308" s="1">
        <v>43709</v>
      </c>
      <c r="I308" s="2">
        <v>0.31597222222222221</v>
      </c>
      <c r="J308">
        <v>1</v>
      </c>
      <c r="K308">
        <v>255</v>
      </c>
      <c r="L308" t="s">
        <v>34</v>
      </c>
      <c r="M308" t="s">
        <v>113</v>
      </c>
      <c r="N308" t="s">
        <v>113</v>
      </c>
      <c r="O308" t="s">
        <v>53</v>
      </c>
      <c r="P308" t="s">
        <v>37</v>
      </c>
      <c r="Q308" t="s">
        <v>38</v>
      </c>
      <c r="R308" t="s">
        <v>39</v>
      </c>
      <c r="S308">
        <v>247</v>
      </c>
      <c r="T308">
        <v>96</v>
      </c>
      <c r="V308" t="s">
        <v>100</v>
      </c>
      <c r="W308" t="s">
        <v>45</v>
      </c>
      <c r="X308" t="s">
        <v>41</v>
      </c>
      <c r="Y308" t="s">
        <v>42</v>
      </c>
      <c r="Z308" t="s">
        <v>50</v>
      </c>
      <c r="AA308" t="s">
        <v>110</v>
      </c>
      <c r="AB308">
        <v>807</v>
      </c>
      <c r="AC308" t="s">
        <v>37</v>
      </c>
      <c r="AD308" s="1">
        <v>43710</v>
      </c>
      <c r="AE308" s="1">
        <v>43710</v>
      </c>
      <c r="AF308" s="2">
        <v>0.3923611111111111</v>
      </c>
      <c r="AG308">
        <v>1</v>
      </c>
      <c r="AH308">
        <v>251</v>
      </c>
      <c r="AI308" t="s">
        <v>34</v>
      </c>
      <c r="AJ308" t="s">
        <v>113</v>
      </c>
      <c r="AK308" t="s">
        <v>113</v>
      </c>
      <c r="AL308" t="s">
        <v>53</v>
      </c>
      <c r="AM308" t="s">
        <v>37</v>
      </c>
      <c r="AN308" t="s">
        <v>38</v>
      </c>
      <c r="AO308" t="s">
        <v>39</v>
      </c>
      <c r="AP308">
        <v>230</v>
      </c>
      <c r="AQ308">
        <v>91</v>
      </c>
      <c r="AS308" t="s">
        <v>100</v>
      </c>
      <c r="AT308" t="s">
        <v>45</v>
      </c>
      <c r="AU308" t="s">
        <v>41</v>
      </c>
      <c r="AV308" s="3">
        <v>43640.712407407409</v>
      </c>
      <c r="AY308" t="s">
        <v>42</v>
      </c>
    </row>
    <row r="309" spans="1:51" x14ac:dyDescent="0.25">
      <c r="A309" t="s">
        <v>112</v>
      </c>
      <c r="B309" t="s">
        <v>46</v>
      </c>
      <c r="C309" t="s">
        <v>31</v>
      </c>
      <c r="D309" t="s">
        <v>98</v>
      </c>
      <c r="E309">
        <v>975</v>
      </c>
      <c r="F309" t="s">
        <v>33</v>
      </c>
      <c r="G309" s="1">
        <v>43711</v>
      </c>
      <c r="H309" s="1">
        <v>43710</v>
      </c>
      <c r="I309" s="2">
        <v>0.22916666666666666</v>
      </c>
      <c r="J309">
        <v>2</v>
      </c>
      <c r="K309">
        <v>438</v>
      </c>
      <c r="L309" t="s">
        <v>34</v>
      </c>
      <c r="M309" t="s">
        <v>78</v>
      </c>
      <c r="N309" t="s">
        <v>78</v>
      </c>
      <c r="O309" t="s">
        <v>80</v>
      </c>
      <c r="P309" t="s">
        <v>37</v>
      </c>
      <c r="Q309" t="s">
        <v>38</v>
      </c>
      <c r="R309" t="s">
        <v>39</v>
      </c>
      <c r="S309">
        <v>429</v>
      </c>
      <c r="T309">
        <v>97</v>
      </c>
      <c r="V309" t="s">
        <v>100</v>
      </c>
      <c r="W309" t="s">
        <v>45</v>
      </c>
      <c r="X309" t="s">
        <v>81</v>
      </c>
      <c r="Y309" t="s">
        <v>42</v>
      </c>
      <c r="Z309" t="s">
        <v>31</v>
      </c>
      <c r="AA309" t="s">
        <v>98</v>
      </c>
      <c r="AB309">
        <v>974</v>
      </c>
      <c r="AC309" t="s">
        <v>37</v>
      </c>
      <c r="AD309" s="1">
        <v>43711</v>
      </c>
      <c r="AE309" s="1">
        <v>43711</v>
      </c>
      <c r="AF309" s="2">
        <v>0.8125</v>
      </c>
      <c r="AG309">
        <v>2</v>
      </c>
      <c r="AH309">
        <v>438</v>
      </c>
      <c r="AI309" t="s">
        <v>34</v>
      </c>
      <c r="AJ309" t="s">
        <v>78</v>
      </c>
      <c r="AK309" t="s">
        <v>78</v>
      </c>
      <c r="AL309" t="s">
        <v>80</v>
      </c>
      <c r="AM309" t="s">
        <v>37</v>
      </c>
      <c r="AN309" t="s">
        <v>38</v>
      </c>
      <c r="AO309" t="s">
        <v>39</v>
      </c>
      <c r="AP309">
        <v>394</v>
      </c>
      <c r="AQ309">
        <v>89</v>
      </c>
      <c r="AS309" t="s">
        <v>100</v>
      </c>
      <c r="AT309" t="s">
        <v>45</v>
      </c>
      <c r="AU309" t="s">
        <v>81</v>
      </c>
      <c r="AV309" s="3">
        <v>43640.636284722219</v>
      </c>
      <c r="AY309" t="s">
        <v>42</v>
      </c>
    </row>
    <row r="310" spans="1:51" x14ac:dyDescent="0.25">
      <c r="A310" t="s">
        <v>112</v>
      </c>
      <c r="B310" t="s">
        <v>46</v>
      </c>
      <c r="C310" t="s">
        <v>50</v>
      </c>
      <c r="D310" t="s">
        <v>110</v>
      </c>
      <c r="E310">
        <v>880</v>
      </c>
      <c r="F310" t="s">
        <v>33</v>
      </c>
      <c r="G310" s="1">
        <v>43713</v>
      </c>
      <c r="H310" s="1">
        <v>43712</v>
      </c>
      <c r="I310" s="2">
        <v>0.3611111111111111</v>
      </c>
      <c r="J310">
        <v>4</v>
      </c>
      <c r="K310">
        <v>450</v>
      </c>
      <c r="L310" t="s">
        <v>34</v>
      </c>
      <c r="M310" t="s">
        <v>122</v>
      </c>
      <c r="N310" t="s">
        <v>122</v>
      </c>
      <c r="O310" t="s">
        <v>53</v>
      </c>
      <c r="P310" t="s">
        <v>37</v>
      </c>
      <c r="Q310" t="s">
        <v>38</v>
      </c>
      <c r="R310" t="s">
        <v>39</v>
      </c>
      <c r="S310">
        <v>405</v>
      </c>
      <c r="T310">
        <v>90</v>
      </c>
      <c r="V310" t="s">
        <v>100</v>
      </c>
      <c r="W310" t="s">
        <v>45</v>
      </c>
      <c r="X310" t="s">
        <v>41</v>
      </c>
      <c r="Y310" t="s">
        <v>42</v>
      </c>
      <c r="Z310" t="s">
        <v>50</v>
      </c>
      <c r="AA310" t="s">
        <v>110</v>
      </c>
      <c r="AB310">
        <v>881</v>
      </c>
      <c r="AC310" t="s">
        <v>37</v>
      </c>
      <c r="AD310" s="1">
        <v>43713</v>
      </c>
      <c r="AE310" s="1">
        <v>43713</v>
      </c>
      <c r="AF310" s="2">
        <v>0.54166666666666663</v>
      </c>
      <c r="AG310">
        <v>4</v>
      </c>
      <c r="AH310">
        <v>450</v>
      </c>
      <c r="AI310" t="s">
        <v>34</v>
      </c>
      <c r="AJ310" t="s">
        <v>122</v>
      </c>
      <c r="AK310" t="s">
        <v>122</v>
      </c>
      <c r="AL310" t="s">
        <v>53</v>
      </c>
      <c r="AM310" t="s">
        <v>37</v>
      </c>
      <c r="AN310" t="s">
        <v>38</v>
      </c>
      <c r="AO310" t="s">
        <v>39</v>
      </c>
      <c r="AP310">
        <v>261</v>
      </c>
      <c r="AQ310">
        <v>58</v>
      </c>
      <c r="AS310" t="s">
        <v>100</v>
      </c>
      <c r="AT310" t="s">
        <v>45</v>
      </c>
      <c r="AU310" t="s">
        <v>41</v>
      </c>
      <c r="AV310" s="3">
        <v>43640.712407407409</v>
      </c>
      <c r="AY310" t="s">
        <v>42</v>
      </c>
    </row>
    <row r="311" spans="1:51" x14ac:dyDescent="0.25">
      <c r="A311">
        <v>359</v>
      </c>
      <c r="B311" t="s">
        <v>46</v>
      </c>
      <c r="C311" t="s">
        <v>50</v>
      </c>
      <c r="D311" t="s">
        <v>120</v>
      </c>
      <c r="E311">
        <v>279</v>
      </c>
      <c r="F311" t="s">
        <v>33</v>
      </c>
      <c r="G311" s="1">
        <v>43713</v>
      </c>
      <c r="H311" s="1">
        <v>43713</v>
      </c>
      <c r="I311" s="2">
        <v>0.80902777777777779</v>
      </c>
      <c r="J311">
        <v>4</v>
      </c>
      <c r="K311">
        <v>280</v>
      </c>
      <c r="L311" t="s">
        <v>34</v>
      </c>
      <c r="M311" t="s">
        <v>121</v>
      </c>
      <c r="N311" t="s">
        <v>121</v>
      </c>
      <c r="O311" t="s">
        <v>49</v>
      </c>
      <c r="P311" t="s">
        <v>37</v>
      </c>
      <c r="Q311" t="s">
        <v>38</v>
      </c>
      <c r="R311" t="s">
        <v>39</v>
      </c>
      <c r="S311">
        <v>254</v>
      </c>
      <c r="T311">
        <v>90</v>
      </c>
      <c r="V311" t="s">
        <v>100</v>
      </c>
      <c r="W311" t="s">
        <v>45</v>
      </c>
      <c r="X311" t="s">
        <v>41</v>
      </c>
      <c r="Y311" t="s">
        <v>42</v>
      </c>
      <c r="Z311" t="s">
        <v>50</v>
      </c>
      <c r="AA311" t="s">
        <v>120</v>
      </c>
      <c r="AB311">
        <v>278</v>
      </c>
      <c r="AC311" t="s">
        <v>37</v>
      </c>
      <c r="AD311" s="1">
        <v>43713</v>
      </c>
      <c r="AE311" s="1">
        <v>43713</v>
      </c>
      <c r="AF311" s="2">
        <v>0.88194444444444453</v>
      </c>
      <c r="AG311">
        <v>4</v>
      </c>
      <c r="AH311">
        <v>280</v>
      </c>
      <c r="AI311" t="s">
        <v>34</v>
      </c>
      <c r="AJ311" t="s">
        <v>121</v>
      </c>
      <c r="AK311" t="s">
        <v>121</v>
      </c>
      <c r="AL311" t="s">
        <v>49</v>
      </c>
      <c r="AM311" t="s">
        <v>37</v>
      </c>
      <c r="AN311" t="s">
        <v>38</v>
      </c>
      <c r="AO311" t="s">
        <v>39</v>
      </c>
      <c r="AP311">
        <v>218</v>
      </c>
      <c r="AQ311">
        <v>77</v>
      </c>
      <c r="AS311" t="s">
        <v>100</v>
      </c>
      <c r="AT311" t="s">
        <v>45</v>
      </c>
      <c r="AU311" t="s">
        <v>41</v>
      </c>
      <c r="AV311" s="3">
        <v>43640.636284722219</v>
      </c>
      <c r="AY311" t="s">
        <v>42</v>
      </c>
    </row>
    <row r="312" spans="1:51" x14ac:dyDescent="0.25">
      <c r="A312" t="s">
        <v>112</v>
      </c>
      <c r="B312" t="s">
        <v>46</v>
      </c>
      <c r="C312" t="s">
        <v>50</v>
      </c>
      <c r="D312" t="s">
        <v>120</v>
      </c>
      <c r="E312">
        <v>261</v>
      </c>
      <c r="F312" t="s">
        <v>33</v>
      </c>
      <c r="G312" s="1">
        <v>43713</v>
      </c>
      <c r="H312" s="1">
        <v>43712</v>
      </c>
      <c r="I312" s="2">
        <v>0.28819444444444448</v>
      </c>
      <c r="J312">
        <v>4</v>
      </c>
      <c r="K312">
        <v>340</v>
      </c>
      <c r="L312" t="s">
        <v>34</v>
      </c>
      <c r="M312" t="s">
        <v>121</v>
      </c>
      <c r="N312" t="s">
        <v>121</v>
      </c>
      <c r="O312" t="s">
        <v>49</v>
      </c>
      <c r="P312" t="s">
        <v>37</v>
      </c>
      <c r="Q312" t="s">
        <v>38</v>
      </c>
      <c r="R312" t="s">
        <v>39</v>
      </c>
      <c r="S312">
        <v>309</v>
      </c>
      <c r="T312">
        <v>90</v>
      </c>
      <c r="V312" t="s">
        <v>100</v>
      </c>
      <c r="W312" t="s">
        <v>45</v>
      </c>
      <c r="X312" t="s">
        <v>41</v>
      </c>
      <c r="Y312" t="s">
        <v>42</v>
      </c>
      <c r="Z312" t="s">
        <v>50</v>
      </c>
      <c r="AA312" t="s">
        <v>120</v>
      </c>
      <c r="AB312">
        <v>260</v>
      </c>
      <c r="AC312" t="s">
        <v>37</v>
      </c>
      <c r="AD312" s="1">
        <v>43713</v>
      </c>
      <c r="AE312" s="1">
        <v>43713</v>
      </c>
      <c r="AF312" s="2">
        <v>0.54861111111111105</v>
      </c>
      <c r="AG312">
        <v>4</v>
      </c>
      <c r="AH312">
        <v>340</v>
      </c>
      <c r="AI312" t="s">
        <v>34</v>
      </c>
      <c r="AJ312" t="s">
        <v>121</v>
      </c>
      <c r="AK312" t="s">
        <v>121</v>
      </c>
      <c r="AL312" t="s">
        <v>49</v>
      </c>
      <c r="AM312" t="s">
        <v>37</v>
      </c>
      <c r="AN312" t="s">
        <v>38</v>
      </c>
      <c r="AO312" t="s">
        <v>39</v>
      </c>
      <c r="AP312">
        <v>265</v>
      </c>
      <c r="AQ312">
        <v>77</v>
      </c>
      <c r="AS312" t="s">
        <v>100</v>
      </c>
      <c r="AT312" t="s">
        <v>45</v>
      </c>
      <c r="AU312" t="s">
        <v>41</v>
      </c>
      <c r="AV312" s="3">
        <v>43640.636284722219</v>
      </c>
      <c r="AY312" t="s">
        <v>42</v>
      </c>
    </row>
    <row r="313" spans="1:51" x14ac:dyDescent="0.25">
      <c r="A313">
        <v>788</v>
      </c>
      <c r="B313" t="s">
        <v>46</v>
      </c>
      <c r="C313" t="s">
        <v>31</v>
      </c>
      <c r="D313" t="s">
        <v>98</v>
      </c>
      <c r="E313">
        <v>977</v>
      </c>
      <c r="F313" t="s">
        <v>33</v>
      </c>
      <c r="G313" s="1">
        <v>43711</v>
      </c>
      <c r="H313" s="1">
        <v>43710</v>
      </c>
      <c r="I313" s="2">
        <v>0.25694444444444448</v>
      </c>
      <c r="J313">
        <v>2</v>
      </c>
      <c r="K313">
        <v>262</v>
      </c>
      <c r="L313" t="s">
        <v>34</v>
      </c>
      <c r="M313" t="s">
        <v>99</v>
      </c>
      <c r="N313" t="s">
        <v>99</v>
      </c>
      <c r="O313" t="s">
        <v>80</v>
      </c>
      <c r="P313" t="s">
        <v>37</v>
      </c>
      <c r="Q313" t="s">
        <v>38</v>
      </c>
      <c r="R313" t="s">
        <v>39</v>
      </c>
      <c r="S313">
        <v>256</v>
      </c>
      <c r="T313">
        <v>97</v>
      </c>
      <c r="V313" t="s">
        <v>100</v>
      </c>
      <c r="W313" t="s">
        <v>45</v>
      </c>
      <c r="X313" t="s">
        <v>81</v>
      </c>
      <c r="Y313" t="s">
        <v>42</v>
      </c>
      <c r="Z313" t="s">
        <v>31</v>
      </c>
      <c r="AA313" t="s">
        <v>98</v>
      </c>
      <c r="AB313">
        <v>976</v>
      </c>
      <c r="AC313" t="s">
        <v>37</v>
      </c>
      <c r="AD313" s="1">
        <v>43711</v>
      </c>
      <c r="AE313" s="1">
        <v>43711</v>
      </c>
      <c r="AF313" s="2">
        <v>0.85069444444444453</v>
      </c>
      <c r="AG313">
        <v>2</v>
      </c>
      <c r="AH313">
        <v>262</v>
      </c>
      <c r="AI313" t="s">
        <v>34</v>
      </c>
      <c r="AJ313" t="s">
        <v>99</v>
      </c>
      <c r="AK313" t="s">
        <v>99</v>
      </c>
      <c r="AL313" t="s">
        <v>80</v>
      </c>
      <c r="AM313" t="s">
        <v>37</v>
      </c>
      <c r="AN313" t="s">
        <v>38</v>
      </c>
      <c r="AO313" t="s">
        <v>39</v>
      </c>
      <c r="AP313">
        <v>235</v>
      </c>
      <c r="AQ313">
        <v>89</v>
      </c>
      <c r="AS313" t="s">
        <v>100</v>
      </c>
      <c r="AT313" t="s">
        <v>45</v>
      </c>
      <c r="AU313" t="s">
        <v>81</v>
      </c>
      <c r="AV313" s="3">
        <v>43640.636284722219</v>
      </c>
      <c r="AY313" t="s">
        <v>42</v>
      </c>
    </row>
    <row r="314" spans="1:51" x14ac:dyDescent="0.25">
      <c r="A314">
        <v>343</v>
      </c>
      <c r="B314" t="s">
        <v>46</v>
      </c>
      <c r="C314" t="s">
        <v>31</v>
      </c>
      <c r="D314" t="s">
        <v>104</v>
      </c>
      <c r="E314" t="str">
        <f>"050"</f>
        <v>050</v>
      </c>
      <c r="F314" t="s">
        <v>33</v>
      </c>
      <c r="G314" s="1">
        <v>43714</v>
      </c>
      <c r="H314" s="1">
        <v>43713</v>
      </c>
      <c r="I314" s="2">
        <v>0.28819444444444448</v>
      </c>
      <c r="J314">
        <v>5</v>
      </c>
      <c r="K314">
        <v>275</v>
      </c>
      <c r="L314" t="s">
        <v>34</v>
      </c>
      <c r="M314" t="s">
        <v>105</v>
      </c>
      <c r="N314" t="s">
        <v>105</v>
      </c>
      <c r="O314" t="s">
        <v>73</v>
      </c>
      <c r="P314" t="s">
        <v>37</v>
      </c>
      <c r="Q314" t="s">
        <v>38</v>
      </c>
      <c r="R314" t="s">
        <v>39</v>
      </c>
      <c r="S314">
        <v>261</v>
      </c>
      <c r="T314">
        <v>94</v>
      </c>
      <c r="V314" t="s">
        <v>100</v>
      </c>
      <c r="W314" t="s">
        <v>45</v>
      </c>
      <c r="X314" t="s">
        <v>41</v>
      </c>
      <c r="Y314" t="s">
        <v>42</v>
      </c>
      <c r="Z314" t="s">
        <v>31</v>
      </c>
      <c r="AA314" t="s">
        <v>104</v>
      </c>
      <c r="AB314" t="str">
        <f>"051"</f>
        <v>051</v>
      </c>
      <c r="AC314" t="s">
        <v>37</v>
      </c>
      <c r="AD314" s="1">
        <v>43714</v>
      </c>
      <c r="AE314" s="1">
        <v>43714</v>
      </c>
      <c r="AF314" s="2">
        <v>0.63194444444444442</v>
      </c>
      <c r="AG314">
        <v>5</v>
      </c>
      <c r="AH314">
        <v>275</v>
      </c>
      <c r="AI314" t="s">
        <v>34</v>
      </c>
      <c r="AJ314" t="s">
        <v>105</v>
      </c>
      <c r="AK314" t="s">
        <v>105</v>
      </c>
      <c r="AL314" t="s">
        <v>73</v>
      </c>
      <c r="AM314" t="s">
        <v>37</v>
      </c>
      <c r="AN314" t="s">
        <v>38</v>
      </c>
      <c r="AO314" t="s">
        <v>39</v>
      </c>
      <c r="AP314">
        <v>121</v>
      </c>
      <c r="AQ314">
        <v>44</v>
      </c>
      <c r="AS314" t="s">
        <v>100</v>
      </c>
      <c r="AT314" t="s">
        <v>45</v>
      </c>
      <c r="AU314" t="s">
        <v>41</v>
      </c>
      <c r="AV314" s="3">
        <v>43640.636284722219</v>
      </c>
      <c r="AY314" t="s">
        <v>42</v>
      </c>
    </row>
    <row r="315" spans="1:51" x14ac:dyDescent="0.25">
      <c r="A315">
        <v>388</v>
      </c>
      <c r="B315" t="s">
        <v>46</v>
      </c>
      <c r="C315" t="s">
        <v>31</v>
      </c>
      <c r="D315" t="s">
        <v>108</v>
      </c>
      <c r="E315" t="str">
        <f>"075"</f>
        <v>075</v>
      </c>
      <c r="F315" t="s">
        <v>33</v>
      </c>
      <c r="G315" s="1">
        <v>43714</v>
      </c>
      <c r="H315" s="1">
        <v>43714</v>
      </c>
      <c r="I315" s="2">
        <v>0.83333333333333337</v>
      </c>
      <c r="J315">
        <v>5</v>
      </c>
      <c r="K315">
        <v>519</v>
      </c>
      <c r="L315" t="s">
        <v>34</v>
      </c>
      <c r="M315" t="s">
        <v>109</v>
      </c>
      <c r="N315" t="s">
        <v>109</v>
      </c>
      <c r="O315" t="s">
        <v>36</v>
      </c>
      <c r="P315" t="s">
        <v>37</v>
      </c>
      <c r="Q315" t="s">
        <v>38</v>
      </c>
      <c r="R315" t="s">
        <v>39</v>
      </c>
      <c r="S315">
        <v>508</v>
      </c>
      <c r="T315">
        <v>97</v>
      </c>
      <c r="V315" t="s">
        <v>100</v>
      </c>
      <c r="W315" t="s">
        <v>45</v>
      </c>
      <c r="X315" t="s">
        <v>41</v>
      </c>
      <c r="Y315" t="s">
        <v>42</v>
      </c>
      <c r="Z315" t="s">
        <v>31</v>
      </c>
      <c r="AA315" t="s">
        <v>108</v>
      </c>
      <c r="AB315" t="str">
        <f>"076"</f>
        <v>076</v>
      </c>
      <c r="AC315" t="s">
        <v>37</v>
      </c>
      <c r="AD315" s="1">
        <v>43714</v>
      </c>
      <c r="AE315" s="1">
        <v>43714</v>
      </c>
      <c r="AF315" s="2">
        <v>0.91319444444444453</v>
      </c>
      <c r="AG315">
        <v>5</v>
      </c>
      <c r="AH315">
        <v>519</v>
      </c>
      <c r="AI315" t="s">
        <v>34</v>
      </c>
      <c r="AJ315" t="s">
        <v>109</v>
      </c>
      <c r="AK315" t="s">
        <v>109</v>
      </c>
      <c r="AL315" t="s">
        <v>36</v>
      </c>
      <c r="AM315" t="s">
        <v>37</v>
      </c>
      <c r="AN315" t="s">
        <v>38</v>
      </c>
      <c r="AO315" t="s">
        <v>39</v>
      </c>
      <c r="AP315">
        <v>399</v>
      </c>
      <c r="AQ315">
        <v>76</v>
      </c>
      <c r="AS315" t="s">
        <v>100</v>
      </c>
      <c r="AT315" t="s">
        <v>45</v>
      </c>
      <c r="AU315" t="s">
        <v>41</v>
      </c>
      <c r="AV315" s="3">
        <v>43640.636284722219</v>
      </c>
      <c r="AY315" t="s">
        <v>42</v>
      </c>
    </row>
    <row r="316" spans="1:51" x14ac:dyDescent="0.25">
      <c r="A316">
        <v>319</v>
      </c>
      <c r="B316" t="s">
        <v>30</v>
      </c>
      <c r="C316" t="s">
        <v>50</v>
      </c>
      <c r="D316" t="s">
        <v>101</v>
      </c>
      <c r="E316">
        <v>322</v>
      </c>
      <c r="F316" t="s">
        <v>33</v>
      </c>
      <c r="G316" s="1">
        <v>43713</v>
      </c>
      <c r="H316" s="1">
        <v>43713</v>
      </c>
      <c r="I316" s="2">
        <v>0.83333333333333337</v>
      </c>
      <c r="J316">
        <v>4</v>
      </c>
      <c r="K316">
        <v>143</v>
      </c>
      <c r="L316" t="s">
        <v>34</v>
      </c>
      <c r="M316" t="s">
        <v>102</v>
      </c>
      <c r="N316" t="s">
        <v>102</v>
      </c>
      <c r="O316" t="s">
        <v>64</v>
      </c>
      <c r="P316" t="s">
        <v>37</v>
      </c>
      <c r="Q316" t="s">
        <v>38</v>
      </c>
      <c r="R316" t="s">
        <v>39</v>
      </c>
      <c r="S316">
        <v>122</v>
      </c>
      <c r="T316">
        <v>85</v>
      </c>
      <c r="V316" t="s">
        <v>100</v>
      </c>
      <c r="W316" t="s">
        <v>30</v>
      </c>
      <c r="X316" t="s">
        <v>103</v>
      </c>
      <c r="Y316" t="s">
        <v>42</v>
      </c>
      <c r="Z316" t="s">
        <v>50</v>
      </c>
      <c r="AA316" t="s">
        <v>101</v>
      </c>
      <c r="AB316">
        <v>327</v>
      </c>
      <c r="AC316" t="s">
        <v>37</v>
      </c>
      <c r="AD316" s="1">
        <v>43713</v>
      </c>
      <c r="AE316" s="1">
        <v>43713</v>
      </c>
      <c r="AF316" s="2">
        <v>0.875</v>
      </c>
      <c r="AG316">
        <v>4</v>
      </c>
      <c r="AH316">
        <v>143</v>
      </c>
      <c r="AI316" t="s">
        <v>34</v>
      </c>
      <c r="AJ316" t="s">
        <v>102</v>
      </c>
      <c r="AK316" t="s">
        <v>102</v>
      </c>
      <c r="AL316" t="s">
        <v>64</v>
      </c>
      <c r="AM316" t="s">
        <v>37</v>
      </c>
      <c r="AN316" t="s">
        <v>38</v>
      </c>
      <c r="AO316" t="s">
        <v>39</v>
      </c>
      <c r="AP316">
        <v>94</v>
      </c>
      <c r="AQ316">
        <v>65</v>
      </c>
      <c r="AS316" t="s">
        <v>100</v>
      </c>
      <c r="AT316" t="s">
        <v>30</v>
      </c>
      <c r="AU316" t="s">
        <v>103</v>
      </c>
      <c r="AV316" s="3">
        <v>43640.636284722219</v>
      </c>
      <c r="AY316" t="s">
        <v>42</v>
      </c>
    </row>
    <row r="317" spans="1:51" x14ac:dyDescent="0.25">
      <c r="A317">
        <v>343</v>
      </c>
      <c r="B317" t="s">
        <v>46</v>
      </c>
      <c r="C317" t="s">
        <v>31</v>
      </c>
      <c r="D317" t="s">
        <v>104</v>
      </c>
      <c r="E317" t="str">
        <f>"052"</f>
        <v>052</v>
      </c>
      <c r="F317" t="s">
        <v>33</v>
      </c>
      <c r="G317" s="1">
        <v>43716</v>
      </c>
      <c r="H317" s="1">
        <v>43716</v>
      </c>
      <c r="I317" s="2">
        <v>0.88888888888888884</v>
      </c>
      <c r="J317">
        <v>7</v>
      </c>
      <c r="K317">
        <v>275</v>
      </c>
      <c r="L317" t="s">
        <v>34</v>
      </c>
      <c r="M317" t="s">
        <v>105</v>
      </c>
      <c r="N317" t="s">
        <v>105</v>
      </c>
      <c r="O317" t="s">
        <v>73</v>
      </c>
      <c r="P317" t="s">
        <v>37</v>
      </c>
      <c r="Q317" t="s">
        <v>38</v>
      </c>
      <c r="R317" t="s">
        <v>39</v>
      </c>
      <c r="S317">
        <v>206</v>
      </c>
      <c r="T317">
        <v>74</v>
      </c>
      <c r="V317" t="s">
        <v>100</v>
      </c>
      <c r="W317" t="s">
        <v>45</v>
      </c>
      <c r="X317" t="s">
        <v>41</v>
      </c>
      <c r="Y317" t="s">
        <v>42</v>
      </c>
      <c r="Z317" t="s">
        <v>31</v>
      </c>
      <c r="AA317" t="s">
        <v>104</v>
      </c>
      <c r="AB317" t="str">
        <f>"053"</f>
        <v>053</v>
      </c>
      <c r="AC317" t="s">
        <v>37</v>
      </c>
      <c r="AD317" s="1">
        <v>43716</v>
      </c>
      <c r="AE317" s="1">
        <v>43716</v>
      </c>
      <c r="AF317" s="2">
        <v>0.97222222222222221</v>
      </c>
      <c r="AG317">
        <v>7</v>
      </c>
      <c r="AH317">
        <v>275</v>
      </c>
      <c r="AI317" t="s">
        <v>34</v>
      </c>
      <c r="AJ317" t="s">
        <v>105</v>
      </c>
      <c r="AK317" t="s">
        <v>105</v>
      </c>
      <c r="AL317" t="s">
        <v>73</v>
      </c>
      <c r="AM317" t="s">
        <v>37</v>
      </c>
      <c r="AN317" t="s">
        <v>38</v>
      </c>
      <c r="AO317" t="s">
        <v>39</v>
      </c>
      <c r="AP317">
        <v>206</v>
      </c>
      <c r="AQ317">
        <v>74</v>
      </c>
      <c r="AS317" t="s">
        <v>100</v>
      </c>
      <c r="AT317" t="s">
        <v>45</v>
      </c>
      <c r="AU317" t="s">
        <v>41</v>
      </c>
      <c r="AV317" s="3">
        <v>43640.636284722219</v>
      </c>
      <c r="AY317" t="s">
        <v>42</v>
      </c>
    </row>
    <row r="318" spans="1:51" x14ac:dyDescent="0.25">
      <c r="A318">
        <v>343</v>
      </c>
      <c r="B318" t="s">
        <v>46</v>
      </c>
      <c r="C318" t="s">
        <v>31</v>
      </c>
      <c r="D318" t="s">
        <v>104</v>
      </c>
      <c r="E318" t="str">
        <f>"050"</f>
        <v>050</v>
      </c>
      <c r="F318" t="s">
        <v>33</v>
      </c>
      <c r="G318" s="1">
        <v>43712</v>
      </c>
      <c r="H318" s="1">
        <v>43711</v>
      </c>
      <c r="I318" s="2">
        <v>0.28819444444444448</v>
      </c>
      <c r="J318">
        <v>3</v>
      </c>
      <c r="K318">
        <v>275</v>
      </c>
      <c r="L318" t="s">
        <v>34</v>
      </c>
      <c r="M318" t="s">
        <v>105</v>
      </c>
      <c r="N318" t="s">
        <v>105</v>
      </c>
      <c r="O318" t="s">
        <v>73</v>
      </c>
      <c r="P318" t="s">
        <v>37</v>
      </c>
      <c r="Q318" t="s">
        <v>38</v>
      </c>
      <c r="R318" t="s">
        <v>39</v>
      </c>
      <c r="S318">
        <v>255</v>
      </c>
      <c r="T318">
        <v>92</v>
      </c>
      <c r="V318" t="s">
        <v>100</v>
      </c>
      <c r="W318" t="s">
        <v>45</v>
      </c>
      <c r="X318" t="s">
        <v>41</v>
      </c>
      <c r="Y318" t="s">
        <v>42</v>
      </c>
      <c r="Z318" t="s">
        <v>31</v>
      </c>
      <c r="AA318" t="s">
        <v>104</v>
      </c>
      <c r="AB318" t="str">
        <f>"051"</f>
        <v>051</v>
      </c>
      <c r="AC318" t="s">
        <v>37</v>
      </c>
      <c r="AD318" s="1">
        <v>43712</v>
      </c>
      <c r="AE318" s="1">
        <v>43712</v>
      </c>
      <c r="AF318" s="2">
        <v>0.63194444444444442</v>
      </c>
      <c r="AG318">
        <v>3</v>
      </c>
      <c r="AH318">
        <v>275</v>
      </c>
      <c r="AI318" t="s">
        <v>34</v>
      </c>
      <c r="AJ318" t="s">
        <v>105</v>
      </c>
      <c r="AK318" t="s">
        <v>105</v>
      </c>
      <c r="AL318" t="s">
        <v>73</v>
      </c>
      <c r="AM318" t="s">
        <v>37</v>
      </c>
      <c r="AN318" t="s">
        <v>38</v>
      </c>
      <c r="AO318" t="s">
        <v>39</v>
      </c>
      <c r="AP318">
        <v>110</v>
      </c>
      <c r="AQ318">
        <v>40</v>
      </c>
      <c r="AS318" t="s">
        <v>100</v>
      </c>
      <c r="AT318" t="s">
        <v>45</v>
      </c>
      <c r="AU318" t="s">
        <v>41</v>
      </c>
      <c r="AV318" s="3">
        <v>43640.636284722219</v>
      </c>
      <c r="AY318" t="s">
        <v>42</v>
      </c>
    </row>
    <row r="319" spans="1:51" x14ac:dyDescent="0.25">
      <c r="A319">
        <v>388</v>
      </c>
      <c r="B319" t="s">
        <v>46</v>
      </c>
      <c r="C319" t="s">
        <v>31</v>
      </c>
      <c r="D319" t="s">
        <v>108</v>
      </c>
      <c r="E319" t="str">
        <f>"075"</f>
        <v>075</v>
      </c>
      <c r="F319" t="s">
        <v>33</v>
      </c>
      <c r="G319" s="1">
        <v>43711</v>
      </c>
      <c r="H319" s="1">
        <v>43711</v>
      </c>
      <c r="I319" s="2">
        <v>0.83333333333333337</v>
      </c>
      <c r="J319">
        <v>2</v>
      </c>
      <c r="K319">
        <v>519</v>
      </c>
      <c r="L319" t="s">
        <v>34</v>
      </c>
      <c r="M319" t="s">
        <v>109</v>
      </c>
      <c r="N319" t="s">
        <v>109</v>
      </c>
      <c r="O319" t="s">
        <v>36</v>
      </c>
      <c r="P319" t="s">
        <v>37</v>
      </c>
      <c r="Q319" t="s">
        <v>38</v>
      </c>
      <c r="R319" t="s">
        <v>39</v>
      </c>
      <c r="S319">
        <v>513</v>
      </c>
      <c r="T319">
        <v>98</v>
      </c>
      <c r="V319" t="s">
        <v>100</v>
      </c>
      <c r="W319" t="s">
        <v>45</v>
      </c>
      <c r="X319" t="s">
        <v>41</v>
      </c>
      <c r="Y319" t="s">
        <v>42</v>
      </c>
      <c r="Z319" t="s">
        <v>31</v>
      </c>
      <c r="AA319" t="s">
        <v>108</v>
      </c>
      <c r="AB319" t="str">
        <f>"076"</f>
        <v>076</v>
      </c>
      <c r="AC319" t="s">
        <v>37</v>
      </c>
      <c r="AD319" s="1">
        <v>43711</v>
      </c>
      <c r="AE319" s="1">
        <v>43711</v>
      </c>
      <c r="AF319" s="2">
        <v>0.91319444444444453</v>
      </c>
      <c r="AG319">
        <v>2</v>
      </c>
      <c r="AH319">
        <v>519</v>
      </c>
      <c r="AI319" t="s">
        <v>34</v>
      </c>
      <c r="AJ319" t="s">
        <v>109</v>
      </c>
      <c r="AK319" t="s">
        <v>109</v>
      </c>
      <c r="AL319" t="s">
        <v>36</v>
      </c>
      <c r="AM319" t="s">
        <v>37</v>
      </c>
      <c r="AN319" t="s">
        <v>38</v>
      </c>
      <c r="AO319" t="s">
        <v>39</v>
      </c>
      <c r="AP319">
        <v>384</v>
      </c>
      <c r="AQ319">
        <v>73</v>
      </c>
      <c r="AS319" t="s">
        <v>100</v>
      </c>
      <c r="AT319" t="s">
        <v>45</v>
      </c>
      <c r="AU319" t="s">
        <v>41</v>
      </c>
      <c r="AV319" s="3">
        <v>43640.636284722219</v>
      </c>
      <c r="AY319" t="s">
        <v>42</v>
      </c>
    </row>
    <row r="320" spans="1:51" x14ac:dyDescent="0.25">
      <c r="A320">
        <v>320</v>
      </c>
      <c r="B320" t="s">
        <v>30</v>
      </c>
      <c r="C320" t="s">
        <v>50</v>
      </c>
      <c r="D320" t="s">
        <v>101</v>
      </c>
      <c r="E320">
        <v>322</v>
      </c>
      <c r="F320" t="s">
        <v>33</v>
      </c>
      <c r="G320" s="1">
        <v>43712</v>
      </c>
      <c r="H320" s="1">
        <v>43712</v>
      </c>
      <c r="I320" s="2">
        <v>0.81597222222222221</v>
      </c>
      <c r="J320">
        <v>3</v>
      </c>
      <c r="K320">
        <v>168</v>
      </c>
      <c r="L320" t="s">
        <v>34</v>
      </c>
      <c r="M320" t="s">
        <v>102</v>
      </c>
      <c r="N320" t="s">
        <v>102</v>
      </c>
      <c r="O320" t="s">
        <v>64</v>
      </c>
      <c r="P320" t="s">
        <v>37</v>
      </c>
      <c r="Q320" t="s">
        <v>38</v>
      </c>
      <c r="R320" t="s">
        <v>39</v>
      </c>
      <c r="S320">
        <v>132</v>
      </c>
      <c r="T320">
        <v>78</v>
      </c>
      <c r="V320" t="s">
        <v>100</v>
      </c>
      <c r="W320" t="s">
        <v>30</v>
      </c>
      <c r="X320" t="s">
        <v>103</v>
      </c>
      <c r="Y320" t="s">
        <v>42</v>
      </c>
      <c r="Z320" t="s">
        <v>50</v>
      </c>
      <c r="AA320" t="s">
        <v>101</v>
      </c>
      <c r="AB320">
        <v>327</v>
      </c>
      <c r="AC320" t="s">
        <v>37</v>
      </c>
      <c r="AD320" s="1">
        <v>43712</v>
      </c>
      <c r="AE320" s="1">
        <v>43712</v>
      </c>
      <c r="AF320" s="2">
        <v>0.85416666666666663</v>
      </c>
      <c r="AG320">
        <v>3</v>
      </c>
      <c r="AH320">
        <v>168</v>
      </c>
      <c r="AI320" t="s">
        <v>34</v>
      </c>
      <c r="AJ320" t="s">
        <v>102</v>
      </c>
      <c r="AK320" t="s">
        <v>102</v>
      </c>
      <c r="AL320" t="s">
        <v>64</v>
      </c>
      <c r="AM320" t="s">
        <v>37</v>
      </c>
      <c r="AN320" t="s">
        <v>38</v>
      </c>
      <c r="AO320" t="s">
        <v>39</v>
      </c>
      <c r="AP320">
        <v>119</v>
      </c>
      <c r="AQ320">
        <v>70</v>
      </c>
      <c r="AS320" t="s">
        <v>100</v>
      </c>
      <c r="AT320" t="s">
        <v>30</v>
      </c>
      <c r="AU320" t="s">
        <v>103</v>
      </c>
      <c r="AV320" s="3">
        <v>43640.636284722219</v>
      </c>
      <c r="AY320" t="s">
        <v>42</v>
      </c>
    </row>
    <row r="321" spans="1:51" x14ac:dyDescent="0.25">
      <c r="A321">
        <v>343</v>
      </c>
      <c r="B321" t="s">
        <v>46</v>
      </c>
      <c r="C321" t="s">
        <v>31</v>
      </c>
      <c r="D321" t="s">
        <v>104</v>
      </c>
      <c r="E321" t="str">
        <f>"052"</f>
        <v>052</v>
      </c>
      <c r="F321" t="s">
        <v>33</v>
      </c>
      <c r="G321" s="1">
        <v>43713</v>
      </c>
      <c r="H321" s="1">
        <v>43713</v>
      </c>
      <c r="I321" s="2">
        <v>0.88888888888888884</v>
      </c>
      <c r="J321">
        <v>4</v>
      </c>
      <c r="K321">
        <v>275</v>
      </c>
      <c r="L321" t="s">
        <v>34</v>
      </c>
      <c r="M321" t="s">
        <v>105</v>
      </c>
      <c r="N321" t="s">
        <v>105</v>
      </c>
      <c r="O321" t="s">
        <v>73</v>
      </c>
      <c r="P321" t="s">
        <v>37</v>
      </c>
      <c r="Q321" t="s">
        <v>38</v>
      </c>
      <c r="R321" t="s">
        <v>39</v>
      </c>
      <c r="S321">
        <v>206</v>
      </c>
      <c r="T321">
        <v>74</v>
      </c>
      <c r="V321" t="s">
        <v>100</v>
      </c>
      <c r="W321" t="s">
        <v>45</v>
      </c>
      <c r="X321" t="s">
        <v>41</v>
      </c>
      <c r="Y321" t="s">
        <v>42</v>
      </c>
      <c r="Z321" t="s">
        <v>31</v>
      </c>
      <c r="AA321" t="s">
        <v>104</v>
      </c>
      <c r="AB321" t="str">
        <f>"053"</f>
        <v>053</v>
      </c>
      <c r="AC321" t="s">
        <v>37</v>
      </c>
      <c r="AD321" s="1">
        <v>43713</v>
      </c>
      <c r="AE321" s="1">
        <v>43713</v>
      </c>
      <c r="AF321" s="2">
        <v>0.97222222222222221</v>
      </c>
      <c r="AG321">
        <v>4</v>
      </c>
      <c r="AH321">
        <v>275</v>
      </c>
      <c r="AI321" t="s">
        <v>34</v>
      </c>
      <c r="AJ321" t="s">
        <v>105</v>
      </c>
      <c r="AK321" t="s">
        <v>105</v>
      </c>
      <c r="AL321" t="s">
        <v>73</v>
      </c>
      <c r="AM321" t="s">
        <v>37</v>
      </c>
      <c r="AN321" t="s">
        <v>38</v>
      </c>
      <c r="AO321" t="s">
        <v>39</v>
      </c>
      <c r="AP321">
        <v>206</v>
      </c>
      <c r="AQ321">
        <v>74</v>
      </c>
      <c r="AS321" t="s">
        <v>100</v>
      </c>
      <c r="AT321" t="s">
        <v>45</v>
      </c>
      <c r="AU321" t="s">
        <v>41</v>
      </c>
      <c r="AV321" s="3">
        <v>43640.636284722219</v>
      </c>
      <c r="AY321" t="s">
        <v>42</v>
      </c>
    </row>
    <row r="322" spans="1:51" x14ac:dyDescent="0.25">
      <c r="A322">
        <v>319</v>
      </c>
      <c r="B322" t="s">
        <v>30</v>
      </c>
      <c r="C322" t="s">
        <v>50</v>
      </c>
      <c r="D322" t="s">
        <v>101</v>
      </c>
      <c r="E322">
        <v>308</v>
      </c>
      <c r="F322" t="s">
        <v>33</v>
      </c>
      <c r="G322" s="1">
        <v>43713</v>
      </c>
      <c r="H322" s="1">
        <v>43713</v>
      </c>
      <c r="I322" s="2">
        <v>0.55555555555555558</v>
      </c>
      <c r="J322">
        <v>4</v>
      </c>
      <c r="K322">
        <v>143</v>
      </c>
      <c r="L322" t="s">
        <v>34</v>
      </c>
      <c r="M322" t="s">
        <v>102</v>
      </c>
      <c r="N322" t="s">
        <v>102</v>
      </c>
      <c r="O322" t="s">
        <v>64</v>
      </c>
      <c r="P322" t="s">
        <v>37</v>
      </c>
      <c r="Q322" t="s">
        <v>38</v>
      </c>
      <c r="R322" t="s">
        <v>39</v>
      </c>
      <c r="S322">
        <v>122</v>
      </c>
      <c r="T322">
        <v>85</v>
      </c>
      <c r="V322" t="s">
        <v>100</v>
      </c>
      <c r="W322" t="s">
        <v>30</v>
      </c>
      <c r="X322" t="s">
        <v>103</v>
      </c>
      <c r="Y322" t="s">
        <v>42</v>
      </c>
      <c r="Z322" t="s">
        <v>50</v>
      </c>
      <c r="AA322" t="s">
        <v>101</v>
      </c>
      <c r="AB322">
        <v>315</v>
      </c>
      <c r="AC322" t="s">
        <v>37</v>
      </c>
      <c r="AD322" s="1">
        <v>43713</v>
      </c>
      <c r="AE322" s="1">
        <v>43713</v>
      </c>
      <c r="AF322" s="2">
        <v>0.59027777777777779</v>
      </c>
      <c r="AG322">
        <v>4</v>
      </c>
      <c r="AH322">
        <v>143</v>
      </c>
      <c r="AI322" t="s">
        <v>34</v>
      </c>
      <c r="AJ322" t="s">
        <v>102</v>
      </c>
      <c r="AK322" t="s">
        <v>102</v>
      </c>
      <c r="AL322" t="s">
        <v>64</v>
      </c>
      <c r="AM322" t="s">
        <v>37</v>
      </c>
      <c r="AN322" t="s">
        <v>38</v>
      </c>
      <c r="AO322" t="s">
        <v>39</v>
      </c>
      <c r="AP322">
        <v>94</v>
      </c>
      <c r="AQ322">
        <v>65</v>
      </c>
      <c r="AS322" t="s">
        <v>100</v>
      </c>
      <c r="AT322" t="s">
        <v>30</v>
      </c>
      <c r="AU322" t="s">
        <v>103</v>
      </c>
      <c r="AV322" s="3">
        <v>43640.636284722219</v>
      </c>
      <c r="AY322" t="s">
        <v>42</v>
      </c>
    </row>
    <row r="323" spans="1:51" x14ac:dyDescent="0.25">
      <c r="A323">
        <v>388</v>
      </c>
      <c r="B323" t="s">
        <v>46</v>
      </c>
      <c r="C323" t="s">
        <v>31</v>
      </c>
      <c r="D323" t="s">
        <v>108</v>
      </c>
      <c r="E323" t="str">
        <f>"071"</f>
        <v>071</v>
      </c>
      <c r="F323" t="s">
        <v>33</v>
      </c>
      <c r="G323" s="1">
        <v>43714</v>
      </c>
      <c r="H323" s="1">
        <v>43714</v>
      </c>
      <c r="I323" s="2">
        <v>0.3923611111111111</v>
      </c>
      <c r="J323">
        <v>5</v>
      </c>
      <c r="K323">
        <v>615</v>
      </c>
      <c r="L323" t="s">
        <v>34</v>
      </c>
      <c r="M323" t="s">
        <v>109</v>
      </c>
      <c r="N323" t="s">
        <v>109</v>
      </c>
      <c r="O323" t="s">
        <v>36</v>
      </c>
      <c r="P323" t="s">
        <v>37</v>
      </c>
      <c r="Q323" t="s">
        <v>38</v>
      </c>
      <c r="R323" t="s">
        <v>39</v>
      </c>
      <c r="S323">
        <v>602</v>
      </c>
      <c r="T323">
        <v>97</v>
      </c>
      <c r="V323" t="s">
        <v>100</v>
      </c>
      <c r="W323" t="s">
        <v>45</v>
      </c>
      <c r="X323" t="s">
        <v>41</v>
      </c>
      <c r="Y323" t="s">
        <v>42</v>
      </c>
      <c r="Z323" t="s">
        <v>31</v>
      </c>
      <c r="AA323" t="s">
        <v>108</v>
      </c>
      <c r="AB323" t="str">
        <f>"072"</f>
        <v>072</v>
      </c>
      <c r="AC323" t="s">
        <v>37</v>
      </c>
      <c r="AD323" s="1">
        <v>43714</v>
      </c>
      <c r="AE323" s="1">
        <v>43714</v>
      </c>
      <c r="AF323" s="2">
        <v>0.47569444444444442</v>
      </c>
      <c r="AG323">
        <v>5</v>
      </c>
      <c r="AH323">
        <v>615</v>
      </c>
      <c r="AI323" t="s">
        <v>34</v>
      </c>
      <c r="AJ323" t="s">
        <v>109</v>
      </c>
      <c r="AK323" t="s">
        <v>109</v>
      </c>
      <c r="AL323" t="s">
        <v>36</v>
      </c>
      <c r="AM323" t="s">
        <v>37</v>
      </c>
      <c r="AN323" t="s">
        <v>38</v>
      </c>
      <c r="AO323" t="s">
        <v>39</v>
      </c>
      <c r="AP323">
        <v>473</v>
      </c>
      <c r="AQ323">
        <v>76</v>
      </c>
      <c r="AS323" t="s">
        <v>100</v>
      </c>
      <c r="AT323" t="s">
        <v>45</v>
      </c>
      <c r="AU323" t="s">
        <v>41</v>
      </c>
      <c r="AV323" s="3">
        <v>43640.636284722219</v>
      </c>
      <c r="AY323" t="s">
        <v>42</v>
      </c>
    </row>
    <row r="324" spans="1:51" x14ac:dyDescent="0.25">
      <c r="A324">
        <v>319</v>
      </c>
      <c r="B324" t="s">
        <v>30</v>
      </c>
      <c r="C324" t="s">
        <v>50</v>
      </c>
      <c r="D324" t="s">
        <v>101</v>
      </c>
      <c r="E324">
        <v>314</v>
      </c>
      <c r="F324" t="s">
        <v>33</v>
      </c>
      <c r="G324" s="1">
        <v>43713</v>
      </c>
      <c r="H324" s="1">
        <v>43713</v>
      </c>
      <c r="I324" s="2">
        <v>0.65625</v>
      </c>
      <c r="J324">
        <v>4</v>
      </c>
      <c r="K324">
        <v>143</v>
      </c>
      <c r="L324" t="s">
        <v>34</v>
      </c>
      <c r="M324" t="s">
        <v>102</v>
      </c>
      <c r="N324" t="s">
        <v>102</v>
      </c>
      <c r="O324" t="s">
        <v>64</v>
      </c>
      <c r="P324" t="s">
        <v>37</v>
      </c>
      <c r="Q324" t="s">
        <v>38</v>
      </c>
      <c r="R324" t="s">
        <v>39</v>
      </c>
      <c r="S324">
        <v>122</v>
      </c>
      <c r="T324">
        <v>85</v>
      </c>
      <c r="V324" t="s">
        <v>100</v>
      </c>
      <c r="W324" t="s">
        <v>30</v>
      </c>
      <c r="X324" t="s">
        <v>103</v>
      </c>
      <c r="Y324" t="s">
        <v>42</v>
      </c>
      <c r="Z324" t="s">
        <v>50</v>
      </c>
      <c r="AA324" t="s">
        <v>101</v>
      </c>
      <c r="AB324">
        <v>319</v>
      </c>
      <c r="AC324" t="s">
        <v>37</v>
      </c>
      <c r="AD324" s="1">
        <v>43713</v>
      </c>
      <c r="AE324" s="1">
        <v>43713</v>
      </c>
      <c r="AF324" s="2">
        <v>0.6875</v>
      </c>
      <c r="AG324">
        <v>4</v>
      </c>
      <c r="AH324">
        <v>143</v>
      </c>
      <c r="AI324" t="s">
        <v>34</v>
      </c>
      <c r="AJ324" t="s">
        <v>102</v>
      </c>
      <c r="AK324" t="s">
        <v>102</v>
      </c>
      <c r="AL324" t="s">
        <v>64</v>
      </c>
      <c r="AM324" t="s">
        <v>37</v>
      </c>
      <c r="AN324" t="s">
        <v>38</v>
      </c>
      <c r="AO324" t="s">
        <v>39</v>
      </c>
      <c r="AP324">
        <v>94</v>
      </c>
      <c r="AQ324">
        <v>65</v>
      </c>
      <c r="AS324" t="s">
        <v>100</v>
      </c>
      <c r="AT324" t="s">
        <v>30</v>
      </c>
      <c r="AU324" t="s">
        <v>103</v>
      </c>
      <c r="AV324" s="3">
        <v>43640.636284722219</v>
      </c>
      <c r="AY324" t="s">
        <v>42</v>
      </c>
    </row>
    <row r="325" spans="1:51" x14ac:dyDescent="0.25">
      <c r="A325">
        <v>319</v>
      </c>
      <c r="B325" t="s">
        <v>30</v>
      </c>
      <c r="C325" t="s">
        <v>50</v>
      </c>
      <c r="D325" t="s">
        <v>101</v>
      </c>
      <c r="E325">
        <v>314</v>
      </c>
      <c r="F325" t="s">
        <v>33</v>
      </c>
      <c r="G325" s="1">
        <v>43712</v>
      </c>
      <c r="H325" s="1">
        <v>43712</v>
      </c>
      <c r="I325" s="2">
        <v>0.64930555555555558</v>
      </c>
      <c r="J325">
        <v>3</v>
      </c>
      <c r="K325">
        <v>143</v>
      </c>
      <c r="L325" t="s">
        <v>34</v>
      </c>
      <c r="M325" t="s">
        <v>102</v>
      </c>
      <c r="N325" t="s">
        <v>102</v>
      </c>
      <c r="O325" t="s">
        <v>64</v>
      </c>
      <c r="P325" t="s">
        <v>37</v>
      </c>
      <c r="Q325" t="s">
        <v>38</v>
      </c>
      <c r="R325" t="s">
        <v>39</v>
      </c>
      <c r="S325">
        <v>112</v>
      </c>
      <c r="T325">
        <v>78</v>
      </c>
      <c r="V325" t="s">
        <v>100</v>
      </c>
      <c r="W325" t="s">
        <v>30</v>
      </c>
      <c r="X325" t="s">
        <v>103</v>
      </c>
      <c r="Y325" t="s">
        <v>42</v>
      </c>
      <c r="Z325" t="s">
        <v>50</v>
      </c>
      <c r="AA325" t="s">
        <v>101</v>
      </c>
      <c r="AB325">
        <v>319</v>
      </c>
      <c r="AC325" t="s">
        <v>37</v>
      </c>
      <c r="AD325" s="1">
        <v>43712</v>
      </c>
      <c r="AE325" s="1">
        <v>43712</v>
      </c>
      <c r="AF325" s="2">
        <v>0.6875</v>
      </c>
      <c r="AG325">
        <v>3</v>
      </c>
      <c r="AH325">
        <v>143</v>
      </c>
      <c r="AI325" t="s">
        <v>34</v>
      </c>
      <c r="AJ325" t="s">
        <v>102</v>
      </c>
      <c r="AK325" t="s">
        <v>102</v>
      </c>
      <c r="AL325" t="s">
        <v>64</v>
      </c>
      <c r="AM325" t="s">
        <v>37</v>
      </c>
      <c r="AN325" t="s">
        <v>38</v>
      </c>
      <c r="AO325" t="s">
        <v>39</v>
      </c>
      <c r="AP325">
        <v>101</v>
      </c>
      <c r="AQ325">
        <v>70</v>
      </c>
      <c r="AS325" t="s">
        <v>100</v>
      </c>
      <c r="AT325" t="s">
        <v>30</v>
      </c>
      <c r="AU325" t="s">
        <v>103</v>
      </c>
      <c r="AV325" s="3">
        <v>43640.636284722219</v>
      </c>
      <c r="AY325" t="s">
        <v>42</v>
      </c>
    </row>
    <row r="326" spans="1:51" x14ac:dyDescent="0.25">
      <c r="A326" t="s">
        <v>112</v>
      </c>
      <c r="B326" t="s">
        <v>46</v>
      </c>
      <c r="C326" t="s">
        <v>50</v>
      </c>
      <c r="D326" t="s">
        <v>120</v>
      </c>
      <c r="E326">
        <v>261</v>
      </c>
      <c r="F326" t="s">
        <v>33</v>
      </c>
      <c r="G326" s="1">
        <v>43714</v>
      </c>
      <c r="H326" s="1">
        <v>43713</v>
      </c>
      <c r="I326" s="2">
        <v>0.28819444444444448</v>
      </c>
      <c r="J326">
        <v>5</v>
      </c>
      <c r="K326">
        <v>340</v>
      </c>
      <c r="L326" t="s">
        <v>34</v>
      </c>
      <c r="M326" t="s">
        <v>121</v>
      </c>
      <c r="N326" t="s">
        <v>121</v>
      </c>
      <c r="O326" t="s">
        <v>49</v>
      </c>
      <c r="P326" t="s">
        <v>37</v>
      </c>
      <c r="Q326" t="s">
        <v>38</v>
      </c>
      <c r="R326" t="s">
        <v>39</v>
      </c>
      <c r="S326">
        <v>329</v>
      </c>
      <c r="T326">
        <v>96</v>
      </c>
      <c r="V326" t="s">
        <v>100</v>
      </c>
      <c r="W326" t="s">
        <v>45</v>
      </c>
      <c r="X326" t="s">
        <v>41</v>
      </c>
      <c r="Y326" t="s">
        <v>42</v>
      </c>
      <c r="Z326" t="s">
        <v>50</v>
      </c>
      <c r="AA326" t="s">
        <v>120</v>
      </c>
      <c r="AB326">
        <v>260</v>
      </c>
      <c r="AC326" t="s">
        <v>37</v>
      </c>
      <c r="AD326" s="1">
        <v>43714</v>
      </c>
      <c r="AE326" s="1">
        <v>43714</v>
      </c>
      <c r="AF326" s="2">
        <v>0.54861111111111105</v>
      </c>
      <c r="AG326">
        <v>5</v>
      </c>
      <c r="AH326">
        <v>340</v>
      </c>
      <c r="AI326" t="s">
        <v>34</v>
      </c>
      <c r="AJ326" t="s">
        <v>121</v>
      </c>
      <c r="AK326" t="s">
        <v>121</v>
      </c>
      <c r="AL326" t="s">
        <v>49</v>
      </c>
      <c r="AM326" t="s">
        <v>37</v>
      </c>
      <c r="AN326" t="s">
        <v>38</v>
      </c>
      <c r="AO326" t="s">
        <v>39</v>
      </c>
      <c r="AP326">
        <v>282</v>
      </c>
      <c r="AQ326">
        <v>82</v>
      </c>
      <c r="AS326" t="s">
        <v>100</v>
      </c>
      <c r="AT326" t="s">
        <v>45</v>
      </c>
      <c r="AU326" t="s">
        <v>41</v>
      </c>
      <c r="AV326" s="3">
        <v>43640.636284722219</v>
      </c>
      <c r="AY326" t="s">
        <v>42</v>
      </c>
    </row>
    <row r="327" spans="1:51" x14ac:dyDescent="0.25">
      <c r="A327" t="s">
        <v>112</v>
      </c>
      <c r="B327" t="s">
        <v>46</v>
      </c>
      <c r="C327" t="s">
        <v>50</v>
      </c>
      <c r="D327" t="s">
        <v>120</v>
      </c>
      <c r="E327">
        <v>261</v>
      </c>
      <c r="F327" t="s">
        <v>33</v>
      </c>
      <c r="G327" s="1">
        <v>43715</v>
      </c>
      <c r="H327" s="1">
        <v>43714</v>
      </c>
      <c r="I327" s="2">
        <v>0.28819444444444448</v>
      </c>
      <c r="J327">
        <v>6</v>
      </c>
      <c r="K327">
        <v>340</v>
      </c>
      <c r="L327" t="s">
        <v>34</v>
      </c>
      <c r="M327" t="s">
        <v>121</v>
      </c>
      <c r="N327" t="s">
        <v>121</v>
      </c>
      <c r="O327" t="s">
        <v>49</v>
      </c>
      <c r="P327" t="s">
        <v>37</v>
      </c>
      <c r="Q327" t="s">
        <v>38</v>
      </c>
      <c r="R327" t="s">
        <v>39</v>
      </c>
      <c r="S327">
        <v>251</v>
      </c>
      <c r="T327">
        <v>73</v>
      </c>
      <c r="V327" t="s">
        <v>100</v>
      </c>
      <c r="W327" t="s">
        <v>45</v>
      </c>
      <c r="X327" t="s">
        <v>41</v>
      </c>
      <c r="Y327" t="s">
        <v>42</v>
      </c>
      <c r="Z327" t="s">
        <v>50</v>
      </c>
      <c r="AA327" t="s">
        <v>120</v>
      </c>
      <c r="AB327">
        <v>260</v>
      </c>
      <c r="AC327" t="s">
        <v>37</v>
      </c>
      <c r="AD327" s="1">
        <v>43715</v>
      </c>
      <c r="AE327" s="1">
        <v>43715</v>
      </c>
      <c r="AF327" s="2">
        <v>0.54861111111111105</v>
      </c>
      <c r="AG327">
        <v>6</v>
      </c>
      <c r="AH327">
        <v>340</v>
      </c>
      <c r="AI327" t="s">
        <v>34</v>
      </c>
      <c r="AJ327" t="s">
        <v>121</v>
      </c>
      <c r="AK327" t="s">
        <v>121</v>
      </c>
      <c r="AL327" t="s">
        <v>49</v>
      </c>
      <c r="AM327" t="s">
        <v>37</v>
      </c>
      <c r="AN327" t="s">
        <v>38</v>
      </c>
      <c r="AO327" t="s">
        <v>39</v>
      </c>
      <c r="AP327">
        <v>323</v>
      </c>
      <c r="AQ327">
        <v>95</v>
      </c>
      <c r="AS327" t="s">
        <v>100</v>
      </c>
      <c r="AT327" t="s">
        <v>45</v>
      </c>
      <c r="AU327" t="s">
        <v>41</v>
      </c>
      <c r="AV327" s="3">
        <v>43640.636284722219</v>
      </c>
      <c r="AY327" t="s">
        <v>42</v>
      </c>
    </row>
    <row r="328" spans="1:51" x14ac:dyDescent="0.25">
      <c r="A328" t="s">
        <v>112</v>
      </c>
      <c r="B328" t="s">
        <v>46</v>
      </c>
      <c r="C328" t="s">
        <v>31</v>
      </c>
      <c r="D328" t="s">
        <v>98</v>
      </c>
      <c r="E328">
        <v>975</v>
      </c>
      <c r="F328" t="s">
        <v>33</v>
      </c>
      <c r="G328" s="1">
        <v>43714</v>
      </c>
      <c r="H328" s="1">
        <v>43713</v>
      </c>
      <c r="I328" s="2">
        <v>0.22916666666666666</v>
      </c>
      <c r="J328">
        <v>5</v>
      </c>
      <c r="K328">
        <v>442</v>
      </c>
      <c r="L328" t="s">
        <v>34</v>
      </c>
      <c r="M328" t="s">
        <v>78</v>
      </c>
      <c r="N328" t="s">
        <v>78</v>
      </c>
      <c r="O328" t="s">
        <v>80</v>
      </c>
      <c r="P328" t="s">
        <v>37</v>
      </c>
      <c r="Q328" t="s">
        <v>38</v>
      </c>
      <c r="R328" t="s">
        <v>39</v>
      </c>
      <c r="S328">
        <v>428</v>
      </c>
      <c r="T328">
        <v>96</v>
      </c>
      <c r="V328" t="s">
        <v>100</v>
      </c>
      <c r="W328" t="s">
        <v>45</v>
      </c>
      <c r="X328" t="s">
        <v>81</v>
      </c>
      <c r="Y328" t="s">
        <v>42</v>
      </c>
      <c r="Z328" t="s">
        <v>31</v>
      </c>
      <c r="AA328" t="s">
        <v>98</v>
      </c>
      <c r="AB328">
        <v>974</v>
      </c>
      <c r="AC328" t="s">
        <v>37</v>
      </c>
      <c r="AD328" s="1">
        <v>43714</v>
      </c>
      <c r="AE328" s="1">
        <v>43714</v>
      </c>
      <c r="AF328" s="2">
        <v>0.8125</v>
      </c>
      <c r="AG328">
        <v>5</v>
      </c>
      <c r="AH328">
        <v>442</v>
      </c>
      <c r="AI328" t="s">
        <v>34</v>
      </c>
      <c r="AJ328" t="s">
        <v>78</v>
      </c>
      <c r="AK328" t="s">
        <v>78</v>
      </c>
      <c r="AL328" t="s">
        <v>80</v>
      </c>
      <c r="AM328" t="s">
        <v>37</v>
      </c>
      <c r="AN328" t="s">
        <v>38</v>
      </c>
      <c r="AO328" t="s">
        <v>39</v>
      </c>
      <c r="AP328">
        <v>442</v>
      </c>
      <c r="AQ328">
        <v>100</v>
      </c>
      <c r="AS328" t="s">
        <v>100</v>
      </c>
      <c r="AT328" t="s">
        <v>45</v>
      </c>
      <c r="AU328" t="s">
        <v>81</v>
      </c>
      <c r="AV328" s="3">
        <v>43640.636284722219</v>
      </c>
      <c r="AY328" t="s">
        <v>42</v>
      </c>
    </row>
    <row r="329" spans="1:51" x14ac:dyDescent="0.25">
      <c r="A329">
        <v>333</v>
      </c>
      <c r="B329" t="s">
        <v>46</v>
      </c>
      <c r="C329" t="s">
        <v>50</v>
      </c>
      <c r="D329" t="s">
        <v>110</v>
      </c>
      <c r="E329">
        <v>870</v>
      </c>
      <c r="F329" t="s">
        <v>33</v>
      </c>
      <c r="G329" s="1">
        <v>43710</v>
      </c>
      <c r="H329" s="1">
        <v>43710</v>
      </c>
      <c r="I329" s="2">
        <v>0.40625</v>
      </c>
      <c r="J329">
        <v>1</v>
      </c>
      <c r="K329">
        <v>292</v>
      </c>
      <c r="L329" t="s">
        <v>34</v>
      </c>
      <c r="M329" t="s">
        <v>111</v>
      </c>
      <c r="N329" t="s">
        <v>111</v>
      </c>
      <c r="O329" t="s">
        <v>53</v>
      </c>
      <c r="P329" t="s">
        <v>37</v>
      </c>
      <c r="Q329" t="s">
        <v>38</v>
      </c>
      <c r="R329" t="s">
        <v>39</v>
      </c>
      <c r="S329">
        <v>283</v>
      </c>
      <c r="T329">
        <v>96</v>
      </c>
      <c r="V329" t="s">
        <v>100</v>
      </c>
      <c r="W329" t="s">
        <v>45</v>
      </c>
      <c r="X329" t="s">
        <v>41</v>
      </c>
      <c r="Y329" t="s">
        <v>42</v>
      </c>
      <c r="Z329" t="s">
        <v>50</v>
      </c>
      <c r="AA329" t="s">
        <v>110</v>
      </c>
      <c r="AB329">
        <v>885</v>
      </c>
      <c r="AC329" t="s">
        <v>37</v>
      </c>
      <c r="AD329" s="1">
        <v>43710</v>
      </c>
      <c r="AE329" s="1">
        <v>43710</v>
      </c>
      <c r="AF329" s="2">
        <v>0.63194444444444442</v>
      </c>
      <c r="AG329">
        <v>1</v>
      </c>
      <c r="AH329">
        <v>292</v>
      </c>
      <c r="AI329" t="s">
        <v>34</v>
      </c>
      <c r="AJ329" t="s">
        <v>111</v>
      </c>
      <c r="AK329" t="s">
        <v>111</v>
      </c>
      <c r="AL329" t="s">
        <v>53</v>
      </c>
      <c r="AM329" t="s">
        <v>37</v>
      </c>
      <c r="AN329" t="s">
        <v>38</v>
      </c>
      <c r="AO329" t="s">
        <v>39</v>
      </c>
      <c r="AP329">
        <v>268</v>
      </c>
      <c r="AQ329">
        <v>91</v>
      </c>
      <c r="AS329" t="s">
        <v>100</v>
      </c>
      <c r="AT329" t="s">
        <v>45</v>
      </c>
      <c r="AU329" t="s">
        <v>41</v>
      </c>
      <c r="AV329" s="3">
        <v>43640.712407407409</v>
      </c>
      <c r="AY329" t="s">
        <v>42</v>
      </c>
    </row>
    <row r="330" spans="1:51" x14ac:dyDescent="0.25">
      <c r="A330">
        <v>788</v>
      </c>
      <c r="B330" t="s">
        <v>46</v>
      </c>
      <c r="C330" t="s">
        <v>50</v>
      </c>
      <c r="D330" t="s">
        <v>114</v>
      </c>
      <c r="E330">
        <v>131</v>
      </c>
      <c r="F330" t="s">
        <v>33</v>
      </c>
      <c r="G330" s="1">
        <v>43712</v>
      </c>
      <c r="H330" s="1">
        <v>43712</v>
      </c>
      <c r="I330" s="2">
        <v>0.81944444444444453</v>
      </c>
      <c r="J330">
        <v>3</v>
      </c>
      <c r="K330">
        <v>267</v>
      </c>
      <c r="L330" t="s">
        <v>34</v>
      </c>
      <c r="M330" t="s">
        <v>115</v>
      </c>
      <c r="N330" t="s">
        <v>115</v>
      </c>
      <c r="O330" t="s">
        <v>36</v>
      </c>
      <c r="P330" t="s">
        <v>37</v>
      </c>
      <c r="Q330" t="s">
        <v>38</v>
      </c>
      <c r="R330" t="s">
        <v>39</v>
      </c>
      <c r="S330">
        <v>256</v>
      </c>
      <c r="T330">
        <v>95</v>
      </c>
      <c r="V330" t="s">
        <v>100</v>
      </c>
      <c r="W330" t="s">
        <v>45</v>
      </c>
      <c r="X330" t="s">
        <v>41</v>
      </c>
      <c r="Y330" t="s">
        <v>42</v>
      </c>
      <c r="Z330" t="s">
        <v>50</v>
      </c>
      <c r="AA330" t="s">
        <v>114</v>
      </c>
      <c r="AB330">
        <v>132</v>
      </c>
      <c r="AC330" t="s">
        <v>37</v>
      </c>
      <c r="AD330" s="1">
        <v>43712</v>
      </c>
      <c r="AE330" s="1">
        <v>43712</v>
      </c>
      <c r="AF330" s="2">
        <v>0.89930555555555547</v>
      </c>
      <c r="AG330">
        <v>3</v>
      </c>
      <c r="AH330">
        <v>267</v>
      </c>
      <c r="AI330" t="s">
        <v>34</v>
      </c>
      <c r="AJ330" t="s">
        <v>115</v>
      </c>
      <c r="AK330" t="s">
        <v>115</v>
      </c>
      <c r="AL330" t="s">
        <v>36</v>
      </c>
      <c r="AM330" t="s">
        <v>37</v>
      </c>
      <c r="AN330" t="s">
        <v>38</v>
      </c>
      <c r="AO330" t="s">
        <v>39</v>
      </c>
      <c r="AP330">
        <v>130</v>
      </c>
      <c r="AQ330">
        <v>48</v>
      </c>
      <c r="AS330" t="s">
        <v>100</v>
      </c>
      <c r="AT330" t="s">
        <v>45</v>
      </c>
      <c r="AU330" t="s">
        <v>41</v>
      </c>
      <c r="AV330" s="3">
        <v>43640.636284722219</v>
      </c>
      <c r="AY330" t="s">
        <v>42</v>
      </c>
    </row>
    <row r="331" spans="1:51" x14ac:dyDescent="0.25">
      <c r="A331">
        <v>319</v>
      </c>
      <c r="B331" t="s">
        <v>30</v>
      </c>
      <c r="C331" t="s">
        <v>50</v>
      </c>
      <c r="D331" t="s">
        <v>101</v>
      </c>
      <c r="E331">
        <v>316</v>
      </c>
      <c r="F331" t="s">
        <v>33</v>
      </c>
      <c r="G331" s="1">
        <v>43712</v>
      </c>
      <c r="H331" s="1">
        <v>43712</v>
      </c>
      <c r="I331" s="2">
        <v>0.71875</v>
      </c>
      <c r="J331">
        <v>3</v>
      </c>
      <c r="K331">
        <v>143</v>
      </c>
      <c r="L331" t="s">
        <v>34</v>
      </c>
      <c r="M331" t="s">
        <v>102</v>
      </c>
      <c r="N331" t="s">
        <v>102</v>
      </c>
      <c r="O331" t="s">
        <v>64</v>
      </c>
      <c r="P331" t="s">
        <v>37</v>
      </c>
      <c r="Q331" t="s">
        <v>38</v>
      </c>
      <c r="R331" t="s">
        <v>39</v>
      </c>
      <c r="S331">
        <v>112</v>
      </c>
      <c r="T331">
        <v>78</v>
      </c>
      <c r="V331" t="s">
        <v>100</v>
      </c>
      <c r="W331" t="s">
        <v>30</v>
      </c>
      <c r="X331" t="s">
        <v>103</v>
      </c>
      <c r="Y331" t="s">
        <v>42</v>
      </c>
      <c r="Z331" t="s">
        <v>50</v>
      </c>
      <c r="AA331" t="s">
        <v>101</v>
      </c>
      <c r="AB331">
        <v>323</v>
      </c>
      <c r="AC331" t="s">
        <v>37</v>
      </c>
      <c r="AD331" s="1">
        <v>43712</v>
      </c>
      <c r="AE331" s="1">
        <v>43712</v>
      </c>
      <c r="AF331" s="2">
        <v>0.75347222222222221</v>
      </c>
      <c r="AG331">
        <v>3</v>
      </c>
      <c r="AH331">
        <v>168</v>
      </c>
      <c r="AI331" t="s">
        <v>34</v>
      </c>
      <c r="AJ331" t="s">
        <v>102</v>
      </c>
      <c r="AK331" t="s">
        <v>102</v>
      </c>
      <c r="AL331" t="s">
        <v>64</v>
      </c>
      <c r="AM331" t="s">
        <v>37</v>
      </c>
      <c r="AN331" t="s">
        <v>38</v>
      </c>
      <c r="AO331" t="s">
        <v>39</v>
      </c>
      <c r="AP331">
        <v>119</v>
      </c>
      <c r="AQ331">
        <v>70</v>
      </c>
      <c r="AS331" t="s">
        <v>100</v>
      </c>
      <c r="AT331" t="s">
        <v>30</v>
      </c>
      <c r="AU331" t="s">
        <v>103</v>
      </c>
      <c r="AV331" s="3">
        <v>43640.636284722219</v>
      </c>
      <c r="AY331" t="s">
        <v>42</v>
      </c>
    </row>
    <row r="332" spans="1:51" x14ac:dyDescent="0.25">
      <c r="A332">
        <v>388</v>
      </c>
      <c r="B332" t="s">
        <v>46</v>
      </c>
      <c r="C332" t="s">
        <v>31</v>
      </c>
      <c r="D332" t="s">
        <v>108</v>
      </c>
      <c r="E332" t="str">
        <f>"075"</f>
        <v>075</v>
      </c>
      <c r="F332" t="s">
        <v>33</v>
      </c>
      <c r="G332" s="1">
        <v>43710</v>
      </c>
      <c r="H332" s="1">
        <v>43710</v>
      </c>
      <c r="I332" s="2">
        <v>0.83333333333333337</v>
      </c>
      <c r="J332">
        <v>1</v>
      </c>
      <c r="K332">
        <v>519</v>
      </c>
      <c r="L332" t="s">
        <v>34</v>
      </c>
      <c r="M332" t="s">
        <v>109</v>
      </c>
      <c r="N332" t="s">
        <v>109</v>
      </c>
      <c r="O332" t="s">
        <v>36</v>
      </c>
      <c r="P332" t="s">
        <v>37</v>
      </c>
      <c r="Q332" t="s">
        <v>38</v>
      </c>
      <c r="R332" t="s">
        <v>39</v>
      </c>
      <c r="S332">
        <v>508</v>
      </c>
      <c r="T332">
        <v>97</v>
      </c>
      <c r="V332" t="s">
        <v>100</v>
      </c>
      <c r="W332" t="s">
        <v>45</v>
      </c>
      <c r="X332" t="s">
        <v>41</v>
      </c>
      <c r="Y332" t="s">
        <v>42</v>
      </c>
      <c r="Z332" t="s">
        <v>31</v>
      </c>
      <c r="AA332" t="s">
        <v>108</v>
      </c>
      <c r="AB332" t="str">
        <f>"076"</f>
        <v>076</v>
      </c>
      <c r="AC332" t="s">
        <v>37</v>
      </c>
      <c r="AD332" s="1">
        <v>43710</v>
      </c>
      <c r="AE332" s="1">
        <v>43710</v>
      </c>
      <c r="AF332" s="2">
        <v>0.91319444444444453</v>
      </c>
      <c r="AG332">
        <v>1</v>
      </c>
      <c r="AH332">
        <v>519</v>
      </c>
      <c r="AI332" t="s">
        <v>34</v>
      </c>
      <c r="AJ332" t="s">
        <v>109</v>
      </c>
      <c r="AK332" t="s">
        <v>109</v>
      </c>
      <c r="AL332" t="s">
        <v>36</v>
      </c>
      <c r="AM332" t="s">
        <v>37</v>
      </c>
      <c r="AN332" t="s">
        <v>38</v>
      </c>
      <c r="AO332" t="s">
        <v>39</v>
      </c>
      <c r="AP332">
        <v>446</v>
      </c>
      <c r="AQ332">
        <v>85</v>
      </c>
      <c r="AS332" t="s">
        <v>100</v>
      </c>
      <c r="AT332" t="s">
        <v>45</v>
      </c>
      <c r="AU332" t="s">
        <v>41</v>
      </c>
      <c r="AV332" s="3">
        <v>43640.636284722219</v>
      </c>
      <c r="AY332" t="s">
        <v>42</v>
      </c>
    </row>
    <row r="333" spans="1:51" x14ac:dyDescent="0.25">
      <c r="A333">
        <v>319</v>
      </c>
      <c r="B333" t="s">
        <v>30</v>
      </c>
      <c r="C333" t="s">
        <v>50</v>
      </c>
      <c r="D333" t="s">
        <v>101</v>
      </c>
      <c r="E333">
        <v>304</v>
      </c>
      <c r="F333" t="s">
        <v>33</v>
      </c>
      <c r="G333" s="1">
        <v>43714</v>
      </c>
      <c r="H333" s="1">
        <v>43714</v>
      </c>
      <c r="I333" s="2">
        <v>0.39930555555555558</v>
      </c>
      <c r="J333">
        <v>5</v>
      </c>
      <c r="K333">
        <v>143</v>
      </c>
      <c r="L333" t="s">
        <v>34</v>
      </c>
      <c r="M333" t="s">
        <v>102</v>
      </c>
      <c r="N333" t="s">
        <v>102</v>
      </c>
      <c r="O333" t="s">
        <v>64</v>
      </c>
      <c r="P333" t="s">
        <v>37</v>
      </c>
      <c r="Q333" t="s">
        <v>38</v>
      </c>
      <c r="R333" t="s">
        <v>39</v>
      </c>
      <c r="S333">
        <v>131</v>
      </c>
      <c r="T333">
        <v>91</v>
      </c>
      <c r="V333" t="s">
        <v>100</v>
      </c>
      <c r="W333" t="s">
        <v>30</v>
      </c>
      <c r="X333" t="s">
        <v>103</v>
      </c>
      <c r="Y333" t="s">
        <v>42</v>
      </c>
      <c r="Z333" t="s">
        <v>50</v>
      </c>
      <c r="AA333" t="s">
        <v>101</v>
      </c>
      <c r="AB333">
        <v>307</v>
      </c>
      <c r="AC333" t="s">
        <v>37</v>
      </c>
      <c r="AD333" s="1">
        <v>43714</v>
      </c>
      <c r="AE333" s="1">
        <v>43714</v>
      </c>
      <c r="AF333" s="2">
        <v>0.4375</v>
      </c>
      <c r="AG333">
        <v>5</v>
      </c>
      <c r="AH333">
        <v>143</v>
      </c>
      <c r="AI333" t="s">
        <v>34</v>
      </c>
      <c r="AJ333" t="s">
        <v>102</v>
      </c>
      <c r="AK333" t="s">
        <v>102</v>
      </c>
      <c r="AL333" t="s">
        <v>64</v>
      </c>
      <c r="AM333" t="s">
        <v>37</v>
      </c>
      <c r="AN333" t="s">
        <v>38</v>
      </c>
      <c r="AO333" t="s">
        <v>39</v>
      </c>
      <c r="AP333">
        <v>107</v>
      </c>
      <c r="AQ333">
        <v>74</v>
      </c>
      <c r="AS333" t="s">
        <v>100</v>
      </c>
      <c r="AT333" t="s">
        <v>30</v>
      </c>
      <c r="AU333" t="s">
        <v>103</v>
      </c>
      <c r="AV333" s="3">
        <v>43640.636284722219</v>
      </c>
      <c r="AY333" t="s">
        <v>42</v>
      </c>
    </row>
    <row r="334" spans="1:51" x14ac:dyDescent="0.25">
      <c r="A334" t="s">
        <v>112</v>
      </c>
      <c r="B334" t="s">
        <v>46</v>
      </c>
      <c r="C334" t="s">
        <v>50</v>
      </c>
      <c r="D334" t="s">
        <v>110</v>
      </c>
      <c r="E334">
        <v>880</v>
      </c>
      <c r="F334" t="s">
        <v>33</v>
      </c>
      <c r="G334" s="1">
        <v>43710</v>
      </c>
      <c r="H334" s="1">
        <v>43709</v>
      </c>
      <c r="I334" s="2">
        <v>0.3611111111111111</v>
      </c>
      <c r="J334">
        <v>1</v>
      </c>
      <c r="K334">
        <v>450</v>
      </c>
      <c r="L334" t="s">
        <v>34</v>
      </c>
      <c r="M334" t="s">
        <v>122</v>
      </c>
      <c r="N334" t="s">
        <v>122</v>
      </c>
      <c r="O334" t="s">
        <v>53</v>
      </c>
      <c r="P334" t="s">
        <v>37</v>
      </c>
      <c r="Q334" t="s">
        <v>38</v>
      </c>
      <c r="R334" t="s">
        <v>39</v>
      </c>
      <c r="S334">
        <v>436</v>
      </c>
      <c r="T334">
        <v>96</v>
      </c>
      <c r="V334" t="s">
        <v>100</v>
      </c>
      <c r="W334" t="s">
        <v>45</v>
      </c>
      <c r="X334" t="s">
        <v>41</v>
      </c>
      <c r="Y334" t="s">
        <v>42</v>
      </c>
      <c r="Z334" t="s">
        <v>50</v>
      </c>
      <c r="AA334" t="s">
        <v>110</v>
      </c>
      <c r="AB334">
        <v>881</v>
      </c>
      <c r="AC334" t="s">
        <v>37</v>
      </c>
      <c r="AD334" s="1">
        <v>43710</v>
      </c>
      <c r="AE334" s="1">
        <v>43710</v>
      </c>
      <c r="AF334" s="2">
        <v>0.54166666666666663</v>
      </c>
      <c r="AG334">
        <v>1</v>
      </c>
      <c r="AH334">
        <v>450</v>
      </c>
      <c r="AI334" t="s">
        <v>34</v>
      </c>
      <c r="AJ334" t="s">
        <v>122</v>
      </c>
      <c r="AK334" t="s">
        <v>122</v>
      </c>
      <c r="AL334" t="s">
        <v>53</v>
      </c>
      <c r="AM334" t="s">
        <v>37</v>
      </c>
      <c r="AN334" t="s">
        <v>38</v>
      </c>
      <c r="AO334" t="s">
        <v>39</v>
      </c>
      <c r="AP334">
        <v>414</v>
      </c>
      <c r="AQ334">
        <v>92</v>
      </c>
      <c r="AS334" t="s">
        <v>100</v>
      </c>
      <c r="AT334" t="s">
        <v>45</v>
      </c>
      <c r="AU334" t="s">
        <v>41</v>
      </c>
      <c r="AV334" s="3">
        <v>43640.712407407409</v>
      </c>
      <c r="AY334" t="s">
        <v>42</v>
      </c>
    </row>
    <row r="335" spans="1:51" x14ac:dyDescent="0.25">
      <c r="A335">
        <v>320</v>
      </c>
      <c r="B335" t="s">
        <v>30</v>
      </c>
      <c r="C335" t="s">
        <v>50</v>
      </c>
      <c r="D335" t="s">
        <v>101</v>
      </c>
      <c r="E335">
        <v>314</v>
      </c>
      <c r="F335" t="s">
        <v>33</v>
      </c>
      <c r="G335" s="1">
        <v>43711</v>
      </c>
      <c r="H335" s="1">
        <v>43711</v>
      </c>
      <c r="I335" s="2">
        <v>0.65277777777777779</v>
      </c>
      <c r="J335">
        <v>2</v>
      </c>
      <c r="K335">
        <v>168</v>
      </c>
      <c r="L335" t="s">
        <v>34</v>
      </c>
      <c r="M335" t="s">
        <v>102</v>
      </c>
      <c r="N335" t="s">
        <v>102</v>
      </c>
      <c r="O335" t="s">
        <v>64</v>
      </c>
      <c r="P335" t="s">
        <v>37</v>
      </c>
      <c r="Q335" t="s">
        <v>38</v>
      </c>
      <c r="R335" t="s">
        <v>39</v>
      </c>
      <c r="S335">
        <v>119</v>
      </c>
      <c r="T335">
        <v>70</v>
      </c>
      <c r="V335" t="s">
        <v>100</v>
      </c>
      <c r="W335" t="s">
        <v>30</v>
      </c>
      <c r="X335" t="s">
        <v>103</v>
      </c>
      <c r="Y335" t="s">
        <v>42</v>
      </c>
      <c r="Z335" t="s">
        <v>50</v>
      </c>
      <c r="AA335" t="s">
        <v>101</v>
      </c>
      <c r="AB335">
        <v>319</v>
      </c>
      <c r="AC335" t="s">
        <v>37</v>
      </c>
      <c r="AD335" s="1">
        <v>43711</v>
      </c>
      <c r="AE335" s="1">
        <v>43711</v>
      </c>
      <c r="AF335" s="2">
        <v>0.6875</v>
      </c>
      <c r="AG335">
        <v>2</v>
      </c>
      <c r="AH335">
        <v>143</v>
      </c>
      <c r="AI335" t="s">
        <v>34</v>
      </c>
      <c r="AJ335" t="s">
        <v>102</v>
      </c>
      <c r="AK335" t="s">
        <v>102</v>
      </c>
      <c r="AL335" t="s">
        <v>64</v>
      </c>
      <c r="AM335" t="s">
        <v>37</v>
      </c>
      <c r="AN335" t="s">
        <v>38</v>
      </c>
      <c r="AO335" t="s">
        <v>39</v>
      </c>
      <c r="AP335">
        <v>128</v>
      </c>
      <c r="AQ335">
        <v>89</v>
      </c>
      <c r="AS335" t="s">
        <v>100</v>
      </c>
      <c r="AT335" t="s">
        <v>30</v>
      </c>
      <c r="AU335" t="s">
        <v>103</v>
      </c>
      <c r="AV335" s="3">
        <v>43640.636284722219</v>
      </c>
      <c r="AY335" t="s">
        <v>42</v>
      </c>
    </row>
    <row r="336" spans="1:51" x14ac:dyDescent="0.25">
      <c r="A336" t="s">
        <v>112</v>
      </c>
      <c r="B336" t="s">
        <v>46</v>
      </c>
      <c r="C336" t="s">
        <v>31</v>
      </c>
      <c r="D336" t="s">
        <v>98</v>
      </c>
      <c r="E336">
        <v>971</v>
      </c>
      <c r="F336" t="s">
        <v>33</v>
      </c>
      <c r="G336" s="1">
        <v>43715</v>
      </c>
      <c r="H336" s="1">
        <v>43715</v>
      </c>
      <c r="I336" s="2">
        <v>0.85763888888888884</v>
      </c>
      <c r="J336">
        <v>6</v>
      </c>
      <c r="K336">
        <v>442</v>
      </c>
      <c r="L336" t="s">
        <v>34</v>
      </c>
      <c r="M336" t="s">
        <v>78</v>
      </c>
      <c r="N336" t="s">
        <v>78</v>
      </c>
      <c r="O336" t="s">
        <v>80</v>
      </c>
      <c r="P336" t="s">
        <v>37</v>
      </c>
      <c r="Q336" t="s">
        <v>38</v>
      </c>
      <c r="R336" t="s">
        <v>39</v>
      </c>
      <c r="S336">
        <v>424</v>
      </c>
      <c r="T336">
        <v>95</v>
      </c>
      <c r="V336" t="s">
        <v>100</v>
      </c>
      <c r="W336" t="s">
        <v>45</v>
      </c>
      <c r="X336" t="s">
        <v>81</v>
      </c>
      <c r="Y336" t="s">
        <v>42</v>
      </c>
      <c r="Z336" t="s">
        <v>31</v>
      </c>
      <c r="AA336" t="s">
        <v>98</v>
      </c>
      <c r="AB336">
        <v>972</v>
      </c>
      <c r="AC336" t="s">
        <v>37</v>
      </c>
      <c r="AD336" s="1">
        <v>43715</v>
      </c>
      <c r="AE336" s="1">
        <v>43715</v>
      </c>
      <c r="AF336" s="2">
        <v>0.94791666666666663</v>
      </c>
      <c r="AG336">
        <v>6</v>
      </c>
      <c r="AH336">
        <v>442</v>
      </c>
      <c r="AI336" t="s">
        <v>34</v>
      </c>
      <c r="AJ336" t="s">
        <v>78</v>
      </c>
      <c r="AK336" t="s">
        <v>78</v>
      </c>
      <c r="AL336" t="s">
        <v>80</v>
      </c>
      <c r="AM336" t="s">
        <v>37</v>
      </c>
      <c r="AN336" t="s">
        <v>38</v>
      </c>
      <c r="AO336" t="s">
        <v>39</v>
      </c>
      <c r="AP336">
        <v>428</v>
      </c>
      <c r="AQ336">
        <v>96</v>
      </c>
      <c r="AS336" t="s">
        <v>100</v>
      </c>
      <c r="AT336" t="s">
        <v>45</v>
      </c>
      <c r="AU336" t="s">
        <v>81</v>
      </c>
      <c r="AV336" s="3">
        <v>43640.636284722219</v>
      </c>
      <c r="AY336" t="s">
        <v>42</v>
      </c>
    </row>
    <row r="337" spans="1:51" x14ac:dyDescent="0.25">
      <c r="A337">
        <v>388</v>
      </c>
      <c r="B337" t="s">
        <v>46</v>
      </c>
      <c r="C337" t="s">
        <v>31</v>
      </c>
      <c r="D337" t="s">
        <v>108</v>
      </c>
      <c r="E337" t="str">
        <f>"073"</f>
        <v>073</v>
      </c>
      <c r="F337" t="s">
        <v>33</v>
      </c>
      <c r="G337" s="1">
        <v>43715</v>
      </c>
      <c r="H337" s="1">
        <v>43715</v>
      </c>
      <c r="I337" s="2">
        <v>0.5625</v>
      </c>
      <c r="J337">
        <v>6</v>
      </c>
      <c r="K337">
        <v>519</v>
      </c>
      <c r="L337" t="s">
        <v>34</v>
      </c>
      <c r="M337" t="s">
        <v>109</v>
      </c>
      <c r="N337" t="s">
        <v>109</v>
      </c>
      <c r="O337" t="s">
        <v>36</v>
      </c>
      <c r="P337" t="s">
        <v>37</v>
      </c>
      <c r="Q337" t="s">
        <v>38</v>
      </c>
      <c r="R337" t="s">
        <v>39</v>
      </c>
      <c r="S337">
        <v>487</v>
      </c>
      <c r="T337">
        <v>93</v>
      </c>
      <c r="V337" t="s">
        <v>100</v>
      </c>
      <c r="W337" t="s">
        <v>45</v>
      </c>
      <c r="X337" t="s">
        <v>41</v>
      </c>
      <c r="Y337" t="s">
        <v>42</v>
      </c>
      <c r="Z337" t="s">
        <v>31</v>
      </c>
      <c r="AA337" t="s">
        <v>108</v>
      </c>
      <c r="AB337" t="str">
        <f>"074"</f>
        <v>074</v>
      </c>
      <c r="AC337" t="s">
        <v>37</v>
      </c>
      <c r="AD337" s="1">
        <v>43715</v>
      </c>
      <c r="AE337" s="1">
        <v>43715</v>
      </c>
      <c r="AF337" s="2">
        <v>0.64930555555555558</v>
      </c>
      <c r="AG337">
        <v>6</v>
      </c>
      <c r="AH337">
        <v>519</v>
      </c>
      <c r="AI337" t="s">
        <v>34</v>
      </c>
      <c r="AJ337" t="s">
        <v>109</v>
      </c>
      <c r="AK337" t="s">
        <v>109</v>
      </c>
      <c r="AL337" t="s">
        <v>36</v>
      </c>
      <c r="AM337" t="s">
        <v>37</v>
      </c>
      <c r="AN337" t="s">
        <v>38</v>
      </c>
      <c r="AO337" t="s">
        <v>39</v>
      </c>
      <c r="AP337">
        <v>461</v>
      </c>
      <c r="AQ337">
        <v>88</v>
      </c>
      <c r="AS337" t="s">
        <v>100</v>
      </c>
      <c r="AT337" t="s">
        <v>45</v>
      </c>
      <c r="AU337" t="s">
        <v>41</v>
      </c>
      <c r="AV337" s="3">
        <v>43640.636284722219</v>
      </c>
      <c r="AY337" t="s">
        <v>42</v>
      </c>
    </row>
    <row r="338" spans="1:51" x14ac:dyDescent="0.25">
      <c r="A338">
        <v>319</v>
      </c>
      <c r="B338" t="s">
        <v>30</v>
      </c>
      <c r="C338" t="s">
        <v>50</v>
      </c>
      <c r="D338" t="s">
        <v>101</v>
      </c>
      <c r="E338">
        <v>304</v>
      </c>
      <c r="F338" t="s">
        <v>33</v>
      </c>
      <c r="G338" s="1">
        <v>43715</v>
      </c>
      <c r="H338" s="1">
        <v>43715</v>
      </c>
      <c r="I338" s="2">
        <v>0.39930555555555558</v>
      </c>
      <c r="J338">
        <v>6</v>
      </c>
      <c r="K338">
        <v>143</v>
      </c>
      <c r="L338" t="s">
        <v>34</v>
      </c>
      <c r="M338" t="s">
        <v>102</v>
      </c>
      <c r="N338" t="s">
        <v>102</v>
      </c>
      <c r="O338" t="s">
        <v>64</v>
      </c>
      <c r="P338" t="s">
        <v>37</v>
      </c>
      <c r="Q338" t="s">
        <v>38</v>
      </c>
      <c r="R338" t="s">
        <v>39</v>
      </c>
      <c r="S338">
        <v>138</v>
      </c>
      <c r="T338">
        <v>96</v>
      </c>
      <c r="V338" t="s">
        <v>100</v>
      </c>
      <c r="W338" t="s">
        <v>30</v>
      </c>
      <c r="X338" t="s">
        <v>103</v>
      </c>
      <c r="Y338" t="s">
        <v>42</v>
      </c>
      <c r="Z338" t="s">
        <v>50</v>
      </c>
      <c r="AA338" t="s">
        <v>101</v>
      </c>
      <c r="AB338">
        <v>307</v>
      </c>
      <c r="AC338" t="s">
        <v>37</v>
      </c>
      <c r="AD338" s="1">
        <v>43715</v>
      </c>
      <c r="AE338" s="1">
        <v>43715</v>
      </c>
      <c r="AF338" s="2">
        <v>0.4375</v>
      </c>
      <c r="AG338">
        <v>6</v>
      </c>
      <c r="AH338">
        <v>143</v>
      </c>
      <c r="AI338" t="s">
        <v>34</v>
      </c>
      <c r="AJ338" t="s">
        <v>102</v>
      </c>
      <c r="AK338" t="s">
        <v>102</v>
      </c>
      <c r="AL338" t="s">
        <v>64</v>
      </c>
      <c r="AM338" t="s">
        <v>37</v>
      </c>
      <c r="AN338" t="s">
        <v>38</v>
      </c>
      <c r="AO338" t="s">
        <v>39</v>
      </c>
      <c r="AP338">
        <v>131</v>
      </c>
      <c r="AQ338">
        <v>91</v>
      </c>
      <c r="AS338" t="s">
        <v>100</v>
      </c>
      <c r="AT338" t="s">
        <v>30</v>
      </c>
      <c r="AU338" t="s">
        <v>103</v>
      </c>
      <c r="AV338" s="3">
        <v>43640.636284722219</v>
      </c>
      <c r="AY338" t="s">
        <v>42</v>
      </c>
    </row>
    <row r="339" spans="1:51" x14ac:dyDescent="0.25">
      <c r="A339">
        <v>343</v>
      </c>
      <c r="B339" t="s">
        <v>46</v>
      </c>
      <c r="C339" t="s">
        <v>31</v>
      </c>
      <c r="D339" t="s">
        <v>104</v>
      </c>
      <c r="E339" t="str">
        <f>"050"</f>
        <v>050</v>
      </c>
      <c r="F339" t="s">
        <v>33</v>
      </c>
      <c r="G339" s="1">
        <v>43710</v>
      </c>
      <c r="H339" s="1">
        <v>43709</v>
      </c>
      <c r="I339" s="2">
        <v>0.28819444444444448</v>
      </c>
      <c r="J339">
        <v>1</v>
      </c>
      <c r="K339">
        <v>275</v>
      </c>
      <c r="L339" t="s">
        <v>34</v>
      </c>
      <c r="M339" t="s">
        <v>105</v>
      </c>
      <c r="N339" t="s">
        <v>105</v>
      </c>
      <c r="O339" t="s">
        <v>73</v>
      </c>
      <c r="P339" t="s">
        <v>37</v>
      </c>
      <c r="Q339" t="s">
        <v>38</v>
      </c>
      <c r="R339" t="s">
        <v>39</v>
      </c>
      <c r="S339">
        <v>206</v>
      </c>
      <c r="T339">
        <v>74</v>
      </c>
      <c r="V339" t="s">
        <v>100</v>
      </c>
      <c r="W339" t="s">
        <v>45</v>
      </c>
      <c r="X339" t="s">
        <v>41</v>
      </c>
      <c r="Y339" t="s">
        <v>42</v>
      </c>
      <c r="Z339" t="s">
        <v>31</v>
      </c>
      <c r="AA339" t="s">
        <v>104</v>
      </c>
      <c r="AB339" t="str">
        <f>"051"</f>
        <v>051</v>
      </c>
      <c r="AC339" t="s">
        <v>37</v>
      </c>
      <c r="AD339" s="1">
        <v>43710</v>
      </c>
      <c r="AE339" s="1">
        <v>43710</v>
      </c>
      <c r="AF339" s="2">
        <v>0.63194444444444442</v>
      </c>
      <c r="AG339">
        <v>1</v>
      </c>
      <c r="AH339">
        <v>275</v>
      </c>
      <c r="AI339" t="s">
        <v>34</v>
      </c>
      <c r="AJ339" t="s">
        <v>105</v>
      </c>
      <c r="AK339" t="s">
        <v>105</v>
      </c>
      <c r="AL339" t="s">
        <v>73</v>
      </c>
      <c r="AM339" t="s">
        <v>37</v>
      </c>
      <c r="AN339" t="s">
        <v>38</v>
      </c>
      <c r="AO339" t="s">
        <v>39</v>
      </c>
      <c r="AP339">
        <v>206</v>
      </c>
      <c r="AQ339">
        <v>74</v>
      </c>
      <c r="AS339" t="s">
        <v>100</v>
      </c>
      <c r="AT339" t="s">
        <v>45</v>
      </c>
      <c r="AU339" t="s">
        <v>41</v>
      </c>
      <c r="AV339" s="3">
        <v>43640.636284722219</v>
      </c>
      <c r="AY339" t="s">
        <v>42</v>
      </c>
    </row>
    <row r="340" spans="1:51" x14ac:dyDescent="0.25">
      <c r="A340">
        <v>388</v>
      </c>
      <c r="B340" t="s">
        <v>46</v>
      </c>
      <c r="C340" t="s">
        <v>31</v>
      </c>
      <c r="D340" t="s">
        <v>108</v>
      </c>
      <c r="E340" t="str">
        <f>"071"</f>
        <v>071</v>
      </c>
      <c r="F340" t="s">
        <v>33</v>
      </c>
      <c r="G340" s="1">
        <v>43715</v>
      </c>
      <c r="H340" s="1">
        <v>43715</v>
      </c>
      <c r="I340" s="2">
        <v>0.3923611111111111</v>
      </c>
      <c r="J340">
        <v>6</v>
      </c>
      <c r="K340">
        <v>615</v>
      </c>
      <c r="L340" t="s">
        <v>34</v>
      </c>
      <c r="M340" t="s">
        <v>109</v>
      </c>
      <c r="N340" t="s">
        <v>109</v>
      </c>
      <c r="O340" t="s">
        <v>36</v>
      </c>
      <c r="P340" t="s">
        <v>37</v>
      </c>
      <c r="Q340" t="s">
        <v>38</v>
      </c>
      <c r="R340" t="s">
        <v>39</v>
      </c>
      <c r="S340">
        <v>578</v>
      </c>
      <c r="T340">
        <v>93</v>
      </c>
      <c r="V340" t="s">
        <v>100</v>
      </c>
      <c r="W340" t="s">
        <v>45</v>
      </c>
      <c r="X340" t="s">
        <v>41</v>
      </c>
      <c r="Y340" t="s">
        <v>42</v>
      </c>
      <c r="Z340" t="s">
        <v>31</v>
      </c>
      <c r="AA340" t="s">
        <v>108</v>
      </c>
      <c r="AB340" t="str">
        <f>"072"</f>
        <v>072</v>
      </c>
      <c r="AC340" t="s">
        <v>37</v>
      </c>
      <c r="AD340" s="1">
        <v>43715</v>
      </c>
      <c r="AE340" s="1">
        <v>43715</v>
      </c>
      <c r="AF340" s="2">
        <v>0.47569444444444442</v>
      </c>
      <c r="AG340">
        <v>6</v>
      </c>
      <c r="AH340">
        <v>615</v>
      </c>
      <c r="AI340" t="s">
        <v>34</v>
      </c>
      <c r="AJ340" t="s">
        <v>109</v>
      </c>
      <c r="AK340" t="s">
        <v>109</v>
      </c>
      <c r="AL340" t="s">
        <v>36</v>
      </c>
      <c r="AM340" t="s">
        <v>37</v>
      </c>
      <c r="AN340" t="s">
        <v>38</v>
      </c>
      <c r="AO340" t="s">
        <v>39</v>
      </c>
      <c r="AP340">
        <v>547</v>
      </c>
      <c r="AQ340">
        <v>88</v>
      </c>
      <c r="AS340" t="s">
        <v>100</v>
      </c>
      <c r="AT340" t="s">
        <v>45</v>
      </c>
      <c r="AU340" t="s">
        <v>41</v>
      </c>
      <c r="AV340" s="3">
        <v>43640.636284722219</v>
      </c>
      <c r="AY340" t="s">
        <v>42</v>
      </c>
    </row>
    <row r="341" spans="1:51" x14ac:dyDescent="0.25">
      <c r="A341">
        <v>359</v>
      </c>
      <c r="B341" t="s">
        <v>46</v>
      </c>
      <c r="C341" t="s">
        <v>50</v>
      </c>
      <c r="D341" t="s">
        <v>120</v>
      </c>
      <c r="E341">
        <v>279</v>
      </c>
      <c r="F341" t="s">
        <v>33</v>
      </c>
      <c r="G341" s="1">
        <v>43716</v>
      </c>
      <c r="H341" s="1">
        <v>43716</v>
      </c>
      <c r="I341" s="2">
        <v>0.80902777777777779</v>
      </c>
      <c r="J341">
        <v>7</v>
      </c>
      <c r="K341">
        <v>280</v>
      </c>
      <c r="L341" t="s">
        <v>34</v>
      </c>
      <c r="M341" t="s">
        <v>121</v>
      </c>
      <c r="N341" t="s">
        <v>121</v>
      </c>
      <c r="O341" t="s">
        <v>49</v>
      </c>
      <c r="P341" t="s">
        <v>37</v>
      </c>
      <c r="Q341" t="s">
        <v>38</v>
      </c>
      <c r="R341" t="s">
        <v>39</v>
      </c>
      <c r="S341">
        <v>257</v>
      </c>
      <c r="T341">
        <v>91</v>
      </c>
      <c r="V341" t="s">
        <v>100</v>
      </c>
      <c r="W341" t="s">
        <v>45</v>
      </c>
      <c r="X341" t="s">
        <v>41</v>
      </c>
      <c r="Y341" t="s">
        <v>42</v>
      </c>
      <c r="Z341" t="s">
        <v>50</v>
      </c>
      <c r="AA341" t="s">
        <v>120</v>
      </c>
      <c r="AB341">
        <v>278</v>
      </c>
      <c r="AC341" t="s">
        <v>37</v>
      </c>
      <c r="AD341" s="1">
        <v>43716</v>
      </c>
      <c r="AE341" s="1">
        <v>43716</v>
      </c>
      <c r="AF341" s="2">
        <v>0.88194444444444453</v>
      </c>
      <c r="AG341">
        <v>7</v>
      </c>
      <c r="AH341">
        <v>280</v>
      </c>
      <c r="AI341" t="s">
        <v>34</v>
      </c>
      <c r="AJ341" t="s">
        <v>121</v>
      </c>
      <c r="AK341" t="s">
        <v>121</v>
      </c>
      <c r="AL341" t="s">
        <v>49</v>
      </c>
      <c r="AM341" t="s">
        <v>37</v>
      </c>
      <c r="AN341" t="s">
        <v>38</v>
      </c>
      <c r="AO341" t="s">
        <v>39</v>
      </c>
      <c r="AP341">
        <v>229</v>
      </c>
      <c r="AQ341">
        <v>81</v>
      </c>
      <c r="AS341" t="s">
        <v>100</v>
      </c>
      <c r="AT341" t="s">
        <v>45</v>
      </c>
      <c r="AU341" t="s">
        <v>41</v>
      </c>
      <c r="AV341" s="3">
        <v>43640.636284722219</v>
      </c>
      <c r="AY341" t="s">
        <v>42</v>
      </c>
    </row>
    <row r="342" spans="1:51" x14ac:dyDescent="0.25">
      <c r="A342" t="s">
        <v>112</v>
      </c>
      <c r="B342" t="s">
        <v>46</v>
      </c>
      <c r="C342" t="s">
        <v>31</v>
      </c>
      <c r="D342" t="s">
        <v>116</v>
      </c>
      <c r="E342">
        <v>127</v>
      </c>
      <c r="F342" t="s">
        <v>33</v>
      </c>
      <c r="G342" s="1">
        <v>43712</v>
      </c>
      <c r="H342" s="1">
        <v>43712</v>
      </c>
      <c r="I342" s="2">
        <v>0.35416666666666669</v>
      </c>
      <c r="J342">
        <v>3</v>
      </c>
      <c r="K342">
        <v>305</v>
      </c>
      <c r="L342" t="s">
        <v>34</v>
      </c>
      <c r="M342" t="s">
        <v>123</v>
      </c>
      <c r="N342" t="s">
        <v>123</v>
      </c>
      <c r="O342" t="s">
        <v>36</v>
      </c>
      <c r="P342" t="s">
        <v>37</v>
      </c>
      <c r="Q342" t="s">
        <v>38</v>
      </c>
      <c r="R342" t="s">
        <v>39</v>
      </c>
      <c r="S342">
        <v>305</v>
      </c>
      <c r="T342">
        <v>100</v>
      </c>
      <c r="V342" t="s">
        <v>100</v>
      </c>
      <c r="W342" t="s">
        <v>45</v>
      </c>
      <c r="X342" t="s">
        <v>41</v>
      </c>
      <c r="Y342" t="s">
        <v>42</v>
      </c>
      <c r="Z342" t="s">
        <v>31</v>
      </c>
      <c r="AA342" t="s">
        <v>116</v>
      </c>
      <c r="AB342">
        <v>126</v>
      </c>
      <c r="AC342" t="s">
        <v>37</v>
      </c>
      <c r="AD342" s="1">
        <v>43712</v>
      </c>
      <c r="AE342" s="1">
        <v>43712</v>
      </c>
      <c r="AF342" s="2">
        <v>0.55902777777777779</v>
      </c>
      <c r="AG342">
        <v>3</v>
      </c>
      <c r="AH342">
        <v>305</v>
      </c>
      <c r="AI342" t="s">
        <v>34</v>
      </c>
      <c r="AJ342" t="s">
        <v>123</v>
      </c>
      <c r="AK342" t="s">
        <v>123</v>
      </c>
      <c r="AL342" t="s">
        <v>36</v>
      </c>
      <c r="AM342" t="s">
        <v>37</v>
      </c>
      <c r="AN342" t="s">
        <v>38</v>
      </c>
      <c r="AO342" t="s">
        <v>39</v>
      </c>
      <c r="AP342">
        <v>216</v>
      </c>
      <c r="AQ342">
        <v>70</v>
      </c>
      <c r="AS342" t="s">
        <v>100</v>
      </c>
      <c r="AT342" t="s">
        <v>45</v>
      </c>
      <c r="AU342" t="s">
        <v>41</v>
      </c>
      <c r="AV342" s="3">
        <v>43640.636284722219</v>
      </c>
      <c r="AY342" t="s">
        <v>42</v>
      </c>
    </row>
    <row r="343" spans="1:51" x14ac:dyDescent="0.25">
      <c r="A343" t="s">
        <v>112</v>
      </c>
      <c r="B343" t="s">
        <v>46</v>
      </c>
      <c r="C343" t="s">
        <v>31</v>
      </c>
      <c r="D343" t="s">
        <v>98</v>
      </c>
      <c r="E343">
        <v>975</v>
      </c>
      <c r="F343" t="s">
        <v>33</v>
      </c>
      <c r="G343" s="1">
        <v>43716</v>
      </c>
      <c r="H343" s="1">
        <v>43715</v>
      </c>
      <c r="I343" s="2">
        <v>0.22916666666666666</v>
      </c>
      <c r="J343">
        <v>7</v>
      </c>
      <c r="K343">
        <v>442</v>
      </c>
      <c r="L343" t="s">
        <v>34</v>
      </c>
      <c r="M343" t="s">
        <v>78</v>
      </c>
      <c r="N343" t="s">
        <v>78</v>
      </c>
      <c r="O343" t="s">
        <v>80</v>
      </c>
      <c r="P343" t="s">
        <v>37</v>
      </c>
      <c r="Q343" t="s">
        <v>38</v>
      </c>
      <c r="R343" t="s">
        <v>39</v>
      </c>
      <c r="S343">
        <v>424</v>
      </c>
      <c r="T343">
        <v>95</v>
      </c>
      <c r="V343" t="s">
        <v>100</v>
      </c>
      <c r="W343" t="s">
        <v>45</v>
      </c>
      <c r="X343" t="s">
        <v>81</v>
      </c>
      <c r="Y343" t="s">
        <v>42</v>
      </c>
      <c r="Z343" t="s">
        <v>31</v>
      </c>
      <c r="AA343" t="s">
        <v>98</v>
      </c>
      <c r="AB343">
        <v>974</v>
      </c>
      <c r="AC343" t="s">
        <v>37</v>
      </c>
      <c r="AD343" s="1">
        <v>43716</v>
      </c>
      <c r="AE343" s="1">
        <v>43716</v>
      </c>
      <c r="AF343" s="2">
        <v>0.8125</v>
      </c>
      <c r="AG343">
        <v>7</v>
      </c>
      <c r="AH343">
        <v>442</v>
      </c>
      <c r="AI343" t="s">
        <v>34</v>
      </c>
      <c r="AJ343" t="s">
        <v>78</v>
      </c>
      <c r="AK343" t="s">
        <v>78</v>
      </c>
      <c r="AL343" t="s">
        <v>80</v>
      </c>
      <c r="AM343" t="s">
        <v>37</v>
      </c>
      <c r="AN343" t="s">
        <v>38</v>
      </c>
      <c r="AO343" t="s">
        <v>39</v>
      </c>
      <c r="AP343">
        <v>442</v>
      </c>
      <c r="AQ343">
        <v>100</v>
      </c>
      <c r="AS343" t="s">
        <v>100</v>
      </c>
      <c r="AT343" t="s">
        <v>45</v>
      </c>
      <c r="AU343" t="s">
        <v>81</v>
      </c>
      <c r="AV343" s="3">
        <v>43640.636284722219</v>
      </c>
      <c r="AY343" t="s">
        <v>42</v>
      </c>
    </row>
    <row r="344" spans="1:51" x14ac:dyDescent="0.25">
      <c r="A344">
        <v>788</v>
      </c>
      <c r="B344" t="s">
        <v>46</v>
      </c>
      <c r="C344" t="s">
        <v>31</v>
      </c>
      <c r="D344" t="s">
        <v>98</v>
      </c>
      <c r="E344">
        <v>977</v>
      </c>
      <c r="F344" t="s">
        <v>33</v>
      </c>
      <c r="G344" s="1">
        <v>43713</v>
      </c>
      <c r="H344" s="1">
        <v>43712</v>
      </c>
      <c r="I344" s="2">
        <v>0.25694444444444448</v>
      </c>
      <c r="J344">
        <v>4</v>
      </c>
      <c r="K344">
        <v>262</v>
      </c>
      <c r="L344" t="s">
        <v>34</v>
      </c>
      <c r="M344" t="s">
        <v>99</v>
      </c>
      <c r="N344" t="s">
        <v>99</v>
      </c>
      <c r="O344" t="s">
        <v>80</v>
      </c>
      <c r="P344" t="s">
        <v>37</v>
      </c>
      <c r="Q344" t="s">
        <v>38</v>
      </c>
      <c r="R344" t="s">
        <v>39</v>
      </c>
      <c r="S344">
        <v>256</v>
      </c>
      <c r="T344">
        <v>97</v>
      </c>
      <c r="V344" t="s">
        <v>100</v>
      </c>
      <c r="W344" t="s">
        <v>45</v>
      </c>
      <c r="X344" t="s">
        <v>81</v>
      </c>
      <c r="Y344" t="s">
        <v>42</v>
      </c>
      <c r="Z344" t="s">
        <v>31</v>
      </c>
      <c r="AA344" t="s">
        <v>98</v>
      </c>
      <c r="AB344">
        <v>976</v>
      </c>
      <c r="AC344" t="s">
        <v>37</v>
      </c>
      <c r="AD344" s="1">
        <v>43713</v>
      </c>
      <c r="AE344" s="1">
        <v>43713</v>
      </c>
      <c r="AF344" s="2">
        <v>0.85069444444444453</v>
      </c>
      <c r="AG344">
        <v>4</v>
      </c>
      <c r="AH344">
        <v>262</v>
      </c>
      <c r="AI344" t="s">
        <v>34</v>
      </c>
      <c r="AJ344" t="s">
        <v>99</v>
      </c>
      <c r="AK344" t="s">
        <v>99</v>
      </c>
      <c r="AL344" t="s">
        <v>80</v>
      </c>
      <c r="AM344" t="s">
        <v>37</v>
      </c>
      <c r="AN344" t="s">
        <v>38</v>
      </c>
      <c r="AO344" t="s">
        <v>39</v>
      </c>
      <c r="AP344">
        <v>214</v>
      </c>
      <c r="AQ344">
        <v>81</v>
      </c>
      <c r="AS344" t="s">
        <v>100</v>
      </c>
      <c r="AT344" t="s">
        <v>45</v>
      </c>
      <c r="AU344" t="s">
        <v>81</v>
      </c>
      <c r="AV344" s="3">
        <v>43640.636284722219</v>
      </c>
      <c r="AY344" t="s">
        <v>42</v>
      </c>
    </row>
    <row r="345" spans="1:51" x14ac:dyDescent="0.25">
      <c r="A345">
        <v>319</v>
      </c>
      <c r="B345" t="s">
        <v>30</v>
      </c>
      <c r="C345" t="s">
        <v>50</v>
      </c>
      <c r="D345" t="s">
        <v>101</v>
      </c>
      <c r="E345">
        <v>326</v>
      </c>
      <c r="F345" t="s">
        <v>33</v>
      </c>
      <c r="G345" s="1">
        <v>43714</v>
      </c>
      <c r="H345" s="1">
        <v>43714</v>
      </c>
      <c r="I345" s="2">
        <v>0.95138888888888884</v>
      </c>
      <c r="J345">
        <v>5</v>
      </c>
      <c r="K345">
        <v>143</v>
      </c>
      <c r="L345" t="s">
        <v>34</v>
      </c>
      <c r="M345" t="s">
        <v>102</v>
      </c>
      <c r="N345" t="s">
        <v>102</v>
      </c>
      <c r="O345" t="s">
        <v>64</v>
      </c>
      <c r="P345" t="s">
        <v>37</v>
      </c>
      <c r="Q345" t="s">
        <v>38</v>
      </c>
      <c r="R345" t="s">
        <v>39</v>
      </c>
      <c r="S345">
        <v>131</v>
      </c>
      <c r="T345">
        <v>91</v>
      </c>
      <c r="V345" t="s">
        <v>100</v>
      </c>
      <c r="W345" t="s">
        <v>30</v>
      </c>
      <c r="X345" t="s">
        <v>103</v>
      </c>
      <c r="Y345" t="s">
        <v>42</v>
      </c>
      <c r="Z345" t="s">
        <v>50</v>
      </c>
      <c r="AA345" t="s">
        <v>101</v>
      </c>
      <c r="AB345">
        <v>303</v>
      </c>
      <c r="AC345" t="s">
        <v>37</v>
      </c>
      <c r="AD345" s="1">
        <v>43715</v>
      </c>
      <c r="AE345" s="1">
        <v>43715</v>
      </c>
      <c r="AF345" s="2">
        <v>0.30902777777777779</v>
      </c>
      <c r="AG345">
        <v>6</v>
      </c>
      <c r="AH345">
        <v>143</v>
      </c>
      <c r="AI345" t="s">
        <v>34</v>
      </c>
      <c r="AJ345" t="s">
        <v>102</v>
      </c>
      <c r="AK345" t="s">
        <v>102</v>
      </c>
      <c r="AL345" t="s">
        <v>64</v>
      </c>
      <c r="AM345" t="s">
        <v>37</v>
      </c>
      <c r="AN345" t="s">
        <v>38</v>
      </c>
      <c r="AO345" t="s">
        <v>39</v>
      </c>
      <c r="AP345">
        <v>131</v>
      </c>
      <c r="AQ345">
        <v>91</v>
      </c>
      <c r="AS345" t="s">
        <v>100</v>
      </c>
      <c r="AT345" t="s">
        <v>30</v>
      </c>
      <c r="AU345" t="s">
        <v>103</v>
      </c>
      <c r="AV345" s="3">
        <v>43640.636284722219</v>
      </c>
      <c r="AY345" t="s">
        <v>42</v>
      </c>
    </row>
    <row r="346" spans="1:51" x14ac:dyDescent="0.25">
      <c r="A346" t="s">
        <v>112</v>
      </c>
      <c r="B346" t="s">
        <v>46</v>
      </c>
      <c r="C346" t="s">
        <v>31</v>
      </c>
      <c r="D346" t="s">
        <v>116</v>
      </c>
      <c r="E346">
        <v>127</v>
      </c>
      <c r="F346" t="s">
        <v>33</v>
      </c>
      <c r="G346" s="1">
        <v>43711</v>
      </c>
      <c r="H346" s="1">
        <v>43711</v>
      </c>
      <c r="I346" s="2">
        <v>0.35416666666666669</v>
      </c>
      <c r="J346">
        <v>2</v>
      </c>
      <c r="K346">
        <v>305</v>
      </c>
      <c r="L346" t="s">
        <v>34</v>
      </c>
      <c r="M346" t="s">
        <v>123</v>
      </c>
      <c r="N346" t="s">
        <v>123</v>
      </c>
      <c r="O346" t="s">
        <v>36</v>
      </c>
      <c r="P346" t="s">
        <v>37</v>
      </c>
      <c r="Q346" t="s">
        <v>38</v>
      </c>
      <c r="R346" t="s">
        <v>39</v>
      </c>
      <c r="S346">
        <v>301</v>
      </c>
      <c r="T346">
        <v>98</v>
      </c>
      <c r="V346" t="s">
        <v>100</v>
      </c>
      <c r="W346" t="s">
        <v>45</v>
      </c>
      <c r="X346" t="s">
        <v>41</v>
      </c>
      <c r="Y346" t="s">
        <v>42</v>
      </c>
      <c r="Z346" t="s">
        <v>31</v>
      </c>
      <c r="AA346" t="s">
        <v>116</v>
      </c>
      <c r="AB346">
        <v>126</v>
      </c>
      <c r="AC346" t="s">
        <v>37</v>
      </c>
      <c r="AD346" s="1">
        <v>43711</v>
      </c>
      <c r="AE346" s="1">
        <v>43711</v>
      </c>
      <c r="AF346" s="2">
        <v>0.55902777777777779</v>
      </c>
      <c r="AG346">
        <v>2</v>
      </c>
      <c r="AH346">
        <v>305</v>
      </c>
      <c r="AI346" t="s">
        <v>34</v>
      </c>
      <c r="AJ346" t="s">
        <v>123</v>
      </c>
      <c r="AK346" t="s">
        <v>123</v>
      </c>
      <c r="AL346" t="s">
        <v>36</v>
      </c>
      <c r="AM346" t="s">
        <v>37</v>
      </c>
      <c r="AN346" t="s">
        <v>38</v>
      </c>
      <c r="AO346" t="s">
        <v>39</v>
      </c>
      <c r="AP346">
        <v>225</v>
      </c>
      <c r="AQ346">
        <v>73</v>
      </c>
      <c r="AS346" t="s">
        <v>100</v>
      </c>
      <c r="AT346" t="s">
        <v>45</v>
      </c>
      <c r="AU346" t="s">
        <v>41</v>
      </c>
      <c r="AV346" s="3">
        <v>43640.636284722219</v>
      </c>
      <c r="AY346" t="s">
        <v>42</v>
      </c>
    </row>
    <row r="347" spans="1:51" x14ac:dyDescent="0.25">
      <c r="A347" t="s">
        <v>112</v>
      </c>
      <c r="B347" t="s">
        <v>46</v>
      </c>
      <c r="C347" t="s">
        <v>31</v>
      </c>
      <c r="D347" t="s">
        <v>116</v>
      </c>
      <c r="E347">
        <v>127</v>
      </c>
      <c r="F347" t="s">
        <v>33</v>
      </c>
      <c r="G347" s="1">
        <v>43714</v>
      </c>
      <c r="H347" s="1">
        <v>43714</v>
      </c>
      <c r="I347" s="2">
        <v>0.35416666666666669</v>
      </c>
      <c r="J347">
        <v>5</v>
      </c>
      <c r="K347">
        <v>305</v>
      </c>
      <c r="L347" t="s">
        <v>34</v>
      </c>
      <c r="M347" t="s">
        <v>123</v>
      </c>
      <c r="N347" t="s">
        <v>123</v>
      </c>
      <c r="O347" t="s">
        <v>36</v>
      </c>
      <c r="P347" t="s">
        <v>37</v>
      </c>
      <c r="Q347" t="s">
        <v>38</v>
      </c>
      <c r="R347" t="s">
        <v>39</v>
      </c>
      <c r="S347">
        <v>298</v>
      </c>
      <c r="T347">
        <v>97</v>
      </c>
      <c r="V347" t="s">
        <v>100</v>
      </c>
      <c r="W347" t="s">
        <v>45</v>
      </c>
      <c r="X347" t="s">
        <v>41</v>
      </c>
      <c r="Y347" t="s">
        <v>42</v>
      </c>
      <c r="Z347" t="s">
        <v>31</v>
      </c>
      <c r="AA347" t="s">
        <v>116</v>
      </c>
      <c r="AB347">
        <v>126</v>
      </c>
      <c r="AC347" t="s">
        <v>37</v>
      </c>
      <c r="AD347" s="1">
        <v>43714</v>
      </c>
      <c r="AE347" s="1">
        <v>43714</v>
      </c>
      <c r="AF347" s="2">
        <v>0.55902777777777779</v>
      </c>
      <c r="AG347">
        <v>5</v>
      </c>
      <c r="AH347">
        <v>305</v>
      </c>
      <c r="AI347" t="s">
        <v>34</v>
      </c>
      <c r="AJ347" t="s">
        <v>123</v>
      </c>
      <c r="AK347" t="s">
        <v>123</v>
      </c>
      <c r="AL347" t="s">
        <v>36</v>
      </c>
      <c r="AM347" t="s">
        <v>37</v>
      </c>
      <c r="AN347" t="s">
        <v>38</v>
      </c>
      <c r="AO347" t="s">
        <v>39</v>
      </c>
      <c r="AP347">
        <v>234</v>
      </c>
      <c r="AQ347">
        <v>76</v>
      </c>
      <c r="AS347" t="s">
        <v>100</v>
      </c>
      <c r="AT347" t="s">
        <v>45</v>
      </c>
      <c r="AU347" t="s">
        <v>41</v>
      </c>
      <c r="AV347" s="3">
        <v>43640.636284722219</v>
      </c>
      <c r="AY347" t="s">
        <v>42</v>
      </c>
    </row>
    <row r="348" spans="1:51" x14ac:dyDescent="0.25">
      <c r="A348">
        <v>319</v>
      </c>
      <c r="B348" t="s">
        <v>30</v>
      </c>
      <c r="C348" t="s">
        <v>50</v>
      </c>
      <c r="D348" t="s">
        <v>101</v>
      </c>
      <c r="E348">
        <v>306</v>
      </c>
      <c r="F348" t="s">
        <v>33</v>
      </c>
      <c r="G348" s="1">
        <v>43713</v>
      </c>
      <c r="H348" s="1">
        <v>43713</v>
      </c>
      <c r="I348" s="2">
        <v>0.46875</v>
      </c>
      <c r="J348">
        <v>4</v>
      </c>
      <c r="K348">
        <v>143</v>
      </c>
      <c r="L348" t="s">
        <v>34</v>
      </c>
      <c r="M348" t="s">
        <v>102</v>
      </c>
      <c r="N348" t="s">
        <v>102</v>
      </c>
      <c r="O348" t="s">
        <v>64</v>
      </c>
      <c r="P348" t="s">
        <v>37</v>
      </c>
      <c r="Q348" t="s">
        <v>38</v>
      </c>
      <c r="R348" t="s">
        <v>39</v>
      </c>
      <c r="S348">
        <v>122</v>
      </c>
      <c r="T348">
        <v>85</v>
      </c>
      <c r="V348" t="s">
        <v>100</v>
      </c>
      <c r="W348" t="s">
        <v>30</v>
      </c>
      <c r="X348" t="s">
        <v>103</v>
      </c>
      <c r="Y348" t="s">
        <v>42</v>
      </c>
      <c r="Z348" t="s">
        <v>50</v>
      </c>
      <c r="AA348" t="s">
        <v>101</v>
      </c>
      <c r="AB348">
        <v>309</v>
      </c>
      <c r="AC348" t="s">
        <v>37</v>
      </c>
      <c r="AD348" s="1">
        <v>43713</v>
      </c>
      <c r="AE348" s="1">
        <v>43713</v>
      </c>
      <c r="AF348" s="2">
        <v>0.50347222222222221</v>
      </c>
      <c r="AG348">
        <v>4</v>
      </c>
      <c r="AH348">
        <v>143</v>
      </c>
      <c r="AI348" t="s">
        <v>34</v>
      </c>
      <c r="AJ348" t="s">
        <v>102</v>
      </c>
      <c r="AK348" t="s">
        <v>102</v>
      </c>
      <c r="AL348" t="s">
        <v>64</v>
      </c>
      <c r="AM348" t="s">
        <v>37</v>
      </c>
      <c r="AN348" t="s">
        <v>38</v>
      </c>
      <c r="AO348" t="s">
        <v>39</v>
      </c>
      <c r="AP348">
        <v>94</v>
      </c>
      <c r="AQ348">
        <v>65</v>
      </c>
      <c r="AS348" t="s">
        <v>100</v>
      </c>
      <c r="AT348" t="s">
        <v>30</v>
      </c>
      <c r="AU348" t="s">
        <v>103</v>
      </c>
      <c r="AV348" s="3">
        <v>43640.636284722219</v>
      </c>
      <c r="AY348" t="s">
        <v>42</v>
      </c>
    </row>
    <row r="349" spans="1:51" x14ac:dyDescent="0.25">
      <c r="A349">
        <v>319</v>
      </c>
      <c r="B349" t="s">
        <v>30</v>
      </c>
      <c r="C349" t="s">
        <v>50</v>
      </c>
      <c r="D349" t="s">
        <v>101</v>
      </c>
      <c r="E349">
        <v>306</v>
      </c>
      <c r="F349" t="s">
        <v>33</v>
      </c>
      <c r="G349" s="1">
        <v>43712</v>
      </c>
      <c r="H349" s="1">
        <v>43712</v>
      </c>
      <c r="I349" s="2">
        <v>0.46875</v>
      </c>
      <c r="J349">
        <v>3</v>
      </c>
      <c r="K349">
        <v>143</v>
      </c>
      <c r="L349" t="s">
        <v>34</v>
      </c>
      <c r="M349" t="s">
        <v>102</v>
      </c>
      <c r="N349" t="s">
        <v>102</v>
      </c>
      <c r="O349" t="s">
        <v>64</v>
      </c>
      <c r="P349" t="s">
        <v>37</v>
      </c>
      <c r="Q349" t="s">
        <v>38</v>
      </c>
      <c r="R349" t="s">
        <v>39</v>
      </c>
      <c r="S349">
        <v>112</v>
      </c>
      <c r="T349">
        <v>78</v>
      </c>
      <c r="V349" t="s">
        <v>100</v>
      </c>
      <c r="W349" t="s">
        <v>30</v>
      </c>
      <c r="X349" t="s">
        <v>103</v>
      </c>
      <c r="Y349" t="s">
        <v>42</v>
      </c>
      <c r="Z349" t="s">
        <v>50</v>
      </c>
      <c r="AA349" t="s">
        <v>101</v>
      </c>
      <c r="AB349">
        <v>309</v>
      </c>
      <c r="AC349" t="s">
        <v>37</v>
      </c>
      <c r="AD349" s="1">
        <v>43712</v>
      </c>
      <c r="AE349" s="1">
        <v>43712</v>
      </c>
      <c r="AF349" s="2">
        <v>0.50347222222222221</v>
      </c>
      <c r="AG349">
        <v>3</v>
      </c>
      <c r="AH349">
        <v>143</v>
      </c>
      <c r="AI349" t="s">
        <v>34</v>
      </c>
      <c r="AJ349" t="s">
        <v>102</v>
      </c>
      <c r="AK349" t="s">
        <v>102</v>
      </c>
      <c r="AL349" t="s">
        <v>64</v>
      </c>
      <c r="AM349" t="s">
        <v>37</v>
      </c>
      <c r="AN349" t="s">
        <v>38</v>
      </c>
      <c r="AO349" t="s">
        <v>39</v>
      </c>
      <c r="AP349">
        <v>101</v>
      </c>
      <c r="AQ349">
        <v>70</v>
      </c>
      <c r="AS349" t="s">
        <v>100</v>
      </c>
      <c r="AT349" t="s">
        <v>30</v>
      </c>
      <c r="AU349" t="s">
        <v>103</v>
      </c>
      <c r="AV349" s="3">
        <v>43640.636284722219</v>
      </c>
      <c r="AY349" t="s">
        <v>42</v>
      </c>
    </row>
    <row r="350" spans="1:51" x14ac:dyDescent="0.25">
      <c r="A350">
        <v>388</v>
      </c>
      <c r="B350" t="s">
        <v>46</v>
      </c>
      <c r="C350" t="s">
        <v>31</v>
      </c>
      <c r="D350" t="s">
        <v>108</v>
      </c>
      <c r="E350" t="str">
        <f>"075"</f>
        <v>075</v>
      </c>
      <c r="F350" t="s">
        <v>33</v>
      </c>
      <c r="G350" s="1">
        <v>43712</v>
      </c>
      <c r="H350" s="1">
        <v>43712</v>
      </c>
      <c r="I350" s="2">
        <v>0.83333333333333337</v>
      </c>
      <c r="J350">
        <v>3</v>
      </c>
      <c r="K350">
        <v>519</v>
      </c>
      <c r="L350" t="s">
        <v>34</v>
      </c>
      <c r="M350" t="s">
        <v>109</v>
      </c>
      <c r="N350" t="s">
        <v>109</v>
      </c>
      <c r="O350" t="s">
        <v>36</v>
      </c>
      <c r="P350" t="s">
        <v>37</v>
      </c>
      <c r="Q350" t="s">
        <v>38</v>
      </c>
      <c r="R350" t="s">
        <v>39</v>
      </c>
      <c r="S350">
        <v>519</v>
      </c>
      <c r="T350">
        <v>100</v>
      </c>
      <c r="V350" t="s">
        <v>100</v>
      </c>
      <c r="W350" t="s">
        <v>45</v>
      </c>
      <c r="X350" t="s">
        <v>41</v>
      </c>
      <c r="Y350" t="s">
        <v>42</v>
      </c>
      <c r="Z350" t="s">
        <v>31</v>
      </c>
      <c r="AA350" t="s">
        <v>108</v>
      </c>
      <c r="AB350" t="str">
        <f>"076"</f>
        <v>076</v>
      </c>
      <c r="AC350" t="s">
        <v>37</v>
      </c>
      <c r="AD350" s="1">
        <v>43712</v>
      </c>
      <c r="AE350" s="1">
        <v>43712</v>
      </c>
      <c r="AF350" s="2">
        <v>0.91319444444444453</v>
      </c>
      <c r="AG350">
        <v>3</v>
      </c>
      <c r="AH350">
        <v>519</v>
      </c>
      <c r="AI350" t="s">
        <v>34</v>
      </c>
      <c r="AJ350" t="s">
        <v>109</v>
      </c>
      <c r="AK350" t="s">
        <v>109</v>
      </c>
      <c r="AL350" t="s">
        <v>36</v>
      </c>
      <c r="AM350" t="s">
        <v>37</v>
      </c>
      <c r="AN350" t="s">
        <v>38</v>
      </c>
      <c r="AO350" t="s">
        <v>39</v>
      </c>
      <c r="AP350">
        <v>368</v>
      </c>
      <c r="AQ350">
        <v>70</v>
      </c>
      <c r="AS350" t="s">
        <v>100</v>
      </c>
      <c r="AT350" t="s">
        <v>45</v>
      </c>
      <c r="AU350" t="s">
        <v>41</v>
      </c>
      <c r="AV350" s="3">
        <v>43640.636284722219</v>
      </c>
      <c r="AY350" t="s">
        <v>42</v>
      </c>
    </row>
    <row r="351" spans="1:51" x14ac:dyDescent="0.25">
      <c r="A351" t="s">
        <v>112</v>
      </c>
      <c r="B351" t="s">
        <v>46</v>
      </c>
      <c r="C351" t="s">
        <v>31</v>
      </c>
      <c r="D351" t="s">
        <v>98</v>
      </c>
      <c r="E351">
        <v>975</v>
      </c>
      <c r="F351" t="s">
        <v>33</v>
      </c>
      <c r="G351" s="1">
        <v>43710</v>
      </c>
      <c r="H351" s="1">
        <v>43709</v>
      </c>
      <c r="I351" s="2">
        <v>0.22916666666666666</v>
      </c>
      <c r="J351">
        <v>1</v>
      </c>
      <c r="K351">
        <v>442</v>
      </c>
      <c r="L351" t="s">
        <v>34</v>
      </c>
      <c r="M351" t="s">
        <v>78</v>
      </c>
      <c r="N351" t="s">
        <v>78</v>
      </c>
      <c r="O351" t="s">
        <v>80</v>
      </c>
      <c r="P351" t="s">
        <v>37</v>
      </c>
      <c r="Q351" t="s">
        <v>38</v>
      </c>
      <c r="R351" t="s">
        <v>39</v>
      </c>
      <c r="S351">
        <v>437</v>
      </c>
      <c r="T351">
        <v>98</v>
      </c>
      <c r="V351" t="s">
        <v>100</v>
      </c>
      <c r="W351" t="s">
        <v>45</v>
      </c>
      <c r="X351" t="s">
        <v>81</v>
      </c>
      <c r="Y351" t="s">
        <v>42</v>
      </c>
      <c r="Z351" t="s">
        <v>31</v>
      </c>
      <c r="AA351" t="s">
        <v>98</v>
      </c>
      <c r="AB351">
        <v>974</v>
      </c>
      <c r="AC351" t="s">
        <v>37</v>
      </c>
      <c r="AD351" s="1">
        <v>43710</v>
      </c>
      <c r="AE351" s="1">
        <v>43710</v>
      </c>
      <c r="AF351" s="2">
        <v>0.8125</v>
      </c>
      <c r="AG351">
        <v>1</v>
      </c>
      <c r="AH351">
        <v>442</v>
      </c>
      <c r="AI351" t="s">
        <v>34</v>
      </c>
      <c r="AJ351" t="s">
        <v>78</v>
      </c>
      <c r="AK351" t="s">
        <v>78</v>
      </c>
      <c r="AL351" t="s">
        <v>80</v>
      </c>
      <c r="AM351" t="s">
        <v>37</v>
      </c>
      <c r="AN351" t="s">
        <v>38</v>
      </c>
      <c r="AO351" t="s">
        <v>39</v>
      </c>
      <c r="AP351">
        <v>304</v>
      </c>
      <c r="AQ351">
        <v>68</v>
      </c>
      <c r="AS351" t="s">
        <v>100</v>
      </c>
      <c r="AT351" t="s">
        <v>45</v>
      </c>
      <c r="AU351" t="s">
        <v>81</v>
      </c>
      <c r="AV351" s="3">
        <v>43640.636284722219</v>
      </c>
      <c r="AY351" t="s">
        <v>42</v>
      </c>
    </row>
    <row r="352" spans="1:51" x14ac:dyDescent="0.25">
      <c r="A352">
        <v>388</v>
      </c>
      <c r="B352" t="s">
        <v>46</v>
      </c>
      <c r="C352" t="s">
        <v>31</v>
      </c>
      <c r="D352" t="s">
        <v>108</v>
      </c>
      <c r="E352" t="str">
        <f>"073"</f>
        <v>073</v>
      </c>
      <c r="F352" t="s">
        <v>33</v>
      </c>
      <c r="G352" s="1">
        <v>43712</v>
      </c>
      <c r="H352" s="1">
        <v>43712</v>
      </c>
      <c r="I352" s="2">
        <v>0.5625</v>
      </c>
      <c r="J352">
        <v>3</v>
      </c>
      <c r="K352">
        <v>519</v>
      </c>
      <c r="L352" t="s">
        <v>34</v>
      </c>
      <c r="M352" t="s">
        <v>109</v>
      </c>
      <c r="N352" t="s">
        <v>109</v>
      </c>
      <c r="O352" t="s">
        <v>36</v>
      </c>
      <c r="P352" t="s">
        <v>37</v>
      </c>
      <c r="Q352" t="s">
        <v>38</v>
      </c>
      <c r="R352" t="s">
        <v>39</v>
      </c>
      <c r="S352">
        <v>519</v>
      </c>
      <c r="T352">
        <v>100</v>
      </c>
      <c r="V352" t="s">
        <v>100</v>
      </c>
      <c r="W352" t="s">
        <v>45</v>
      </c>
      <c r="X352" t="s">
        <v>41</v>
      </c>
      <c r="Y352" t="s">
        <v>42</v>
      </c>
      <c r="Z352" t="s">
        <v>31</v>
      </c>
      <c r="AA352" t="s">
        <v>108</v>
      </c>
      <c r="AB352" t="str">
        <f>"074"</f>
        <v>074</v>
      </c>
      <c r="AC352" t="s">
        <v>37</v>
      </c>
      <c r="AD352" s="1">
        <v>43712</v>
      </c>
      <c r="AE352" s="1">
        <v>43712</v>
      </c>
      <c r="AF352" s="2">
        <v>0.64930555555555558</v>
      </c>
      <c r="AG352">
        <v>3</v>
      </c>
      <c r="AH352">
        <v>519</v>
      </c>
      <c r="AI352" t="s">
        <v>34</v>
      </c>
      <c r="AJ352" t="s">
        <v>109</v>
      </c>
      <c r="AK352" t="s">
        <v>109</v>
      </c>
      <c r="AL352" t="s">
        <v>36</v>
      </c>
      <c r="AM352" t="s">
        <v>37</v>
      </c>
      <c r="AN352" t="s">
        <v>38</v>
      </c>
      <c r="AO352" t="s">
        <v>39</v>
      </c>
      <c r="AP352">
        <v>368</v>
      </c>
      <c r="AQ352">
        <v>70</v>
      </c>
      <c r="AS352" t="s">
        <v>100</v>
      </c>
      <c r="AT352" t="s">
        <v>45</v>
      </c>
      <c r="AU352" t="s">
        <v>41</v>
      </c>
      <c r="AV352" s="3">
        <v>43640.636284722219</v>
      </c>
      <c r="AY352" t="s">
        <v>42</v>
      </c>
    </row>
    <row r="353" spans="1:51" x14ac:dyDescent="0.25">
      <c r="A353">
        <v>321</v>
      </c>
      <c r="B353" t="s">
        <v>30</v>
      </c>
      <c r="C353" t="s">
        <v>50</v>
      </c>
      <c r="D353" t="s">
        <v>101</v>
      </c>
      <c r="E353">
        <v>316</v>
      </c>
      <c r="F353" t="s">
        <v>33</v>
      </c>
      <c r="G353" s="1">
        <v>43713</v>
      </c>
      <c r="H353" s="1">
        <v>43713</v>
      </c>
      <c r="I353" s="2">
        <v>0.69791666666666663</v>
      </c>
      <c r="J353">
        <v>4</v>
      </c>
      <c r="K353">
        <v>219</v>
      </c>
      <c r="L353" t="s">
        <v>34</v>
      </c>
      <c r="M353" t="s">
        <v>102</v>
      </c>
      <c r="N353" t="s">
        <v>102</v>
      </c>
      <c r="O353" t="s">
        <v>64</v>
      </c>
      <c r="P353" t="s">
        <v>37</v>
      </c>
      <c r="Q353" t="s">
        <v>38</v>
      </c>
      <c r="R353" t="s">
        <v>39</v>
      </c>
      <c r="S353">
        <v>188</v>
      </c>
      <c r="T353">
        <v>85</v>
      </c>
      <c r="V353" t="s">
        <v>100</v>
      </c>
      <c r="W353" t="s">
        <v>30</v>
      </c>
      <c r="X353" t="s">
        <v>103</v>
      </c>
      <c r="Y353" t="s">
        <v>42</v>
      </c>
      <c r="Z353" t="s">
        <v>50</v>
      </c>
      <c r="AA353" t="s">
        <v>101</v>
      </c>
      <c r="AB353">
        <v>323</v>
      </c>
      <c r="AC353" t="s">
        <v>37</v>
      </c>
      <c r="AD353" s="1">
        <v>43713</v>
      </c>
      <c r="AE353" s="1">
        <v>43713</v>
      </c>
      <c r="AF353" s="2">
        <v>0.73263888888888884</v>
      </c>
      <c r="AG353">
        <v>4</v>
      </c>
      <c r="AH353">
        <v>143</v>
      </c>
      <c r="AI353" t="s">
        <v>34</v>
      </c>
      <c r="AJ353" t="s">
        <v>102</v>
      </c>
      <c r="AK353" t="s">
        <v>102</v>
      </c>
      <c r="AL353" t="s">
        <v>64</v>
      </c>
      <c r="AM353" t="s">
        <v>37</v>
      </c>
      <c r="AN353" t="s">
        <v>38</v>
      </c>
      <c r="AO353" t="s">
        <v>39</v>
      </c>
      <c r="AP353">
        <v>94</v>
      </c>
      <c r="AQ353">
        <v>65</v>
      </c>
      <c r="AS353" t="s">
        <v>100</v>
      </c>
      <c r="AT353" t="s">
        <v>30</v>
      </c>
      <c r="AU353" t="s">
        <v>103</v>
      </c>
      <c r="AV353" s="3">
        <v>43640.636284722219</v>
      </c>
      <c r="AY353" t="s">
        <v>42</v>
      </c>
    </row>
    <row r="354" spans="1:51" x14ac:dyDescent="0.25">
      <c r="A354" t="s">
        <v>112</v>
      </c>
      <c r="B354" t="s">
        <v>46</v>
      </c>
      <c r="C354" t="s">
        <v>31</v>
      </c>
      <c r="D354" t="s">
        <v>116</v>
      </c>
      <c r="E354">
        <v>127</v>
      </c>
      <c r="F354" t="s">
        <v>33</v>
      </c>
      <c r="G354" s="1">
        <v>43715</v>
      </c>
      <c r="H354" s="1">
        <v>43715</v>
      </c>
      <c r="I354" s="2">
        <v>0.35416666666666669</v>
      </c>
      <c r="J354">
        <v>6</v>
      </c>
      <c r="K354">
        <v>305</v>
      </c>
      <c r="L354" t="s">
        <v>34</v>
      </c>
      <c r="M354" t="s">
        <v>123</v>
      </c>
      <c r="N354" t="s">
        <v>123</v>
      </c>
      <c r="O354" t="s">
        <v>36</v>
      </c>
      <c r="P354" t="s">
        <v>37</v>
      </c>
      <c r="Q354" t="s">
        <v>38</v>
      </c>
      <c r="R354" t="s">
        <v>39</v>
      </c>
      <c r="S354">
        <v>286</v>
      </c>
      <c r="T354">
        <v>93</v>
      </c>
      <c r="V354" t="s">
        <v>100</v>
      </c>
      <c r="W354" t="s">
        <v>45</v>
      </c>
      <c r="X354" t="s">
        <v>41</v>
      </c>
      <c r="Y354" t="s">
        <v>42</v>
      </c>
      <c r="Z354" t="s">
        <v>31</v>
      </c>
      <c r="AA354" t="s">
        <v>116</v>
      </c>
      <c r="AB354">
        <v>126</v>
      </c>
      <c r="AC354" t="s">
        <v>37</v>
      </c>
      <c r="AD354" s="1">
        <v>43715</v>
      </c>
      <c r="AE354" s="1">
        <v>43715</v>
      </c>
      <c r="AF354" s="2">
        <v>0.55902777777777779</v>
      </c>
      <c r="AG354">
        <v>6</v>
      </c>
      <c r="AH354">
        <v>305</v>
      </c>
      <c r="AI354" t="s">
        <v>34</v>
      </c>
      <c r="AJ354" t="s">
        <v>123</v>
      </c>
      <c r="AK354" t="s">
        <v>123</v>
      </c>
      <c r="AL354" t="s">
        <v>36</v>
      </c>
      <c r="AM354" t="s">
        <v>37</v>
      </c>
      <c r="AN354" t="s">
        <v>38</v>
      </c>
      <c r="AO354" t="s">
        <v>39</v>
      </c>
      <c r="AP354">
        <v>271</v>
      </c>
      <c r="AQ354">
        <v>88</v>
      </c>
      <c r="AS354" t="s">
        <v>100</v>
      </c>
      <c r="AT354" t="s">
        <v>45</v>
      </c>
      <c r="AU354" t="s">
        <v>41</v>
      </c>
      <c r="AV354" s="3">
        <v>43640.636284722219</v>
      </c>
      <c r="AY354" t="s">
        <v>42</v>
      </c>
    </row>
    <row r="355" spans="1:51" x14ac:dyDescent="0.25">
      <c r="A355">
        <v>319</v>
      </c>
      <c r="B355" t="s">
        <v>30</v>
      </c>
      <c r="C355" t="s">
        <v>50</v>
      </c>
      <c r="D355" t="s">
        <v>101</v>
      </c>
      <c r="E355">
        <v>314</v>
      </c>
      <c r="F355" t="s">
        <v>33</v>
      </c>
      <c r="G355" s="1">
        <v>43716</v>
      </c>
      <c r="H355" s="1">
        <v>43716</v>
      </c>
      <c r="I355" s="2">
        <v>0.65625</v>
      </c>
      <c r="J355">
        <v>7</v>
      </c>
      <c r="K355">
        <v>143</v>
      </c>
      <c r="L355" t="s">
        <v>34</v>
      </c>
      <c r="M355" t="s">
        <v>102</v>
      </c>
      <c r="N355" t="s">
        <v>102</v>
      </c>
      <c r="O355" t="s">
        <v>64</v>
      </c>
      <c r="P355" t="s">
        <v>37</v>
      </c>
      <c r="Q355" t="s">
        <v>38</v>
      </c>
      <c r="R355" t="s">
        <v>39</v>
      </c>
      <c r="S355">
        <v>138</v>
      </c>
      <c r="T355">
        <v>96</v>
      </c>
      <c r="V355" t="s">
        <v>100</v>
      </c>
      <c r="W355" t="s">
        <v>30</v>
      </c>
      <c r="X355" t="s">
        <v>103</v>
      </c>
      <c r="Y355" t="s">
        <v>42</v>
      </c>
      <c r="Z355" t="s">
        <v>50</v>
      </c>
      <c r="AA355" t="s">
        <v>101</v>
      </c>
      <c r="AB355">
        <v>319</v>
      </c>
      <c r="AC355" t="s">
        <v>37</v>
      </c>
      <c r="AD355" s="1">
        <v>43716</v>
      </c>
      <c r="AE355" s="1">
        <v>43716</v>
      </c>
      <c r="AF355" s="2">
        <v>0.6875</v>
      </c>
      <c r="AG355">
        <v>7</v>
      </c>
      <c r="AH355">
        <v>143</v>
      </c>
      <c r="AI355" t="s">
        <v>34</v>
      </c>
      <c r="AJ355" t="s">
        <v>102</v>
      </c>
      <c r="AK355" t="s">
        <v>102</v>
      </c>
      <c r="AL355" t="s">
        <v>64</v>
      </c>
      <c r="AM355" t="s">
        <v>37</v>
      </c>
      <c r="AN355" t="s">
        <v>38</v>
      </c>
      <c r="AO355" t="s">
        <v>39</v>
      </c>
      <c r="AP355">
        <v>135</v>
      </c>
      <c r="AQ355">
        <v>94</v>
      </c>
      <c r="AS355" t="s">
        <v>100</v>
      </c>
      <c r="AT355" t="s">
        <v>30</v>
      </c>
      <c r="AU355" t="s">
        <v>103</v>
      </c>
      <c r="AV355" s="3">
        <v>43640.636284722219</v>
      </c>
      <c r="AY355" t="s">
        <v>42</v>
      </c>
    </row>
    <row r="356" spans="1:51" x14ac:dyDescent="0.25">
      <c r="A356" t="s">
        <v>112</v>
      </c>
      <c r="B356" t="s">
        <v>46</v>
      </c>
      <c r="C356" t="s">
        <v>50</v>
      </c>
      <c r="D356" t="s">
        <v>110</v>
      </c>
      <c r="E356">
        <v>880</v>
      </c>
      <c r="F356" t="s">
        <v>33</v>
      </c>
      <c r="G356" s="1">
        <v>43715</v>
      </c>
      <c r="H356" s="1">
        <v>43714</v>
      </c>
      <c r="I356" s="2">
        <v>0.3611111111111111</v>
      </c>
      <c r="J356">
        <v>6</v>
      </c>
      <c r="K356">
        <v>450</v>
      </c>
      <c r="L356" t="s">
        <v>34</v>
      </c>
      <c r="M356" t="s">
        <v>122</v>
      </c>
      <c r="N356" t="s">
        <v>122</v>
      </c>
      <c r="O356" t="s">
        <v>53</v>
      </c>
      <c r="P356" t="s">
        <v>37</v>
      </c>
      <c r="Q356" t="s">
        <v>38</v>
      </c>
      <c r="R356" t="s">
        <v>39</v>
      </c>
      <c r="S356">
        <v>409</v>
      </c>
      <c r="T356">
        <v>90</v>
      </c>
      <c r="V356" t="s">
        <v>100</v>
      </c>
      <c r="W356" t="s">
        <v>45</v>
      </c>
      <c r="X356" t="s">
        <v>41</v>
      </c>
      <c r="Y356" t="s">
        <v>42</v>
      </c>
      <c r="Z356" t="s">
        <v>50</v>
      </c>
      <c r="AA356" t="s">
        <v>110</v>
      </c>
      <c r="AB356">
        <v>881</v>
      </c>
      <c r="AC356" t="s">
        <v>37</v>
      </c>
      <c r="AD356" s="1">
        <v>43715</v>
      </c>
      <c r="AE356" s="1">
        <v>43715</v>
      </c>
      <c r="AF356" s="2">
        <v>0.54166666666666663</v>
      </c>
      <c r="AG356">
        <v>6</v>
      </c>
      <c r="AH356">
        <v>450</v>
      </c>
      <c r="AI356" t="s">
        <v>34</v>
      </c>
      <c r="AJ356" t="s">
        <v>122</v>
      </c>
      <c r="AK356" t="s">
        <v>122</v>
      </c>
      <c r="AL356" t="s">
        <v>53</v>
      </c>
      <c r="AM356" t="s">
        <v>37</v>
      </c>
      <c r="AN356" t="s">
        <v>38</v>
      </c>
      <c r="AO356" t="s">
        <v>39</v>
      </c>
      <c r="AP356">
        <v>382</v>
      </c>
      <c r="AQ356">
        <v>84</v>
      </c>
      <c r="AS356" t="s">
        <v>100</v>
      </c>
      <c r="AT356" t="s">
        <v>45</v>
      </c>
      <c r="AU356" t="s">
        <v>41</v>
      </c>
      <c r="AV356" s="3">
        <v>43640.712407407409</v>
      </c>
      <c r="AY356" t="s">
        <v>42</v>
      </c>
    </row>
    <row r="357" spans="1:51" x14ac:dyDescent="0.25">
      <c r="A357">
        <v>319</v>
      </c>
      <c r="B357" t="s">
        <v>30</v>
      </c>
      <c r="C357" t="s">
        <v>50</v>
      </c>
      <c r="D357" t="s">
        <v>101</v>
      </c>
      <c r="E357">
        <v>326</v>
      </c>
      <c r="F357" t="s">
        <v>33</v>
      </c>
      <c r="G357" s="1">
        <v>43716</v>
      </c>
      <c r="H357" s="1">
        <v>43716</v>
      </c>
      <c r="I357" s="2">
        <v>0.95138888888888884</v>
      </c>
      <c r="J357">
        <v>7</v>
      </c>
      <c r="K357">
        <v>143</v>
      </c>
      <c r="L357" t="s">
        <v>34</v>
      </c>
      <c r="M357" t="s">
        <v>102</v>
      </c>
      <c r="N357" t="s">
        <v>102</v>
      </c>
      <c r="O357" t="s">
        <v>64</v>
      </c>
      <c r="P357" t="s">
        <v>37</v>
      </c>
      <c r="Q357" t="s">
        <v>38</v>
      </c>
      <c r="R357" t="s">
        <v>39</v>
      </c>
      <c r="S357">
        <v>138</v>
      </c>
      <c r="T357">
        <v>96</v>
      </c>
      <c r="V357" t="s">
        <v>100</v>
      </c>
      <c r="W357" t="s">
        <v>30</v>
      </c>
      <c r="X357" t="s">
        <v>103</v>
      </c>
      <c r="Y357" t="s">
        <v>42</v>
      </c>
      <c r="AV357" s="3">
        <v>43640.636284722219</v>
      </c>
    </row>
    <row r="358" spans="1:51" x14ac:dyDescent="0.25">
      <c r="A358">
        <v>319</v>
      </c>
      <c r="B358" t="s">
        <v>30</v>
      </c>
      <c r="C358" t="s">
        <v>50</v>
      </c>
      <c r="D358" t="s">
        <v>101</v>
      </c>
      <c r="E358">
        <v>308</v>
      </c>
      <c r="F358" t="s">
        <v>33</v>
      </c>
      <c r="G358" s="1">
        <v>43711</v>
      </c>
      <c r="H358" s="1">
        <v>43711</v>
      </c>
      <c r="I358" s="2">
        <v>0.55902777777777779</v>
      </c>
      <c r="J358">
        <v>2</v>
      </c>
      <c r="K358">
        <v>143</v>
      </c>
      <c r="L358" t="s">
        <v>34</v>
      </c>
      <c r="M358" t="s">
        <v>102</v>
      </c>
      <c r="N358" t="s">
        <v>102</v>
      </c>
      <c r="O358" t="s">
        <v>64</v>
      </c>
      <c r="P358" t="s">
        <v>37</v>
      </c>
      <c r="Q358" t="s">
        <v>38</v>
      </c>
      <c r="R358" t="s">
        <v>39</v>
      </c>
      <c r="S358">
        <v>101</v>
      </c>
      <c r="T358">
        <v>70</v>
      </c>
      <c r="V358" t="s">
        <v>100</v>
      </c>
      <c r="W358" t="s">
        <v>30</v>
      </c>
      <c r="X358" t="s">
        <v>103</v>
      </c>
      <c r="Y358" t="s">
        <v>42</v>
      </c>
      <c r="Z358" t="s">
        <v>50</v>
      </c>
      <c r="AA358" t="s">
        <v>101</v>
      </c>
      <c r="AB358">
        <v>315</v>
      </c>
      <c r="AC358" t="s">
        <v>37</v>
      </c>
      <c r="AD358" s="1">
        <v>43711</v>
      </c>
      <c r="AE358" s="1">
        <v>43711</v>
      </c>
      <c r="AF358" s="2">
        <v>0.59027777777777779</v>
      </c>
      <c r="AG358">
        <v>2</v>
      </c>
      <c r="AH358">
        <v>143</v>
      </c>
      <c r="AI358" t="s">
        <v>34</v>
      </c>
      <c r="AJ358" t="s">
        <v>102</v>
      </c>
      <c r="AK358" t="s">
        <v>102</v>
      </c>
      <c r="AL358" t="s">
        <v>64</v>
      </c>
      <c r="AM358" t="s">
        <v>37</v>
      </c>
      <c r="AN358" t="s">
        <v>38</v>
      </c>
      <c r="AO358" t="s">
        <v>39</v>
      </c>
      <c r="AP358">
        <v>128</v>
      </c>
      <c r="AQ358">
        <v>89</v>
      </c>
      <c r="AS358" t="s">
        <v>100</v>
      </c>
      <c r="AT358" t="s">
        <v>30</v>
      </c>
      <c r="AU358" t="s">
        <v>103</v>
      </c>
      <c r="AV358" s="3">
        <v>43640.636284722219</v>
      </c>
      <c r="AY358" t="s">
        <v>42</v>
      </c>
    </row>
    <row r="359" spans="1:51" x14ac:dyDescent="0.25">
      <c r="A359">
        <v>319</v>
      </c>
      <c r="B359" t="s">
        <v>30</v>
      </c>
      <c r="C359" t="s">
        <v>50</v>
      </c>
      <c r="D359" t="s">
        <v>101</v>
      </c>
      <c r="E359">
        <v>322</v>
      </c>
      <c r="F359" t="s">
        <v>33</v>
      </c>
      <c r="G359" s="1">
        <v>43716</v>
      </c>
      <c r="H359" s="1">
        <v>43716</v>
      </c>
      <c r="I359" s="2">
        <v>0.85069444444444453</v>
      </c>
      <c r="J359">
        <v>7</v>
      </c>
      <c r="K359">
        <v>143</v>
      </c>
      <c r="L359" t="s">
        <v>34</v>
      </c>
      <c r="M359" t="s">
        <v>102</v>
      </c>
      <c r="N359" t="s">
        <v>102</v>
      </c>
      <c r="O359" t="s">
        <v>64</v>
      </c>
      <c r="P359" t="s">
        <v>37</v>
      </c>
      <c r="Q359" t="s">
        <v>38</v>
      </c>
      <c r="R359" t="s">
        <v>39</v>
      </c>
      <c r="S359">
        <v>138</v>
      </c>
      <c r="T359">
        <v>96</v>
      </c>
      <c r="V359" t="s">
        <v>100</v>
      </c>
      <c r="W359" t="s">
        <v>30</v>
      </c>
      <c r="X359" t="s">
        <v>103</v>
      </c>
      <c r="Y359" t="s">
        <v>42</v>
      </c>
      <c r="Z359" t="s">
        <v>50</v>
      </c>
      <c r="AA359" t="s">
        <v>101</v>
      </c>
      <c r="AB359">
        <v>327</v>
      </c>
      <c r="AC359" t="s">
        <v>37</v>
      </c>
      <c r="AD359" s="1">
        <v>43716</v>
      </c>
      <c r="AE359" s="1">
        <v>43716</v>
      </c>
      <c r="AF359" s="2">
        <v>0.88194444444444453</v>
      </c>
      <c r="AG359">
        <v>7</v>
      </c>
      <c r="AH359">
        <v>143</v>
      </c>
      <c r="AI359" t="s">
        <v>34</v>
      </c>
      <c r="AJ359" t="s">
        <v>102</v>
      </c>
      <c r="AK359" t="s">
        <v>102</v>
      </c>
      <c r="AL359" t="s">
        <v>64</v>
      </c>
      <c r="AM359" t="s">
        <v>37</v>
      </c>
      <c r="AN359" t="s">
        <v>38</v>
      </c>
      <c r="AO359" t="s">
        <v>39</v>
      </c>
      <c r="AP359">
        <v>135</v>
      </c>
      <c r="AQ359">
        <v>94</v>
      </c>
      <c r="AS359" t="s">
        <v>100</v>
      </c>
      <c r="AT359" t="s">
        <v>30</v>
      </c>
      <c r="AU359" t="s">
        <v>103</v>
      </c>
      <c r="AV359" s="3">
        <v>43640.636284722219</v>
      </c>
      <c r="AY359" t="s">
        <v>42</v>
      </c>
    </row>
    <row r="360" spans="1:51" x14ac:dyDescent="0.25">
      <c r="A360">
        <v>319</v>
      </c>
      <c r="B360" t="s">
        <v>30</v>
      </c>
      <c r="C360" t="s">
        <v>50</v>
      </c>
      <c r="D360" t="s">
        <v>101</v>
      </c>
      <c r="E360">
        <v>308</v>
      </c>
      <c r="F360" t="s">
        <v>33</v>
      </c>
      <c r="G360" s="1">
        <v>43710</v>
      </c>
      <c r="H360" s="1">
        <v>43710</v>
      </c>
      <c r="I360" s="2">
        <v>0.55555555555555558</v>
      </c>
      <c r="J360">
        <v>1</v>
      </c>
      <c r="K360">
        <v>143</v>
      </c>
      <c r="L360" t="s">
        <v>34</v>
      </c>
      <c r="M360" t="s">
        <v>102</v>
      </c>
      <c r="N360" t="s">
        <v>102</v>
      </c>
      <c r="O360" t="s">
        <v>64</v>
      </c>
      <c r="P360" t="s">
        <v>37</v>
      </c>
      <c r="Q360" t="s">
        <v>38</v>
      </c>
      <c r="R360" t="s">
        <v>39</v>
      </c>
      <c r="S360">
        <v>128</v>
      </c>
      <c r="T360">
        <v>89</v>
      </c>
      <c r="V360" t="s">
        <v>100</v>
      </c>
      <c r="W360" t="s">
        <v>30</v>
      </c>
      <c r="X360" t="s">
        <v>103</v>
      </c>
      <c r="Y360" t="s">
        <v>42</v>
      </c>
      <c r="Z360" t="s">
        <v>50</v>
      </c>
      <c r="AA360" t="s">
        <v>101</v>
      </c>
      <c r="AB360">
        <v>315</v>
      </c>
      <c r="AC360" t="s">
        <v>37</v>
      </c>
      <c r="AD360" s="1">
        <v>43710</v>
      </c>
      <c r="AE360" s="1">
        <v>43710</v>
      </c>
      <c r="AF360" s="2">
        <v>0.59027777777777779</v>
      </c>
      <c r="AG360">
        <v>1</v>
      </c>
      <c r="AH360">
        <v>143</v>
      </c>
      <c r="AI360" t="s">
        <v>34</v>
      </c>
      <c r="AJ360" t="s">
        <v>102</v>
      </c>
      <c r="AK360" t="s">
        <v>102</v>
      </c>
      <c r="AL360" t="s">
        <v>64</v>
      </c>
      <c r="AM360" t="s">
        <v>37</v>
      </c>
      <c r="AN360" t="s">
        <v>38</v>
      </c>
      <c r="AO360" t="s">
        <v>39</v>
      </c>
      <c r="AP360">
        <v>128</v>
      </c>
      <c r="AQ360">
        <v>89</v>
      </c>
      <c r="AS360" t="s">
        <v>100</v>
      </c>
      <c r="AT360" t="s">
        <v>30</v>
      </c>
      <c r="AU360" t="s">
        <v>103</v>
      </c>
      <c r="AV360" s="3">
        <v>43640.636284722219</v>
      </c>
      <c r="AY360" t="s">
        <v>42</v>
      </c>
    </row>
    <row r="361" spans="1:51" x14ac:dyDescent="0.25">
      <c r="A361">
        <v>359</v>
      </c>
      <c r="B361" t="s">
        <v>46</v>
      </c>
      <c r="C361" t="s">
        <v>50</v>
      </c>
      <c r="D361" t="s">
        <v>120</v>
      </c>
      <c r="E361">
        <v>279</v>
      </c>
      <c r="F361" t="s">
        <v>33</v>
      </c>
      <c r="G361" s="1">
        <v>43710</v>
      </c>
      <c r="H361" s="1">
        <v>43710</v>
      </c>
      <c r="I361" s="2">
        <v>0.80902777777777779</v>
      </c>
      <c r="J361">
        <v>1</v>
      </c>
      <c r="K361">
        <v>280</v>
      </c>
      <c r="L361" t="s">
        <v>34</v>
      </c>
      <c r="M361" t="s">
        <v>121</v>
      </c>
      <c r="N361" t="s">
        <v>121</v>
      </c>
      <c r="O361" t="s">
        <v>49</v>
      </c>
      <c r="P361" t="s">
        <v>37</v>
      </c>
      <c r="Q361" t="s">
        <v>38</v>
      </c>
      <c r="R361" t="s">
        <v>39</v>
      </c>
      <c r="S361">
        <v>263</v>
      </c>
      <c r="T361">
        <v>93</v>
      </c>
      <c r="V361" t="s">
        <v>100</v>
      </c>
      <c r="W361" t="s">
        <v>45</v>
      </c>
      <c r="X361" t="s">
        <v>41</v>
      </c>
      <c r="Y361" t="s">
        <v>42</v>
      </c>
      <c r="Z361" t="s">
        <v>50</v>
      </c>
      <c r="AA361" t="s">
        <v>120</v>
      </c>
      <c r="AB361">
        <v>278</v>
      </c>
      <c r="AC361" t="s">
        <v>37</v>
      </c>
      <c r="AD361" s="1">
        <v>43710</v>
      </c>
      <c r="AE361" s="1">
        <v>43710</v>
      </c>
      <c r="AF361" s="2">
        <v>0.88194444444444453</v>
      </c>
      <c r="AG361">
        <v>1</v>
      </c>
      <c r="AH361">
        <v>280</v>
      </c>
      <c r="AI361" t="s">
        <v>34</v>
      </c>
      <c r="AJ361" t="s">
        <v>121</v>
      </c>
      <c r="AK361" t="s">
        <v>121</v>
      </c>
      <c r="AL361" t="s">
        <v>49</v>
      </c>
      <c r="AM361" t="s">
        <v>37</v>
      </c>
      <c r="AN361" t="s">
        <v>38</v>
      </c>
      <c r="AO361" t="s">
        <v>39</v>
      </c>
      <c r="AP361">
        <v>201</v>
      </c>
      <c r="AQ361">
        <v>71</v>
      </c>
      <c r="AS361" t="s">
        <v>100</v>
      </c>
      <c r="AT361" t="s">
        <v>45</v>
      </c>
      <c r="AU361" t="s">
        <v>41</v>
      </c>
      <c r="AV361" s="3">
        <v>43640.636284722219</v>
      </c>
      <c r="AY361" t="s">
        <v>42</v>
      </c>
    </row>
    <row r="362" spans="1:51" x14ac:dyDescent="0.25">
      <c r="A362" t="s">
        <v>112</v>
      </c>
      <c r="B362" t="s">
        <v>46</v>
      </c>
      <c r="C362" t="s">
        <v>50</v>
      </c>
      <c r="D362" t="s">
        <v>110</v>
      </c>
      <c r="E362">
        <v>880</v>
      </c>
      <c r="F362" t="s">
        <v>33</v>
      </c>
      <c r="G362" s="1">
        <v>43711</v>
      </c>
      <c r="H362" s="1">
        <v>43710</v>
      </c>
      <c r="I362" s="2">
        <v>0.3611111111111111</v>
      </c>
      <c r="J362">
        <v>2</v>
      </c>
      <c r="K362">
        <v>450</v>
      </c>
      <c r="L362" t="s">
        <v>34</v>
      </c>
      <c r="M362" t="s">
        <v>122</v>
      </c>
      <c r="N362" t="s">
        <v>122</v>
      </c>
      <c r="O362" t="s">
        <v>53</v>
      </c>
      <c r="P362" t="s">
        <v>37</v>
      </c>
      <c r="Q362" t="s">
        <v>38</v>
      </c>
      <c r="R362" t="s">
        <v>39</v>
      </c>
      <c r="S362">
        <v>405</v>
      </c>
      <c r="T362">
        <v>90</v>
      </c>
      <c r="V362" t="s">
        <v>100</v>
      </c>
      <c r="W362" t="s">
        <v>45</v>
      </c>
      <c r="X362" t="s">
        <v>41</v>
      </c>
      <c r="Y362" t="s">
        <v>42</v>
      </c>
      <c r="Z362" t="s">
        <v>50</v>
      </c>
      <c r="AA362" t="s">
        <v>110</v>
      </c>
      <c r="AB362">
        <v>881</v>
      </c>
      <c r="AC362" t="s">
        <v>37</v>
      </c>
      <c r="AD362" s="1">
        <v>43711</v>
      </c>
      <c r="AE362" s="1">
        <v>43711</v>
      </c>
      <c r="AF362" s="2">
        <v>0.54166666666666663</v>
      </c>
      <c r="AG362">
        <v>2</v>
      </c>
      <c r="AH362">
        <v>450</v>
      </c>
      <c r="AI362" t="s">
        <v>34</v>
      </c>
      <c r="AJ362" t="s">
        <v>122</v>
      </c>
      <c r="AK362" t="s">
        <v>122</v>
      </c>
      <c r="AL362" t="s">
        <v>53</v>
      </c>
      <c r="AM362" t="s">
        <v>37</v>
      </c>
      <c r="AN362" t="s">
        <v>38</v>
      </c>
      <c r="AO362" t="s">
        <v>39</v>
      </c>
      <c r="AP362">
        <v>360</v>
      </c>
      <c r="AQ362">
        <v>80</v>
      </c>
      <c r="AS362" t="s">
        <v>100</v>
      </c>
      <c r="AT362" t="s">
        <v>45</v>
      </c>
      <c r="AU362" t="s">
        <v>41</v>
      </c>
      <c r="AV362" s="3">
        <v>43640.712407407409</v>
      </c>
      <c r="AY362" t="s">
        <v>42</v>
      </c>
    </row>
    <row r="363" spans="1:51" x14ac:dyDescent="0.25">
      <c r="A363">
        <v>320</v>
      </c>
      <c r="B363" t="s">
        <v>30</v>
      </c>
      <c r="C363" t="s">
        <v>50</v>
      </c>
      <c r="D363" t="s">
        <v>125</v>
      </c>
      <c r="E363">
        <v>117</v>
      </c>
      <c r="F363" t="s">
        <v>33</v>
      </c>
      <c r="G363" s="1">
        <v>43713</v>
      </c>
      <c r="H363" s="1">
        <v>43713</v>
      </c>
      <c r="I363" s="2">
        <v>0.61805555555555558</v>
      </c>
      <c r="J363">
        <v>4</v>
      </c>
      <c r="K363">
        <v>133</v>
      </c>
      <c r="L363" t="s">
        <v>34</v>
      </c>
      <c r="M363" t="s">
        <v>126</v>
      </c>
      <c r="N363" t="s">
        <v>126</v>
      </c>
      <c r="O363" t="s">
        <v>36</v>
      </c>
      <c r="P363" t="s">
        <v>37</v>
      </c>
      <c r="Q363" t="s">
        <v>38</v>
      </c>
      <c r="R363" t="s">
        <v>39</v>
      </c>
      <c r="S363">
        <v>126</v>
      </c>
      <c r="T363">
        <v>94</v>
      </c>
      <c r="W363" t="s">
        <v>45</v>
      </c>
      <c r="X363" t="s">
        <v>41</v>
      </c>
      <c r="Y363" t="s">
        <v>42</v>
      </c>
      <c r="Z363" t="s">
        <v>50</v>
      </c>
      <c r="AA363" t="s">
        <v>125</v>
      </c>
      <c r="AB363">
        <v>118</v>
      </c>
      <c r="AC363" t="s">
        <v>37</v>
      </c>
      <c r="AD363" s="1">
        <v>43713</v>
      </c>
      <c r="AE363" s="1">
        <v>43713</v>
      </c>
      <c r="AF363" s="2">
        <v>0.68402777777777779</v>
      </c>
      <c r="AG363">
        <v>4</v>
      </c>
      <c r="AH363">
        <v>133</v>
      </c>
      <c r="AI363" t="s">
        <v>34</v>
      </c>
      <c r="AJ363" t="s">
        <v>126</v>
      </c>
      <c r="AK363" t="s">
        <v>126</v>
      </c>
      <c r="AL363" t="s">
        <v>36</v>
      </c>
      <c r="AM363" t="s">
        <v>37</v>
      </c>
      <c r="AN363" t="s">
        <v>38</v>
      </c>
      <c r="AO363" t="s">
        <v>39</v>
      </c>
      <c r="AP363">
        <v>99</v>
      </c>
      <c r="AQ363">
        <v>74</v>
      </c>
      <c r="AT363" t="s">
        <v>45</v>
      </c>
      <c r="AU363" t="s">
        <v>41</v>
      </c>
      <c r="AV363" s="3">
        <v>43640.636284722219</v>
      </c>
      <c r="AY363" t="s">
        <v>42</v>
      </c>
    </row>
    <row r="364" spans="1:51" x14ac:dyDescent="0.25">
      <c r="A364">
        <v>738</v>
      </c>
      <c r="B364" t="s">
        <v>30</v>
      </c>
      <c r="C364" t="s">
        <v>50</v>
      </c>
      <c r="D364" t="s">
        <v>95</v>
      </c>
      <c r="E364">
        <v>1084</v>
      </c>
      <c r="F364" t="s">
        <v>33</v>
      </c>
      <c r="G364" s="1">
        <v>43712</v>
      </c>
      <c r="H364" s="1">
        <v>43712</v>
      </c>
      <c r="I364" s="2">
        <v>0.76736111111111116</v>
      </c>
      <c r="J364">
        <v>3</v>
      </c>
      <c r="K364">
        <v>160</v>
      </c>
      <c r="L364" t="s">
        <v>34</v>
      </c>
      <c r="M364" t="s">
        <v>127</v>
      </c>
      <c r="N364" t="s">
        <v>127</v>
      </c>
      <c r="O364" t="s">
        <v>97</v>
      </c>
      <c r="P364" t="s">
        <v>37</v>
      </c>
      <c r="Q364" t="s">
        <v>38</v>
      </c>
      <c r="R364" t="s">
        <v>39</v>
      </c>
      <c r="S364">
        <v>158</v>
      </c>
      <c r="T364">
        <v>98</v>
      </c>
      <c r="W364" t="s">
        <v>30</v>
      </c>
      <c r="X364" t="s">
        <v>41</v>
      </c>
      <c r="Y364" t="s">
        <v>42</v>
      </c>
      <c r="Z364" t="s">
        <v>31</v>
      </c>
      <c r="AA364" t="s">
        <v>95</v>
      </c>
      <c r="AB364">
        <v>1085</v>
      </c>
      <c r="AC364" t="s">
        <v>37</v>
      </c>
      <c r="AD364" s="1">
        <v>43712</v>
      </c>
      <c r="AE364" s="1">
        <v>43712</v>
      </c>
      <c r="AF364" s="2">
        <v>0.81597222222222221</v>
      </c>
      <c r="AG364">
        <v>3</v>
      </c>
      <c r="AH364">
        <v>160</v>
      </c>
      <c r="AI364" t="s">
        <v>34</v>
      </c>
      <c r="AJ364" t="s">
        <v>127</v>
      </c>
      <c r="AK364" t="s">
        <v>127</v>
      </c>
      <c r="AL364" t="s">
        <v>97</v>
      </c>
      <c r="AM364" t="s">
        <v>37</v>
      </c>
      <c r="AN364" t="s">
        <v>38</v>
      </c>
      <c r="AO364" t="s">
        <v>39</v>
      </c>
      <c r="AP364">
        <v>64</v>
      </c>
      <c r="AQ364">
        <v>40</v>
      </c>
      <c r="AS364" t="s">
        <v>54</v>
      </c>
      <c r="AT364" t="s">
        <v>30</v>
      </c>
      <c r="AU364" t="s">
        <v>41</v>
      </c>
      <c r="AV364" s="3">
        <v>43640.636284722219</v>
      </c>
      <c r="AY364" t="s">
        <v>42</v>
      </c>
    </row>
    <row r="365" spans="1:51" x14ac:dyDescent="0.25">
      <c r="A365">
        <v>738</v>
      </c>
      <c r="B365" t="s">
        <v>30</v>
      </c>
      <c r="C365" t="s">
        <v>50</v>
      </c>
      <c r="D365" t="s">
        <v>95</v>
      </c>
      <c r="E365">
        <v>1084</v>
      </c>
      <c r="F365" t="s">
        <v>33</v>
      </c>
      <c r="G365" s="1">
        <v>43714</v>
      </c>
      <c r="H365" s="1">
        <v>43714</v>
      </c>
      <c r="I365" s="2">
        <v>0.76736111111111116</v>
      </c>
      <c r="J365">
        <v>5</v>
      </c>
      <c r="K365">
        <v>160</v>
      </c>
      <c r="L365" t="s">
        <v>34</v>
      </c>
      <c r="M365" t="s">
        <v>127</v>
      </c>
      <c r="N365" t="s">
        <v>127</v>
      </c>
      <c r="O365" t="s">
        <v>97</v>
      </c>
      <c r="P365" t="s">
        <v>37</v>
      </c>
      <c r="Q365" t="s">
        <v>38</v>
      </c>
      <c r="R365" t="s">
        <v>39</v>
      </c>
      <c r="S365">
        <v>156</v>
      </c>
      <c r="T365">
        <v>97</v>
      </c>
      <c r="W365" t="s">
        <v>30</v>
      </c>
      <c r="X365" t="s">
        <v>41</v>
      </c>
      <c r="Y365" t="s">
        <v>42</v>
      </c>
      <c r="Z365" t="s">
        <v>31</v>
      </c>
      <c r="AA365" t="s">
        <v>95</v>
      </c>
      <c r="AB365">
        <v>1085</v>
      </c>
      <c r="AC365" t="s">
        <v>37</v>
      </c>
      <c r="AD365" s="1">
        <v>43714</v>
      </c>
      <c r="AE365" s="1">
        <v>43714</v>
      </c>
      <c r="AF365" s="2">
        <v>0.81597222222222221</v>
      </c>
      <c r="AG365">
        <v>5</v>
      </c>
      <c r="AH365">
        <v>160</v>
      </c>
      <c r="AI365" t="s">
        <v>34</v>
      </c>
      <c r="AJ365" t="s">
        <v>127</v>
      </c>
      <c r="AK365" t="s">
        <v>127</v>
      </c>
      <c r="AL365" t="s">
        <v>97</v>
      </c>
      <c r="AM365" t="s">
        <v>37</v>
      </c>
      <c r="AN365" t="s">
        <v>38</v>
      </c>
      <c r="AO365" t="s">
        <v>39</v>
      </c>
      <c r="AP365">
        <v>64</v>
      </c>
      <c r="AQ365">
        <v>40</v>
      </c>
      <c r="AS365" t="s">
        <v>54</v>
      </c>
      <c r="AT365" t="s">
        <v>30</v>
      </c>
      <c r="AU365" t="s">
        <v>41</v>
      </c>
      <c r="AV365" s="3">
        <v>43640.636284722219</v>
      </c>
      <c r="AY365" t="s">
        <v>42</v>
      </c>
    </row>
    <row r="366" spans="1:51" x14ac:dyDescent="0.25">
      <c r="A366">
        <v>332</v>
      </c>
      <c r="B366" t="s">
        <v>46</v>
      </c>
      <c r="C366" t="s">
        <v>50</v>
      </c>
      <c r="D366" t="s">
        <v>95</v>
      </c>
      <c r="E366">
        <v>1000</v>
      </c>
      <c r="F366" t="s">
        <v>33</v>
      </c>
      <c r="G366" s="1">
        <v>43712</v>
      </c>
      <c r="H366" s="1">
        <v>43712</v>
      </c>
      <c r="I366" s="2">
        <v>0.58333333333333337</v>
      </c>
      <c r="J366">
        <v>3</v>
      </c>
      <c r="K366">
        <v>302</v>
      </c>
      <c r="L366" t="s">
        <v>34</v>
      </c>
      <c r="M366" t="s">
        <v>96</v>
      </c>
      <c r="N366" t="s">
        <v>96</v>
      </c>
      <c r="O366" t="s">
        <v>97</v>
      </c>
      <c r="P366" t="s">
        <v>37</v>
      </c>
      <c r="Q366" t="s">
        <v>38</v>
      </c>
      <c r="R366" t="s">
        <v>39</v>
      </c>
      <c r="S366">
        <v>298</v>
      </c>
      <c r="T366">
        <v>98</v>
      </c>
      <c r="W366" t="s">
        <v>30</v>
      </c>
      <c r="X366" t="s">
        <v>41</v>
      </c>
      <c r="Y366" t="s">
        <v>42</v>
      </c>
      <c r="Z366" t="s">
        <v>31</v>
      </c>
      <c r="AA366" t="s">
        <v>95</v>
      </c>
      <c r="AB366">
        <v>1001</v>
      </c>
      <c r="AC366" t="s">
        <v>37</v>
      </c>
      <c r="AD366" s="1">
        <v>43712</v>
      </c>
      <c r="AE366" s="1">
        <v>43712</v>
      </c>
      <c r="AF366" s="2">
        <v>0.64583333333333337</v>
      </c>
      <c r="AG366">
        <v>3</v>
      </c>
      <c r="AH366">
        <v>302</v>
      </c>
      <c r="AI366" t="s">
        <v>34</v>
      </c>
      <c r="AJ366" t="s">
        <v>96</v>
      </c>
      <c r="AK366" t="s">
        <v>96</v>
      </c>
      <c r="AL366" t="s">
        <v>97</v>
      </c>
      <c r="AM366" t="s">
        <v>37</v>
      </c>
      <c r="AN366" t="s">
        <v>38</v>
      </c>
      <c r="AO366" t="s">
        <v>39</v>
      </c>
      <c r="AP366">
        <v>120</v>
      </c>
      <c r="AQ366">
        <v>39</v>
      </c>
      <c r="AS366" t="s">
        <v>54</v>
      </c>
      <c r="AT366" t="s">
        <v>30</v>
      </c>
      <c r="AU366" t="s">
        <v>41</v>
      </c>
      <c r="AV366" s="3">
        <v>43640.636284722219</v>
      </c>
      <c r="AY366" t="s">
        <v>42</v>
      </c>
    </row>
    <row r="367" spans="1:51" x14ac:dyDescent="0.25">
      <c r="A367">
        <v>738</v>
      </c>
      <c r="B367" t="s">
        <v>30</v>
      </c>
      <c r="C367" t="s">
        <v>50</v>
      </c>
      <c r="D367" t="s">
        <v>95</v>
      </c>
      <c r="E367">
        <v>1082</v>
      </c>
      <c r="F367" t="s">
        <v>33</v>
      </c>
      <c r="G367" s="1">
        <v>43716</v>
      </c>
      <c r="H367" s="1">
        <v>43716</v>
      </c>
      <c r="I367" s="2">
        <v>0.85763888888888884</v>
      </c>
      <c r="J367">
        <v>7</v>
      </c>
      <c r="K367">
        <v>160</v>
      </c>
      <c r="L367" t="s">
        <v>34</v>
      </c>
      <c r="M367" t="s">
        <v>127</v>
      </c>
      <c r="N367" t="s">
        <v>127</v>
      </c>
      <c r="O367" t="s">
        <v>97</v>
      </c>
      <c r="P367" t="s">
        <v>37</v>
      </c>
      <c r="Q367" t="s">
        <v>38</v>
      </c>
      <c r="R367" t="s">
        <v>39</v>
      </c>
      <c r="S367">
        <v>148</v>
      </c>
      <c r="T367">
        <v>92</v>
      </c>
      <c r="W367" t="s">
        <v>30</v>
      </c>
      <c r="X367" t="s">
        <v>41</v>
      </c>
      <c r="Y367" t="s">
        <v>42</v>
      </c>
      <c r="Z367" t="s">
        <v>31</v>
      </c>
      <c r="AA367" t="s">
        <v>95</v>
      </c>
      <c r="AB367">
        <v>1083</v>
      </c>
      <c r="AC367" t="s">
        <v>37</v>
      </c>
      <c r="AD367" s="1">
        <v>43716</v>
      </c>
      <c r="AE367" s="1">
        <v>43716</v>
      </c>
      <c r="AF367" s="2">
        <v>0.90972222222222221</v>
      </c>
      <c r="AG367">
        <v>7</v>
      </c>
      <c r="AH367">
        <v>160</v>
      </c>
      <c r="AI367" t="s">
        <v>34</v>
      </c>
      <c r="AJ367" t="s">
        <v>127</v>
      </c>
      <c r="AK367" t="s">
        <v>127</v>
      </c>
      <c r="AL367" t="s">
        <v>97</v>
      </c>
      <c r="AM367" t="s">
        <v>37</v>
      </c>
      <c r="AN367" t="s">
        <v>38</v>
      </c>
      <c r="AO367" t="s">
        <v>39</v>
      </c>
      <c r="AP367">
        <v>64</v>
      </c>
      <c r="AQ367">
        <v>40</v>
      </c>
      <c r="AS367" t="s">
        <v>54</v>
      </c>
      <c r="AT367" t="s">
        <v>30</v>
      </c>
      <c r="AU367" t="s">
        <v>41</v>
      </c>
      <c r="AV367" s="3">
        <v>43640.636284722219</v>
      </c>
      <c r="AY367" t="s">
        <v>42</v>
      </c>
    </row>
    <row r="368" spans="1:51" x14ac:dyDescent="0.25">
      <c r="A368">
        <v>320</v>
      </c>
      <c r="B368" t="s">
        <v>30</v>
      </c>
      <c r="C368" t="s">
        <v>50</v>
      </c>
      <c r="D368" t="s">
        <v>125</v>
      </c>
      <c r="E368">
        <v>117</v>
      </c>
      <c r="F368" t="s">
        <v>33</v>
      </c>
      <c r="G368" s="1">
        <v>43710</v>
      </c>
      <c r="H368" s="1">
        <v>43710</v>
      </c>
      <c r="I368" s="2">
        <v>0.61805555555555558</v>
      </c>
      <c r="J368">
        <v>1</v>
      </c>
      <c r="K368">
        <v>133</v>
      </c>
      <c r="L368" t="s">
        <v>34</v>
      </c>
      <c r="M368" t="s">
        <v>126</v>
      </c>
      <c r="N368" t="s">
        <v>126</v>
      </c>
      <c r="O368" t="s">
        <v>36</v>
      </c>
      <c r="P368" t="s">
        <v>37</v>
      </c>
      <c r="Q368" t="s">
        <v>38</v>
      </c>
      <c r="R368" t="s">
        <v>39</v>
      </c>
      <c r="S368">
        <v>126</v>
      </c>
      <c r="T368">
        <v>94</v>
      </c>
      <c r="W368" t="s">
        <v>45</v>
      </c>
      <c r="X368" t="s">
        <v>41</v>
      </c>
      <c r="Y368" t="s">
        <v>42</v>
      </c>
      <c r="Z368" t="s">
        <v>50</v>
      </c>
      <c r="AA368" t="s">
        <v>125</v>
      </c>
      <c r="AB368">
        <v>118</v>
      </c>
      <c r="AC368" t="s">
        <v>37</v>
      </c>
      <c r="AD368" s="1">
        <v>43710</v>
      </c>
      <c r="AE368" s="1">
        <v>43710</v>
      </c>
      <c r="AF368" s="2">
        <v>0.68402777777777779</v>
      </c>
      <c r="AG368">
        <v>1</v>
      </c>
      <c r="AH368">
        <v>133</v>
      </c>
      <c r="AI368" t="s">
        <v>34</v>
      </c>
      <c r="AJ368" t="s">
        <v>126</v>
      </c>
      <c r="AK368" t="s">
        <v>126</v>
      </c>
      <c r="AL368" t="s">
        <v>36</v>
      </c>
      <c r="AM368" t="s">
        <v>37</v>
      </c>
      <c r="AN368" t="s">
        <v>38</v>
      </c>
      <c r="AO368" t="s">
        <v>39</v>
      </c>
      <c r="AP368">
        <v>87</v>
      </c>
      <c r="AQ368">
        <v>65</v>
      </c>
      <c r="AT368" t="s">
        <v>45</v>
      </c>
      <c r="AU368" t="s">
        <v>41</v>
      </c>
      <c r="AV368" s="3">
        <v>43640.636284722219</v>
      </c>
      <c r="AY368" t="s">
        <v>42</v>
      </c>
    </row>
    <row r="369" spans="1:51" x14ac:dyDescent="0.25">
      <c r="A369">
        <v>320</v>
      </c>
      <c r="B369" t="s">
        <v>30</v>
      </c>
      <c r="C369" t="s">
        <v>50</v>
      </c>
      <c r="D369" t="s">
        <v>125</v>
      </c>
      <c r="E369">
        <v>117</v>
      </c>
      <c r="F369" t="s">
        <v>33</v>
      </c>
      <c r="G369" s="1">
        <v>43714</v>
      </c>
      <c r="H369" s="1">
        <v>43714</v>
      </c>
      <c r="I369" s="2">
        <v>0.61805555555555558</v>
      </c>
      <c r="J369">
        <v>5</v>
      </c>
      <c r="K369">
        <v>133</v>
      </c>
      <c r="L369" t="s">
        <v>34</v>
      </c>
      <c r="M369" t="s">
        <v>126</v>
      </c>
      <c r="N369" t="s">
        <v>126</v>
      </c>
      <c r="O369" t="s">
        <v>36</v>
      </c>
      <c r="P369" t="s">
        <v>37</v>
      </c>
      <c r="Q369" t="s">
        <v>38</v>
      </c>
      <c r="R369" t="s">
        <v>39</v>
      </c>
      <c r="S369">
        <v>133</v>
      </c>
      <c r="T369">
        <v>100</v>
      </c>
      <c r="W369" t="s">
        <v>45</v>
      </c>
      <c r="X369" t="s">
        <v>41</v>
      </c>
      <c r="Y369" t="s">
        <v>42</v>
      </c>
      <c r="Z369" t="s">
        <v>50</v>
      </c>
      <c r="AA369" t="s">
        <v>125</v>
      </c>
      <c r="AB369">
        <v>118</v>
      </c>
      <c r="AC369" t="s">
        <v>37</v>
      </c>
      <c r="AD369" s="1">
        <v>43714</v>
      </c>
      <c r="AE369" s="1">
        <v>43714</v>
      </c>
      <c r="AF369" s="2">
        <v>0.68402777777777779</v>
      </c>
      <c r="AG369">
        <v>5</v>
      </c>
      <c r="AH369">
        <v>133</v>
      </c>
      <c r="AI369" t="s">
        <v>34</v>
      </c>
      <c r="AJ369" t="s">
        <v>126</v>
      </c>
      <c r="AK369" t="s">
        <v>126</v>
      </c>
      <c r="AL369" t="s">
        <v>36</v>
      </c>
      <c r="AM369" t="s">
        <v>37</v>
      </c>
      <c r="AN369" t="s">
        <v>38</v>
      </c>
      <c r="AO369" t="s">
        <v>39</v>
      </c>
      <c r="AP369">
        <v>99</v>
      </c>
      <c r="AQ369">
        <v>74</v>
      </c>
      <c r="AT369" t="s">
        <v>45</v>
      </c>
      <c r="AU369" t="s">
        <v>41</v>
      </c>
      <c r="AV369" s="3">
        <v>43640.636284722219</v>
      </c>
      <c r="AY369" t="s">
        <v>42</v>
      </c>
    </row>
    <row r="370" spans="1:51" x14ac:dyDescent="0.25">
      <c r="A370">
        <v>320</v>
      </c>
      <c r="B370" t="s">
        <v>30</v>
      </c>
      <c r="C370" t="s">
        <v>50</v>
      </c>
      <c r="D370" t="s">
        <v>125</v>
      </c>
      <c r="E370">
        <v>117</v>
      </c>
      <c r="F370" t="s">
        <v>33</v>
      </c>
      <c r="G370" s="1">
        <v>43716</v>
      </c>
      <c r="H370" s="1">
        <v>43716</v>
      </c>
      <c r="I370" s="2">
        <v>0.61805555555555558</v>
      </c>
      <c r="J370">
        <v>7</v>
      </c>
      <c r="K370">
        <v>133</v>
      </c>
      <c r="L370" t="s">
        <v>34</v>
      </c>
      <c r="M370" t="s">
        <v>126</v>
      </c>
      <c r="N370" t="s">
        <v>126</v>
      </c>
      <c r="O370" t="s">
        <v>36</v>
      </c>
      <c r="P370" t="s">
        <v>37</v>
      </c>
      <c r="Q370" t="s">
        <v>38</v>
      </c>
      <c r="R370" t="s">
        <v>39</v>
      </c>
      <c r="S370">
        <v>126</v>
      </c>
      <c r="T370">
        <v>94</v>
      </c>
      <c r="W370" t="s">
        <v>45</v>
      </c>
      <c r="X370" t="s">
        <v>41</v>
      </c>
      <c r="Y370" t="s">
        <v>42</v>
      </c>
      <c r="Z370" t="s">
        <v>50</v>
      </c>
      <c r="AA370" t="s">
        <v>125</v>
      </c>
      <c r="AB370">
        <v>118</v>
      </c>
      <c r="AC370" t="s">
        <v>37</v>
      </c>
      <c r="AD370" s="1">
        <v>43716</v>
      </c>
      <c r="AE370" s="1">
        <v>43716</v>
      </c>
      <c r="AF370" s="2">
        <v>0.68402777777777779</v>
      </c>
      <c r="AG370">
        <v>7</v>
      </c>
      <c r="AH370">
        <v>133</v>
      </c>
      <c r="AI370" t="s">
        <v>34</v>
      </c>
      <c r="AJ370" t="s">
        <v>126</v>
      </c>
      <c r="AK370" t="s">
        <v>126</v>
      </c>
      <c r="AL370" t="s">
        <v>36</v>
      </c>
      <c r="AM370" t="s">
        <v>37</v>
      </c>
      <c r="AN370" t="s">
        <v>38</v>
      </c>
      <c r="AO370" t="s">
        <v>39</v>
      </c>
      <c r="AP370">
        <v>71</v>
      </c>
      <c r="AQ370">
        <v>53</v>
      </c>
      <c r="AT370" t="s">
        <v>45</v>
      </c>
      <c r="AU370" t="s">
        <v>41</v>
      </c>
      <c r="AV370" s="3">
        <v>43640.636284722219</v>
      </c>
      <c r="AY370" t="s">
        <v>42</v>
      </c>
    </row>
    <row r="371" spans="1:51" x14ac:dyDescent="0.25">
      <c r="A371">
        <v>738</v>
      </c>
      <c r="B371" t="s">
        <v>30</v>
      </c>
      <c r="C371" t="s">
        <v>50</v>
      </c>
      <c r="D371" t="s">
        <v>95</v>
      </c>
      <c r="E371">
        <v>1214</v>
      </c>
      <c r="F371" t="s">
        <v>33</v>
      </c>
      <c r="G371" s="1">
        <v>43715</v>
      </c>
      <c r="H371" s="1">
        <v>43715</v>
      </c>
      <c r="I371" s="2">
        <v>0.69791666666666663</v>
      </c>
      <c r="J371">
        <v>6</v>
      </c>
      <c r="K371">
        <v>160</v>
      </c>
      <c r="L371" t="s">
        <v>34</v>
      </c>
      <c r="M371" t="s">
        <v>96</v>
      </c>
      <c r="N371" t="s">
        <v>96</v>
      </c>
      <c r="O371" t="s">
        <v>97</v>
      </c>
      <c r="P371" t="s">
        <v>37</v>
      </c>
      <c r="Q371" t="s">
        <v>38</v>
      </c>
      <c r="R371" t="s">
        <v>39</v>
      </c>
      <c r="S371">
        <v>152</v>
      </c>
      <c r="T371">
        <v>95</v>
      </c>
      <c r="W371" t="s">
        <v>30</v>
      </c>
      <c r="X371" t="s">
        <v>41</v>
      </c>
      <c r="Y371" t="s">
        <v>42</v>
      </c>
      <c r="Z371" t="s">
        <v>31</v>
      </c>
      <c r="AA371" t="s">
        <v>95</v>
      </c>
      <c r="AB371">
        <v>1215</v>
      </c>
      <c r="AC371" t="s">
        <v>37</v>
      </c>
      <c r="AD371" s="1">
        <v>43715</v>
      </c>
      <c r="AE371" s="1">
        <v>43715</v>
      </c>
      <c r="AF371" s="2">
        <v>0.75</v>
      </c>
      <c r="AG371">
        <v>6</v>
      </c>
      <c r="AH371">
        <v>160</v>
      </c>
      <c r="AI371" t="s">
        <v>34</v>
      </c>
      <c r="AJ371" t="s">
        <v>96</v>
      </c>
      <c r="AK371" t="s">
        <v>96</v>
      </c>
      <c r="AL371" t="s">
        <v>97</v>
      </c>
      <c r="AM371" t="s">
        <v>37</v>
      </c>
      <c r="AN371" t="s">
        <v>38</v>
      </c>
      <c r="AO371" t="s">
        <v>39</v>
      </c>
      <c r="AP371">
        <v>76</v>
      </c>
      <c r="AQ371">
        <v>47</v>
      </c>
      <c r="AS371" t="s">
        <v>54</v>
      </c>
      <c r="AT371" t="s">
        <v>30</v>
      </c>
      <c r="AU371" t="s">
        <v>41</v>
      </c>
      <c r="AV371" s="3">
        <v>43640.636284722219</v>
      </c>
      <c r="AY371" t="s">
        <v>42</v>
      </c>
    </row>
    <row r="372" spans="1:51" x14ac:dyDescent="0.25">
      <c r="A372">
        <v>738</v>
      </c>
      <c r="B372" t="s">
        <v>30</v>
      </c>
      <c r="C372" t="s">
        <v>50</v>
      </c>
      <c r="D372" t="s">
        <v>95</v>
      </c>
      <c r="E372">
        <v>1230</v>
      </c>
      <c r="F372" t="s">
        <v>33</v>
      </c>
      <c r="G372" s="1">
        <v>43712</v>
      </c>
      <c r="H372" s="1">
        <v>43712</v>
      </c>
      <c r="I372" s="2">
        <v>0.89583333333333337</v>
      </c>
      <c r="J372">
        <v>3</v>
      </c>
      <c r="K372">
        <v>160</v>
      </c>
      <c r="L372" t="s">
        <v>34</v>
      </c>
      <c r="M372" t="s">
        <v>96</v>
      </c>
      <c r="N372" t="s">
        <v>96</v>
      </c>
      <c r="O372" t="s">
        <v>97</v>
      </c>
      <c r="P372" t="s">
        <v>37</v>
      </c>
      <c r="Q372" t="s">
        <v>38</v>
      </c>
      <c r="R372" t="s">
        <v>39</v>
      </c>
      <c r="S372">
        <v>158</v>
      </c>
      <c r="T372">
        <v>98</v>
      </c>
      <c r="W372" t="s">
        <v>30</v>
      </c>
      <c r="X372" t="s">
        <v>41</v>
      </c>
      <c r="Y372" t="s">
        <v>42</v>
      </c>
      <c r="Z372" t="s">
        <v>31</v>
      </c>
      <c r="AA372" t="s">
        <v>95</v>
      </c>
      <c r="AB372">
        <v>1231</v>
      </c>
      <c r="AC372" t="s">
        <v>37</v>
      </c>
      <c r="AD372" s="1">
        <v>43713</v>
      </c>
      <c r="AE372" s="1">
        <v>43713</v>
      </c>
      <c r="AF372" s="2">
        <v>0.40972222222222227</v>
      </c>
      <c r="AG372">
        <v>4</v>
      </c>
      <c r="AH372">
        <v>160</v>
      </c>
      <c r="AI372" t="s">
        <v>34</v>
      </c>
      <c r="AJ372" t="s">
        <v>96</v>
      </c>
      <c r="AK372" t="s">
        <v>96</v>
      </c>
      <c r="AL372" t="s">
        <v>97</v>
      </c>
      <c r="AM372" t="s">
        <v>37</v>
      </c>
      <c r="AN372" t="s">
        <v>38</v>
      </c>
      <c r="AO372" t="s">
        <v>39</v>
      </c>
      <c r="AP372">
        <v>64</v>
      </c>
      <c r="AQ372">
        <v>40</v>
      </c>
      <c r="AS372" t="s">
        <v>54</v>
      </c>
      <c r="AT372" t="s">
        <v>30</v>
      </c>
      <c r="AU372" t="s">
        <v>41</v>
      </c>
      <c r="AV372" s="3">
        <v>43640.636284722219</v>
      </c>
      <c r="AY372" t="s">
        <v>42</v>
      </c>
    </row>
    <row r="373" spans="1:51" x14ac:dyDescent="0.25">
      <c r="A373">
        <v>738</v>
      </c>
      <c r="B373" t="s">
        <v>30</v>
      </c>
      <c r="C373" t="s">
        <v>50</v>
      </c>
      <c r="D373" t="s">
        <v>95</v>
      </c>
      <c r="E373">
        <v>1140</v>
      </c>
      <c r="F373" t="s">
        <v>33</v>
      </c>
      <c r="G373" s="1">
        <v>43710</v>
      </c>
      <c r="H373" s="1">
        <v>43710</v>
      </c>
      <c r="I373" s="2">
        <v>0.60763888888888895</v>
      </c>
      <c r="J373">
        <v>1</v>
      </c>
      <c r="K373">
        <v>160</v>
      </c>
      <c r="L373" t="s">
        <v>34</v>
      </c>
      <c r="M373" t="s">
        <v>128</v>
      </c>
      <c r="N373" t="s">
        <v>128</v>
      </c>
      <c r="O373" t="s">
        <v>97</v>
      </c>
      <c r="P373" t="s">
        <v>37</v>
      </c>
      <c r="Q373" t="s">
        <v>38</v>
      </c>
      <c r="R373" t="s">
        <v>39</v>
      </c>
      <c r="S373">
        <v>160</v>
      </c>
      <c r="T373">
        <v>100</v>
      </c>
      <c r="W373" t="s">
        <v>30</v>
      </c>
      <c r="X373" t="s">
        <v>41</v>
      </c>
      <c r="Y373" t="s">
        <v>42</v>
      </c>
      <c r="Z373" t="s">
        <v>31</v>
      </c>
      <c r="AA373" t="s">
        <v>95</v>
      </c>
      <c r="AB373">
        <v>1141</v>
      </c>
      <c r="AC373" t="s">
        <v>37</v>
      </c>
      <c r="AD373" s="1">
        <v>43710</v>
      </c>
      <c r="AE373" s="1">
        <v>43710</v>
      </c>
      <c r="AF373" s="2">
        <v>0.64930555555555558</v>
      </c>
      <c r="AG373">
        <v>1</v>
      </c>
      <c r="AH373">
        <v>160</v>
      </c>
      <c r="AI373" t="s">
        <v>34</v>
      </c>
      <c r="AJ373" t="s">
        <v>128</v>
      </c>
      <c r="AK373" t="s">
        <v>128</v>
      </c>
      <c r="AL373" t="s">
        <v>97</v>
      </c>
      <c r="AM373" t="s">
        <v>37</v>
      </c>
      <c r="AN373" t="s">
        <v>38</v>
      </c>
      <c r="AO373" t="s">
        <v>39</v>
      </c>
      <c r="AP373">
        <v>64</v>
      </c>
      <c r="AQ373">
        <v>40</v>
      </c>
      <c r="AS373" t="s">
        <v>54</v>
      </c>
      <c r="AT373" t="s">
        <v>30</v>
      </c>
      <c r="AU373" t="s">
        <v>41</v>
      </c>
      <c r="AV373" s="3">
        <v>43640.636284722219</v>
      </c>
      <c r="AY373" t="s">
        <v>42</v>
      </c>
    </row>
    <row r="374" spans="1:51" x14ac:dyDescent="0.25">
      <c r="A374">
        <v>738</v>
      </c>
      <c r="B374" t="s">
        <v>30</v>
      </c>
      <c r="C374" t="s">
        <v>50</v>
      </c>
      <c r="D374" t="s">
        <v>95</v>
      </c>
      <c r="E374">
        <v>1230</v>
      </c>
      <c r="F374" t="s">
        <v>33</v>
      </c>
      <c r="G374" s="1">
        <v>43713</v>
      </c>
      <c r="H374" s="1">
        <v>43713</v>
      </c>
      <c r="I374" s="2">
        <v>0.89583333333333337</v>
      </c>
      <c r="J374">
        <v>4</v>
      </c>
      <c r="K374">
        <v>160</v>
      </c>
      <c r="L374" t="s">
        <v>34</v>
      </c>
      <c r="M374" t="s">
        <v>96</v>
      </c>
      <c r="N374" t="s">
        <v>96</v>
      </c>
      <c r="O374" t="s">
        <v>97</v>
      </c>
      <c r="P374" t="s">
        <v>37</v>
      </c>
      <c r="Q374" t="s">
        <v>38</v>
      </c>
      <c r="R374" t="s">
        <v>39</v>
      </c>
      <c r="S374">
        <v>156</v>
      </c>
      <c r="T374">
        <v>97</v>
      </c>
      <c r="W374" t="s">
        <v>30</v>
      </c>
      <c r="X374" t="s">
        <v>41</v>
      </c>
      <c r="Y374" t="s">
        <v>42</v>
      </c>
      <c r="Z374" t="s">
        <v>31</v>
      </c>
      <c r="AA374" t="s">
        <v>95</v>
      </c>
      <c r="AB374">
        <v>1231</v>
      </c>
      <c r="AC374" t="s">
        <v>37</v>
      </c>
      <c r="AD374" s="1">
        <v>43714</v>
      </c>
      <c r="AE374" s="1">
        <v>43714</v>
      </c>
      <c r="AF374" s="2">
        <v>0.40972222222222227</v>
      </c>
      <c r="AG374">
        <v>5</v>
      </c>
      <c r="AH374">
        <v>160</v>
      </c>
      <c r="AI374" t="s">
        <v>34</v>
      </c>
      <c r="AJ374" t="s">
        <v>96</v>
      </c>
      <c r="AK374" t="s">
        <v>96</v>
      </c>
      <c r="AL374" t="s">
        <v>97</v>
      </c>
      <c r="AM374" t="s">
        <v>37</v>
      </c>
      <c r="AN374" t="s">
        <v>38</v>
      </c>
      <c r="AO374" t="s">
        <v>39</v>
      </c>
      <c r="AP374">
        <v>64</v>
      </c>
      <c r="AQ374">
        <v>40</v>
      </c>
      <c r="AS374" t="s">
        <v>54</v>
      </c>
      <c r="AT374" t="s">
        <v>30</v>
      </c>
      <c r="AU374" t="s">
        <v>41</v>
      </c>
      <c r="AV374" s="3">
        <v>43640.636284722219</v>
      </c>
      <c r="AY374" t="s">
        <v>42</v>
      </c>
    </row>
    <row r="375" spans="1:51" x14ac:dyDescent="0.25">
      <c r="A375">
        <v>332</v>
      </c>
      <c r="B375" t="s">
        <v>46</v>
      </c>
      <c r="C375" t="s">
        <v>50</v>
      </c>
      <c r="D375" t="s">
        <v>95</v>
      </c>
      <c r="E375">
        <v>1012</v>
      </c>
      <c r="F375" t="s">
        <v>33</v>
      </c>
      <c r="G375" s="1">
        <v>43714</v>
      </c>
      <c r="H375" s="1">
        <v>43714</v>
      </c>
      <c r="I375" s="2">
        <v>0.84027777777777779</v>
      </c>
      <c r="J375">
        <v>5</v>
      </c>
      <c r="K375">
        <v>302</v>
      </c>
      <c r="L375" t="s">
        <v>34</v>
      </c>
      <c r="M375" t="s">
        <v>96</v>
      </c>
      <c r="N375" t="s">
        <v>96</v>
      </c>
      <c r="O375" t="s">
        <v>97</v>
      </c>
      <c r="P375" t="s">
        <v>37</v>
      </c>
      <c r="Q375" t="s">
        <v>38</v>
      </c>
      <c r="R375" t="s">
        <v>39</v>
      </c>
      <c r="S375">
        <v>295</v>
      </c>
      <c r="T375">
        <v>97</v>
      </c>
      <c r="W375" t="s">
        <v>30</v>
      </c>
      <c r="X375" t="s">
        <v>41</v>
      </c>
      <c r="Y375" t="s">
        <v>42</v>
      </c>
      <c r="Z375" t="s">
        <v>31</v>
      </c>
      <c r="AA375" t="s">
        <v>95</v>
      </c>
      <c r="AB375">
        <v>1013</v>
      </c>
      <c r="AC375" t="s">
        <v>37</v>
      </c>
      <c r="AD375" s="1">
        <v>43714</v>
      </c>
      <c r="AE375" s="1">
        <v>43714</v>
      </c>
      <c r="AF375" s="2">
        <v>0.90277777777777779</v>
      </c>
      <c r="AG375">
        <v>5</v>
      </c>
      <c r="AH375">
        <v>269</v>
      </c>
      <c r="AI375" t="s">
        <v>34</v>
      </c>
      <c r="AJ375" t="s">
        <v>96</v>
      </c>
      <c r="AK375" t="s">
        <v>96</v>
      </c>
      <c r="AL375" t="s">
        <v>97</v>
      </c>
      <c r="AM375" t="s">
        <v>37</v>
      </c>
      <c r="AN375" t="s">
        <v>38</v>
      </c>
      <c r="AO375" t="s">
        <v>39</v>
      </c>
      <c r="AP375">
        <v>107</v>
      </c>
      <c r="AQ375">
        <v>39</v>
      </c>
      <c r="AS375" t="s">
        <v>54</v>
      </c>
      <c r="AT375" t="s">
        <v>30</v>
      </c>
      <c r="AU375" t="s">
        <v>41</v>
      </c>
      <c r="AV375" s="3">
        <v>43640.636284722219</v>
      </c>
      <c r="AY375" t="s">
        <v>42</v>
      </c>
    </row>
    <row r="376" spans="1:51" x14ac:dyDescent="0.25">
      <c r="A376">
        <v>738</v>
      </c>
      <c r="B376" t="s">
        <v>30</v>
      </c>
      <c r="C376" t="s">
        <v>50</v>
      </c>
      <c r="D376" t="s">
        <v>95</v>
      </c>
      <c r="E376">
        <v>1148</v>
      </c>
      <c r="F376" t="s">
        <v>33</v>
      </c>
      <c r="G376" s="1">
        <v>43712</v>
      </c>
      <c r="H376" s="1">
        <v>43712</v>
      </c>
      <c r="I376" s="2">
        <v>0.60763888888888895</v>
      </c>
      <c r="J376">
        <v>3</v>
      </c>
      <c r="K376">
        <v>160</v>
      </c>
      <c r="L376" t="s">
        <v>34</v>
      </c>
      <c r="M376" t="s">
        <v>129</v>
      </c>
      <c r="N376" t="s">
        <v>129</v>
      </c>
      <c r="O376" t="s">
        <v>97</v>
      </c>
      <c r="P376" t="s">
        <v>37</v>
      </c>
      <c r="Q376" t="s">
        <v>38</v>
      </c>
      <c r="R376" t="s">
        <v>39</v>
      </c>
      <c r="S376">
        <v>158</v>
      </c>
      <c r="T376">
        <v>98</v>
      </c>
      <c r="W376" t="s">
        <v>30</v>
      </c>
      <c r="X376" t="s">
        <v>41</v>
      </c>
      <c r="Y376" t="s">
        <v>42</v>
      </c>
      <c r="Z376" t="s">
        <v>31</v>
      </c>
      <c r="AA376" t="s">
        <v>95</v>
      </c>
      <c r="AB376">
        <v>1149</v>
      </c>
      <c r="AC376" t="s">
        <v>37</v>
      </c>
      <c r="AD376" s="1">
        <v>43712</v>
      </c>
      <c r="AE376" s="1">
        <v>43712</v>
      </c>
      <c r="AF376" s="2">
        <v>0.64930555555555558</v>
      </c>
      <c r="AG376">
        <v>3</v>
      </c>
      <c r="AH376">
        <v>160</v>
      </c>
      <c r="AI376" t="s">
        <v>34</v>
      </c>
      <c r="AJ376" t="s">
        <v>129</v>
      </c>
      <c r="AK376" t="s">
        <v>129</v>
      </c>
      <c r="AL376" t="s">
        <v>97</v>
      </c>
      <c r="AM376" t="s">
        <v>37</v>
      </c>
      <c r="AN376" t="s">
        <v>38</v>
      </c>
      <c r="AO376" t="s">
        <v>39</v>
      </c>
      <c r="AP376">
        <v>64</v>
      </c>
      <c r="AQ376">
        <v>40</v>
      </c>
      <c r="AS376" t="s">
        <v>54</v>
      </c>
      <c r="AT376" t="s">
        <v>30</v>
      </c>
      <c r="AU376" t="s">
        <v>41</v>
      </c>
      <c r="AV376" s="3">
        <v>43640.636284722219</v>
      </c>
      <c r="AY376" t="s">
        <v>42</v>
      </c>
    </row>
    <row r="377" spans="1:51" x14ac:dyDescent="0.25">
      <c r="A377">
        <v>738</v>
      </c>
      <c r="B377" t="s">
        <v>30</v>
      </c>
      <c r="C377" t="s">
        <v>50</v>
      </c>
      <c r="D377" t="s">
        <v>95</v>
      </c>
      <c r="E377">
        <v>1082</v>
      </c>
      <c r="F377" t="s">
        <v>33</v>
      </c>
      <c r="G377" s="1">
        <v>43714</v>
      </c>
      <c r="H377" s="1">
        <v>43714</v>
      </c>
      <c r="I377" s="2">
        <v>0.85763888888888884</v>
      </c>
      <c r="J377">
        <v>5</v>
      </c>
      <c r="K377">
        <v>160</v>
      </c>
      <c r="L377" t="s">
        <v>34</v>
      </c>
      <c r="M377" t="s">
        <v>127</v>
      </c>
      <c r="N377" t="s">
        <v>127</v>
      </c>
      <c r="O377" t="s">
        <v>97</v>
      </c>
      <c r="P377" t="s">
        <v>37</v>
      </c>
      <c r="Q377" t="s">
        <v>38</v>
      </c>
      <c r="R377" t="s">
        <v>39</v>
      </c>
      <c r="S377">
        <v>156</v>
      </c>
      <c r="T377">
        <v>97</v>
      </c>
      <c r="W377" t="s">
        <v>30</v>
      </c>
      <c r="X377" t="s">
        <v>41</v>
      </c>
      <c r="Y377" t="s">
        <v>42</v>
      </c>
      <c r="Z377" t="s">
        <v>31</v>
      </c>
      <c r="AA377" t="s">
        <v>95</v>
      </c>
      <c r="AB377">
        <v>1083</v>
      </c>
      <c r="AC377" t="s">
        <v>37</v>
      </c>
      <c r="AD377" s="1">
        <v>43714</v>
      </c>
      <c r="AE377" s="1">
        <v>43714</v>
      </c>
      <c r="AF377" s="2">
        <v>0.91666666666666663</v>
      </c>
      <c r="AG377">
        <v>5</v>
      </c>
      <c r="AH377">
        <v>160</v>
      </c>
      <c r="AI377" t="s">
        <v>34</v>
      </c>
      <c r="AJ377" t="s">
        <v>127</v>
      </c>
      <c r="AK377" t="s">
        <v>127</v>
      </c>
      <c r="AL377" t="s">
        <v>97</v>
      </c>
      <c r="AM377" t="s">
        <v>37</v>
      </c>
      <c r="AN377" t="s">
        <v>38</v>
      </c>
      <c r="AO377" t="s">
        <v>39</v>
      </c>
      <c r="AP377">
        <v>64</v>
      </c>
      <c r="AQ377">
        <v>40</v>
      </c>
      <c r="AS377" t="s">
        <v>54</v>
      </c>
      <c r="AT377" t="s">
        <v>30</v>
      </c>
      <c r="AU377" t="s">
        <v>41</v>
      </c>
      <c r="AV377" s="3">
        <v>43640.636284722219</v>
      </c>
      <c r="AY377" t="s">
        <v>42</v>
      </c>
    </row>
    <row r="378" spans="1:51" x14ac:dyDescent="0.25">
      <c r="A378">
        <v>738</v>
      </c>
      <c r="B378" t="s">
        <v>30</v>
      </c>
      <c r="C378" t="s">
        <v>50</v>
      </c>
      <c r="D378" t="s">
        <v>95</v>
      </c>
      <c r="E378">
        <v>1086</v>
      </c>
      <c r="F378" t="s">
        <v>33</v>
      </c>
      <c r="G378" s="1">
        <v>43714</v>
      </c>
      <c r="H378" s="1">
        <v>43714</v>
      </c>
      <c r="I378" s="2">
        <v>0.47916666666666669</v>
      </c>
      <c r="J378">
        <v>5</v>
      </c>
      <c r="K378">
        <v>160</v>
      </c>
      <c r="L378" t="s">
        <v>34</v>
      </c>
      <c r="M378" t="s">
        <v>130</v>
      </c>
      <c r="N378" t="s">
        <v>130</v>
      </c>
      <c r="O378" t="s">
        <v>97</v>
      </c>
      <c r="P378" t="s">
        <v>37</v>
      </c>
      <c r="Q378" t="s">
        <v>38</v>
      </c>
      <c r="R378" t="s">
        <v>39</v>
      </c>
      <c r="S378">
        <v>156</v>
      </c>
      <c r="T378">
        <v>97</v>
      </c>
      <c r="W378" t="s">
        <v>30</v>
      </c>
      <c r="X378" t="s">
        <v>41</v>
      </c>
      <c r="Y378" t="s">
        <v>42</v>
      </c>
      <c r="Z378" t="s">
        <v>31</v>
      </c>
      <c r="AA378" t="s">
        <v>95</v>
      </c>
      <c r="AB378">
        <v>1109</v>
      </c>
      <c r="AC378" t="s">
        <v>37</v>
      </c>
      <c r="AD378" s="1">
        <v>43714</v>
      </c>
      <c r="AE378" s="1">
        <v>43714</v>
      </c>
      <c r="AF378" s="2">
        <v>0.52083333333333337</v>
      </c>
      <c r="AG378">
        <v>5</v>
      </c>
      <c r="AH378">
        <v>160</v>
      </c>
      <c r="AI378" t="s">
        <v>34</v>
      </c>
      <c r="AJ378" t="s">
        <v>131</v>
      </c>
      <c r="AK378" t="s">
        <v>131</v>
      </c>
      <c r="AL378" t="s">
        <v>97</v>
      </c>
      <c r="AM378" t="s">
        <v>37</v>
      </c>
      <c r="AN378" t="s">
        <v>38</v>
      </c>
      <c r="AO378" t="s">
        <v>39</v>
      </c>
      <c r="AP378">
        <v>64</v>
      </c>
      <c r="AQ378">
        <v>40</v>
      </c>
      <c r="AS378" t="s">
        <v>54</v>
      </c>
      <c r="AT378" t="s">
        <v>30</v>
      </c>
      <c r="AU378" t="s">
        <v>41</v>
      </c>
      <c r="AV378" s="3">
        <v>43648.630648148152</v>
      </c>
      <c r="AY378" t="s">
        <v>42</v>
      </c>
    </row>
    <row r="379" spans="1:51" x14ac:dyDescent="0.25">
      <c r="A379">
        <v>738</v>
      </c>
      <c r="B379" t="s">
        <v>30</v>
      </c>
      <c r="C379" t="s">
        <v>50</v>
      </c>
      <c r="D379" t="s">
        <v>95</v>
      </c>
      <c r="E379">
        <v>1698</v>
      </c>
      <c r="F379" t="s">
        <v>33</v>
      </c>
      <c r="G379" s="1">
        <v>43713</v>
      </c>
      <c r="H379" s="1">
        <v>43713</v>
      </c>
      <c r="I379" s="2">
        <v>0.88541666666666663</v>
      </c>
      <c r="J379">
        <v>4</v>
      </c>
      <c r="K379">
        <v>160</v>
      </c>
      <c r="L379" t="s">
        <v>46</v>
      </c>
      <c r="M379" t="s">
        <v>130</v>
      </c>
      <c r="N379" t="s">
        <v>130</v>
      </c>
      <c r="O379" t="s">
        <v>97</v>
      </c>
      <c r="P379" t="s">
        <v>37</v>
      </c>
      <c r="Q379" t="s">
        <v>38</v>
      </c>
      <c r="R379" t="s">
        <v>39</v>
      </c>
      <c r="S379">
        <v>156</v>
      </c>
      <c r="T379">
        <v>97</v>
      </c>
      <c r="W379" t="s">
        <v>30</v>
      </c>
      <c r="X379" t="s">
        <v>41</v>
      </c>
      <c r="Y379" t="s">
        <v>42</v>
      </c>
      <c r="Z379" t="s">
        <v>31</v>
      </c>
      <c r="AA379" t="s">
        <v>95</v>
      </c>
      <c r="AB379">
        <v>1699</v>
      </c>
      <c r="AC379" t="s">
        <v>37</v>
      </c>
      <c r="AD379" s="1">
        <v>43713</v>
      </c>
      <c r="AE379" s="1">
        <v>43713</v>
      </c>
      <c r="AF379" s="2">
        <v>0.92708333333333337</v>
      </c>
      <c r="AG379">
        <v>4</v>
      </c>
      <c r="AH379">
        <v>160</v>
      </c>
      <c r="AI379" t="s">
        <v>132</v>
      </c>
      <c r="AJ379" t="s">
        <v>130</v>
      </c>
      <c r="AK379" t="s">
        <v>130</v>
      </c>
      <c r="AL379" t="s">
        <v>97</v>
      </c>
      <c r="AM379" t="s">
        <v>37</v>
      </c>
      <c r="AN379" t="s">
        <v>38</v>
      </c>
      <c r="AO379" t="s">
        <v>39</v>
      </c>
      <c r="AS379" t="s">
        <v>54</v>
      </c>
      <c r="AT379" t="s">
        <v>30</v>
      </c>
      <c r="AU379" t="s">
        <v>41</v>
      </c>
      <c r="AV379" s="3">
        <v>43640.636284722219</v>
      </c>
      <c r="AY379" t="s">
        <v>42</v>
      </c>
    </row>
    <row r="380" spans="1:51" x14ac:dyDescent="0.25">
      <c r="A380">
        <v>763</v>
      </c>
      <c r="B380" t="s">
        <v>46</v>
      </c>
      <c r="C380" t="s">
        <v>50</v>
      </c>
      <c r="D380" t="s">
        <v>133</v>
      </c>
      <c r="E380">
        <v>251</v>
      </c>
      <c r="F380" t="s">
        <v>33</v>
      </c>
      <c r="G380" s="1">
        <v>43714</v>
      </c>
      <c r="H380" s="1">
        <v>43714</v>
      </c>
      <c r="I380" s="2">
        <v>0.77777777777777779</v>
      </c>
      <c r="J380">
        <v>5</v>
      </c>
      <c r="K380">
        <v>264</v>
      </c>
      <c r="L380" t="s">
        <v>34</v>
      </c>
      <c r="M380" t="s">
        <v>134</v>
      </c>
      <c r="N380" t="s">
        <v>134</v>
      </c>
      <c r="O380" t="s">
        <v>49</v>
      </c>
      <c r="P380" t="s">
        <v>37</v>
      </c>
      <c r="Q380" t="s">
        <v>38</v>
      </c>
      <c r="R380" t="s">
        <v>39</v>
      </c>
      <c r="S380">
        <v>198</v>
      </c>
      <c r="T380">
        <v>75</v>
      </c>
      <c r="W380" t="s">
        <v>45</v>
      </c>
      <c r="X380" t="s">
        <v>41</v>
      </c>
      <c r="Y380" t="s">
        <v>42</v>
      </c>
      <c r="Z380" t="s">
        <v>50</v>
      </c>
      <c r="AA380" t="s">
        <v>133</v>
      </c>
      <c r="AB380">
        <v>252</v>
      </c>
      <c r="AC380" t="s">
        <v>37</v>
      </c>
      <c r="AD380" s="1">
        <v>43714</v>
      </c>
      <c r="AE380" s="1">
        <v>43714</v>
      </c>
      <c r="AF380" s="2">
        <v>0.84027777777777779</v>
      </c>
      <c r="AG380">
        <v>5</v>
      </c>
      <c r="AH380">
        <v>264</v>
      </c>
      <c r="AI380" t="s">
        <v>34</v>
      </c>
      <c r="AJ380" t="s">
        <v>134</v>
      </c>
      <c r="AK380" t="s">
        <v>134</v>
      </c>
      <c r="AL380" t="s">
        <v>49</v>
      </c>
      <c r="AM380" t="s">
        <v>37</v>
      </c>
      <c r="AN380" t="s">
        <v>38</v>
      </c>
      <c r="AO380" t="s">
        <v>39</v>
      </c>
      <c r="AP380">
        <v>198</v>
      </c>
      <c r="AQ380">
        <v>75</v>
      </c>
      <c r="AT380" t="s">
        <v>45</v>
      </c>
      <c r="AU380" t="s">
        <v>41</v>
      </c>
      <c r="AV380" s="3">
        <v>43640.636284722219</v>
      </c>
      <c r="AY380" t="s">
        <v>42</v>
      </c>
    </row>
    <row r="381" spans="1:51" x14ac:dyDescent="0.25">
      <c r="A381">
        <v>738</v>
      </c>
      <c r="B381" t="s">
        <v>30</v>
      </c>
      <c r="C381" t="s">
        <v>50</v>
      </c>
      <c r="D381" t="s">
        <v>95</v>
      </c>
      <c r="E381">
        <v>1108</v>
      </c>
      <c r="F381" t="s">
        <v>33</v>
      </c>
      <c r="G381" s="1">
        <v>43711</v>
      </c>
      <c r="H381" s="1">
        <v>43711</v>
      </c>
      <c r="I381" s="2">
        <v>0.75694444444444453</v>
      </c>
      <c r="J381">
        <v>2</v>
      </c>
      <c r="K381">
        <v>160</v>
      </c>
      <c r="L381" t="s">
        <v>34</v>
      </c>
      <c r="M381" t="s">
        <v>131</v>
      </c>
      <c r="N381" t="s">
        <v>131</v>
      </c>
      <c r="O381" t="s">
        <v>97</v>
      </c>
      <c r="P381" t="s">
        <v>37</v>
      </c>
      <c r="Q381" t="s">
        <v>38</v>
      </c>
      <c r="R381" t="s">
        <v>39</v>
      </c>
      <c r="S381">
        <v>160</v>
      </c>
      <c r="T381">
        <v>100</v>
      </c>
      <c r="W381" t="s">
        <v>30</v>
      </c>
      <c r="X381" t="s">
        <v>41</v>
      </c>
      <c r="Y381" t="s">
        <v>42</v>
      </c>
      <c r="Z381" t="s">
        <v>31</v>
      </c>
      <c r="AA381" t="s">
        <v>95</v>
      </c>
      <c r="AB381">
        <v>1087</v>
      </c>
      <c r="AC381" t="s">
        <v>37</v>
      </c>
      <c r="AD381" s="1">
        <v>43711</v>
      </c>
      <c r="AE381" s="1">
        <v>43711</v>
      </c>
      <c r="AF381" s="2">
        <v>0.79861111111111116</v>
      </c>
      <c r="AG381">
        <v>2</v>
      </c>
      <c r="AH381">
        <v>160</v>
      </c>
      <c r="AI381" t="s">
        <v>34</v>
      </c>
      <c r="AJ381" t="s">
        <v>130</v>
      </c>
      <c r="AK381" t="s">
        <v>130</v>
      </c>
      <c r="AL381" t="s">
        <v>97</v>
      </c>
      <c r="AM381" t="s">
        <v>37</v>
      </c>
      <c r="AN381" t="s">
        <v>38</v>
      </c>
      <c r="AO381" t="s">
        <v>39</v>
      </c>
      <c r="AP381">
        <v>64</v>
      </c>
      <c r="AQ381">
        <v>40</v>
      </c>
      <c r="AS381" t="s">
        <v>54</v>
      </c>
      <c r="AT381" t="s">
        <v>30</v>
      </c>
      <c r="AU381" t="s">
        <v>41</v>
      </c>
      <c r="AV381" s="3">
        <v>43648.628495370373</v>
      </c>
      <c r="AY381" t="s">
        <v>42</v>
      </c>
    </row>
    <row r="382" spans="1:51" x14ac:dyDescent="0.25">
      <c r="A382">
        <v>738</v>
      </c>
      <c r="B382" t="s">
        <v>30</v>
      </c>
      <c r="C382" t="s">
        <v>50</v>
      </c>
      <c r="D382" t="s">
        <v>95</v>
      </c>
      <c r="E382">
        <v>1000</v>
      </c>
      <c r="F382" t="s">
        <v>33</v>
      </c>
      <c r="G382" s="1">
        <v>43713</v>
      </c>
      <c r="H382" s="1">
        <v>43713</v>
      </c>
      <c r="I382" s="2">
        <v>0.58333333333333337</v>
      </c>
      <c r="J382">
        <v>4</v>
      </c>
      <c r="K382">
        <v>160</v>
      </c>
      <c r="L382" t="s">
        <v>34</v>
      </c>
      <c r="M382" t="s">
        <v>96</v>
      </c>
      <c r="N382" t="s">
        <v>96</v>
      </c>
      <c r="O382" t="s">
        <v>97</v>
      </c>
      <c r="P382" t="s">
        <v>37</v>
      </c>
      <c r="Q382" t="s">
        <v>38</v>
      </c>
      <c r="R382" t="s">
        <v>39</v>
      </c>
      <c r="S382">
        <v>156</v>
      </c>
      <c r="T382">
        <v>97</v>
      </c>
      <c r="W382" t="s">
        <v>30</v>
      </c>
      <c r="X382" t="s">
        <v>41</v>
      </c>
      <c r="Y382" t="s">
        <v>42</v>
      </c>
      <c r="Z382" t="s">
        <v>31</v>
      </c>
      <c r="AA382" t="s">
        <v>95</v>
      </c>
      <c r="AB382">
        <v>1001</v>
      </c>
      <c r="AC382" t="s">
        <v>37</v>
      </c>
      <c r="AD382" s="1">
        <v>43713</v>
      </c>
      <c r="AE382" s="1">
        <v>43713</v>
      </c>
      <c r="AF382" s="2">
        <v>0.64583333333333337</v>
      </c>
      <c r="AG382">
        <v>4</v>
      </c>
      <c r="AH382">
        <v>160</v>
      </c>
      <c r="AI382" t="s">
        <v>34</v>
      </c>
      <c r="AJ382" t="s">
        <v>96</v>
      </c>
      <c r="AK382" t="s">
        <v>96</v>
      </c>
      <c r="AL382" t="s">
        <v>97</v>
      </c>
      <c r="AM382" t="s">
        <v>37</v>
      </c>
      <c r="AN382" t="s">
        <v>38</v>
      </c>
      <c r="AO382" t="s">
        <v>39</v>
      </c>
      <c r="AP382">
        <v>64</v>
      </c>
      <c r="AQ382">
        <v>40</v>
      </c>
      <c r="AS382" t="s">
        <v>54</v>
      </c>
      <c r="AT382" t="s">
        <v>30</v>
      </c>
      <c r="AU382" t="s">
        <v>41</v>
      </c>
      <c r="AV382" s="3">
        <v>43640.636284722219</v>
      </c>
      <c r="AY382" t="s">
        <v>42</v>
      </c>
    </row>
    <row r="383" spans="1:51" x14ac:dyDescent="0.25">
      <c r="A383">
        <v>738</v>
      </c>
      <c r="B383" t="s">
        <v>30</v>
      </c>
      <c r="C383" t="s">
        <v>50</v>
      </c>
      <c r="D383" t="s">
        <v>95</v>
      </c>
      <c r="E383">
        <v>1000</v>
      </c>
      <c r="F383" t="s">
        <v>33</v>
      </c>
      <c r="G383" s="1">
        <v>43711</v>
      </c>
      <c r="H383" s="1">
        <v>43711</v>
      </c>
      <c r="I383" s="2">
        <v>0.58333333333333337</v>
      </c>
      <c r="J383">
        <v>2</v>
      </c>
      <c r="K383">
        <v>160</v>
      </c>
      <c r="L383" t="s">
        <v>34</v>
      </c>
      <c r="M383" t="s">
        <v>96</v>
      </c>
      <c r="N383" t="s">
        <v>96</v>
      </c>
      <c r="O383" t="s">
        <v>97</v>
      </c>
      <c r="P383" t="s">
        <v>37</v>
      </c>
      <c r="Q383" t="s">
        <v>38</v>
      </c>
      <c r="R383" t="s">
        <v>39</v>
      </c>
      <c r="S383">
        <v>160</v>
      </c>
      <c r="T383">
        <v>100</v>
      </c>
      <c r="W383" t="s">
        <v>30</v>
      </c>
      <c r="X383" t="s">
        <v>41</v>
      </c>
      <c r="Y383" t="s">
        <v>42</v>
      </c>
      <c r="Z383" t="s">
        <v>31</v>
      </c>
      <c r="AA383" t="s">
        <v>95</v>
      </c>
      <c r="AB383">
        <v>1001</v>
      </c>
      <c r="AC383" t="s">
        <v>37</v>
      </c>
      <c r="AD383" s="1">
        <v>43711</v>
      </c>
      <c r="AE383" s="1">
        <v>43711</v>
      </c>
      <c r="AF383" s="2">
        <v>0.64583333333333337</v>
      </c>
      <c r="AG383">
        <v>2</v>
      </c>
      <c r="AH383">
        <v>160</v>
      </c>
      <c r="AI383" t="s">
        <v>34</v>
      </c>
      <c r="AJ383" t="s">
        <v>96</v>
      </c>
      <c r="AK383" t="s">
        <v>96</v>
      </c>
      <c r="AL383" t="s">
        <v>97</v>
      </c>
      <c r="AM383" t="s">
        <v>37</v>
      </c>
      <c r="AN383" t="s">
        <v>38</v>
      </c>
      <c r="AO383" t="s">
        <v>39</v>
      </c>
      <c r="AP383">
        <v>64</v>
      </c>
      <c r="AQ383">
        <v>40</v>
      </c>
      <c r="AS383" t="s">
        <v>54</v>
      </c>
      <c r="AT383" t="s">
        <v>30</v>
      </c>
      <c r="AU383" t="s">
        <v>41</v>
      </c>
      <c r="AV383" s="3">
        <v>43640.636284722219</v>
      </c>
      <c r="AY383" t="s">
        <v>42</v>
      </c>
    </row>
    <row r="384" spans="1:51" x14ac:dyDescent="0.25">
      <c r="A384">
        <v>738</v>
      </c>
      <c r="B384" t="s">
        <v>30</v>
      </c>
      <c r="C384" t="s">
        <v>50</v>
      </c>
      <c r="D384" t="s">
        <v>95</v>
      </c>
      <c r="E384">
        <v>1230</v>
      </c>
      <c r="F384" t="s">
        <v>33</v>
      </c>
      <c r="G384" s="1">
        <v>43710</v>
      </c>
      <c r="H384" s="1">
        <v>43710</v>
      </c>
      <c r="I384" s="2">
        <v>0.89583333333333337</v>
      </c>
      <c r="J384">
        <v>1</v>
      </c>
      <c r="K384">
        <v>160</v>
      </c>
      <c r="L384" t="s">
        <v>34</v>
      </c>
      <c r="M384" t="s">
        <v>96</v>
      </c>
      <c r="N384" t="s">
        <v>96</v>
      </c>
      <c r="O384" t="s">
        <v>97</v>
      </c>
      <c r="P384" t="s">
        <v>37</v>
      </c>
      <c r="Q384" t="s">
        <v>38</v>
      </c>
      <c r="R384" t="s">
        <v>39</v>
      </c>
      <c r="S384">
        <v>160</v>
      </c>
      <c r="T384">
        <v>100</v>
      </c>
      <c r="W384" t="s">
        <v>30</v>
      </c>
      <c r="X384" t="s">
        <v>41</v>
      </c>
      <c r="Y384" t="s">
        <v>42</v>
      </c>
      <c r="Z384" t="s">
        <v>31</v>
      </c>
      <c r="AA384" t="s">
        <v>95</v>
      </c>
      <c r="AB384">
        <v>1231</v>
      </c>
      <c r="AC384" t="s">
        <v>37</v>
      </c>
      <c r="AD384" s="1">
        <v>43711</v>
      </c>
      <c r="AE384" s="1">
        <v>43711</v>
      </c>
      <c r="AF384" s="2">
        <v>0.40972222222222227</v>
      </c>
      <c r="AG384">
        <v>2</v>
      </c>
      <c r="AH384">
        <v>160</v>
      </c>
      <c r="AI384" t="s">
        <v>34</v>
      </c>
      <c r="AJ384" t="s">
        <v>96</v>
      </c>
      <c r="AK384" t="s">
        <v>96</v>
      </c>
      <c r="AL384" t="s">
        <v>97</v>
      </c>
      <c r="AM384" t="s">
        <v>37</v>
      </c>
      <c r="AN384" t="s">
        <v>38</v>
      </c>
      <c r="AO384" t="s">
        <v>39</v>
      </c>
      <c r="AP384">
        <v>64</v>
      </c>
      <c r="AQ384">
        <v>40</v>
      </c>
      <c r="AS384" t="s">
        <v>54</v>
      </c>
      <c r="AT384" t="s">
        <v>30</v>
      </c>
      <c r="AU384" t="s">
        <v>41</v>
      </c>
      <c r="AV384" s="3">
        <v>43640.636284722219</v>
      </c>
      <c r="AY384" t="s">
        <v>42</v>
      </c>
    </row>
    <row r="385" spans="1:51" x14ac:dyDescent="0.25">
      <c r="A385">
        <v>738</v>
      </c>
      <c r="B385" t="s">
        <v>30</v>
      </c>
      <c r="C385" t="s">
        <v>50</v>
      </c>
      <c r="D385" t="s">
        <v>95</v>
      </c>
      <c r="E385">
        <v>1108</v>
      </c>
      <c r="F385" t="s">
        <v>33</v>
      </c>
      <c r="G385" s="1">
        <v>43710</v>
      </c>
      <c r="H385" s="1">
        <v>43710</v>
      </c>
      <c r="I385" s="2">
        <v>0.75694444444444453</v>
      </c>
      <c r="J385">
        <v>1</v>
      </c>
      <c r="K385">
        <v>160</v>
      </c>
      <c r="L385" t="s">
        <v>34</v>
      </c>
      <c r="M385" t="s">
        <v>131</v>
      </c>
      <c r="N385" t="s">
        <v>131</v>
      </c>
      <c r="O385" t="s">
        <v>97</v>
      </c>
      <c r="P385" t="s">
        <v>37</v>
      </c>
      <c r="Q385" t="s">
        <v>38</v>
      </c>
      <c r="R385" t="s">
        <v>39</v>
      </c>
      <c r="S385">
        <v>160</v>
      </c>
      <c r="T385">
        <v>100</v>
      </c>
      <c r="W385" t="s">
        <v>30</v>
      </c>
      <c r="X385" t="s">
        <v>41</v>
      </c>
      <c r="Y385" t="s">
        <v>42</v>
      </c>
      <c r="Z385" t="s">
        <v>31</v>
      </c>
      <c r="AA385" t="s">
        <v>95</v>
      </c>
      <c r="AB385">
        <v>1087</v>
      </c>
      <c r="AC385" t="s">
        <v>37</v>
      </c>
      <c r="AD385" s="1">
        <v>43710</v>
      </c>
      <c r="AE385" s="1">
        <v>43710</v>
      </c>
      <c r="AF385" s="2">
        <v>0.79861111111111116</v>
      </c>
      <c r="AG385">
        <v>1</v>
      </c>
      <c r="AH385">
        <v>160</v>
      </c>
      <c r="AI385" t="s">
        <v>34</v>
      </c>
      <c r="AJ385" t="s">
        <v>130</v>
      </c>
      <c r="AK385" t="s">
        <v>130</v>
      </c>
      <c r="AL385" t="s">
        <v>97</v>
      </c>
      <c r="AM385" t="s">
        <v>37</v>
      </c>
      <c r="AN385" t="s">
        <v>38</v>
      </c>
      <c r="AO385" t="s">
        <v>39</v>
      </c>
      <c r="AP385">
        <v>64</v>
      </c>
      <c r="AQ385">
        <v>40</v>
      </c>
      <c r="AS385" t="s">
        <v>54</v>
      </c>
      <c r="AT385" t="s">
        <v>30</v>
      </c>
      <c r="AU385" t="s">
        <v>41</v>
      </c>
      <c r="AV385" s="3">
        <v>43648.63453703704</v>
      </c>
      <c r="AY385" t="s">
        <v>42</v>
      </c>
    </row>
    <row r="386" spans="1:51" x14ac:dyDescent="0.25">
      <c r="A386">
        <v>738</v>
      </c>
      <c r="B386" t="s">
        <v>30</v>
      </c>
      <c r="C386" t="s">
        <v>50</v>
      </c>
      <c r="D386" t="s">
        <v>95</v>
      </c>
      <c r="E386">
        <v>1084</v>
      </c>
      <c r="F386" t="s">
        <v>33</v>
      </c>
      <c r="G386" s="1">
        <v>43711</v>
      </c>
      <c r="H386" s="1">
        <v>43711</v>
      </c>
      <c r="I386" s="2">
        <v>0.76736111111111116</v>
      </c>
      <c r="J386">
        <v>2</v>
      </c>
      <c r="K386">
        <v>160</v>
      </c>
      <c r="L386" t="s">
        <v>34</v>
      </c>
      <c r="M386" t="s">
        <v>127</v>
      </c>
      <c r="N386" t="s">
        <v>127</v>
      </c>
      <c r="O386" t="s">
        <v>97</v>
      </c>
      <c r="P386" t="s">
        <v>37</v>
      </c>
      <c r="Q386" t="s">
        <v>38</v>
      </c>
      <c r="R386" t="s">
        <v>39</v>
      </c>
      <c r="S386">
        <v>160</v>
      </c>
      <c r="T386">
        <v>100</v>
      </c>
      <c r="W386" t="s">
        <v>30</v>
      </c>
      <c r="X386" t="s">
        <v>41</v>
      </c>
      <c r="Y386" t="s">
        <v>42</v>
      </c>
      <c r="Z386" t="s">
        <v>31</v>
      </c>
      <c r="AA386" t="s">
        <v>95</v>
      </c>
      <c r="AB386">
        <v>1085</v>
      </c>
      <c r="AC386" t="s">
        <v>37</v>
      </c>
      <c r="AD386" s="1">
        <v>43711</v>
      </c>
      <c r="AE386" s="1">
        <v>43711</v>
      </c>
      <c r="AF386" s="2">
        <v>0.81597222222222221</v>
      </c>
      <c r="AG386">
        <v>2</v>
      </c>
      <c r="AH386">
        <v>160</v>
      </c>
      <c r="AI386" t="s">
        <v>34</v>
      </c>
      <c r="AJ386" t="s">
        <v>127</v>
      </c>
      <c r="AK386" t="s">
        <v>127</v>
      </c>
      <c r="AL386" t="s">
        <v>97</v>
      </c>
      <c r="AM386" t="s">
        <v>37</v>
      </c>
      <c r="AN386" t="s">
        <v>38</v>
      </c>
      <c r="AO386" t="s">
        <v>39</v>
      </c>
      <c r="AP386">
        <v>64</v>
      </c>
      <c r="AQ386">
        <v>40</v>
      </c>
      <c r="AS386" t="s">
        <v>54</v>
      </c>
      <c r="AT386" t="s">
        <v>30</v>
      </c>
      <c r="AU386" t="s">
        <v>41</v>
      </c>
      <c r="AV386" s="3">
        <v>43640.636284722219</v>
      </c>
      <c r="AY386" t="s">
        <v>42</v>
      </c>
    </row>
    <row r="387" spans="1:51" x14ac:dyDescent="0.25">
      <c r="A387">
        <v>738</v>
      </c>
      <c r="B387" t="s">
        <v>30</v>
      </c>
      <c r="C387" t="s">
        <v>50</v>
      </c>
      <c r="D387" t="s">
        <v>95</v>
      </c>
      <c r="E387">
        <v>1084</v>
      </c>
      <c r="F387" t="s">
        <v>33</v>
      </c>
      <c r="G387" s="1">
        <v>43713</v>
      </c>
      <c r="H387" s="1">
        <v>43713</v>
      </c>
      <c r="I387" s="2">
        <v>0.76736111111111116</v>
      </c>
      <c r="J387">
        <v>4</v>
      </c>
      <c r="K387">
        <v>160</v>
      </c>
      <c r="L387" t="s">
        <v>34</v>
      </c>
      <c r="M387" t="s">
        <v>127</v>
      </c>
      <c r="N387" t="s">
        <v>127</v>
      </c>
      <c r="O387" t="s">
        <v>97</v>
      </c>
      <c r="P387" t="s">
        <v>37</v>
      </c>
      <c r="Q387" t="s">
        <v>38</v>
      </c>
      <c r="R387" t="s">
        <v>39</v>
      </c>
      <c r="S387">
        <v>156</v>
      </c>
      <c r="T387">
        <v>97</v>
      </c>
      <c r="W387" t="s">
        <v>30</v>
      </c>
      <c r="X387" t="s">
        <v>41</v>
      </c>
      <c r="Y387" t="s">
        <v>42</v>
      </c>
      <c r="Z387" t="s">
        <v>31</v>
      </c>
      <c r="AA387" t="s">
        <v>95</v>
      </c>
      <c r="AB387">
        <v>1085</v>
      </c>
      <c r="AC387" t="s">
        <v>37</v>
      </c>
      <c r="AD387" s="1">
        <v>43713</v>
      </c>
      <c r="AE387" s="1">
        <v>43713</v>
      </c>
      <c r="AF387" s="2">
        <v>0.81597222222222221</v>
      </c>
      <c r="AG387">
        <v>4</v>
      </c>
      <c r="AH387">
        <v>160</v>
      </c>
      <c r="AI387" t="s">
        <v>34</v>
      </c>
      <c r="AJ387" t="s">
        <v>127</v>
      </c>
      <c r="AK387" t="s">
        <v>127</v>
      </c>
      <c r="AL387" t="s">
        <v>97</v>
      </c>
      <c r="AM387" t="s">
        <v>37</v>
      </c>
      <c r="AN387" t="s">
        <v>38</v>
      </c>
      <c r="AO387" t="s">
        <v>39</v>
      </c>
      <c r="AP387">
        <v>64</v>
      </c>
      <c r="AQ387">
        <v>40</v>
      </c>
      <c r="AS387" t="s">
        <v>54</v>
      </c>
      <c r="AT387" t="s">
        <v>30</v>
      </c>
      <c r="AU387" t="s">
        <v>41</v>
      </c>
      <c r="AV387" s="3">
        <v>43640.636284722219</v>
      </c>
      <c r="AY387" t="s">
        <v>42</v>
      </c>
    </row>
    <row r="388" spans="1:51" x14ac:dyDescent="0.25">
      <c r="A388">
        <v>738</v>
      </c>
      <c r="B388" t="s">
        <v>30</v>
      </c>
      <c r="C388" t="s">
        <v>50</v>
      </c>
      <c r="D388" t="s">
        <v>95</v>
      </c>
      <c r="E388">
        <v>1086</v>
      </c>
      <c r="F388" t="s">
        <v>33</v>
      </c>
      <c r="G388" s="1">
        <v>43711</v>
      </c>
      <c r="H388" s="1">
        <v>43711</v>
      </c>
      <c r="I388" s="2">
        <v>0.47916666666666669</v>
      </c>
      <c r="J388">
        <v>2</v>
      </c>
      <c r="K388">
        <v>160</v>
      </c>
      <c r="L388" t="s">
        <v>34</v>
      </c>
      <c r="M388" t="s">
        <v>130</v>
      </c>
      <c r="N388" t="s">
        <v>130</v>
      </c>
      <c r="O388" t="s">
        <v>97</v>
      </c>
      <c r="P388" t="s">
        <v>37</v>
      </c>
      <c r="Q388" t="s">
        <v>38</v>
      </c>
      <c r="R388" t="s">
        <v>39</v>
      </c>
      <c r="S388">
        <v>160</v>
      </c>
      <c r="T388">
        <v>100</v>
      </c>
      <c r="W388" t="s">
        <v>30</v>
      </c>
      <c r="X388" t="s">
        <v>41</v>
      </c>
      <c r="Y388" t="s">
        <v>42</v>
      </c>
      <c r="Z388" t="s">
        <v>31</v>
      </c>
      <c r="AA388" t="s">
        <v>95</v>
      </c>
      <c r="AB388">
        <v>1109</v>
      </c>
      <c r="AC388" t="s">
        <v>37</v>
      </c>
      <c r="AD388" s="1">
        <v>43711</v>
      </c>
      <c r="AE388" s="1">
        <v>43711</v>
      </c>
      <c r="AF388" s="2">
        <v>0.52083333333333337</v>
      </c>
      <c r="AG388">
        <v>2</v>
      </c>
      <c r="AH388">
        <v>160</v>
      </c>
      <c r="AI388" t="s">
        <v>34</v>
      </c>
      <c r="AJ388" t="s">
        <v>131</v>
      </c>
      <c r="AK388" t="s">
        <v>131</v>
      </c>
      <c r="AL388" t="s">
        <v>97</v>
      </c>
      <c r="AM388" t="s">
        <v>37</v>
      </c>
      <c r="AN388" t="s">
        <v>38</v>
      </c>
      <c r="AO388" t="s">
        <v>39</v>
      </c>
      <c r="AP388">
        <v>64</v>
      </c>
      <c r="AQ388">
        <v>40</v>
      </c>
      <c r="AS388" t="s">
        <v>54</v>
      </c>
      <c r="AT388" t="s">
        <v>30</v>
      </c>
      <c r="AU388" t="s">
        <v>41</v>
      </c>
      <c r="AV388" s="3">
        <v>43648.628032407411</v>
      </c>
      <c r="AY388" t="s">
        <v>42</v>
      </c>
    </row>
    <row r="389" spans="1:51" x14ac:dyDescent="0.25">
      <c r="A389">
        <v>738</v>
      </c>
      <c r="B389" t="s">
        <v>30</v>
      </c>
      <c r="C389" t="s">
        <v>50</v>
      </c>
      <c r="D389" t="s">
        <v>95</v>
      </c>
      <c r="E389">
        <v>1300</v>
      </c>
      <c r="F389" t="s">
        <v>33</v>
      </c>
      <c r="G389" s="1">
        <v>43711</v>
      </c>
      <c r="H389" s="1">
        <v>43711</v>
      </c>
      <c r="I389" s="2">
        <v>0.375</v>
      </c>
      <c r="J389">
        <v>2</v>
      </c>
      <c r="K389">
        <v>148</v>
      </c>
      <c r="L389" t="s">
        <v>46</v>
      </c>
      <c r="M389" t="s">
        <v>96</v>
      </c>
      <c r="N389" t="s">
        <v>96</v>
      </c>
      <c r="O389" t="s">
        <v>97</v>
      </c>
      <c r="P389" t="s">
        <v>37</v>
      </c>
      <c r="Q389" t="s">
        <v>38</v>
      </c>
      <c r="R389" t="s">
        <v>39</v>
      </c>
      <c r="S389">
        <v>148</v>
      </c>
      <c r="T389">
        <v>100</v>
      </c>
      <c r="W389" t="s">
        <v>30</v>
      </c>
      <c r="X389" t="s">
        <v>41</v>
      </c>
      <c r="Y389" t="s">
        <v>42</v>
      </c>
      <c r="Z389" t="s">
        <v>31</v>
      </c>
      <c r="AA389" t="s">
        <v>95</v>
      </c>
      <c r="AB389">
        <v>1301</v>
      </c>
      <c r="AC389" t="s">
        <v>37</v>
      </c>
      <c r="AD389" s="1">
        <v>43711</v>
      </c>
      <c r="AE389" s="1">
        <v>43711</v>
      </c>
      <c r="AF389" s="2">
        <v>0.9375</v>
      </c>
      <c r="AG389">
        <v>2</v>
      </c>
      <c r="AH389">
        <v>148</v>
      </c>
      <c r="AI389" t="s">
        <v>132</v>
      </c>
      <c r="AJ389" t="s">
        <v>96</v>
      </c>
      <c r="AK389" t="s">
        <v>96</v>
      </c>
      <c r="AL389" t="s">
        <v>97</v>
      </c>
      <c r="AM389" t="s">
        <v>37</v>
      </c>
      <c r="AN389" t="s">
        <v>38</v>
      </c>
      <c r="AO389" t="s">
        <v>39</v>
      </c>
      <c r="AS389" t="s">
        <v>54</v>
      </c>
      <c r="AT389" t="s">
        <v>30</v>
      </c>
      <c r="AU389" t="s">
        <v>41</v>
      </c>
      <c r="AV389" s="3">
        <v>43640.636284722219</v>
      </c>
      <c r="AY389" t="s">
        <v>42</v>
      </c>
    </row>
    <row r="390" spans="1:51" x14ac:dyDescent="0.25">
      <c r="A390">
        <v>738</v>
      </c>
      <c r="B390" t="s">
        <v>30</v>
      </c>
      <c r="C390" t="s">
        <v>50</v>
      </c>
      <c r="D390" t="s">
        <v>95</v>
      </c>
      <c r="E390">
        <v>1000</v>
      </c>
      <c r="F390" t="s">
        <v>33</v>
      </c>
      <c r="G390" s="1">
        <v>43716</v>
      </c>
      <c r="H390" s="1">
        <v>43716</v>
      </c>
      <c r="I390" s="2">
        <v>0.58333333333333337</v>
      </c>
      <c r="J390">
        <v>7</v>
      </c>
      <c r="K390">
        <v>160</v>
      </c>
      <c r="L390" t="s">
        <v>34</v>
      </c>
      <c r="M390" t="s">
        <v>96</v>
      </c>
      <c r="N390" t="s">
        <v>96</v>
      </c>
      <c r="O390" t="s">
        <v>97</v>
      </c>
      <c r="P390" t="s">
        <v>37</v>
      </c>
      <c r="Q390" t="s">
        <v>38</v>
      </c>
      <c r="R390" t="s">
        <v>39</v>
      </c>
      <c r="S390">
        <v>148</v>
      </c>
      <c r="T390">
        <v>92</v>
      </c>
      <c r="W390" t="s">
        <v>30</v>
      </c>
      <c r="X390" t="s">
        <v>41</v>
      </c>
      <c r="Y390" t="s">
        <v>42</v>
      </c>
      <c r="Z390" t="s">
        <v>31</v>
      </c>
      <c r="AA390" t="s">
        <v>95</v>
      </c>
      <c r="AB390">
        <v>1001</v>
      </c>
      <c r="AC390" t="s">
        <v>37</v>
      </c>
      <c r="AD390" s="1">
        <v>43716</v>
      </c>
      <c r="AE390" s="1">
        <v>43716</v>
      </c>
      <c r="AF390" s="2">
        <v>0.64583333333333337</v>
      </c>
      <c r="AG390">
        <v>7</v>
      </c>
      <c r="AH390">
        <v>160</v>
      </c>
      <c r="AI390" t="s">
        <v>34</v>
      </c>
      <c r="AJ390" t="s">
        <v>96</v>
      </c>
      <c r="AK390" t="s">
        <v>96</v>
      </c>
      <c r="AL390" t="s">
        <v>97</v>
      </c>
      <c r="AM390" t="s">
        <v>37</v>
      </c>
      <c r="AN390" t="s">
        <v>38</v>
      </c>
      <c r="AO390" t="s">
        <v>39</v>
      </c>
      <c r="AP390">
        <v>64</v>
      </c>
      <c r="AQ390">
        <v>40</v>
      </c>
      <c r="AS390" t="s">
        <v>54</v>
      </c>
      <c r="AT390" t="s">
        <v>30</v>
      </c>
      <c r="AU390" t="s">
        <v>41</v>
      </c>
      <c r="AV390" s="3">
        <v>43640.636284722219</v>
      </c>
      <c r="AY390" t="s">
        <v>42</v>
      </c>
    </row>
    <row r="391" spans="1:51" x14ac:dyDescent="0.25">
      <c r="A391">
        <v>738</v>
      </c>
      <c r="B391" t="s">
        <v>30</v>
      </c>
      <c r="C391" t="s">
        <v>50</v>
      </c>
      <c r="D391" t="s">
        <v>95</v>
      </c>
      <c r="E391">
        <v>1118</v>
      </c>
      <c r="F391" t="s">
        <v>33</v>
      </c>
      <c r="G391" s="1">
        <v>43711</v>
      </c>
      <c r="H391" s="1">
        <v>43711</v>
      </c>
      <c r="I391" s="2">
        <v>0.70486111111111116</v>
      </c>
      <c r="J391">
        <v>2</v>
      </c>
      <c r="K391">
        <v>160</v>
      </c>
      <c r="L391" t="s">
        <v>34</v>
      </c>
      <c r="M391" t="s">
        <v>135</v>
      </c>
      <c r="N391" t="s">
        <v>135</v>
      </c>
      <c r="O391" t="s">
        <v>97</v>
      </c>
      <c r="P391" t="s">
        <v>37</v>
      </c>
      <c r="Q391" t="s">
        <v>38</v>
      </c>
      <c r="R391" t="s">
        <v>39</v>
      </c>
      <c r="S391">
        <v>160</v>
      </c>
      <c r="T391">
        <v>100</v>
      </c>
      <c r="W391" t="s">
        <v>30</v>
      </c>
      <c r="X391" t="s">
        <v>41</v>
      </c>
      <c r="Y391" t="s">
        <v>42</v>
      </c>
      <c r="Z391" t="s">
        <v>31</v>
      </c>
      <c r="AA391" t="s">
        <v>95</v>
      </c>
      <c r="AB391">
        <v>1119</v>
      </c>
      <c r="AC391" t="s">
        <v>37</v>
      </c>
      <c r="AD391" s="1">
        <v>43711</v>
      </c>
      <c r="AE391" s="1">
        <v>43711</v>
      </c>
      <c r="AF391" s="2">
        <v>0.75</v>
      </c>
      <c r="AG391">
        <v>2</v>
      </c>
      <c r="AH391">
        <v>160</v>
      </c>
      <c r="AI391" t="s">
        <v>34</v>
      </c>
      <c r="AJ391" t="s">
        <v>135</v>
      </c>
      <c r="AK391" t="s">
        <v>135</v>
      </c>
      <c r="AL391" t="s">
        <v>97</v>
      </c>
      <c r="AM391" t="s">
        <v>37</v>
      </c>
      <c r="AN391" t="s">
        <v>38</v>
      </c>
      <c r="AO391" t="s">
        <v>39</v>
      </c>
      <c r="AP391">
        <v>64</v>
      </c>
      <c r="AQ391">
        <v>40</v>
      </c>
      <c r="AS391" t="s">
        <v>54</v>
      </c>
      <c r="AT391" t="s">
        <v>30</v>
      </c>
      <c r="AU391" t="s">
        <v>41</v>
      </c>
      <c r="AV391" s="3">
        <v>43640.636284722219</v>
      </c>
      <c r="AY391" t="s">
        <v>42</v>
      </c>
    </row>
    <row r="392" spans="1:51" x14ac:dyDescent="0.25">
      <c r="A392">
        <v>738</v>
      </c>
      <c r="B392" t="s">
        <v>30</v>
      </c>
      <c r="C392" t="s">
        <v>50</v>
      </c>
      <c r="D392" t="s">
        <v>95</v>
      </c>
      <c r="E392">
        <v>1012</v>
      </c>
      <c r="F392" t="s">
        <v>33</v>
      </c>
      <c r="G392" s="1">
        <v>43710</v>
      </c>
      <c r="H392" s="1">
        <v>43710</v>
      </c>
      <c r="I392" s="2">
        <v>0.84027777777777779</v>
      </c>
      <c r="J392">
        <v>1</v>
      </c>
      <c r="K392">
        <v>160</v>
      </c>
      <c r="L392" t="s">
        <v>34</v>
      </c>
      <c r="M392" t="s">
        <v>96</v>
      </c>
      <c r="N392" t="s">
        <v>96</v>
      </c>
      <c r="O392" t="s">
        <v>97</v>
      </c>
      <c r="P392" t="s">
        <v>37</v>
      </c>
      <c r="Q392" t="s">
        <v>38</v>
      </c>
      <c r="R392" t="s">
        <v>39</v>
      </c>
      <c r="S392">
        <v>160</v>
      </c>
      <c r="T392">
        <v>100</v>
      </c>
      <c r="W392" t="s">
        <v>30</v>
      </c>
      <c r="X392" t="s">
        <v>41</v>
      </c>
      <c r="Y392" t="s">
        <v>42</v>
      </c>
      <c r="Z392" t="s">
        <v>31</v>
      </c>
      <c r="AA392" t="s">
        <v>95</v>
      </c>
      <c r="AB392">
        <v>1013</v>
      </c>
      <c r="AC392" t="s">
        <v>37</v>
      </c>
      <c r="AD392" s="1">
        <v>43710</v>
      </c>
      <c r="AE392" s="1">
        <v>43710</v>
      </c>
      <c r="AF392" s="2">
        <v>0.90277777777777779</v>
      </c>
      <c r="AG392">
        <v>1</v>
      </c>
      <c r="AH392">
        <v>160</v>
      </c>
      <c r="AI392" t="s">
        <v>34</v>
      </c>
      <c r="AJ392" t="s">
        <v>96</v>
      </c>
      <c r="AK392" t="s">
        <v>96</v>
      </c>
      <c r="AL392" t="s">
        <v>97</v>
      </c>
      <c r="AM392" t="s">
        <v>37</v>
      </c>
      <c r="AN392" t="s">
        <v>38</v>
      </c>
      <c r="AO392" t="s">
        <v>39</v>
      </c>
      <c r="AP392">
        <v>64</v>
      </c>
      <c r="AQ392">
        <v>40</v>
      </c>
      <c r="AS392" t="s">
        <v>54</v>
      </c>
      <c r="AT392" t="s">
        <v>30</v>
      </c>
      <c r="AU392" t="s">
        <v>41</v>
      </c>
      <c r="AV392" s="3">
        <v>43640.636284722219</v>
      </c>
      <c r="AY392" t="s">
        <v>42</v>
      </c>
    </row>
    <row r="393" spans="1:51" x14ac:dyDescent="0.25">
      <c r="A393">
        <v>736</v>
      </c>
      <c r="B393" t="s">
        <v>30</v>
      </c>
      <c r="C393" t="s">
        <v>50</v>
      </c>
      <c r="D393" t="s">
        <v>95</v>
      </c>
      <c r="E393">
        <v>1162</v>
      </c>
      <c r="F393" t="s">
        <v>33</v>
      </c>
      <c r="G393" s="1">
        <v>43710</v>
      </c>
      <c r="H393" s="1">
        <v>43710</v>
      </c>
      <c r="I393" s="2">
        <v>0.60763888888888895</v>
      </c>
      <c r="J393">
        <v>1</v>
      </c>
      <c r="K393">
        <v>101</v>
      </c>
      <c r="L393" t="s">
        <v>34</v>
      </c>
      <c r="M393" t="s">
        <v>136</v>
      </c>
      <c r="N393" t="s">
        <v>136</v>
      </c>
      <c r="O393" t="s">
        <v>97</v>
      </c>
      <c r="P393" t="s">
        <v>37</v>
      </c>
      <c r="Q393" t="s">
        <v>38</v>
      </c>
      <c r="R393" t="s">
        <v>39</v>
      </c>
      <c r="S393">
        <v>101</v>
      </c>
      <c r="T393">
        <v>100</v>
      </c>
      <c r="W393" t="s">
        <v>30</v>
      </c>
      <c r="X393" t="s">
        <v>41</v>
      </c>
      <c r="Y393" t="s">
        <v>42</v>
      </c>
      <c r="Z393" t="s">
        <v>31</v>
      </c>
      <c r="AA393" t="s">
        <v>95</v>
      </c>
      <c r="AB393">
        <v>1163</v>
      </c>
      <c r="AC393" t="s">
        <v>37</v>
      </c>
      <c r="AD393" s="1">
        <v>43710</v>
      </c>
      <c r="AE393" s="1">
        <v>43710</v>
      </c>
      <c r="AF393" s="2">
        <v>0.64930555555555558</v>
      </c>
      <c r="AG393">
        <v>1</v>
      </c>
      <c r="AH393">
        <v>101</v>
      </c>
      <c r="AI393" t="s">
        <v>34</v>
      </c>
      <c r="AJ393" t="s">
        <v>136</v>
      </c>
      <c r="AK393" t="s">
        <v>136</v>
      </c>
      <c r="AL393" t="s">
        <v>97</v>
      </c>
      <c r="AM393" t="s">
        <v>37</v>
      </c>
      <c r="AN393" t="s">
        <v>38</v>
      </c>
      <c r="AO393" t="s">
        <v>39</v>
      </c>
      <c r="AP393">
        <v>40</v>
      </c>
      <c r="AQ393">
        <v>39</v>
      </c>
      <c r="AS393" t="s">
        <v>54</v>
      </c>
      <c r="AT393" t="s">
        <v>30</v>
      </c>
      <c r="AU393" t="s">
        <v>41</v>
      </c>
      <c r="AV393" s="3">
        <v>43640.636284722219</v>
      </c>
      <c r="AY393" t="s">
        <v>42</v>
      </c>
    </row>
    <row r="394" spans="1:51" x14ac:dyDescent="0.25">
      <c r="A394">
        <v>332</v>
      </c>
      <c r="B394" t="s">
        <v>46</v>
      </c>
      <c r="C394" t="s">
        <v>50</v>
      </c>
      <c r="D394" t="s">
        <v>95</v>
      </c>
      <c r="E394">
        <v>1618</v>
      </c>
      <c r="F394" t="s">
        <v>33</v>
      </c>
      <c r="G394" s="1">
        <v>43710</v>
      </c>
      <c r="H394" s="1">
        <v>43710</v>
      </c>
      <c r="I394" s="2">
        <v>0.28125</v>
      </c>
      <c r="J394">
        <v>1</v>
      </c>
      <c r="K394">
        <v>251</v>
      </c>
      <c r="L394" t="s">
        <v>46</v>
      </c>
      <c r="M394" t="s">
        <v>96</v>
      </c>
      <c r="N394" t="s">
        <v>96</v>
      </c>
      <c r="O394" t="s">
        <v>97</v>
      </c>
      <c r="P394" t="s">
        <v>37</v>
      </c>
      <c r="Q394" t="s">
        <v>38</v>
      </c>
      <c r="R394" t="s">
        <v>39</v>
      </c>
      <c r="S394">
        <v>251</v>
      </c>
      <c r="T394">
        <v>100</v>
      </c>
      <c r="W394" t="s">
        <v>30</v>
      </c>
      <c r="X394" t="s">
        <v>41</v>
      </c>
      <c r="Y394" t="s">
        <v>42</v>
      </c>
      <c r="Z394" t="s">
        <v>31</v>
      </c>
      <c r="AA394" t="s">
        <v>95</v>
      </c>
      <c r="AB394">
        <v>1619</v>
      </c>
      <c r="AC394" t="s">
        <v>37</v>
      </c>
      <c r="AD394" s="1">
        <v>43710</v>
      </c>
      <c r="AE394" s="1">
        <v>43710</v>
      </c>
      <c r="AF394" s="2">
        <v>0.33333333333333331</v>
      </c>
      <c r="AG394">
        <v>1</v>
      </c>
      <c r="AH394">
        <v>251</v>
      </c>
      <c r="AI394" t="s">
        <v>132</v>
      </c>
      <c r="AJ394" t="s">
        <v>96</v>
      </c>
      <c r="AK394" t="s">
        <v>96</v>
      </c>
      <c r="AL394" t="s">
        <v>97</v>
      </c>
      <c r="AM394" t="s">
        <v>37</v>
      </c>
      <c r="AN394" t="s">
        <v>38</v>
      </c>
      <c r="AO394" t="s">
        <v>39</v>
      </c>
      <c r="AS394" t="s">
        <v>54</v>
      </c>
      <c r="AT394" t="s">
        <v>30</v>
      </c>
      <c r="AU394" t="s">
        <v>41</v>
      </c>
      <c r="AV394" s="3">
        <v>43640.636284722219</v>
      </c>
      <c r="AY394" t="s">
        <v>42</v>
      </c>
    </row>
    <row r="395" spans="1:51" x14ac:dyDescent="0.25">
      <c r="A395">
        <v>738</v>
      </c>
      <c r="B395" t="s">
        <v>30</v>
      </c>
      <c r="C395" t="s">
        <v>50</v>
      </c>
      <c r="D395" t="s">
        <v>95</v>
      </c>
      <c r="E395">
        <v>1144</v>
      </c>
      <c r="F395" t="s">
        <v>33</v>
      </c>
      <c r="G395" s="1">
        <v>43715</v>
      </c>
      <c r="H395" s="1">
        <v>43715</v>
      </c>
      <c r="I395" s="2">
        <v>0.71527777777777779</v>
      </c>
      <c r="J395">
        <v>6</v>
      </c>
      <c r="K395">
        <v>160</v>
      </c>
      <c r="L395" t="s">
        <v>34</v>
      </c>
      <c r="M395" t="s">
        <v>137</v>
      </c>
      <c r="N395" t="s">
        <v>137</v>
      </c>
      <c r="O395" t="s">
        <v>97</v>
      </c>
      <c r="P395" t="s">
        <v>37</v>
      </c>
      <c r="Q395" t="s">
        <v>38</v>
      </c>
      <c r="R395" t="s">
        <v>39</v>
      </c>
      <c r="S395">
        <v>152</v>
      </c>
      <c r="T395">
        <v>95</v>
      </c>
      <c r="W395" t="s">
        <v>30</v>
      </c>
      <c r="X395" t="s">
        <v>41</v>
      </c>
      <c r="Y395" t="s">
        <v>42</v>
      </c>
      <c r="Z395" t="s">
        <v>31</v>
      </c>
      <c r="AA395" t="s">
        <v>95</v>
      </c>
      <c r="AB395">
        <v>1145</v>
      </c>
      <c r="AC395" t="s">
        <v>37</v>
      </c>
      <c r="AD395" s="1">
        <v>43715</v>
      </c>
      <c r="AE395" s="1">
        <v>43715</v>
      </c>
      <c r="AF395" s="2">
        <v>0.75694444444444453</v>
      </c>
      <c r="AG395">
        <v>6</v>
      </c>
      <c r="AH395">
        <v>160</v>
      </c>
      <c r="AI395" t="s">
        <v>34</v>
      </c>
      <c r="AJ395" t="s">
        <v>137</v>
      </c>
      <c r="AK395" t="s">
        <v>137</v>
      </c>
      <c r="AL395" t="s">
        <v>97</v>
      </c>
      <c r="AM395" t="s">
        <v>37</v>
      </c>
      <c r="AN395" t="s">
        <v>38</v>
      </c>
      <c r="AO395" t="s">
        <v>39</v>
      </c>
      <c r="AP395">
        <v>76</v>
      </c>
      <c r="AQ395">
        <v>47</v>
      </c>
      <c r="AS395" t="s">
        <v>54</v>
      </c>
      <c r="AT395" t="s">
        <v>30</v>
      </c>
      <c r="AU395" t="s">
        <v>41</v>
      </c>
      <c r="AV395" s="3">
        <v>43640.636284722219</v>
      </c>
      <c r="AY395" t="s">
        <v>42</v>
      </c>
    </row>
    <row r="396" spans="1:51" x14ac:dyDescent="0.25">
      <c r="A396">
        <v>738</v>
      </c>
      <c r="B396" t="s">
        <v>30</v>
      </c>
      <c r="C396" t="s">
        <v>50</v>
      </c>
      <c r="D396" t="s">
        <v>95</v>
      </c>
      <c r="E396">
        <v>1118</v>
      </c>
      <c r="F396" t="s">
        <v>33</v>
      </c>
      <c r="G396" s="1">
        <v>43713</v>
      </c>
      <c r="H396" s="1">
        <v>43713</v>
      </c>
      <c r="I396" s="2">
        <v>0.70486111111111116</v>
      </c>
      <c r="J396">
        <v>4</v>
      </c>
      <c r="K396">
        <v>160</v>
      </c>
      <c r="L396" t="s">
        <v>34</v>
      </c>
      <c r="M396" t="s">
        <v>135</v>
      </c>
      <c r="N396" t="s">
        <v>135</v>
      </c>
      <c r="O396" t="s">
        <v>97</v>
      </c>
      <c r="P396" t="s">
        <v>37</v>
      </c>
      <c r="Q396" t="s">
        <v>38</v>
      </c>
      <c r="R396" t="s">
        <v>39</v>
      </c>
      <c r="S396">
        <v>156</v>
      </c>
      <c r="T396">
        <v>97</v>
      </c>
      <c r="W396" t="s">
        <v>30</v>
      </c>
      <c r="X396" t="s">
        <v>41</v>
      </c>
      <c r="Y396" t="s">
        <v>42</v>
      </c>
      <c r="Z396" t="s">
        <v>31</v>
      </c>
      <c r="AA396" t="s">
        <v>95</v>
      </c>
      <c r="AB396">
        <v>1119</v>
      </c>
      <c r="AC396" t="s">
        <v>37</v>
      </c>
      <c r="AD396" s="1">
        <v>43713</v>
      </c>
      <c r="AE396" s="1">
        <v>43713</v>
      </c>
      <c r="AF396" s="2">
        <v>0.75</v>
      </c>
      <c r="AG396">
        <v>4</v>
      </c>
      <c r="AH396">
        <v>160</v>
      </c>
      <c r="AI396" t="s">
        <v>34</v>
      </c>
      <c r="AJ396" t="s">
        <v>135</v>
      </c>
      <c r="AK396" t="s">
        <v>135</v>
      </c>
      <c r="AL396" t="s">
        <v>97</v>
      </c>
      <c r="AM396" t="s">
        <v>37</v>
      </c>
      <c r="AN396" t="s">
        <v>38</v>
      </c>
      <c r="AO396" t="s">
        <v>39</v>
      </c>
      <c r="AP396">
        <v>64</v>
      </c>
      <c r="AQ396">
        <v>40</v>
      </c>
      <c r="AS396" t="s">
        <v>54</v>
      </c>
      <c r="AT396" t="s">
        <v>30</v>
      </c>
      <c r="AU396" t="s">
        <v>41</v>
      </c>
      <c r="AV396" s="3">
        <v>43640.636284722219</v>
      </c>
      <c r="AY396" t="s">
        <v>42</v>
      </c>
    </row>
    <row r="397" spans="1:51" x14ac:dyDescent="0.25">
      <c r="A397">
        <v>738</v>
      </c>
      <c r="B397" t="s">
        <v>30</v>
      </c>
      <c r="C397" t="s">
        <v>50</v>
      </c>
      <c r="D397" t="s">
        <v>95</v>
      </c>
      <c r="E397">
        <v>1012</v>
      </c>
      <c r="F397" t="s">
        <v>33</v>
      </c>
      <c r="G397" s="1">
        <v>43716</v>
      </c>
      <c r="H397" s="1">
        <v>43716</v>
      </c>
      <c r="I397" s="2">
        <v>0.84027777777777779</v>
      </c>
      <c r="J397">
        <v>7</v>
      </c>
      <c r="K397">
        <v>160</v>
      </c>
      <c r="L397" t="s">
        <v>34</v>
      </c>
      <c r="M397" t="s">
        <v>96</v>
      </c>
      <c r="N397" t="s">
        <v>96</v>
      </c>
      <c r="O397" t="s">
        <v>97</v>
      </c>
      <c r="P397" t="s">
        <v>37</v>
      </c>
      <c r="Q397" t="s">
        <v>38</v>
      </c>
      <c r="R397" t="s">
        <v>39</v>
      </c>
      <c r="S397">
        <v>148</v>
      </c>
      <c r="T397">
        <v>92</v>
      </c>
      <c r="W397" t="s">
        <v>30</v>
      </c>
      <c r="X397" t="s">
        <v>41</v>
      </c>
      <c r="Y397" t="s">
        <v>42</v>
      </c>
      <c r="Z397" t="s">
        <v>31</v>
      </c>
      <c r="AA397" t="s">
        <v>95</v>
      </c>
      <c r="AB397">
        <v>1013</v>
      </c>
      <c r="AC397" t="s">
        <v>37</v>
      </c>
      <c r="AD397" s="1">
        <v>43716</v>
      </c>
      <c r="AE397" s="1">
        <v>43716</v>
      </c>
      <c r="AF397" s="2">
        <v>0.90277777777777779</v>
      </c>
      <c r="AG397">
        <v>7</v>
      </c>
      <c r="AH397">
        <v>160</v>
      </c>
      <c r="AI397" t="s">
        <v>34</v>
      </c>
      <c r="AJ397" t="s">
        <v>96</v>
      </c>
      <c r="AK397" t="s">
        <v>96</v>
      </c>
      <c r="AL397" t="s">
        <v>97</v>
      </c>
      <c r="AM397" t="s">
        <v>37</v>
      </c>
      <c r="AN397" t="s">
        <v>38</v>
      </c>
      <c r="AO397" t="s">
        <v>39</v>
      </c>
      <c r="AP397">
        <v>64</v>
      </c>
      <c r="AQ397">
        <v>40</v>
      </c>
      <c r="AS397" t="s">
        <v>54</v>
      </c>
      <c r="AT397" t="s">
        <v>30</v>
      </c>
      <c r="AU397" t="s">
        <v>41</v>
      </c>
      <c r="AV397" s="3">
        <v>43640.636284722219</v>
      </c>
      <c r="AY397" t="s">
        <v>42</v>
      </c>
    </row>
    <row r="398" spans="1:51" x14ac:dyDescent="0.25">
      <c r="A398">
        <v>738</v>
      </c>
      <c r="B398" t="s">
        <v>30</v>
      </c>
      <c r="C398" t="s">
        <v>50</v>
      </c>
      <c r="D398" t="s">
        <v>95</v>
      </c>
      <c r="E398">
        <v>1300</v>
      </c>
      <c r="F398" t="s">
        <v>33</v>
      </c>
      <c r="G398" s="1">
        <v>43713</v>
      </c>
      <c r="H398" s="1">
        <v>43713</v>
      </c>
      <c r="I398" s="2">
        <v>0.375</v>
      </c>
      <c r="J398">
        <v>4</v>
      </c>
      <c r="K398">
        <v>148</v>
      </c>
      <c r="L398" t="s">
        <v>46</v>
      </c>
      <c r="M398" t="s">
        <v>96</v>
      </c>
      <c r="N398" t="s">
        <v>96</v>
      </c>
      <c r="O398" t="s">
        <v>97</v>
      </c>
      <c r="P398" t="s">
        <v>37</v>
      </c>
      <c r="Q398" t="s">
        <v>38</v>
      </c>
      <c r="R398" t="s">
        <v>39</v>
      </c>
      <c r="S398">
        <v>145</v>
      </c>
      <c r="T398">
        <v>97</v>
      </c>
      <c r="W398" t="s">
        <v>30</v>
      </c>
      <c r="X398" t="s">
        <v>41</v>
      </c>
      <c r="Y398" t="s">
        <v>42</v>
      </c>
      <c r="AV398" s="3">
        <v>43640.636284722219</v>
      </c>
    </row>
    <row r="399" spans="1:51" x14ac:dyDescent="0.25">
      <c r="A399">
        <v>738</v>
      </c>
      <c r="B399" t="s">
        <v>30</v>
      </c>
      <c r="C399" t="s">
        <v>50</v>
      </c>
      <c r="D399" t="s">
        <v>95</v>
      </c>
      <c r="E399">
        <v>1082</v>
      </c>
      <c r="F399" t="s">
        <v>33</v>
      </c>
      <c r="G399" s="1">
        <v>43710</v>
      </c>
      <c r="H399" s="1">
        <v>43710</v>
      </c>
      <c r="I399" s="2">
        <v>0.85763888888888884</v>
      </c>
      <c r="J399">
        <v>1</v>
      </c>
      <c r="K399">
        <v>160</v>
      </c>
      <c r="L399" t="s">
        <v>34</v>
      </c>
      <c r="M399" t="s">
        <v>127</v>
      </c>
      <c r="N399" t="s">
        <v>127</v>
      </c>
      <c r="O399" t="s">
        <v>97</v>
      </c>
      <c r="P399" t="s">
        <v>37</v>
      </c>
      <c r="Q399" t="s">
        <v>38</v>
      </c>
      <c r="R399" t="s">
        <v>39</v>
      </c>
      <c r="S399">
        <v>160</v>
      </c>
      <c r="T399">
        <v>100</v>
      </c>
      <c r="W399" t="s">
        <v>30</v>
      </c>
      <c r="X399" t="s">
        <v>41</v>
      </c>
      <c r="Y399" t="s">
        <v>42</v>
      </c>
      <c r="Z399" t="s">
        <v>31</v>
      </c>
      <c r="AA399" t="s">
        <v>95</v>
      </c>
      <c r="AB399">
        <v>1083</v>
      </c>
      <c r="AC399" t="s">
        <v>37</v>
      </c>
      <c r="AD399" s="1">
        <v>43710</v>
      </c>
      <c r="AE399" s="1">
        <v>43710</v>
      </c>
      <c r="AF399" s="2">
        <v>0.90972222222222221</v>
      </c>
      <c r="AG399">
        <v>1</v>
      </c>
      <c r="AH399">
        <v>160</v>
      </c>
      <c r="AI399" t="s">
        <v>34</v>
      </c>
      <c r="AJ399" t="s">
        <v>127</v>
      </c>
      <c r="AK399" t="s">
        <v>127</v>
      </c>
      <c r="AL399" t="s">
        <v>97</v>
      </c>
      <c r="AM399" t="s">
        <v>37</v>
      </c>
      <c r="AN399" t="s">
        <v>38</v>
      </c>
      <c r="AO399" t="s">
        <v>39</v>
      </c>
      <c r="AP399">
        <v>64</v>
      </c>
      <c r="AQ399">
        <v>40</v>
      </c>
      <c r="AS399" t="s">
        <v>54</v>
      </c>
      <c r="AT399" t="s">
        <v>30</v>
      </c>
      <c r="AU399" t="s">
        <v>41</v>
      </c>
      <c r="AV399" s="3">
        <v>43640.636284722219</v>
      </c>
      <c r="AY399" t="s">
        <v>42</v>
      </c>
    </row>
    <row r="400" spans="1:51" x14ac:dyDescent="0.25">
      <c r="A400">
        <v>738</v>
      </c>
      <c r="B400" t="s">
        <v>30</v>
      </c>
      <c r="C400" t="s">
        <v>50</v>
      </c>
      <c r="D400" t="s">
        <v>95</v>
      </c>
      <c r="E400">
        <v>1230</v>
      </c>
      <c r="F400" t="s">
        <v>33</v>
      </c>
      <c r="G400" s="1">
        <v>43716</v>
      </c>
      <c r="H400" s="1">
        <v>43716</v>
      </c>
      <c r="I400" s="2">
        <v>0.89583333333333337</v>
      </c>
      <c r="J400">
        <v>7</v>
      </c>
      <c r="K400">
        <v>160</v>
      </c>
      <c r="L400" t="s">
        <v>34</v>
      </c>
      <c r="M400" t="s">
        <v>96</v>
      </c>
      <c r="N400" t="s">
        <v>96</v>
      </c>
      <c r="O400" t="s">
        <v>97</v>
      </c>
      <c r="P400" t="s">
        <v>37</v>
      </c>
      <c r="Q400" t="s">
        <v>38</v>
      </c>
      <c r="R400" t="s">
        <v>39</v>
      </c>
      <c r="S400">
        <v>148</v>
      </c>
      <c r="T400">
        <v>92</v>
      </c>
      <c r="W400" t="s">
        <v>30</v>
      </c>
      <c r="X400" t="s">
        <v>41</v>
      </c>
      <c r="Y400" t="s">
        <v>42</v>
      </c>
      <c r="AV400" s="3">
        <v>43640.636284722219</v>
      </c>
    </row>
    <row r="401" spans="1:51" x14ac:dyDescent="0.25">
      <c r="A401">
        <v>738</v>
      </c>
      <c r="B401" t="s">
        <v>30</v>
      </c>
      <c r="C401" t="s">
        <v>50</v>
      </c>
      <c r="D401" t="s">
        <v>95</v>
      </c>
      <c r="E401">
        <v>1000</v>
      </c>
      <c r="F401" t="s">
        <v>33</v>
      </c>
      <c r="G401" s="1">
        <v>43710</v>
      </c>
      <c r="H401" s="1">
        <v>43710</v>
      </c>
      <c r="I401" s="2">
        <v>0.58333333333333337</v>
      </c>
      <c r="J401">
        <v>1</v>
      </c>
      <c r="K401">
        <v>160</v>
      </c>
      <c r="L401" t="s">
        <v>34</v>
      </c>
      <c r="M401" t="s">
        <v>96</v>
      </c>
      <c r="N401" t="s">
        <v>96</v>
      </c>
      <c r="O401" t="s">
        <v>97</v>
      </c>
      <c r="P401" t="s">
        <v>37</v>
      </c>
      <c r="Q401" t="s">
        <v>38</v>
      </c>
      <c r="R401" t="s">
        <v>39</v>
      </c>
      <c r="S401">
        <v>160</v>
      </c>
      <c r="T401">
        <v>100</v>
      </c>
      <c r="W401" t="s">
        <v>30</v>
      </c>
      <c r="X401" t="s">
        <v>41</v>
      </c>
      <c r="Y401" t="s">
        <v>42</v>
      </c>
      <c r="Z401" t="s">
        <v>31</v>
      </c>
      <c r="AA401" t="s">
        <v>95</v>
      </c>
      <c r="AB401">
        <v>1001</v>
      </c>
      <c r="AC401" t="s">
        <v>37</v>
      </c>
      <c r="AD401" s="1">
        <v>43710</v>
      </c>
      <c r="AE401" s="1">
        <v>43710</v>
      </c>
      <c r="AF401" s="2">
        <v>0.64583333333333337</v>
      </c>
      <c r="AG401">
        <v>1</v>
      </c>
      <c r="AH401">
        <v>160</v>
      </c>
      <c r="AI401" t="s">
        <v>34</v>
      </c>
      <c r="AJ401" t="s">
        <v>96</v>
      </c>
      <c r="AK401" t="s">
        <v>96</v>
      </c>
      <c r="AL401" t="s">
        <v>97</v>
      </c>
      <c r="AM401" t="s">
        <v>37</v>
      </c>
      <c r="AN401" t="s">
        <v>38</v>
      </c>
      <c r="AO401" t="s">
        <v>39</v>
      </c>
      <c r="AP401">
        <v>64</v>
      </c>
      <c r="AQ401">
        <v>40</v>
      </c>
      <c r="AS401" t="s">
        <v>54</v>
      </c>
      <c r="AT401" t="s">
        <v>30</v>
      </c>
      <c r="AU401" t="s">
        <v>41</v>
      </c>
      <c r="AV401" s="3">
        <v>43640.636284722219</v>
      </c>
      <c r="AY401" t="s">
        <v>42</v>
      </c>
    </row>
    <row r="402" spans="1:51" x14ac:dyDescent="0.25">
      <c r="A402">
        <v>738</v>
      </c>
      <c r="B402" t="s">
        <v>30</v>
      </c>
      <c r="C402" t="s">
        <v>50</v>
      </c>
      <c r="D402" t="s">
        <v>95</v>
      </c>
      <c r="E402">
        <v>1084</v>
      </c>
      <c r="F402" t="s">
        <v>33</v>
      </c>
      <c r="G402" s="1">
        <v>43716</v>
      </c>
      <c r="H402" s="1">
        <v>43716</v>
      </c>
      <c r="I402" s="2">
        <v>0.76736111111111116</v>
      </c>
      <c r="J402">
        <v>7</v>
      </c>
      <c r="K402">
        <v>160</v>
      </c>
      <c r="L402" t="s">
        <v>34</v>
      </c>
      <c r="M402" t="s">
        <v>127</v>
      </c>
      <c r="N402" t="s">
        <v>127</v>
      </c>
      <c r="O402" t="s">
        <v>97</v>
      </c>
      <c r="P402" t="s">
        <v>37</v>
      </c>
      <c r="Q402" t="s">
        <v>38</v>
      </c>
      <c r="R402" t="s">
        <v>39</v>
      </c>
      <c r="S402">
        <v>148</v>
      </c>
      <c r="T402">
        <v>92</v>
      </c>
      <c r="W402" t="s">
        <v>30</v>
      </c>
      <c r="X402" t="s">
        <v>41</v>
      </c>
      <c r="Y402" t="s">
        <v>42</v>
      </c>
      <c r="Z402" t="s">
        <v>31</v>
      </c>
      <c r="AA402" t="s">
        <v>95</v>
      </c>
      <c r="AB402">
        <v>1085</v>
      </c>
      <c r="AC402" t="s">
        <v>37</v>
      </c>
      <c r="AD402" s="1">
        <v>43716</v>
      </c>
      <c r="AE402" s="1">
        <v>43716</v>
      </c>
      <c r="AF402" s="2">
        <v>0.81597222222222221</v>
      </c>
      <c r="AG402">
        <v>7</v>
      </c>
      <c r="AH402">
        <v>160</v>
      </c>
      <c r="AI402" t="s">
        <v>34</v>
      </c>
      <c r="AJ402" t="s">
        <v>127</v>
      </c>
      <c r="AK402" t="s">
        <v>127</v>
      </c>
      <c r="AL402" t="s">
        <v>97</v>
      </c>
      <c r="AM402" t="s">
        <v>37</v>
      </c>
      <c r="AN402" t="s">
        <v>38</v>
      </c>
      <c r="AO402" t="s">
        <v>39</v>
      </c>
      <c r="AP402">
        <v>64</v>
      </c>
      <c r="AQ402">
        <v>40</v>
      </c>
      <c r="AS402" t="s">
        <v>54</v>
      </c>
      <c r="AT402" t="s">
        <v>30</v>
      </c>
      <c r="AU402" t="s">
        <v>41</v>
      </c>
      <c r="AV402" s="3">
        <v>43640.636284722219</v>
      </c>
      <c r="AY402" t="s">
        <v>42</v>
      </c>
    </row>
    <row r="403" spans="1:51" x14ac:dyDescent="0.25">
      <c r="A403">
        <v>738</v>
      </c>
      <c r="B403" t="s">
        <v>30</v>
      </c>
      <c r="C403" t="s">
        <v>50</v>
      </c>
      <c r="D403" t="s">
        <v>95</v>
      </c>
      <c r="E403">
        <v>1084</v>
      </c>
      <c r="F403" t="s">
        <v>33</v>
      </c>
      <c r="G403" s="1">
        <v>43710</v>
      </c>
      <c r="H403" s="1">
        <v>43710</v>
      </c>
      <c r="I403" s="2">
        <v>0.76736111111111116</v>
      </c>
      <c r="J403">
        <v>1</v>
      </c>
      <c r="K403">
        <v>160</v>
      </c>
      <c r="L403" t="s">
        <v>34</v>
      </c>
      <c r="M403" t="s">
        <v>127</v>
      </c>
      <c r="N403" t="s">
        <v>127</v>
      </c>
      <c r="O403" t="s">
        <v>97</v>
      </c>
      <c r="P403" t="s">
        <v>37</v>
      </c>
      <c r="Q403" t="s">
        <v>38</v>
      </c>
      <c r="R403" t="s">
        <v>39</v>
      </c>
      <c r="S403">
        <v>160</v>
      </c>
      <c r="T403">
        <v>100</v>
      </c>
      <c r="W403" t="s">
        <v>30</v>
      </c>
      <c r="X403" t="s">
        <v>41</v>
      </c>
      <c r="Y403" t="s">
        <v>42</v>
      </c>
      <c r="Z403" t="s">
        <v>31</v>
      </c>
      <c r="AA403" t="s">
        <v>95</v>
      </c>
      <c r="AB403">
        <v>1085</v>
      </c>
      <c r="AC403" t="s">
        <v>37</v>
      </c>
      <c r="AD403" s="1">
        <v>43710</v>
      </c>
      <c r="AE403" s="1">
        <v>43710</v>
      </c>
      <c r="AF403" s="2">
        <v>0.81597222222222221</v>
      </c>
      <c r="AG403">
        <v>1</v>
      </c>
      <c r="AH403">
        <v>160</v>
      </c>
      <c r="AI403" t="s">
        <v>34</v>
      </c>
      <c r="AJ403" t="s">
        <v>127</v>
      </c>
      <c r="AK403" t="s">
        <v>127</v>
      </c>
      <c r="AL403" t="s">
        <v>97</v>
      </c>
      <c r="AM403" t="s">
        <v>37</v>
      </c>
      <c r="AN403" t="s">
        <v>38</v>
      </c>
      <c r="AO403" t="s">
        <v>39</v>
      </c>
      <c r="AP403">
        <v>64</v>
      </c>
      <c r="AQ403">
        <v>40</v>
      </c>
      <c r="AS403" t="s">
        <v>54</v>
      </c>
      <c r="AT403" t="s">
        <v>30</v>
      </c>
      <c r="AU403" t="s">
        <v>41</v>
      </c>
      <c r="AV403" s="3">
        <v>43640.636284722219</v>
      </c>
      <c r="AY403" t="s">
        <v>42</v>
      </c>
    </row>
    <row r="404" spans="1:51" x14ac:dyDescent="0.25">
      <c r="A404">
        <v>738</v>
      </c>
      <c r="B404" t="s">
        <v>30</v>
      </c>
      <c r="C404" t="s">
        <v>50</v>
      </c>
      <c r="D404" t="s">
        <v>95</v>
      </c>
      <c r="E404">
        <v>1300</v>
      </c>
      <c r="F404" t="s">
        <v>33</v>
      </c>
      <c r="G404" s="1">
        <v>43710</v>
      </c>
      <c r="H404" s="1">
        <v>43710</v>
      </c>
      <c r="I404" s="2">
        <v>0.375</v>
      </c>
      <c r="J404">
        <v>1</v>
      </c>
      <c r="K404">
        <v>148</v>
      </c>
      <c r="L404" t="s">
        <v>46</v>
      </c>
      <c r="M404" t="s">
        <v>96</v>
      </c>
      <c r="N404" t="s">
        <v>96</v>
      </c>
      <c r="O404" t="s">
        <v>97</v>
      </c>
      <c r="P404" t="s">
        <v>37</v>
      </c>
      <c r="Q404" t="s">
        <v>38</v>
      </c>
      <c r="R404" t="s">
        <v>39</v>
      </c>
      <c r="S404">
        <v>148</v>
      </c>
      <c r="T404">
        <v>100</v>
      </c>
      <c r="W404" t="s">
        <v>30</v>
      </c>
      <c r="X404" t="s">
        <v>41</v>
      </c>
      <c r="Y404" t="s">
        <v>42</v>
      </c>
      <c r="Z404" t="s">
        <v>31</v>
      </c>
      <c r="AA404" t="s">
        <v>95</v>
      </c>
      <c r="AB404">
        <v>1301</v>
      </c>
      <c r="AC404" t="s">
        <v>37</v>
      </c>
      <c r="AD404" s="1">
        <v>43710</v>
      </c>
      <c r="AE404" s="1">
        <v>43710</v>
      </c>
      <c r="AF404" s="2">
        <v>0.9375</v>
      </c>
      <c r="AG404">
        <v>1</v>
      </c>
      <c r="AH404">
        <v>148</v>
      </c>
      <c r="AI404" t="s">
        <v>132</v>
      </c>
      <c r="AJ404" t="s">
        <v>96</v>
      </c>
      <c r="AK404" t="s">
        <v>96</v>
      </c>
      <c r="AL404" t="s">
        <v>97</v>
      </c>
      <c r="AM404" t="s">
        <v>37</v>
      </c>
      <c r="AN404" t="s">
        <v>38</v>
      </c>
      <c r="AO404" t="s">
        <v>39</v>
      </c>
      <c r="AS404" t="s">
        <v>54</v>
      </c>
      <c r="AT404" t="s">
        <v>30</v>
      </c>
      <c r="AU404" t="s">
        <v>41</v>
      </c>
      <c r="AV404" s="3">
        <v>43648.63790509259</v>
      </c>
      <c r="AY404" t="s">
        <v>42</v>
      </c>
    </row>
    <row r="405" spans="1:51" x14ac:dyDescent="0.25">
      <c r="A405" t="s">
        <v>138</v>
      </c>
      <c r="B405" t="s">
        <v>30</v>
      </c>
      <c r="C405" t="s">
        <v>50</v>
      </c>
      <c r="D405" t="s">
        <v>95</v>
      </c>
      <c r="E405">
        <v>1144</v>
      </c>
      <c r="F405" t="s">
        <v>33</v>
      </c>
      <c r="G405" s="1">
        <v>43711</v>
      </c>
      <c r="H405" s="1">
        <v>43711</v>
      </c>
      <c r="I405" s="2">
        <v>0.84027777777777779</v>
      </c>
      <c r="J405">
        <v>2</v>
      </c>
      <c r="K405">
        <v>112</v>
      </c>
      <c r="L405" t="s">
        <v>34</v>
      </c>
      <c r="M405" t="s">
        <v>137</v>
      </c>
      <c r="N405" t="s">
        <v>137</v>
      </c>
      <c r="O405" t="s">
        <v>97</v>
      </c>
      <c r="P405" t="s">
        <v>37</v>
      </c>
      <c r="Q405" t="s">
        <v>38</v>
      </c>
      <c r="R405" t="s">
        <v>39</v>
      </c>
      <c r="S405">
        <v>112</v>
      </c>
      <c r="T405">
        <v>100</v>
      </c>
      <c r="W405" t="s">
        <v>30</v>
      </c>
      <c r="X405" t="s">
        <v>41</v>
      </c>
      <c r="Y405" t="s">
        <v>42</v>
      </c>
      <c r="Z405" t="s">
        <v>31</v>
      </c>
      <c r="AA405" t="s">
        <v>95</v>
      </c>
      <c r="AB405">
        <v>1145</v>
      </c>
      <c r="AC405" t="s">
        <v>37</v>
      </c>
      <c r="AD405" s="1">
        <v>43711</v>
      </c>
      <c r="AE405" s="1">
        <v>43711</v>
      </c>
      <c r="AF405" s="2">
        <v>0.88194444444444453</v>
      </c>
      <c r="AG405">
        <v>2</v>
      </c>
      <c r="AH405">
        <v>112</v>
      </c>
      <c r="AI405" t="s">
        <v>34</v>
      </c>
      <c r="AJ405" t="s">
        <v>137</v>
      </c>
      <c r="AK405" t="s">
        <v>137</v>
      </c>
      <c r="AL405" t="s">
        <v>97</v>
      </c>
      <c r="AM405" t="s">
        <v>37</v>
      </c>
      <c r="AN405" t="s">
        <v>38</v>
      </c>
      <c r="AO405" t="s">
        <v>39</v>
      </c>
      <c r="AP405">
        <v>44</v>
      </c>
      <c r="AQ405">
        <v>39</v>
      </c>
      <c r="AS405" t="s">
        <v>54</v>
      </c>
      <c r="AT405" t="s">
        <v>30</v>
      </c>
      <c r="AU405" t="s">
        <v>41</v>
      </c>
      <c r="AV405" s="3">
        <v>43640.636284722219</v>
      </c>
      <c r="AY405" t="s">
        <v>42</v>
      </c>
    </row>
    <row r="406" spans="1:51" x14ac:dyDescent="0.25">
      <c r="A406">
        <v>738</v>
      </c>
      <c r="B406" t="s">
        <v>30</v>
      </c>
      <c r="C406" t="s">
        <v>50</v>
      </c>
      <c r="D406" t="s">
        <v>95</v>
      </c>
      <c r="E406">
        <v>1084</v>
      </c>
      <c r="F406" t="s">
        <v>33</v>
      </c>
      <c r="G406" s="1">
        <v>43715</v>
      </c>
      <c r="H406" s="1">
        <v>43715</v>
      </c>
      <c r="I406" s="2">
        <v>0.76736111111111116</v>
      </c>
      <c r="J406">
        <v>6</v>
      </c>
      <c r="K406">
        <v>160</v>
      </c>
      <c r="L406" t="s">
        <v>34</v>
      </c>
      <c r="M406" t="s">
        <v>127</v>
      </c>
      <c r="N406" t="s">
        <v>127</v>
      </c>
      <c r="O406" t="s">
        <v>97</v>
      </c>
      <c r="P406" t="s">
        <v>37</v>
      </c>
      <c r="Q406" t="s">
        <v>38</v>
      </c>
      <c r="R406" t="s">
        <v>39</v>
      </c>
      <c r="S406">
        <v>152</v>
      </c>
      <c r="T406">
        <v>95</v>
      </c>
      <c r="W406" t="s">
        <v>30</v>
      </c>
      <c r="X406" t="s">
        <v>41</v>
      </c>
      <c r="Y406" t="s">
        <v>42</v>
      </c>
      <c r="Z406" t="s">
        <v>31</v>
      </c>
      <c r="AA406" t="s">
        <v>95</v>
      </c>
      <c r="AB406">
        <v>1085</v>
      </c>
      <c r="AC406" t="s">
        <v>37</v>
      </c>
      <c r="AD406" s="1">
        <v>43715</v>
      </c>
      <c r="AE406" s="1">
        <v>43715</v>
      </c>
      <c r="AF406" s="2">
        <v>0.81597222222222221</v>
      </c>
      <c r="AG406">
        <v>6</v>
      </c>
      <c r="AH406">
        <v>160</v>
      </c>
      <c r="AI406" t="s">
        <v>34</v>
      </c>
      <c r="AJ406" t="s">
        <v>127</v>
      </c>
      <c r="AK406" t="s">
        <v>127</v>
      </c>
      <c r="AL406" t="s">
        <v>97</v>
      </c>
      <c r="AM406" t="s">
        <v>37</v>
      </c>
      <c r="AN406" t="s">
        <v>38</v>
      </c>
      <c r="AO406" t="s">
        <v>39</v>
      </c>
      <c r="AP406">
        <v>76</v>
      </c>
      <c r="AQ406">
        <v>47</v>
      </c>
      <c r="AS406" t="s">
        <v>54</v>
      </c>
      <c r="AT406" t="s">
        <v>30</v>
      </c>
      <c r="AU406" t="s">
        <v>41</v>
      </c>
      <c r="AV406" s="3">
        <v>43640.636284722219</v>
      </c>
      <c r="AY406" t="s">
        <v>42</v>
      </c>
    </row>
    <row r="407" spans="1:51" x14ac:dyDescent="0.25">
      <c r="A407">
        <v>332</v>
      </c>
      <c r="B407" t="s">
        <v>46</v>
      </c>
      <c r="C407" t="s">
        <v>50</v>
      </c>
      <c r="D407" t="s">
        <v>95</v>
      </c>
      <c r="E407">
        <v>1686</v>
      </c>
      <c r="F407" t="s">
        <v>33</v>
      </c>
      <c r="G407" s="1">
        <v>43711</v>
      </c>
      <c r="H407" s="1">
        <v>43711</v>
      </c>
      <c r="I407" s="2">
        <v>0.25</v>
      </c>
      <c r="J407">
        <v>2</v>
      </c>
      <c r="K407">
        <v>160</v>
      </c>
      <c r="L407" t="s">
        <v>46</v>
      </c>
      <c r="M407" t="s">
        <v>137</v>
      </c>
      <c r="N407" t="s">
        <v>137</v>
      </c>
      <c r="O407" t="s">
        <v>97</v>
      </c>
      <c r="P407" t="s">
        <v>37</v>
      </c>
      <c r="Q407" t="s">
        <v>38</v>
      </c>
      <c r="R407" t="s">
        <v>39</v>
      </c>
      <c r="S407">
        <v>160</v>
      </c>
      <c r="T407">
        <v>100</v>
      </c>
      <c r="W407" t="s">
        <v>30</v>
      </c>
      <c r="X407" t="s">
        <v>41</v>
      </c>
      <c r="Y407" t="s">
        <v>42</v>
      </c>
      <c r="Z407" t="s">
        <v>31</v>
      </c>
      <c r="AA407" t="s">
        <v>95</v>
      </c>
      <c r="AB407">
        <v>1687</v>
      </c>
      <c r="AC407" t="s">
        <v>37</v>
      </c>
      <c r="AD407" s="1">
        <v>43711</v>
      </c>
      <c r="AE407" s="1">
        <v>43711</v>
      </c>
      <c r="AF407" s="2">
        <v>0.29166666666666669</v>
      </c>
      <c r="AG407">
        <v>2</v>
      </c>
      <c r="AH407">
        <v>160</v>
      </c>
      <c r="AI407" t="s">
        <v>132</v>
      </c>
      <c r="AJ407" t="s">
        <v>137</v>
      </c>
      <c r="AK407" t="s">
        <v>137</v>
      </c>
      <c r="AL407" t="s">
        <v>97</v>
      </c>
      <c r="AM407" t="s">
        <v>37</v>
      </c>
      <c r="AN407" t="s">
        <v>38</v>
      </c>
      <c r="AO407" t="s">
        <v>39</v>
      </c>
      <c r="AS407" t="s">
        <v>54</v>
      </c>
      <c r="AT407" t="s">
        <v>30</v>
      </c>
      <c r="AU407" t="s">
        <v>41</v>
      </c>
      <c r="AV407" s="3">
        <v>43640.636284722219</v>
      </c>
      <c r="AY407" t="s">
        <v>42</v>
      </c>
    </row>
    <row r="408" spans="1:51" x14ac:dyDescent="0.25">
      <c r="A408">
        <v>332</v>
      </c>
      <c r="B408" t="s">
        <v>46</v>
      </c>
      <c r="C408" t="s">
        <v>50</v>
      </c>
      <c r="D408" t="s">
        <v>95</v>
      </c>
      <c r="E408">
        <v>1012</v>
      </c>
      <c r="F408" t="s">
        <v>33</v>
      </c>
      <c r="G408" s="1">
        <v>43715</v>
      </c>
      <c r="H408" s="1">
        <v>43715</v>
      </c>
      <c r="I408" s="2">
        <v>0.84027777777777779</v>
      </c>
      <c r="J408">
        <v>6</v>
      </c>
      <c r="K408">
        <v>302</v>
      </c>
      <c r="L408" t="s">
        <v>34</v>
      </c>
      <c r="M408" t="s">
        <v>96</v>
      </c>
      <c r="N408" t="s">
        <v>96</v>
      </c>
      <c r="O408" t="s">
        <v>97</v>
      </c>
      <c r="P408" t="s">
        <v>37</v>
      </c>
      <c r="Q408" t="s">
        <v>38</v>
      </c>
      <c r="R408" t="s">
        <v>39</v>
      </c>
      <c r="S408">
        <v>286</v>
      </c>
      <c r="T408">
        <v>94</v>
      </c>
      <c r="W408" t="s">
        <v>30</v>
      </c>
      <c r="X408" t="s">
        <v>41</v>
      </c>
      <c r="Y408" t="s">
        <v>42</v>
      </c>
      <c r="Z408" t="s">
        <v>31</v>
      </c>
      <c r="AA408" t="s">
        <v>95</v>
      </c>
      <c r="AB408">
        <v>1013</v>
      </c>
      <c r="AC408" t="s">
        <v>37</v>
      </c>
      <c r="AD408" s="1">
        <v>43715</v>
      </c>
      <c r="AE408" s="1">
        <v>43715</v>
      </c>
      <c r="AF408" s="2">
        <v>0.90277777777777779</v>
      </c>
      <c r="AG408">
        <v>6</v>
      </c>
      <c r="AH408">
        <v>269</v>
      </c>
      <c r="AI408" t="s">
        <v>34</v>
      </c>
      <c r="AJ408" t="s">
        <v>96</v>
      </c>
      <c r="AK408" t="s">
        <v>96</v>
      </c>
      <c r="AL408" t="s">
        <v>97</v>
      </c>
      <c r="AM408" t="s">
        <v>37</v>
      </c>
      <c r="AN408" t="s">
        <v>38</v>
      </c>
      <c r="AO408" t="s">
        <v>39</v>
      </c>
      <c r="AP408">
        <v>129</v>
      </c>
      <c r="AQ408">
        <v>47</v>
      </c>
      <c r="AS408" t="s">
        <v>54</v>
      </c>
      <c r="AT408" t="s">
        <v>30</v>
      </c>
      <c r="AU408" t="s">
        <v>41</v>
      </c>
      <c r="AV408" s="3">
        <v>43640.636284722219</v>
      </c>
      <c r="AY408" t="s">
        <v>42</v>
      </c>
    </row>
    <row r="409" spans="1:51" x14ac:dyDescent="0.25">
      <c r="A409">
        <v>738</v>
      </c>
      <c r="B409" t="s">
        <v>30</v>
      </c>
      <c r="C409" t="s">
        <v>50</v>
      </c>
      <c r="D409" t="s">
        <v>95</v>
      </c>
      <c r="E409">
        <v>1118</v>
      </c>
      <c r="F409" t="s">
        <v>33</v>
      </c>
      <c r="G409" s="1">
        <v>43710</v>
      </c>
      <c r="H409" s="1">
        <v>43710</v>
      </c>
      <c r="I409" s="2">
        <v>0.70486111111111116</v>
      </c>
      <c r="J409">
        <v>1</v>
      </c>
      <c r="K409">
        <v>160</v>
      </c>
      <c r="L409" t="s">
        <v>34</v>
      </c>
      <c r="M409" t="s">
        <v>135</v>
      </c>
      <c r="N409" t="s">
        <v>135</v>
      </c>
      <c r="O409" t="s">
        <v>97</v>
      </c>
      <c r="P409" t="s">
        <v>37</v>
      </c>
      <c r="Q409" t="s">
        <v>38</v>
      </c>
      <c r="R409" t="s">
        <v>39</v>
      </c>
      <c r="S409">
        <v>160</v>
      </c>
      <c r="T409">
        <v>100</v>
      </c>
      <c r="W409" t="s">
        <v>30</v>
      </c>
      <c r="X409" t="s">
        <v>41</v>
      </c>
      <c r="Y409" t="s">
        <v>42</v>
      </c>
      <c r="Z409" t="s">
        <v>31</v>
      </c>
      <c r="AA409" t="s">
        <v>95</v>
      </c>
      <c r="AB409">
        <v>1119</v>
      </c>
      <c r="AC409" t="s">
        <v>37</v>
      </c>
      <c r="AD409" s="1">
        <v>43710</v>
      </c>
      <c r="AE409" s="1">
        <v>43710</v>
      </c>
      <c r="AF409" s="2">
        <v>0.75</v>
      </c>
      <c r="AG409">
        <v>1</v>
      </c>
      <c r="AH409">
        <v>160</v>
      </c>
      <c r="AI409" t="s">
        <v>34</v>
      </c>
      <c r="AJ409" t="s">
        <v>135</v>
      </c>
      <c r="AK409" t="s">
        <v>135</v>
      </c>
      <c r="AL409" t="s">
        <v>97</v>
      </c>
      <c r="AM409" t="s">
        <v>37</v>
      </c>
      <c r="AN409" t="s">
        <v>38</v>
      </c>
      <c r="AO409" t="s">
        <v>39</v>
      </c>
      <c r="AP409">
        <v>64</v>
      </c>
      <c r="AQ409">
        <v>40</v>
      </c>
      <c r="AS409" t="s">
        <v>54</v>
      </c>
      <c r="AT409" t="s">
        <v>30</v>
      </c>
      <c r="AU409" t="s">
        <v>41</v>
      </c>
      <c r="AV409" s="3">
        <v>43640.636284722219</v>
      </c>
      <c r="AY409" t="s">
        <v>42</v>
      </c>
    </row>
    <row r="410" spans="1:51" x14ac:dyDescent="0.25">
      <c r="A410">
        <v>332</v>
      </c>
      <c r="B410" t="s">
        <v>46</v>
      </c>
      <c r="C410" t="s">
        <v>50</v>
      </c>
      <c r="D410" t="s">
        <v>95</v>
      </c>
      <c r="E410">
        <v>1618</v>
      </c>
      <c r="F410" t="s">
        <v>33</v>
      </c>
      <c r="G410" s="1">
        <v>43712</v>
      </c>
      <c r="H410" s="1">
        <v>43712</v>
      </c>
      <c r="I410" s="2">
        <v>0.27083333333333331</v>
      </c>
      <c r="J410">
        <v>3</v>
      </c>
      <c r="K410">
        <v>251</v>
      </c>
      <c r="L410" t="s">
        <v>46</v>
      </c>
      <c r="M410" t="s">
        <v>96</v>
      </c>
      <c r="N410" t="s">
        <v>96</v>
      </c>
      <c r="O410" t="s">
        <v>97</v>
      </c>
      <c r="P410" t="s">
        <v>37</v>
      </c>
      <c r="Q410" t="s">
        <v>38</v>
      </c>
      <c r="R410" t="s">
        <v>39</v>
      </c>
      <c r="S410">
        <v>248</v>
      </c>
      <c r="T410">
        <v>98</v>
      </c>
      <c r="W410" t="s">
        <v>30</v>
      </c>
      <c r="X410" t="s">
        <v>41</v>
      </c>
      <c r="Y410" t="s">
        <v>42</v>
      </c>
      <c r="Z410" t="s">
        <v>31</v>
      </c>
      <c r="AA410" t="s">
        <v>95</v>
      </c>
      <c r="AB410">
        <v>1619</v>
      </c>
      <c r="AC410" t="s">
        <v>37</v>
      </c>
      <c r="AD410" s="1">
        <v>43712</v>
      </c>
      <c r="AE410" s="1">
        <v>43712</v>
      </c>
      <c r="AF410" s="2">
        <v>0.3125</v>
      </c>
      <c r="AG410">
        <v>3</v>
      </c>
      <c r="AH410">
        <v>251</v>
      </c>
      <c r="AI410" t="s">
        <v>132</v>
      </c>
      <c r="AJ410" t="s">
        <v>96</v>
      </c>
      <c r="AK410" t="s">
        <v>96</v>
      </c>
      <c r="AL410" t="s">
        <v>97</v>
      </c>
      <c r="AM410" t="s">
        <v>37</v>
      </c>
      <c r="AN410" t="s">
        <v>38</v>
      </c>
      <c r="AO410" t="s">
        <v>39</v>
      </c>
      <c r="AS410" t="s">
        <v>54</v>
      </c>
      <c r="AT410" t="s">
        <v>30</v>
      </c>
      <c r="AU410" t="s">
        <v>41</v>
      </c>
      <c r="AV410" s="3">
        <v>43640.636284722219</v>
      </c>
      <c r="AY410" t="s">
        <v>42</v>
      </c>
    </row>
    <row r="411" spans="1:51" x14ac:dyDescent="0.25">
      <c r="A411">
        <v>332</v>
      </c>
      <c r="B411" t="s">
        <v>46</v>
      </c>
      <c r="C411" t="s">
        <v>50</v>
      </c>
      <c r="D411" t="s">
        <v>95</v>
      </c>
      <c r="E411">
        <v>1610</v>
      </c>
      <c r="F411" t="s">
        <v>33</v>
      </c>
      <c r="G411" s="1">
        <v>43711</v>
      </c>
      <c r="H411" s="1">
        <v>43711</v>
      </c>
      <c r="I411" s="2">
        <v>0.27083333333333331</v>
      </c>
      <c r="J411">
        <v>2</v>
      </c>
      <c r="K411">
        <v>251</v>
      </c>
      <c r="L411" t="s">
        <v>46</v>
      </c>
      <c r="M411" t="s">
        <v>96</v>
      </c>
      <c r="N411" t="s">
        <v>96</v>
      </c>
      <c r="O411" t="s">
        <v>97</v>
      </c>
      <c r="P411" t="s">
        <v>37</v>
      </c>
      <c r="Q411" t="s">
        <v>38</v>
      </c>
      <c r="R411" t="s">
        <v>39</v>
      </c>
      <c r="S411">
        <v>251</v>
      </c>
      <c r="T411">
        <v>100</v>
      </c>
      <c r="W411" t="s">
        <v>30</v>
      </c>
      <c r="X411" t="s">
        <v>41</v>
      </c>
      <c r="Y411" t="s">
        <v>42</v>
      </c>
      <c r="Z411" t="s">
        <v>31</v>
      </c>
      <c r="AA411" t="s">
        <v>95</v>
      </c>
      <c r="AB411">
        <v>1611</v>
      </c>
      <c r="AC411" t="s">
        <v>37</v>
      </c>
      <c r="AD411" s="1">
        <v>43711</v>
      </c>
      <c r="AE411" s="1">
        <v>43711</v>
      </c>
      <c r="AF411" s="2">
        <v>0.3125</v>
      </c>
      <c r="AG411">
        <v>2</v>
      </c>
      <c r="AH411">
        <v>251</v>
      </c>
      <c r="AI411" t="s">
        <v>132</v>
      </c>
      <c r="AJ411" t="s">
        <v>96</v>
      </c>
      <c r="AK411" t="s">
        <v>96</v>
      </c>
      <c r="AL411" t="s">
        <v>97</v>
      </c>
      <c r="AM411" t="s">
        <v>37</v>
      </c>
      <c r="AN411" t="s">
        <v>38</v>
      </c>
      <c r="AO411" t="s">
        <v>39</v>
      </c>
      <c r="AS411" t="s">
        <v>54</v>
      </c>
      <c r="AT411" t="s">
        <v>30</v>
      </c>
      <c r="AU411" t="s">
        <v>41</v>
      </c>
      <c r="AV411" s="3">
        <v>43640.636284722219</v>
      </c>
      <c r="AY411" t="s">
        <v>42</v>
      </c>
    </row>
    <row r="412" spans="1:51" x14ac:dyDescent="0.25">
      <c r="A412">
        <v>738</v>
      </c>
      <c r="B412" t="s">
        <v>30</v>
      </c>
      <c r="C412" t="s">
        <v>50</v>
      </c>
      <c r="D412" t="s">
        <v>95</v>
      </c>
      <c r="E412">
        <v>1082</v>
      </c>
      <c r="F412" t="s">
        <v>33</v>
      </c>
      <c r="G412" s="1">
        <v>43711</v>
      </c>
      <c r="H412" s="1">
        <v>43711</v>
      </c>
      <c r="I412" s="2">
        <v>0.85763888888888884</v>
      </c>
      <c r="J412">
        <v>2</v>
      </c>
      <c r="K412">
        <v>160</v>
      </c>
      <c r="L412" t="s">
        <v>34</v>
      </c>
      <c r="M412" t="s">
        <v>127</v>
      </c>
      <c r="N412" t="s">
        <v>127</v>
      </c>
      <c r="O412" t="s">
        <v>97</v>
      </c>
      <c r="P412" t="s">
        <v>37</v>
      </c>
      <c r="Q412" t="s">
        <v>38</v>
      </c>
      <c r="R412" t="s">
        <v>39</v>
      </c>
      <c r="S412">
        <v>160</v>
      </c>
      <c r="T412">
        <v>100</v>
      </c>
      <c r="W412" t="s">
        <v>30</v>
      </c>
      <c r="X412" t="s">
        <v>41</v>
      </c>
      <c r="Y412" t="s">
        <v>42</v>
      </c>
      <c r="Z412" t="s">
        <v>31</v>
      </c>
      <c r="AA412" t="s">
        <v>95</v>
      </c>
      <c r="AB412">
        <v>1083</v>
      </c>
      <c r="AC412" t="s">
        <v>37</v>
      </c>
      <c r="AD412" s="1">
        <v>43711</v>
      </c>
      <c r="AE412" s="1">
        <v>43711</v>
      </c>
      <c r="AF412" s="2">
        <v>0.90972222222222221</v>
      </c>
      <c r="AG412">
        <v>2</v>
      </c>
      <c r="AH412">
        <v>160</v>
      </c>
      <c r="AI412" t="s">
        <v>34</v>
      </c>
      <c r="AJ412" t="s">
        <v>127</v>
      </c>
      <c r="AK412" t="s">
        <v>127</v>
      </c>
      <c r="AL412" t="s">
        <v>97</v>
      </c>
      <c r="AM412" t="s">
        <v>37</v>
      </c>
      <c r="AN412" t="s">
        <v>38</v>
      </c>
      <c r="AO412" t="s">
        <v>39</v>
      </c>
      <c r="AP412">
        <v>64</v>
      </c>
      <c r="AQ412">
        <v>40</v>
      </c>
      <c r="AS412" t="s">
        <v>54</v>
      </c>
      <c r="AT412" t="s">
        <v>30</v>
      </c>
      <c r="AU412" t="s">
        <v>41</v>
      </c>
      <c r="AV412" s="3">
        <v>43640.636284722219</v>
      </c>
      <c r="AY412" t="s">
        <v>42</v>
      </c>
    </row>
    <row r="413" spans="1:51" x14ac:dyDescent="0.25">
      <c r="A413">
        <v>738</v>
      </c>
      <c r="B413" t="s">
        <v>30</v>
      </c>
      <c r="C413" t="s">
        <v>50</v>
      </c>
      <c r="D413" t="s">
        <v>95</v>
      </c>
      <c r="E413">
        <v>1082</v>
      </c>
      <c r="F413" t="s">
        <v>33</v>
      </c>
      <c r="G413" s="1">
        <v>43713</v>
      </c>
      <c r="H413" s="1">
        <v>43713</v>
      </c>
      <c r="I413" s="2">
        <v>0.85763888888888884</v>
      </c>
      <c r="J413">
        <v>4</v>
      </c>
      <c r="K413">
        <v>160</v>
      </c>
      <c r="L413" t="s">
        <v>34</v>
      </c>
      <c r="M413" t="s">
        <v>127</v>
      </c>
      <c r="N413" t="s">
        <v>127</v>
      </c>
      <c r="O413" t="s">
        <v>97</v>
      </c>
      <c r="P413" t="s">
        <v>37</v>
      </c>
      <c r="Q413" t="s">
        <v>38</v>
      </c>
      <c r="R413" t="s">
        <v>39</v>
      </c>
      <c r="S413">
        <v>156</v>
      </c>
      <c r="T413">
        <v>97</v>
      </c>
      <c r="W413" t="s">
        <v>30</v>
      </c>
      <c r="X413" t="s">
        <v>41</v>
      </c>
      <c r="Y413" t="s">
        <v>42</v>
      </c>
      <c r="Z413" t="s">
        <v>31</v>
      </c>
      <c r="AA413" t="s">
        <v>95</v>
      </c>
      <c r="AB413">
        <v>1083</v>
      </c>
      <c r="AC413" t="s">
        <v>37</v>
      </c>
      <c r="AD413" s="1">
        <v>43713</v>
      </c>
      <c r="AE413" s="1">
        <v>43713</v>
      </c>
      <c r="AF413" s="2">
        <v>0.90972222222222221</v>
      </c>
      <c r="AG413">
        <v>4</v>
      </c>
      <c r="AH413">
        <v>160</v>
      </c>
      <c r="AI413" t="s">
        <v>34</v>
      </c>
      <c r="AJ413" t="s">
        <v>127</v>
      </c>
      <c r="AK413" t="s">
        <v>127</v>
      </c>
      <c r="AL413" t="s">
        <v>97</v>
      </c>
      <c r="AM413" t="s">
        <v>37</v>
      </c>
      <c r="AN413" t="s">
        <v>38</v>
      </c>
      <c r="AO413" t="s">
        <v>39</v>
      </c>
      <c r="AP413">
        <v>64</v>
      </c>
      <c r="AQ413">
        <v>40</v>
      </c>
      <c r="AS413" t="s">
        <v>54</v>
      </c>
      <c r="AT413" t="s">
        <v>30</v>
      </c>
      <c r="AU413" t="s">
        <v>41</v>
      </c>
      <c r="AV413" s="3">
        <v>43640.636284722219</v>
      </c>
      <c r="AY413" t="s">
        <v>42</v>
      </c>
    </row>
    <row r="414" spans="1:51" x14ac:dyDescent="0.25">
      <c r="A414">
        <v>320</v>
      </c>
      <c r="B414" t="s">
        <v>30</v>
      </c>
      <c r="C414" t="s">
        <v>50</v>
      </c>
      <c r="D414" t="s">
        <v>125</v>
      </c>
      <c r="E414">
        <v>117</v>
      </c>
      <c r="F414" t="s">
        <v>33</v>
      </c>
      <c r="G414" s="1">
        <v>43711</v>
      </c>
      <c r="H414" s="1">
        <v>43711</v>
      </c>
      <c r="I414" s="2">
        <v>0.61805555555555558</v>
      </c>
      <c r="J414">
        <v>2</v>
      </c>
      <c r="K414">
        <v>133</v>
      </c>
      <c r="L414" t="s">
        <v>34</v>
      </c>
      <c r="M414" t="s">
        <v>126</v>
      </c>
      <c r="N414" t="s">
        <v>126</v>
      </c>
      <c r="O414" t="s">
        <v>36</v>
      </c>
      <c r="P414" t="s">
        <v>37</v>
      </c>
      <c r="Q414" t="s">
        <v>38</v>
      </c>
      <c r="R414" t="s">
        <v>39</v>
      </c>
      <c r="S414">
        <v>130</v>
      </c>
      <c r="T414">
        <v>97</v>
      </c>
      <c r="W414" t="s">
        <v>45</v>
      </c>
      <c r="X414" t="s">
        <v>41</v>
      </c>
      <c r="Y414" t="s">
        <v>42</v>
      </c>
      <c r="Z414" t="s">
        <v>50</v>
      </c>
      <c r="AA414" t="s">
        <v>125</v>
      </c>
      <c r="AB414">
        <v>118</v>
      </c>
      <c r="AC414" t="s">
        <v>37</v>
      </c>
      <c r="AD414" s="1">
        <v>43711</v>
      </c>
      <c r="AE414" s="1">
        <v>43711</v>
      </c>
      <c r="AF414" s="2">
        <v>0.68402777777777779</v>
      </c>
      <c r="AG414">
        <v>2</v>
      </c>
      <c r="AH414">
        <v>133</v>
      </c>
      <c r="AI414" t="s">
        <v>34</v>
      </c>
      <c r="AJ414" t="s">
        <v>126</v>
      </c>
      <c r="AK414" t="s">
        <v>126</v>
      </c>
      <c r="AL414" t="s">
        <v>36</v>
      </c>
      <c r="AM414" t="s">
        <v>37</v>
      </c>
      <c r="AN414" t="s">
        <v>38</v>
      </c>
      <c r="AO414" t="s">
        <v>39</v>
      </c>
      <c r="AP414">
        <v>69</v>
      </c>
      <c r="AQ414">
        <v>51</v>
      </c>
      <c r="AT414" t="s">
        <v>45</v>
      </c>
      <c r="AU414" t="s">
        <v>41</v>
      </c>
      <c r="AV414" s="3">
        <v>43640.636284722219</v>
      </c>
      <c r="AY414" t="s">
        <v>42</v>
      </c>
    </row>
    <row r="415" spans="1:51" x14ac:dyDescent="0.25">
      <c r="A415">
        <v>332</v>
      </c>
      <c r="B415" t="s">
        <v>46</v>
      </c>
      <c r="C415" t="s">
        <v>50</v>
      </c>
      <c r="D415" t="s">
        <v>95</v>
      </c>
      <c r="E415">
        <v>1002</v>
      </c>
      <c r="F415" t="s">
        <v>33</v>
      </c>
      <c r="G415" s="1">
        <v>43715</v>
      </c>
      <c r="H415" s="1">
        <v>43715</v>
      </c>
      <c r="I415" s="2">
        <v>0.44791666666666669</v>
      </c>
      <c r="J415">
        <v>6</v>
      </c>
      <c r="K415">
        <v>269</v>
      </c>
      <c r="L415" t="s">
        <v>34</v>
      </c>
      <c r="M415" t="s">
        <v>96</v>
      </c>
      <c r="N415" t="s">
        <v>96</v>
      </c>
      <c r="O415" t="s">
        <v>97</v>
      </c>
      <c r="P415" t="s">
        <v>37</v>
      </c>
      <c r="Q415" t="s">
        <v>38</v>
      </c>
      <c r="R415" t="s">
        <v>39</v>
      </c>
      <c r="S415">
        <v>255</v>
      </c>
      <c r="T415">
        <v>94</v>
      </c>
      <c r="W415" t="s">
        <v>30</v>
      </c>
      <c r="X415" t="s">
        <v>41</v>
      </c>
      <c r="Y415" t="s">
        <v>42</v>
      </c>
      <c r="Z415" t="s">
        <v>31</v>
      </c>
      <c r="AA415" t="s">
        <v>95</v>
      </c>
      <c r="AB415">
        <v>1003</v>
      </c>
      <c r="AC415" t="s">
        <v>37</v>
      </c>
      <c r="AD415" s="1">
        <v>43715</v>
      </c>
      <c r="AE415" s="1">
        <v>43715</v>
      </c>
      <c r="AF415" s="2">
        <v>0.51041666666666663</v>
      </c>
      <c r="AG415">
        <v>6</v>
      </c>
      <c r="AH415">
        <v>269</v>
      </c>
      <c r="AI415" t="s">
        <v>34</v>
      </c>
      <c r="AJ415" t="s">
        <v>96</v>
      </c>
      <c r="AK415" t="s">
        <v>96</v>
      </c>
      <c r="AL415" t="s">
        <v>97</v>
      </c>
      <c r="AM415" t="s">
        <v>37</v>
      </c>
      <c r="AN415" t="s">
        <v>38</v>
      </c>
      <c r="AO415" t="s">
        <v>39</v>
      </c>
      <c r="AP415">
        <v>129</v>
      </c>
      <c r="AQ415">
        <v>47</v>
      </c>
      <c r="AS415" t="s">
        <v>54</v>
      </c>
      <c r="AT415" t="s">
        <v>30</v>
      </c>
      <c r="AU415" t="s">
        <v>41</v>
      </c>
      <c r="AV415" s="3">
        <v>43640.636284722219</v>
      </c>
      <c r="AY415" t="s">
        <v>42</v>
      </c>
    </row>
    <row r="416" spans="1:51" x14ac:dyDescent="0.25">
      <c r="A416">
        <v>332</v>
      </c>
      <c r="B416" t="s">
        <v>46</v>
      </c>
      <c r="C416" t="s">
        <v>50</v>
      </c>
      <c r="D416" t="s">
        <v>95</v>
      </c>
      <c r="E416">
        <v>1012</v>
      </c>
      <c r="F416" t="s">
        <v>33</v>
      </c>
      <c r="G416" s="1">
        <v>43711</v>
      </c>
      <c r="H416" s="1">
        <v>43711</v>
      </c>
      <c r="I416" s="2">
        <v>0.84027777777777779</v>
      </c>
      <c r="J416">
        <v>2</v>
      </c>
      <c r="K416">
        <v>302</v>
      </c>
      <c r="L416" t="s">
        <v>34</v>
      </c>
      <c r="M416" t="s">
        <v>96</v>
      </c>
      <c r="N416" t="s">
        <v>96</v>
      </c>
      <c r="O416" t="s">
        <v>97</v>
      </c>
      <c r="P416" t="s">
        <v>37</v>
      </c>
      <c r="Q416" t="s">
        <v>38</v>
      </c>
      <c r="R416" t="s">
        <v>39</v>
      </c>
      <c r="S416">
        <v>302</v>
      </c>
      <c r="T416">
        <v>100</v>
      </c>
      <c r="W416" t="s">
        <v>30</v>
      </c>
      <c r="X416" t="s">
        <v>41</v>
      </c>
      <c r="Y416" t="s">
        <v>42</v>
      </c>
      <c r="Z416" t="s">
        <v>31</v>
      </c>
      <c r="AA416" t="s">
        <v>95</v>
      </c>
      <c r="AB416">
        <v>1013</v>
      </c>
      <c r="AC416" t="s">
        <v>37</v>
      </c>
      <c r="AD416" s="1">
        <v>43711</v>
      </c>
      <c r="AE416" s="1">
        <v>43711</v>
      </c>
      <c r="AF416" s="2">
        <v>0.90277777777777779</v>
      </c>
      <c r="AG416">
        <v>2</v>
      </c>
      <c r="AH416">
        <v>269</v>
      </c>
      <c r="AI416" t="s">
        <v>34</v>
      </c>
      <c r="AJ416" t="s">
        <v>96</v>
      </c>
      <c r="AK416" t="s">
        <v>96</v>
      </c>
      <c r="AL416" t="s">
        <v>97</v>
      </c>
      <c r="AM416" t="s">
        <v>37</v>
      </c>
      <c r="AN416" t="s">
        <v>38</v>
      </c>
      <c r="AO416" t="s">
        <v>39</v>
      </c>
      <c r="AP416">
        <v>107</v>
      </c>
      <c r="AQ416">
        <v>39</v>
      </c>
      <c r="AS416" t="s">
        <v>54</v>
      </c>
      <c r="AT416" t="s">
        <v>30</v>
      </c>
      <c r="AU416" t="s">
        <v>41</v>
      </c>
      <c r="AV416" s="3">
        <v>43640.636284722219</v>
      </c>
      <c r="AY416" t="s">
        <v>42</v>
      </c>
    </row>
    <row r="417" spans="1:51" x14ac:dyDescent="0.25">
      <c r="A417">
        <v>738</v>
      </c>
      <c r="B417" t="s">
        <v>30</v>
      </c>
      <c r="C417" t="s">
        <v>50</v>
      </c>
      <c r="D417" t="s">
        <v>95</v>
      </c>
      <c r="E417">
        <v>1214</v>
      </c>
      <c r="F417" t="s">
        <v>33</v>
      </c>
      <c r="G417" s="1">
        <v>43710</v>
      </c>
      <c r="H417" s="1">
        <v>43710</v>
      </c>
      <c r="I417" s="2">
        <v>0.69791666666666663</v>
      </c>
      <c r="J417">
        <v>1</v>
      </c>
      <c r="K417">
        <v>160</v>
      </c>
      <c r="L417" t="s">
        <v>34</v>
      </c>
      <c r="M417" t="s">
        <v>96</v>
      </c>
      <c r="N417" t="s">
        <v>96</v>
      </c>
      <c r="O417" t="s">
        <v>97</v>
      </c>
      <c r="P417" t="s">
        <v>37</v>
      </c>
      <c r="Q417" t="s">
        <v>38</v>
      </c>
      <c r="R417" t="s">
        <v>39</v>
      </c>
      <c r="S417">
        <v>160</v>
      </c>
      <c r="T417">
        <v>100</v>
      </c>
      <c r="W417" t="s">
        <v>30</v>
      </c>
      <c r="X417" t="s">
        <v>41</v>
      </c>
      <c r="Y417" t="s">
        <v>42</v>
      </c>
      <c r="Z417" t="s">
        <v>31</v>
      </c>
      <c r="AA417" t="s">
        <v>95</v>
      </c>
      <c r="AB417">
        <v>1215</v>
      </c>
      <c r="AC417" t="s">
        <v>37</v>
      </c>
      <c r="AD417" s="1">
        <v>43710</v>
      </c>
      <c r="AE417" s="1">
        <v>43710</v>
      </c>
      <c r="AF417" s="2">
        <v>0.75</v>
      </c>
      <c r="AG417">
        <v>1</v>
      </c>
      <c r="AH417">
        <v>160</v>
      </c>
      <c r="AI417" t="s">
        <v>34</v>
      </c>
      <c r="AJ417" t="s">
        <v>96</v>
      </c>
      <c r="AK417" t="s">
        <v>96</v>
      </c>
      <c r="AL417" t="s">
        <v>97</v>
      </c>
      <c r="AM417" t="s">
        <v>37</v>
      </c>
      <c r="AN417" t="s">
        <v>38</v>
      </c>
      <c r="AO417" t="s">
        <v>39</v>
      </c>
      <c r="AP417">
        <v>64</v>
      </c>
      <c r="AQ417">
        <v>40</v>
      </c>
      <c r="AS417" t="s">
        <v>54</v>
      </c>
      <c r="AT417" t="s">
        <v>30</v>
      </c>
      <c r="AU417" t="s">
        <v>41</v>
      </c>
      <c r="AV417" s="3">
        <v>43640.636284722219</v>
      </c>
      <c r="AY417" t="s">
        <v>42</v>
      </c>
    </row>
    <row r="418" spans="1:51" x14ac:dyDescent="0.25">
      <c r="A418">
        <v>738</v>
      </c>
      <c r="B418" t="s">
        <v>30</v>
      </c>
      <c r="C418" t="s">
        <v>50</v>
      </c>
      <c r="D418" t="s">
        <v>95</v>
      </c>
      <c r="E418">
        <v>1230</v>
      </c>
      <c r="F418" t="s">
        <v>33</v>
      </c>
      <c r="G418" s="1">
        <v>43715</v>
      </c>
      <c r="H418" s="1">
        <v>43715</v>
      </c>
      <c r="I418" s="2">
        <v>0.89583333333333337</v>
      </c>
      <c r="J418">
        <v>6</v>
      </c>
      <c r="K418">
        <v>160</v>
      </c>
      <c r="L418" t="s">
        <v>34</v>
      </c>
      <c r="M418" t="s">
        <v>96</v>
      </c>
      <c r="N418" t="s">
        <v>96</v>
      </c>
      <c r="O418" t="s">
        <v>97</v>
      </c>
      <c r="P418" t="s">
        <v>37</v>
      </c>
      <c r="Q418" t="s">
        <v>38</v>
      </c>
      <c r="R418" t="s">
        <v>39</v>
      </c>
      <c r="S418">
        <v>152</v>
      </c>
      <c r="T418">
        <v>95</v>
      </c>
      <c r="W418" t="s">
        <v>30</v>
      </c>
      <c r="X418" t="s">
        <v>41</v>
      </c>
      <c r="Y418" t="s">
        <v>42</v>
      </c>
      <c r="Z418" t="s">
        <v>31</v>
      </c>
      <c r="AA418" t="s">
        <v>95</v>
      </c>
      <c r="AB418">
        <v>1231</v>
      </c>
      <c r="AC418" t="s">
        <v>37</v>
      </c>
      <c r="AD418" s="1">
        <v>43716</v>
      </c>
      <c r="AE418" s="1">
        <v>43716</v>
      </c>
      <c r="AF418" s="2">
        <v>0.40972222222222227</v>
      </c>
      <c r="AG418">
        <v>7</v>
      </c>
      <c r="AH418">
        <v>160</v>
      </c>
      <c r="AI418" t="s">
        <v>34</v>
      </c>
      <c r="AJ418" t="s">
        <v>96</v>
      </c>
      <c r="AK418" t="s">
        <v>96</v>
      </c>
      <c r="AL418" t="s">
        <v>97</v>
      </c>
      <c r="AM418" t="s">
        <v>37</v>
      </c>
      <c r="AN418" t="s">
        <v>38</v>
      </c>
      <c r="AO418" t="s">
        <v>39</v>
      </c>
      <c r="AP418">
        <v>64</v>
      </c>
      <c r="AQ418">
        <v>40</v>
      </c>
      <c r="AS418" t="s">
        <v>54</v>
      </c>
      <c r="AT418" t="s">
        <v>30</v>
      </c>
      <c r="AU418" t="s">
        <v>41</v>
      </c>
      <c r="AV418" s="3">
        <v>43640.636284722219</v>
      </c>
      <c r="AY418" t="s">
        <v>42</v>
      </c>
    </row>
    <row r="419" spans="1:51" x14ac:dyDescent="0.25">
      <c r="A419">
        <v>332</v>
      </c>
      <c r="B419" t="s">
        <v>46</v>
      </c>
      <c r="C419" t="s">
        <v>50</v>
      </c>
      <c r="D419" t="s">
        <v>95</v>
      </c>
      <c r="E419">
        <v>1002</v>
      </c>
      <c r="F419" t="s">
        <v>33</v>
      </c>
      <c r="G419" s="1">
        <v>43710</v>
      </c>
      <c r="H419" s="1">
        <v>43710</v>
      </c>
      <c r="I419" s="2">
        <v>0.44791666666666669</v>
      </c>
      <c r="J419">
        <v>1</v>
      </c>
      <c r="K419">
        <v>269</v>
      </c>
      <c r="L419" t="s">
        <v>34</v>
      </c>
      <c r="M419" t="s">
        <v>96</v>
      </c>
      <c r="N419" t="s">
        <v>96</v>
      </c>
      <c r="O419" t="s">
        <v>97</v>
      </c>
      <c r="P419" t="s">
        <v>37</v>
      </c>
      <c r="Q419" t="s">
        <v>38</v>
      </c>
      <c r="R419" t="s">
        <v>39</v>
      </c>
      <c r="S419">
        <v>269</v>
      </c>
      <c r="T419">
        <v>100</v>
      </c>
      <c r="W419" t="s">
        <v>30</v>
      </c>
      <c r="X419" t="s">
        <v>41</v>
      </c>
      <c r="Y419" t="s">
        <v>42</v>
      </c>
      <c r="Z419" t="s">
        <v>31</v>
      </c>
      <c r="AA419" t="s">
        <v>95</v>
      </c>
      <c r="AB419">
        <v>1003</v>
      </c>
      <c r="AC419" t="s">
        <v>37</v>
      </c>
      <c r="AD419" s="1">
        <v>43710</v>
      </c>
      <c r="AE419" s="1">
        <v>43710</v>
      </c>
      <c r="AF419" s="2">
        <v>0.51041666666666663</v>
      </c>
      <c r="AG419">
        <v>1</v>
      </c>
      <c r="AH419">
        <v>269</v>
      </c>
      <c r="AI419" t="s">
        <v>34</v>
      </c>
      <c r="AJ419" t="s">
        <v>96</v>
      </c>
      <c r="AK419" t="s">
        <v>96</v>
      </c>
      <c r="AL419" t="s">
        <v>97</v>
      </c>
      <c r="AM419" t="s">
        <v>37</v>
      </c>
      <c r="AN419" t="s">
        <v>38</v>
      </c>
      <c r="AO419" t="s">
        <v>39</v>
      </c>
      <c r="AP419">
        <v>107</v>
      </c>
      <c r="AQ419">
        <v>39</v>
      </c>
      <c r="AS419" t="s">
        <v>54</v>
      </c>
      <c r="AT419" t="s">
        <v>30</v>
      </c>
      <c r="AU419" t="s">
        <v>41</v>
      </c>
      <c r="AV419" s="3">
        <v>43640.636284722219</v>
      </c>
      <c r="AY419" t="s">
        <v>42</v>
      </c>
    </row>
    <row r="420" spans="1:51" x14ac:dyDescent="0.25">
      <c r="A420">
        <v>738</v>
      </c>
      <c r="B420" t="s">
        <v>30</v>
      </c>
      <c r="C420" t="s">
        <v>50</v>
      </c>
      <c r="D420" t="s">
        <v>95</v>
      </c>
      <c r="E420">
        <v>1628</v>
      </c>
      <c r="F420" t="s">
        <v>33</v>
      </c>
      <c r="G420" s="1">
        <v>43713</v>
      </c>
      <c r="H420" s="1">
        <v>43713</v>
      </c>
      <c r="I420" s="2">
        <v>0.25</v>
      </c>
      <c r="J420">
        <v>4</v>
      </c>
      <c r="K420">
        <v>160</v>
      </c>
      <c r="L420" t="s">
        <v>46</v>
      </c>
      <c r="M420" t="s">
        <v>139</v>
      </c>
      <c r="N420" t="s">
        <v>139</v>
      </c>
      <c r="O420" t="s">
        <v>97</v>
      </c>
      <c r="P420" t="s">
        <v>37</v>
      </c>
      <c r="Q420" t="s">
        <v>38</v>
      </c>
      <c r="R420" t="s">
        <v>39</v>
      </c>
      <c r="S420">
        <v>156</v>
      </c>
      <c r="T420">
        <v>97</v>
      </c>
      <c r="W420" t="s">
        <v>30</v>
      </c>
      <c r="X420" t="s">
        <v>41</v>
      </c>
      <c r="Y420" t="s">
        <v>42</v>
      </c>
      <c r="Z420" t="s">
        <v>31</v>
      </c>
      <c r="AA420" t="s">
        <v>95</v>
      </c>
      <c r="AB420">
        <v>1629</v>
      </c>
      <c r="AC420" t="s">
        <v>37</v>
      </c>
      <c r="AD420" s="1">
        <v>43713</v>
      </c>
      <c r="AE420" s="1">
        <v>43713</v>
      </c>
      <c r="AF420" s="2">
        <v>0.28819444444444448</v>
      </c>
      <c r="AG420">
        <v>4</v>
      </c>
      <c r="AH420">
        <v>160</v>
      </c>
      <c r="AI420" t="s">
        <v>132</v>
      </c>
      <c r="AJ420" t="s">
        <v>139</v>
      </c>
      <c r="AK420" t="s">
        <v>139</v>
      </c>
      <c r="AL420" t="s">
        <v>97</v>
      </c>
      <c r="AM420" t="s">
        <v>37</v>
      </c>
      <c r="AN420" t="s">
        <v>38</v>
      </c>
      <c r="AO420" t="s">
        <v>39</v>
      </c>
      <c r="AS420" t="s">
        <v>54</v>
      </c>
      <c r="AT420" t="s">
        <v>30</v>
      </c>
      <c r="AU420" t="s">
        <v>41</v>
      </c>
      <c r="AV420" s="3">
        <v>43640.636284722219</v>
      </c>
      <c r="AY420" t="s">
        <v>42</v>
      </c>
    </row>
    <row r="421" spans="1:51" x14ac:dyDescent="0.25">
      <c r="A421">
        <v>738</v>
      </c>
      <c r="B421" t="s">
        <v>30</v>
      </c>
      <c r="C421" t="s">
        <v>50</v>
      </c>
      <c r="D421" t="s">
        <v>95</v>
      </c>
      <c r="E421">
        <v>1118</v>
      </c>
      <c r="F421" t="s">
        <v>33</v>
      </c>
      <c r="G421" s="1">
        <v>43712</v>
      </c>
      <c r="H421" s="1">
        <v>43712</v>
      </c>
      <c r="I421" s="2">
        <v>0.72569444444444453</v>
      </c>
      <c r="J421">
        <v>3</v>
      </c>
      <c r="K421">
        <v>160</v>
      </c>
      <c r="L421" t="s">
        <v>34</v>
      </c>
      <c r="M421" t="s">
        <v>135</v>
      </c>
      <c r="N421" t="s">
        <v>135</v>
      </c>
      <c r="O421" t="s">
        <v>97</v>
      </c>
      <c r="P421" t="s">
        <v>37</v>
      </c>
      <c r="Q421" t="s">
        <v>38</v>
      </c>
      <c r="R421" t="s">
        <v>39</v>
      </c>
      <c r="S421">
        <v>158</v>
      </c>
      <c r="T421">
        <v>98</v>
      </c>
      <c r="W421" t="s">
        <v>30</v>
      </c>
      <c r="X421" t="s">
        <v>41</v>
      </c>
      <c r="Y421" t="s">
        <v>42</v>
      </c>
      <c r="Z421" t="s">
        <v>31</v>
      </c>
      <c r="AA421" t="s">
        <v>95</v>
      </c>
      <c r="AB421">
        <v>1119</v>
      </c>
      <c r="AC421" t="s">
        <v>37</v>
      </c>
      <c r="AD421" s="1">
        <v>43712</v>
      </c>
      <c r="AE421" s="1">
        <v>43712</v>
      </c>
      <c r="AF421" s="2">
        <v>0.77083333333333337</v>
      </c>
      <c r="AG421">
        <v>3</v>
      </c>
      <c r="AH421">
        <v>160</v>
      </c>
      <c r="AI421" t="s">
        <v>34</v>
      </c>
      <c r="AJ421" t="s">
        <v>135</v>
      </c>
      <c r="AK421" t="s">
        <v>135</v>
      </c>
      <c r="AL421" t="s">
        <v>97</v>
      </c>
      <c r="AM421" t="s">
        <v>37</v>
      </c>
      <c r="AN421" t="s">
        <v>38</v>
      </c>
      <c r="AO421" t="s">
        <v>39</v>
      </c>
      <c r="AP421">
        <v>64</v>
      </c>
      <c r="AQ421">
        <v>40</v>
      </c>
      <c r="AS421" t="s">
        <v>54</v>
      </c>
      <c r="AT421" t="s">
        <v>30</v>
      </c>
      <c r="AU421" t="s">
        <v>41</v>
      </c>
      <c r="AV421" s="3">
        <v>43640.636284722219</v>
      </c>
      <c r="AY421" t="s">
        <v>42</v>
      </c>
    </row>
    <row r="422" spans="1:51" x14ac:dyDescent="0.25">
      <c r="A422">
        <v>332</v>
      </c>
      <c r="B422" t="s">
        <v>46</v>
      </c>
      <c r="C422" t="s">
        <v>50</v>
      </c>
      <c r="D422" t="s">
        <v>95</v>
      </c>
      <c r="E422">
        <v>1624</v>
      </c>
      <c r="F422" t="s">
        <v>33</v>
      </c>
      <c r="G422" s="1">
        <v>43712</v>
      </c>
      <c r="H422" s="1">
        <v>43712</v>
      </c>
      <c r="I422" s="2">
        <v>0.28819444444444448</v>
      </c>
      <c r="J422">
        <v>3</v>
      </c>
      <c r="K422">
        <v>251</v>
      </c>
      <c r="L422" t="s">
        <v>46</v>
      </c>
      <c r="M422" t="s">
        <v>96</v>
      </c>
      <c r="N422" t="s">
        <v>96</v>
      </c>
      <c r="O422" t="s">
        <v>97</v>
      </c>
      <c r="P422" t="s">
        <v>37</v>
      </c>
      <c r="Q422" t="s">
        <v>38</v>
      </c>
      <c r="R422" t="s">
        <v>39</v>
      </c>
      <c r="S422">
        <v>248</v>
      </c>
      <c r="T422">
        <v>98</v>
      </c>
      <c r="W422" t="s">
        <v>30</v>
      </c>
      <c r="X422" t="s">
        <v>41</v>
      </c>
      <c r="Y422" t="s">
        <v>42</v>
      </c>
      <c r="Z422" t="s">
        <v>31</v>
      </c>
      <c r="AA422" t="s">
        <v>95</v>
      </c>
      <c r="AB422">
        <v>1625</v>
      </c>
      <c r="AC422" t="s">
        <v>37</v>
      </c>
      <c r="AD422" s="1">
        <v>43712</v>
      </c>
      <c r="AE422" s="1">
        <v>43712</v>
      </c>
      <c r="AF422" s="2">
        <v>0.33333333333333331</v>
      </c>
      <c r="AG422">
        <v>3</v>
      </c>
      <c r="AH422">
        <v>251</v>
      </c>
      <c r="AI422" t="s">
        <v>132</v>
      </c>
      <c r="AJ422" t="s">
        <v>96</v>
      </c>
      <c r="AK422" t="s">
        <v>96</v>
      </c>
      <c r="AL422" t="s">
        <v>97</v>
      </c>
      <c r="AM422" t="s">
        <v>37</v>
      </c>
      <c r="AN422" t="s">
        <v>38</v>
      </c>
      <c r="AO422" t="s">
        <v>39</v>
      </c>
      <c r="AS422" t="s">
        <v>54</v>
      </c>
      <c r="AT422" t="s">
        <v>30</v>
      </c>
      <c r="AU422" t="s">
        <v>41</v>
      </c>
      <c r="AV422" s="3">
        <v>43640.636284722219</v>
      </c>
      <c r="AY422" t="s">
        <v>42</v>
      </c>
    </row>
    <row r="423" spans="1:51" x14ac:dyDescent="0.25">
      <c r="A423">
        <v>738</v>
      </c>
      <c r="B423" t="s">
        <v>30</v>
      </c>
      <c r="C423" t="s">
        <v>50</v>
      </c>
      <c r="D423" t="s">
        <v>95</v>
      </c>
      <c r="E423">
        <v>1012</v>
      </c>
      <c r="F423" t="s">
        <v>33</v>
      </c>
      <c r="G423" s="1">
        <v>43712</v>
      </c>
      <c r="H423" s="1">
        <v>43712</v>
      </c>
      <c r="I423" s="2">
        <v>0.84027777777777779</v>
      </c>
      <c r="J423">
        <v>3</v>
      </c>
      <c r="K423">
        <v>160</v>
      </c>
      <c r="L423" t="s">
        <v>34</v>
      </c>
      <c r="M423" t="s">
        <v>96</v>
      </c>
      <c r="N423" t="s">
        <v>96</v>
      </c>
      <c r="O423" t="s">
        <v>97</v>
      </c>
      <c r="P423" t="s">
        <v>37</v>
      </c>
      <c r="Q423" t="s">
        <v>38</v>
      </c>
      <c r="R423" t="s">
        <v>39</v>
      </c>
      <c r="S423">
        <v>158</v>
      </c>
      <c r="T423">
        <v>98</v>
      </c>
      <c r="W423" t="s">
        <v>30</v>
      </c>
      <c r="X423" t="s">
        <v>41</v>
      </c>
      <c r="Y423" t="s">
        <v>42</v>
      </c>
      <c r="Z423" t="s">
        <v>31</v>
      </c>
      <c r="AA423" t="s">
        <v>95</v>
      </c>
      <c r="AB423">
        <v>1013</v>
      </c>
      <c r="AC423" t="s">
        <v>37</v>
      </c>
      <c r="AD423" s="1">
        <v>43712</v>
      </c>
      <c r="AE423" s="1">
        <v>43712</v>
      </c>
      <c r="AF423" s="2">
        <v>0.90277777777777779</v>
      </c>
      <c r="AG423">
        <v>3</v>
      </c>
      <c r="AH423">
        <v>160</v>
      </c>
      <c r="AI423" t="s">
        <v>34</v>
      </c>
      <c r="AJ423" t="s">
        <v>96</v>
      </c>
      <c r="AK423" t="s">
        <v>96</v>
      </c>
      <c r="AL423" t="s">
        <v>97</v>
      </c>
      <c r="AM423" t="s">
        <v>37</v>
      </c>
      <c r="AN423" t="s">
        <v>38</v>
      </c>
      <c r="AO423" t="s">
        <v>39</v>
      </c>
      <c r="AP423">
        <v>64</v>
      </c>
      <c r="AQ423">
        <v>40</v>
      </c>
      <c r="AS423" t="s">
        <v>54</v>
      </c>
      <c r="AT423" t="s">
        <v>30</v>
      </c>
      <c r="AU423" t="s">
        <v>41</v>
      </c>
      <c r="AV423" s="3">
        <v>43640.636284722219</v>
      </c>
      <c r="AY423" t="s">
        <v>42</v>
      </c>
    </row>
    <row r="424" spans="1:51" x14ac:dyDescent="0.25">
      <c r="A424">
        <v>763</v>
      </c>
      <c r="B424" t="s">
        <v>46</v>
      </c>
      <c r="C424" t="s">
        <v>50</v>
      </c>
      <c r="D424" t="s">
        <v>133</v>
      </c>
      <c r="E424">
        <v>251</v>
      </c>
      <c r="F424" t="s">
        <v>33</v>
      </c>
      <c r="G424" s="1">
        <v>43711</v>
      </c>
      <c r="H424" s="1">
        <v>43711</v>
      </c>
      <c r="I424" s="2">
        <v>0.77777777777777779</v>
      </c>
      <c r="J424">
        <v>2</v>
      </c>
      <c r="K424">
        <v>264</v>
      </c>
      <c r="L424" t="s">
        <v>34</v>
      </c>
      <c r="M424" t="s">
        <v>134</v>
      </c>
      <c r="N424" t="s">
        <v>134</v>
      </c>
      <c r="O424" t="s">
        <v>49</v>
      </c>
      <c r="P424" t="s">
        <v>37</v>
      </c>
      <c r="Q424" t="s">
        <v>38</v>
      </c>
      <c r="R424" t="s">
        <v>39</v>
      </c>
      <c r="S424">
        <v>198</v>
      </c>
      <c r="T424">
        <v>75</v>
      </c>
      <c r="W424" t="s">
        <v>45</v>
      </c>
      <c r="X424" t="s">
        <v>41</v>
      </c>
      <c r="Y424" t="s">
        <v>42</v>
      </c>
      <c r="Z424" t="s">
        <v>50</v>
      </c>
      <c r="AA424" t="s">
        <v>133</v>
      </c>
      <c r="AB424">
        <v>252</v>
      </c>
      <c r="AC424" t="s">
        <v>37</v>
      </c>
      <c r="AD424" s="1">
        <v>43711</v>
      </c>
      <c r="AE424" s="1">
        <v>43711</v>
      </c>
      <c r="AF424" s="2">
        <v>0.84027777777777779</v>
      </c>
      <c r="AG424">
        <v>2</v>
      </c>
      <c r="AH424">
        <v>264</v>
      </c>
      <c r="AI424" t="s">
        <v>34</v>
      </c>
      <c r="AJ424" t="s">
        <v>134</v>
      </c>
      <c r="AK424" t="s">
        <v>134</v>
      </c>
      <c r="AL424" t="s">
        <v>49</v>
      </c>
      <c r="AM424" t="s">
        <v>37</v>
      </c>
      <c r="AN424" t="s">
        <v>38</v>
      </c>
      <c r="AO424" t="s">
        <v>39</v>
      </c>
      <c r="AP424">
        <v>198</v>
      </c>
      <c r="AQ424">
        <v>75</v>
      </c>
      <c r="AT424" t="s">
        <v>45</v>
      </c>
      <c r="AU424" t="s">
        <v>41</v>
      </c>
      <c r="AV424" s="3">
        <v>43640.636284722219</v>
      </c>
      <c r="AY424" t="s">
        <v>42</v>
      </c>
    </row>
    <row r="425" spans="1:51" x14ac:dyDescent="0.25">
      <c r="A425">
        <v>738</v>
      </c>
      <c r="B425" t="s">
        <v>30</v>
      </c>
      <c r="C425" t="s">
        <v>50</v>
      </c>
      <c r="D425" t="s">
        <v>95</v>
      </c>
      <c r="E425">
        <v>1000</v>
      </c>
      <c r="F425" t="s">
        <v>33</v>
      </c>
      <c r="G425" s="1">
        <v>43714</v>
      </c>
      <c r="H425" s="1">
        <v>43714</v>
      </c>
      <c r="I425" s="2">
        <v>0.58333333333333337</v>
      </c>
      <c r="J425">
        <v>5</v>
      </c>
      <c r="K425">
        <v>160</v>
      </c>
      <c r="L425" t="s">
        <v>34</v>
      </c>
      <c r="M425" t="s">
        <v>96</v>
      </c>
      <c r="N425" t="s">
        <v>96</v>
      </c>
      <c r="O425" t="s">
        <v>97</v>
      </c>
      <c r="P425" t="s">
        <v>37</v>
      </c>
      <c r="Q425" t="s">
        <v>38</v>
      </c>
      <c r="R425" t="s">
        <v>39</v>
      </c>
      <c r="S425">
        <v>156</v>
      </c>
      <c r="T425">
        <v>97</v>
      </c>
      <c r="W425" t="s">
        <v>30</v>
      </c>
      <c r="X425" t="s">
        <v>41</v>
      </c>
      <c r="Y425" t="s">
        <v>42</v>
      </c>
      <c r="Z425" t="s">
        <v>31</v>
      </c>
      <c r="AA425" t="s">
        <v>95</v>
      </c>
      <c r="AB425">
        <v>1001</v>
      </c>
      <c r="AC425" t="s">
        <v>37</v>
      </c>
      <c r="AD425" s="1">
        <v>43714</v>
      </c>
      <c r="AE425" s="1">
        <v>43714</v>
      </c>
      <c r="AF425" s="2">
        <v>0.64583333333333337</v>
      </c>
      <c r="AG425">
        <v>5</v>
      </c>
      <c r="AH425">
        <v>160</v>
      </c>
      <c r="AI425" t="s">
        <v>34</v>
      </c>
      <c r="AJ425" t="s">
        <v>96</v>
      </c>
      <c r="AK425" t="s">
        <v>96</v>
      </c>
      <c r="AL425" t="s">
        <v>97</v>
      </c>
      <c r="AM425" t="s">
        <v>37</v>
      </c>
      <c r="AN425" t="s">
        <v>38</v>
      </c>
      <c r="AO425" t="s">
        <v>39</v>
      </c>
      <c r="AP425">
        <v>64</v>
      </c>
      <c r="AQ425">
        <v>40</v>
      </c>
      <c r="AS425" t="s">
        <v>54</v>
      </c>
      <c r="AT425" t="s">
        <v>30</v>
      </c>
      <c r="AU425" t="s">
        <v>41</v>
      </c>
      <c r="AV425" s="3">
        <v>43640.636284722219</v>
      </c>
      <c r="AY425" t="s">
        <v>42</v>
      </c>
    </row>
    <row r="426" spans="1:51" x14ac:dyDescent="0.25">
      <c r="A426">
        <v>332</v>
      </c>
      <c r="B426" t="s">
        <v>46</v>
      </c>
      <c r="C426" t="s">
        <v>50</v>
      </c>
      <c r="D426" t="s">
        <v>95</v>
      </c>
      <c r="E426">
        <v>1002</v>
      </c>
      <c r="F426" t="s">
        <v>33</v>
      </c>
      <c r="G426" s="1">
        <v>43716</v>
      </c>
      <c r="H426" s="1">
        <v>43716</v>
      </c>
      <c r="I426" s="2">
        <v>0.44791666666666669</v>
      </c>
      <c r="J426">
        <v>7</v>
      </c>
      <c r="K426">
        <v>269</v>
      </c>
      <c r="L426" t="s">
        <v>34</v>
      </c>
      <c r="M426" t="s">
        <v>96</v>
      </c>
      <c r="N426" t="s">
        <v>96</v>
      </c>
      <c r="O426" t="s">
        <v>97</v>
      </c>
      <c r="P426" t="s">
        <v>37</v>
      </c>
      <c r="Q426" t="s">
        <v>38</v>
      </c>
      <c r="R426" t="s">
        <v>39</v>
      </c>
      <c r="S426">
        <v>250</v>
      </c>
      <c r="T426">
        <v>92</v>
      </c>
      <c r="W426" t="s">
        <v>30</v>
      </c>
      <c r="X426" t="s">
        <v>41</v>
      </c>
      <c r="Y426" t="s">
        <v>42</v>
      </c>
      <c r="Z426" t="s">
        <v>31</v>
      </c>
      <c r="AA426" t="s">
        <v>95</v>
      </c>
      <c r="AB426">
        <v>1003</v>
      </c>
      <c r="AC426" t="s">
        <v>37</v>
      </c>
      <c r="AD426" s="1">
        <v>43716</v>
      </c>
      <c r="AE426" s="1">
        <v>43716</v>
      </c>
      <c r="AF426" s="2">
        <v>0.51041666666666663</v>
      </c>
      <c r="AG426">
        <v>7</v>
      </c>
      <c r="AH426">
        <v>269</v>
      </c>
      <c r="AI426" t="s">
        <v>34</v>
      </c>
      <c r="AJ426" t="s">
        <v>96</v>
      </c>
      <c r="AK426" t="s">
        <v>96</v>
      </c>
      <c r="AL426" t="s">
        <v>97</v>
      </c>
      <c r="AM426" t="s">
        <v>37</v>
      </c>
      <c r="AN426" t="s">
        <v>38</v>
      </c>
      <c r="AO426" t="s">
        <v>39</v>
      </c>
      <c r="AP426">
        <v>107</v>
      </c>
      <c r="AQ426">
        <v>39</v>
      </c>
      <c r="AS426" t="s">
        <v>54</v>
      </c>
      <c r="AT426" t="s">
        <v>30</v>
      </c>
      <c r="AU426" t="s">
        <v>41</v>
      </c>
      <c r="AV426" s="3">
        <v>43640.636284722219</v>
      </c>
      <c r="AY426" t="s">
        <v>42</v>
      </c>
    </row>
    <row r="427" spans="1:51" x14ac:dyDescent="0.25">
      <c r="A427">
        <v>738</v>
      </c>
      <c r="B427" t="s">
        <v>30</v>
      </c>
      <c r="C427" t="s">
        <v>50</v>
      </c>
      <c r="D427" t="s">
        <v>95</v>
      </c>
      <c r="E427">
        <v>1214</v>
      </c>
      <c r="F427" t="s">
        <v>33</v>
      </c>
      <c r="G427" s="1">
        <v>43716</v>
      </c>
      <c r="H427" s="1">
        <v>43716</v>
      </c>
      <c r="I427" s="2">
        <v>0.69791666666666663</v>
      </c>
      <c r="J427">
        <v>7</v>
      </c>
      <c r="K427">
        <v>160</v>
      </c>
      <c r="L427" t="s">
        <v>34</v>
      </c>
      <c r="M427" t="s">
        <v>96</v>
      </c>
      <c r="N427" t="s">
        <v>96</v>
      </c>
      <c r="O427" t="s">
        <v>97</v>
      </c>
      <c r="P427" t="s">
        <v>37</v>
      </c>
      <c r="Q427" t="s">
        <v>38</v>
      </c>
      <c r="R427" t="s">
        <v>39</v>
      </c>
      <c r="S427">
        <v>148</v>
      </c>
      <c r="T427">
        <v>92</v>
      </c>
      <c r="W427" t="s">
        <v>30</v>
      </c>
      <c r="X427" t="s">
        <v>41</v>
      </c>
      <c r="Y427" t="s">
        <v>42</v>
      </c>
      <c r="Z427" t="s">
        <v>31</v>
      </c>
      <c r="AA427" t="s">
        <v>95</v>
      </c>
      <c r="AB427">
        <v>1215</v>
      </c>
      <c r="AC427" t="s">
        <v>37</v>
      </c>
      <c r="AD427" s="1">
        <v>43716</v>
      </c>
      <c r="AE427" s="1">
        <v>43716</v>
      </c>
      <c r="AF427" s="2">
        <v>0.75</v>
      </c>
      <c r="AG427">
        <v>7</v>
      </c>
      <c r="AH427">
        <v>160</v>
      </c>
      <c r="AI427" t="s">
        <v>34</v>
      </c>
      <c r="AJ427" t="s">
        <v>96</v>
      </c>
      <c r="AK427" t="s">
        <v>96</v>
      </c>
      <c r="AL427" t="s">
        <v>97</v>
      </c>
      <c r="AM427" t="s">
        <v>37</v>
      </c>
      <c r="AN427" t="s">
        <v>38</v>
      </c>
      <c r="AO427" t="s">
        <v>39</v>
      </c>
      <c r="AP427">
        <v>64</v>
      </c>
      <c r="AQ427">
        <v>40</v>
      </c>
      <c r="AS427" t="s">
        <v>54</v>
      </c>
      <c r="AT427" t="s">
        <v>30</v>
      </c>
      <c r="AU427" t="s">
        <v>41</v>
      </c>
      <c r="AV427" s="3">
        <v>43640.636284722219</v>
      </c>
      <c r="AY427" t="s">
        <v>42</v>
      </c>
    </row>
    <row r="428" spans="1:51" x14ac:dyDescent="0.25">
      <c r="A428">
        <v>332</v>
      </c>
      <c r="B428" t="s">
        <v>46</v>
      </c>
      <c r="C428" t="s">
        <v>50</v>
      </c>
      <c r="D428" t="s">
        <v>95</v>
      </c>
      <c r="E428">
        <v>1002</v>
      </c>
      <c r="F428" t="s">
        <v>33</v>
      </c>
      <c r="G428" s="1">
        <v>43711</v>
      </c>
      <c r="H428" s="1">
        <v>43711</v>
      </c>
      <c r="I428" s="2">
        <v>0.44791666666666669</v>
      </c>
      <c r="J428">
        <v>2</v>
      </c>
      <c r="K428">
        <v>269</v>
      </c>
      <c r="L428" t="s">
        <v>34</v>
      </c>
      <c r="M428" t="s">
        <v>96</v>
      </c>
      <c r="N428" t="s">
        <v>96</v>
      </c>
      <c r="O428" t="s">
        <v>97</v>
      </c>
      <c r="P428" t="s">
        <v>37</v>
      </c>
      <c r="Q428" t="s">
        <v>38</v>
      </c>
      <c r="R428" t="s">
        <v>39</v>
      </c>
      <c r="S428">
        <v>269</v>
      </c>
      <c r="T428">
        <v>100</v>
      </c>
      <c r="W428" t="s">
        <v>30</v>
      </c>
      <c r="X428" t="s">
        <v>41</v>
      </c>
      <c r="Y428" t="s">
        <v>42</v>
      </c>
      <c r="Z428" t="s">
        <v>31</v>
      </c>
      <c r="AA428" t="s">
        <v>95</v>
      </c>
      <c r="AB428">
        <v>1003</v>
      </c>
      <c r="AC428" t="s">
        <v>37</v>
      </c>
      <c r="AD428" s="1">
        <v>43711</v>
      </c>
      <c r="AE428" s="1">
        <v>43711</v>
      </c>
      <c r="AF428" s="2">
        <v>0.51041666666666663</v>
      </c>
      <c r="AG428">
        <v>2</v>
      </c>
      <c r="AH428">
        <v>269</v>
      </c>
      <c r="AI428" t="s">
        <v>34</v>
      </c>
      <c r="AJ428" t="s">
        <v>96</v>
      </c>
      <c r="AK428" t="s">
        <v>96</v>
      </c>
      <c r="AL428" t="s">
        <v>97</v>
      </c>
      <c r="AM428" t="s">
        <v>37</v>
      </c>
      <c r="AN428" t="s">
        <v>38</v>
      </c>
      <c r="AO428" t="s">
        <v>39</v>
      </c>
      <c r="AP428">
        <v>107</v>
      </c>
      <c r="AQ428">
        <v>39</v>
      </c>
      <c r="AS428" t="s">
        <v>54</v>
      </c>
      <c r="AT428" t="s">
        <v>30</v>
      </c>
      <c r="AU428" t="s">
        <v>41</v>
      </c>
      <c r="AV428" s="3">
        <v>43640.636284722219</v>
      </c>
      <c r="AY428" t="s">
        <v>42</v>
      </c>
    </row>
    <row r="429" spans="1:51" x14ac:dyDescent="0.25">
      <c r="A429">
        <v>738</v>
      </c>
      <c r="B429" t="s">
        <v>30</v>
      </c>
      <c r="C429" t="s">
        <v>50</v>
      </c>
      <c r="D429" t="s">
        <v>95</v>
      </c>
      <c r="E429">
        <v>1214</v>
      </c>
      <c r="F429" t="s">
        <v>33</v>
      </c>
      <c r="G429" s="1">
        <v>43711</v>
      </c>
      <c r="H429" s="1">
        <v>43711</v>
      </c>
      <c r="I429" s="2">
        <v>0.69791666666666663</v>
      </c>
      <c r="J429">
        <v>2</v>
      </c>
      <c r="K429">
        <v>160</v>
      </c>
      <c r="L429" t="s">
        <v>34</v>
      </c>
      <c r="M429" t="s">
        <v>96</v>
      </c>
      <c r="N429" t="s">
        <v>96</v>
      </c>
      <c r="O429" t="s">
        <v>97</v>
      </c>
      <c r="P429" t="s">
        <v>37</v>
      </c>
      <c r="Q429" t="s">
        <v>38</v>
      </c>
      <c r="R429" t="s">
        <v>39</v>
      </c>
      <c r="S429">
        <v>160</v>
      </c>
      <c r="T429">
        <v>100</v>
      </c>
      <c r="W429" t="s">
        <v>30</v>
      </c>
      <c r="X429" t="s">
        <v>41</v>
      </c>
      <c r="Y429" t="s">
        <v>42</v>
      </c>
      <c r="Z429" t="s">
        <v>31</v>
      </c>
      <c r="AA429" t="s">
        <v>95</v>
      </c>
      <c r="AB429">
        <v>1215</v>
      </c>
      <c r="AC429" t="s">
        <v>37</v>
      </c>
      <c r="AD429" s="1">
        <v>43711</v>
      </c>
      <c r="AE429" s="1">
        <v>43711</v>
      </c>
      <c r="AF429" s="2">
        <v>0.75</v>
      </c>
      <c r="AG429">
        <v>2</v>
      </c>
      <c r="AH429">
        <v>160</v>
      </c>
      <c r="AI429" t="s">
        <v>34</v>
      </c>
      <c r="AJ429" t="s">
        <v>96</v>
      </c>
      <c r="AK429" t="s">
        <v>96</v>
      </c>
      <c r="AL429" t="s">
        <v>97</v>
      </c>
      <c r="AM429" t="s">
        <v>37</v>
      </c>
      <c r="AN429" t="s">
        <v>38</v>
      </c>
      <c r="AO429" t="s">
        <v>39</v>
      </c>
      <c r="AP429">
        <v>64</v>
      </c>
      <c r="AQ429">
        <v>40</v>
      </c>
      <c r="AS429" t="s">
        <v>54</v>
      </c>
      <c r="AT429" t="s">
        <v>30</v>
      </c>
      <c r="AU429" t="s">
        <v>41</v>
      </c>
      <c r="AV429" s="3">
        <v>43640.636284722219</v>
      </c>
      <c r="AY429" t="s">
        <v>42</v>
      </c>
    </row>
    <row r="430" spans="1:51" x14ac:dyDescent="0.25">
      <c r="A430">
        <v>332</v>
      </c>
      <c r="B430" t="s">
        <v>46</v>
      </c>
      <c r="C430" t="s">
        <v>50</v>
      </c>
      <c r="D430" t="s">
        <v>95</v>
      </c>
      <c r="E430">
        <v>1214</v>
      </c>
      <c r="F430" t="s">
        <v>33</v>
      </c>
      <c r="G430" s="1">
        <v>43714</v>
      </c>
      <c r="H430" s="1">
        <v>43714</v>
      </c>
      <c r="I430" s="2">
        <v>0.69791666666666663</v>
      </c>
      <c r="J430">
        <v>5</v>
      </c>
      <c r="K430">
        <v>302</v>
      </c>
      <c r="L430" t="s">
        <v>34</v>
      </c>
      <c r="M430" t="s">
        <v>96</v>
      </c>
      <c r="N430" t="s">
        <v>96</v>
      </c>
      <c r="O430" t="s">
        <v>97</v>
      </c>
      <c r="P430" t="s">
        <v>37</v>
      </c>
      <c r="Q430" t="s">
        <v>38</v>
      </c>
      <c r="R430" t="s">
        <v>39</v>
      </c>
      <c r="S430">
        <v>295</v>
      </c>
      <c r="T430">
        <v>97</v>
      </c>
      <c r="W430" t="s">
        <v>30</v>
      </c>
      <c r="X430" t="s">
        <v>41</v>
      </c>
      <c r="Y430" t="s">
        <v>42</v>
      </c>
      <c r="Z430" t="s">
        <v>31</v>
      </c>
      <c r="AA430" t="s">
        <v>95</v>
      </c>
      <c r="AB430">
        <v>1215</v>
      </c>
      <c r="AC430" t="s">
        <v>37</v>
      </c>
      <c r="AD430" s="1">
        <v>43714</v>
      </c>
      <c r="AE430" s="1">
        <v>43714</v>
      </c>
      <c r="AF430" s="2">
        <v>0.75</v>
      </c>
      <c r="AG430">
        <v>5</v>
      </c>
      <c r="AH430">
        <v>302</v>
      </c>
      <c r="AI430" t="s">
        <v>34</v>
      </c>
      <c r="AJ430" t="s">
        <v>96</v>
      </c>
      <c r="AK430" t="s">
        <v>96</v>
      </c>
      <c r="AL430" t="s">
        <v>97</v>
      </c>
      <c r="AM430" t="s">
        <v>37</v>
      </c>
      <c r="AN430" t="s">
        <v>38</v>
      </c>
      <c r="AO430" t="s">
        <v>39</v>
      </c>
      <c r="AP430">
        <v>120</v>
      </c>
      <c r="AQ430">
        <v>39</v>
      </c>
      <c r="AS430" t="s">
        <v>54</v>
      </c>
      <c r="AT430" t="s">
        <v>30</v>
      </c>
      <c r="AU430" t="s">
        <v>41</v>
      </c>
      <c r="AV430" s="3">
        <v>43640.636284722219</v>
      </c>
      <c r="AY430" t="s">
        <v>42</v>
      </c>
    </row>
    <row r="431" spans="1:51" x14ac:dyDescent="0.25">
      <c r="A431">
        <v>332</v>
      </c>
      <c r="B431" t="s">
        <v>46</v>
      </c>
      <c r="C431" t="s">
        <v>50</v>
      </c>
      <c r="D431" t="s">
        <v>95</v>
      </c>
      <c r="E431">
        <v>1002</v>
      </c>
      <c r="F431" t="s">
        <v>33</v>
      </c>
      <c r="G431" s="1">
        <v>43714</v>
      </c>
      <c r="H431" s="1">
        <v>43714</v>
      </c>
      <c r="I431" s="2">
        <v>0.44791666666666669</v>
      </c>
      <c r="J431">
        <v>5</v>
      </c>
      <c r="K431">
        <v>269</v>
      </c>
      <c r="L431" t="s">
        <v>34</v>
      </c>
      <c r="M431" t="s">
        <v>96</v>
      </c>
      <c r="N431" t="s">
        <v>96</v>
      </c>
      <c r="O431" t="s">
        <v>97</v>
      </c>
      <c r="P431" t="s">
        <v>37</v>
      </c>
      <c r="Q431" t="s">
        <v>38</v>
      </c>
      <c r="R431" t="s">
        <v>39</v>
      </c>
      <c r="S431">
        <v>263</v>
      </c>
      <c r="T431">
        <v>97</v>
      </c>
      <c r="W431" t="s">
        <v>30</v>
      </c>
      <c r="X431" t="s">
        <v>41</v>
      </c>
      <c r="Y431" t="s">
        <v>42</v>
      </c>
      <c r="Z431" t="s">
        <v>31</v>
      </c>
      <c r="AA431" t="s">
        <v>95</v>
      </c>
      <c r="AB431">
        <v>1003</v>
      </c>
      <c r="AC431" t="s">
        <v>37</v>
      </c>
      <c r="AD431" s="1">
        <v>43714</v>
      </c>
      <c r="AE431" s="1">
        <v>43714</v>
      </c>
      <c r="AF431" s="2">
        <v>0.51041666666666663</v>
      </c>
      <c r="AG431">
        <v>5</v>
      </c>
      <c r="AH431">
        <v>269</v>
      </c>
      <c r="AI431" t="s">
        <v>34</v>
      </c>
      <c r="AJ431" t="s">
        <v>96</v>
      </c>
      <c r="AK431" t="s">
        <v>96</v>
      </c>
      <c r="AL431" t="s">
        <v>97</v>
      </c>
      <c r="AM431" t="s">
        <v>37</v>
      </c>
      <c r="AN431" t="s">
        <v>38</v>
      </c>
      <c r="AO431" t="s">
        <v>39</v>
      </c>
      <c r="AP431">
        <v>107</v>
      </c>
      <c r="AQ431">
        <v>39</v>
      </c>
      <c r="AS431" t="s">
        <v>54</v>
      </c>
      <c r="AT431" t="s">
        <v>30</v>
      </c>
      <c r="AU431" t="s">
        <v>41</v>
      </c>
      <c r="AV431" s="3">
        <v>43640.636284722219</v>
      </c>
      <c r="AY431" t="s">
        <v>42</v>
      </c>
    </row>
    <row r="432" spans="1:51" x14ac:dyDescent="0.25">
      <c r="A432">
        <v>320</v>
      </c>
      <c r="B432" t="s">
        <v>30</v>
      </c>
      <c r="C432" t="s">
        <v>50</v>
      </c>
      <c r="D432" t="s">
        <v>125</v>
      </c>
      <c r="E432">
        <v>117</v>
      </c>
      <c r="F432" t="s">
        <v>33</v>
      </c>
      <c r="G432" s="1">
        <v>43715</v>
      </c>
      <c r="H432" s="1">
        <v>43715</v>
      </c>
      <c r="I432" s="2">
        <v>0.61805555555555558</v>
      </c>
      <c r="J432">
        <v>6</v>
      </c>
      <c r="K432">
        <v>133</v>
      </c>
      <c r="L432" t="s">
        <v>34</v>
      </c>
      <c r="M432" t="s">
        <v>126</v>
      </c>
      <c r="N432" t="s">
        <v>126</v>
      </c>
      <c r="O432" t="s">
        <v>36</v>
      </c>
      <c r="P432" t="s">
        <v>37</v>
      </c>
      <c r="Q432" t="s">
        <v>38</v>
      </c>
      <c r="R432" t="s">
        <v>39</v>
      </c>
      <c r="S432">
        <v>129</v>
      </c>
      <c r="T432">
        <v>96</v>
      </c>
      <c r="W432" t="s">
        <v>45</v>
      </c>
      <c r="X432" t="s">
        <v>41</v>
      </c>
      <c r="Y432" t="s">
        <v>42</v>
      </c>
      <c r="Z432" t="s">
        <v>50</v>
      </c>
      <c r="AA432" t="s">
        <v>125</v>
      </c>
      <c r="AB432">
        <v>118</v>
      </c>
      <c r="AC432" t="s">
        <v>37</v>
      </c>
      <c r="AD432" s="1">
        <v>43715</v>
      </c>
      <c r="AE432" s="1">
        <v>43715</v>
      </c>
      <c r="AF432" s="2">
        <v>0.68402777777777779</v>
      </c>
      <c r="AG432">
        <v>6</v>
      </c>
      <c r="AH432">
        <v>133</v>
      </c>
      <c r="AI432" t="s">
        <v>34</v>
      </c>
      <c r="AJ432" t="s">
        <v>126</v>
      </c>
      <c r="AK432" t="s">
        <v>126</v>
      </c>
      <c r="AL432" t="s">
        <v>36</v>
      </c>
      <c r="AM432" t="s">
        <v>37</v>
      </c>
      <c r="AN432" t="s">
        <v>38</v>
      </c>
      <c r="AO432" t="s">
        <v>39</v>
      </c>
      <c r="AP432">
        <v>107</v>
      </c>
      <c r="AQ432">
        <v>80</v>
      </c>
      <c r="AT432" t="s">
        <v>45</v>
      </c>
      <c r="AU432" t="s">
        <v>41</v>
      </c>
      <c r="AV432" s="3">
        <v>43640.636284722219</v>
      </c>
      <c r="AY432" t="s">
        <v>42</v>
      </c>
    </row>
    <row r="433" spans="1:51" x14ac:dyDescent="0.25">
      <c r="A433">
        <v>738</v>
      </c>
      <c r="B433" t="s">
        <v>30</v>
      </c>
      <c r="C433" t="s">
        <v>50</v>
      </c>
      <c r="D433" t="s">
        <v>95</v>
      </c>
      <c r="E433">
        <v>1214</v>
      </c>
      <c r="F433" t="s">
        <v>33</v>
      </c>
      <c r="G433" s="1">
        <v>43713</v>
      </c>
      <c r="H433" s="1">
        <v>43713</v>
      </c>
      <c r="I433" s="2">
        <v>0.69791666666666663</v>
      </c>
      <c r="J433">
        <v>4</v>
      </c>
      <c r="K433">
        <v>160</v>
      </c>
      <c r="L433" t="s">
        <v>34</v>
      </c>
      <c r="M433" t="s">
        <v>96</v>
      </c>
      <c r="N433" t="s">
        <v>96</v>
      </c>
      <c r="O433" t="s">
        <v>97</v>
      </c>
      <c r="P433" t="s">
        <v>37</v>
      </c>
      <c r="Q433" t="s">
        <v>38</v>
      </c>
      <c r="R433" t="s">
        <v>39</v>
      </c>
      <c r="S433">
        <v>156</v>
      </c>
      <c r="T433">
        <v>97</v>
      </c>
      <c r="W433" t="s">
        <v>30</v>
      </c>
      <c r="X433" t="s">
        <v>41</v>
      </c>
      <c r="Y433" t="s">
        <v>42</v>
      </c>
      <c r="Z433" t="s">
        <v>31</v>
      </c>
      <c r="AA433" t="s">
        <v>95</v>
      </c>
      <c r="AB433">
        <v>1215</v>
      </c>
      <c r="AC433" t="s">
        <v>37</v>
      </c>
      <c r="AD433" s="1">
        <v>43713</v>
      </c>
      <c r="AE433" s="1">
        <v>43713</v>
      </c>
      <c r="AF433" s="2">
        <v>0.75</v>
      </c>
      <c r="AG433">
        <v>4</v>
      </c>
      <c r="AH433">
        <v>160</v>
      </c>
      <c r="AI433" t="s">
        <v>34</v>
      </c>
      <c r="AJ433" t="s">
        <v>96</v>
      </c>
      <c r="AK433" t="s">
        <v>96</v>
      </c>
      <c r="AL433" t="s">
        <v>97</v>
      </c>
      <c r="AM433" t="s">
        <v>37</v>
      </c>
      <c r="AN433" t="s">
        <v>38</v>
      </c>
      <c r="AO433" t="s">
        <v>39</v>
      </c>
      <c r="AP433">
        <v>64</v>
      </c>
      <c r="AQ433">
        <v>40</v>
      </c>
      <c r="AS433" t="s">
        <v>54</v>
      </c>
      <c r="AT433" t="s">
        <v>30</v>
      </c>
      <c r="AU433" t="s">
        <v>41</v>
      </c>
      <c r="AV433" s="3">
        <v>43640.636284722219</v>
      </c>
      <c r="AY433" t="s">
        <v>42</v>
      </c>
    </row>
    <row r="434" spans="1:51" x14ac:dyDescent="0.25">
      <c r="A434">
        <v>738</v>
      </c>
      <c r="B434" t="s">
        <v>30</v>
      </c>
      <c r="C434" t="s">
        <v>50</v>
      </c>
      <c r="D434" t="s">
        <v>95</v>
      </c>
      <c r="E434">
        <v>1144</v>
      </c>
      <c r="F434" t="s">
        <v>33</v>
      </c>
      <c r="G434" s="1">
        <v>43713</v>
      </c>
      <c r="H434" s="1">
        <v>43713</v>
      </c>
      <c r="I434" s="2">
        <v>0.71527777777777779</v>
      </c>
      <c r="J434">
        <v>4</v>
      </c>
      <c r="K434">
        <v>160</v>
      </c>
      <c r="L434" t="s">
        <v>34</v>
      </c>
      <c r="M434" t="s">
        <v>137</v>
      </c>
      <c r="N434" t="s">
        <v>137</v>
      </c>
      <c r="O434" t="s">
        <v>97</v>
      </c>
      <c r="P434" t="s">
        <v>37</v>
      </c>
      <c r="Q434" t="s">
        <v>38</v>
      </c>
      <c r="R434" t="s">
        <v>39</v>
      </c>
      <c r="S434">
        <v>156</v>
      </c>
      <c r="T434">
        <v>97</v>
      </c>
      <c r="W434" t="s">
        <v>30</v>
      </c>
      <c r="X434" t="s">
        <v>41</v>
      </c>
      <c r="Y434" t="s">
        <v>42</v>
      </c>
      <c r="Z434" t="s">
        <v>31</v>
      </c>
      <c r="AA434" t="s">
        <v>95</v>
      </c>
      <c r="AB434">
        <v>1145</v>
      </c>
      <c r="AC434" t="s">
        <v>37</v>
      </c>
      <c r="AD434" s="1">
        <v>43713</v>
      </c>
      <c r="AE434" s="1">
        <v>43713</v>
      </c>
      <c r="AF434" s="2">
        <v>0.75694444444444453</v>
      </c>
      <c r="AG434">
        <v>4</v>
      </c>
      <c r="AH434">
        <v>160</v>
      </c>
      <c r="AI434" t="s">
        <v>34</v>
      </c>
      <c r="AJ434" t="s">
        <v>137</v>
      </c>
      <c r="AK434" t="s">
        <v>137</v>
      </c>
      <c r="AL434" t="s">
        <v>97</v>
      </c>
      <c r="AM434" t="s">
        <v>37</v>
      </c>
      <c r="AN434" t="s">
        <v>38</v>
      </c>
      <c r="AO434" t="s">
        <v>39</v>
      </c>
      <c r="AP434">
        <v>64</v>
      </c>
      <c r="AQ434">
        <v>40</v>
      </c>
      <c r="AS434" t="s">
        <v>54</v>
      </c>
      <c r="AT434" t="s">
        <v>30</v>
      </c>
      <c r="AU434" t="s">
        <v>41</v>
      </c>
      <c r="AV434" s="3">
        <v>43640.636284722219</v>
      </c>
      <c r="AY434" t="s">
        <v>42</v>
      </c>
    </row>
    <row r="435" spans="1:51" x14ac:dyDescent="0.25">
      <c r="A435">
        <v>738</v>
      </c>
      <c r="B435" t="s">
        <v>30</v>
      </c>
      <c r="C435" t="s">
        <v>50</v>
      </c>
      <c r="D435" t="s">
        <v>95</v>
      </c>
      <c r="E435">
        <v>1012</v>
      </c>
      <c r="F435" t="s">
        <v>33</v>
      </c>
      <c r="G435" s="1">
        <v>43713</v>
      </c>
      <c r="H435" s="1">
        <v>43713</v>
      </c>
      <c r="I435" s="2">
        <v>0.84027777777777779</v>
      </c>
      <c r="J435">
        <v>4</v>
      </c>
      <c r="K435">
        <v>160</v>
      </c>
      <c r="L435" t="s">
        <v>34</v>
      </c>
      <c r="M435" t="s">
        <v>96</v>
      </c>
      <c r="N435" t="s">
        <v>96</v>
      </c>
      <c r="O435" t="s">
        <v>97</v>
      </c>
      <c r="P435" t="s">
        <v>37</v>
      </c>
      <c r="Q435" t="s">
        <v>38</v>
      </c>
      <c r="R435" t="s">
        <v>39</v>
      </c>
      <c r="S435">
        <v>156</v>
      </c>
      <c r="T435">
        <v>97</v>
      </c>
      <c r="W435" t="s">
        <v>30</v>
      </c>
      <c r="X435" t="s">
        <v>41</v>
      </c>
      <c r="Y435" t="s">
        <v>42</v>
      </c>
      <c r="Z435" t="s">
        <v>31</v>
      </c>
      <c r="AA435" t="s">
        <v>95</v>
      </c>
      <c r="AB435">
        <v>1013</v>
      </c>
      <c r="AC435" t="s">
        <v>37</v>
      </c>
      <c r="AD435" s="1">
        <v>43713</v>
      </c>
      <c r="AE435" s="1">
        <v>43713</v>
      </c>
      <c r="AF435" s="2">
        <v>0.90277777777777779</v>
      </c>
      <c r="AG435">
        <v>4</v>
      </c>
      <c r="AH435">
        <v>160</v>
      </c>
      <c r="AI435" t="s">
        <v>34</v>
      </c>
      <c r="AJ435" t="s">
        <v>96</v>
      </c>
      <c r="AK435" t="s">
        <v>96</v>
      </c>
      <c r="AL435" t="s">
        <v>97</v>
      </c>
      <c r="AM435" t="s">
        <v>37</v>
      </c>
      <c r="AN435" t="s">
        <v>38</v>
      </c>
      <c r="AO435" t="s">
        <v>39</v>
      </c>
      <c r="AP435">
        <v>64</v>
      </c>
      <c r="AQ435">
        <v>40</v>
      </c>
      <c r="AS435" t="s">
        <v>54</v>
      </c>
      <c r="AT435" t="s">
        <v>30</v>
      </c>
      <c r="AU435" t="s">
        <v>41</v>
      </c>
      <c r="AV435" s="3">
        <v>43640.636284722219</v>
      </c>
      <c r="AY435" t="s">
        <v>42</v>
      </c>
    </row>
    <row r="436" spans="1:51" x14ac:dyDescent="0.25">
      <c r="A436">
        <v>738</v>
      </c>
      <c r="B436" t="s">
        <v>30</v>
      </c>
      <c r="C436" t="s">
        <v>50</v>
      </c>
      <c r="D436" t="s">
        <v>95</v>
      </c>
      <c r="E436">
        <v>1108</v>
      </c>
      <c r="F436" t="s">
        <v>33</v>
      </c>
      <c r="G436" s="1">
        <v>43714</v>
      </c>
      <c r="H436" s="1">
        <v>43714</v>
      </c>
      <c r="I436" s="2">
        <v>0.75347222222222221</v>
      </c>
      <c r="J436">
        <v>5</v>
      </c>
      <c r="K436">
        <v>160</v>
      </c>
      <c r="L436" t="s">
        <v>34</v>
      </c>
      <c r="M436" t="s">
        <v>131</v>
      </c>
      <c r="N436" t="s">
        <v>131</v>
      </c>
      <c r="O436" t="s">
        <v>97</v>
      </c>
      <c r="P436" t="s">
        <v>37</v>
      </c>
      <c r="Q436" t="s">
        <v>38</v>
      </c>
      <c r="R436" t="s">
        <v>39</v>
      </c>
      <c r="S436">
        <v>156</v>
      </c>
      <c r="T436">
        <v>97</v>
      </c>
      <c r="W436" t="s">
        <v>30</v>
      </c>
      <c r="X436" t="s">
        <v>41</v>
      </c>
      <c r="Y436" t="s">
        <v>42</v>
      </c>
      <c r="Z436" t="s">
        <v>31</v>
      </c>
      <c r="AA436" t="s">
        <v>95</v>
      </c>
      <c r="AB436">
        <v>1087</v>
      </c>
      <c r="AC436" t="s">
        <v>37</v>
      </c>
      <c r="AD436" s="1">
        <v>43714</v>
      </c>
      <c r="AE436" s="1">
        <v>43714</v>
      </c>
      <c r="AF436" s="2">
        <v>0.79861111111111116</v>
      </c>
      <c r="AG436">
        <v>5</v>
      </c>
      <c r="AH436">
        <v>160</v>
      </c>
      <c r="AI436" t="s">
        <v>34</v>
      </c>
      <c r="AJ436" t="s">
        <v>130</v>
      </c>
      <c r="AK436" t="s">
        <v>130</v>
      </c>
      <c r="AL436" t="s">
        <v>97</v>
      </c>
      <c r="AM436" t="s">
        <v>37</v>
      </c>
      <c r="AN436" t="s">
        <v>38</v>
      </c>
      <c r="AO436" t="s">
        <v>39</v>
      </c>
      <c r="AP436">
        <v>64</v>
      </c>
      <c r="AQ436">
        <v>40</v>
      </c>
      <c r="AS436" t="s">
        <v>54</v>
      </c>
      <c r="AT436" t="s">
        <v>30</v>
      </c>
      <c r="AU436" t="s">
        <v>41</v>
      </c>
      <c r="AV436" s="3">
        <v>43648.630983796298</v>
      </c>
      <c r="AY436" t="s">
        <v>42</v>
      </c>
    </row>
    <row r="437" spans="1:51" x14ac:dyDescent="0.25">
      <c r="A437">
        <v>738</v>
      </c>
      <c r="B437" t="s">
        <v>30</v>
      </c>
      <c r="C437" t="s">
        <v>50</v>
      </c>
      <c r="D437" t="s">
        <v>95</v>
      </c>
      <c r="E437">
        <v>1230</v>
      </c>
      <c r="F437" t="s">
        <v>33</v>
      </c>
      <c r="G437" s="1">
        <v>43711</v>
      </c>
      <c r="H437" s="1">
        <v>43711</v>
      </c>
      <c r="I437" s="2">
        <v>0.89583333333333337</v>
      </c>
      <c r="J437">
        <v>2</v>
      </c>
      <c r="K437">
        <v>160</v>
      </c>
      <c r="L437" t="s">
        <v>34</v>
      </c>
      <c r="M437" t="s">
        <v>96</v>
      </c>
      <c r="N437" t="s">
        <v>96</v>
      </c>
      <c r="O437" t="s">
        <v>97</v>
      </c>
      <c r="P437" t="s">
        <v>37</v>
      </c>
      <c r="Q437" t="s">
        <v>38</v>
      </c>
      <c r="R437" t="s">
        <v>39</v>
      </c>
      <c r="S437">
        <v>160</v>
      </c>
      <c r="T437">
        <v>100</v>
      </c>
      <c r="W437" t="s">
        <v>30</v>
      </c>
      <c r="X437" t="s">
        <v>41</v>
      </c>
      <c r="Y437" t="s">
        <v>42</v>
      </c>
      <c r="Z437" t="s">
        <v>31</v>
      </c>
      <c r="AA437" t="s">
        <v>95</v>
      </c>
      <c r="AB437">
        <v>1231</v>
      </c>
      <c r="AC437" t="s">
        <v>37</v>
      </c>
      <c r="AD437" s="1">
        <v>43712</v>
      </c>
      <c r="AE437" s="1">
        <v>43712</v>
      </c>
      <c r="AF437" s="2">
        <v>0.40972222222222227</v>
      </c>
      <c r="AG437">
        <v>3</v>
      </c>
      <c r="AH437">
        <v>160</v>
      </c>
      <c r="AI437" t="s">
        <v>34</v>
      </c>
      <c r="AJ437" t="s">
        <v>96</v>
      </c>
      <c r="AK437" t="s">
        <v>96</v>
      </c>
      <c r="AL437" t="s">
        <v>97</v>
      </c>
      <c r="AM437" t="s">
        <v>37</v>
      </c>
      <c r="AN437" t="s">
        <v>38</v>
      </c>
      <c r="AO437" t="s">
        <v>39</v>
      </c>
      <c r="AP437">
        <v>64</v>
      </c>
      <c r="AQ437">
        <v>40</v>
      </c>
      <c r="AS437" t="s">
        <v>54</v>
      </c>
      <c r="AT437" t="s">
        <v>30</v>
      </c>
      <c r="AU437" t="s">
        <v>41</v>
      </c>
      <c r="AV437" s="3">
        <v>43640.636284722219</v>
      </c>
      <c r="AY437" t="s">
        <v>42</v>
      </c>
    </row>
    <row r="438" spans="1:51" x14ac:dyDescent="0.25">
      <c r="A438">
        <v>332</v>
      </c>
      <c r="B438" t="s">
        <v>46</v>
      </c>
      <c r="C438" t="s">
        <v>50</v>
      </c>
      <c r="D438" t="s">
        <v>95</v>
      </c>
      <c r="E438">
        <v>1002</v>
      </c>
      <c r="F438" t="s">
        <v>33</v>
      </c>
      <c r="G438" s="1">
        <v>43713</v>
      </c>
      <c r="H438" s="1">
        <v>43713</v>
      </c>
      <c r="I438" s="2">
        <v>0.44791666666666669</v>
      </c>
      <c r="J438">
        <v>4</v>
      </c>
      <c r="K438">
        <v>269</v>
      </c>
      <c r="L438" t="s">
        <v>34</v>
      </c>
      <c r="M438" t="s">
        <v>96</v>
      </c>
      <c r="N438" t="s">
        <v>96</v>
      </c>
      <c r="O438" t="s">
        <v>97</v>
      </c>
      <c r="P438" t="s">
        <v>37</v>
      </c>
      <c r="Q438" t="s">
        <v>38</v>
      </c>
      <c r="R438" t="s">
        <v>39</v>
      </c>
      <c r="S438">
        <v>263</v>
      </c>
      <c r="T438">
        <v>97</v>
      </c>
      <c r="W438" t="s">
        <v>30</v>
      </c>
      <c r="X438" t="s">
        <v>41</v>
      </c>
      <c r="Y438" t="s">
        <v>42</v>
      </c>
      <c r="Z438" t="s">
        <v>31</v>
      </c>
      <c r="AA438" t="s">
        <v>95</v>
      </c>
      <c r="AB438">
        <v>1003</v>
      </c>
      <c r="AC438" t="s">
        <v>37</v>
      </c>
      <c r="AD438" s="1">
        <v>43713</v>
      </c>
      <c r="AE438" s="1">
        <v>43713</v>
      </c>
      <c r="AF438" s="2">
        <v>0.51041666666666663</v>
      </c>
      <c r="AG438">
        <v>4</v>
      </c>
      <c r="AH438">
        <v>269</v>
      </c>
      <c r="AI438" t="s">
        <v>34</v>
      </c>
      <c r="AJ438" t="s">
        <v>96</v>
      </c>
      <c r="AK438" t="s">
        <v>96</v>
      </c>
      <c r="AL438" t="s">
        <v>97</v>
      </c>
      <c r="AM438" t="s">
        <v>37</v>
      </c>
      <c r="AN438" t="s">
        <v>38</v>
      </c>
      <c r="AO438" t="s">
        <v>39</v>
      </c>
      <c r="AP438">
        <v>107</v>
      </c>
      <c r="AQ438">
        <v>39</v>
      </c>
      <c r="AS438" t="s">
        <v>54</v>
      </c>
      <c r="AT438" t="s">
        <v>30</v>
      </c>
      <c r="AU438" t="s">
        <v>41</v>
      </c>
      <c r="AV438" s="3">
        <v>43640.636284722219</v>
      </c>
      <c r="AY438" t="s">
        <v>42</v>
      </c>
    </row>
    <row r="439" spans="1:51" x14ac:dyDescent="0.25">
      <c r="A439">
        <v>736</v>
      </c>
      <c r="B439" t="s">
        <v>30</v>
      </c>
      <c r="C439" t="s">
        <v>50</v>
      </c>
      <c r="D439" t="s">
        <v>95</v>
      </c>
      <c r="E439">
        <v>1148</v>
      </c>
      <c r="F439" t="s">
        <v>33</v>
      </c>
      <c r="G439" s="1">
        <v>43715</v>
      </c>
      <c r="H439" s="1">
        <v>43715</v>
      </c>
      <c r="I439" s="2">
        <v>0.60763888888888895</v>
      </c>
      <c r="J439">
        <v>6</v>
      </c>
      <c r="K439">
        <v>101</v>
      </c>
      <c r="L439" t="s">
        <v>34</v>
      </c>
      <c r="M439" t="s">
        <v>129</v>
      </c>
      <c r="N439" t="s">
        <v>129</v>
      </c>
      <c r="O439" t="s">
        <v>97</v>
      </c>
      <c r="P439" t="s">
        <v>37</v>
      </c>
      <c r="Q439" t="s">
        <v>38</v>
      </c>
      <c r="R439" t="s">
        <v>39</v>
      </c>
      <c r="S439">
        <v>95</v>
      </c>
      <c r="T439">
        <v>94</v>
      </c>
      <c r="W439" t="s">
        <v>30</v>
      </c>
      <c r="X439" t="s">
        <v>41</v>
      </c>
      <c r="Y439" t="s">
        <v>42</v>
      </c>
      <c r="Z439" t="s">
        <v>31</v>
      </c>
      <c r="AA439" t="s">
        <v>95</v>
      </c>
      <c r="AB439">
        <v>1149</v>
      </c>
      <c r="AC439" t="s">
        <v>37</v>
      </c>
      <c r="AD439" s="1">
        <v>43715</v>
      </c>
      <c r="AE439" s="1">
        <v>43715</v>
      </c>
      <c r="AF439" s="2">
        <v>0.64930555555555558</v>
      </c>
      <c r="AG439">
        <v>6</v>
      </c>
      <c r="AH439">
        <v>101</v>
      </c>
      <c r="AI439" t="s">
        <v>34</v>
      </c>
      <c r="AJ439" t="s">
        <v>129</v>
      </c>
      <c r="AK439" t="s">
        <v>129</v>
      </c>
      <c r="AL439" t="s">
        <v>97</v>
      </c>
      <c r="AM439" t="s">
        <v>37</v>
      </c>
      <c r="AN439" t="s">
        <v>38</v>
      </c>
      <c r="AO439" t="s">
        <v>39</v>
      </c>
      <c r="AP439">
        <v>48</v>
      </c>
      <c r="AQ439">
        <v>47</v>
      </c>
      <c r="AS439" t="s">
        <v>54</v>
      </c>
      <c r="AT439" t="s">
        <v>30</v>
      </c>
      <c r="AU439" t="s">
        <v>41</v>
      </c>
      <c r="AV439" s="3">
        <v>43640.636284722219</v>
      </c>
      <c r="AY439" t="s">
        <v>42</v>
      </c>
    </row>
    <row r="440" spans="1:51" x14ac:dyDescent="0.25">
      <c r="A440">
        <v>738</v>
      </c>
      <c r="B440" t="s">
        <v>30</v>
      </c>
      <c r="C440" t="s">
        <v>50</v>
      </c>
      <c r="D440" t="s">
        <v>95</v>
      </c>
      <c r="E440">
        <v>1230</v>
      </c>
      <c r="F440" t="s">
        <v>33</v>
      </c>
      <c r="G440" s="1">
        <v>43714</v>
      </c>
      <c r="H440" s="1">
        <v>43714</v>
      </c>
      <c r="I440" s="2">
        <v>0.89583333333333337</v>
      </c>
      <c r="J440">
        <v>5</v>
      </c>
      <c r="K440">
        <v>160</v>
      </c>
      <c r="L440" t="s">
        <v>34</v>
      </c>
      <c r="M440" t="s">
        <v>96</v>
      </c>
      <c r="N440" t="s">
        <v>96</v>
      </c>
      <c r="O440" t="s">
        <v>97</v>
      </c>
      <c r="P440" t="s">
        <v>37</v>
      </c>
      <c r="Q440" t="s">
        <v>38</v>
      </c>
      <c r="R440" t="s">
        <v>39</v>
      </c>
      <c r="S440">
        <v>156</v>
      </c>
      <c r="T440">
        <v>97</v>
      </c>
      <c r="W440" t="s">
        <v>30</v>
      </c>
      <c r="X440" t="s">
        <v>41</v>
      </c>
      <c r="Y440" t="s">
        <v>42</v>
      </c>
      <c r="Z440" t="s">
        <v>31</v>
      </c>
      <c r="AA440" t="s">
        <v>95</v>
      </c>
      <c r="AB440">
        <v>1231</v>
      </c>
      <c r="AC440" t="s">
        <v>37</v>
      </c>
      <c r="AD440" s="1">
        <v>43715</v>
      </c>
      <c r="AE440" s="1">
        <v>43715</v>
      </c>
      <c r="AF440" s="2">
        <v>0.40972222222222227</v>
      </c>
      <c r="AG440">
        <v>6</v>
      </c>
      <c r="AH440">
        <v>160</v>
      </c>
      <c r="AI440" t="s">
        <v>34</v>
      </c>
      <c r="AJ440" t="s">
        <v>96</v>
      </c>
      <c r="AK440" t="s">
        <v>96</v>
      </c>
      <c r="AL440" t="s">
        <v>97</v>
      </c>
      <c r="AM440" t="s">
        <v>37</v>
      </c>
      <c r="AN440" t="s">
        <v>38</v>
      </c>
      <c r="AO440" t="s">
        <v>39</v>
      </c>
      <c r="AP440">
        <v>76</v>
      </c>
      <c r="AQ440">
        <v>47</v>
      </c>
      <c r="AS440" t="s">
        <v>54</v>
      </c>
      <c r="AT440" t="s">
        <v>30</v>
      </c>
      <c r="AU440" t="s">
        <v>41</v>
      </c>
      <c r="AV440" s="3">
        <v>43640.636284722219</v>
      </c>
      <c r="AY440" t="s">
        <v>42</v>
      </c>
    </row>
    <row r="441" spans="1:51" x14ac:dyDescent="0.25">
      <c r="A441">
        <v>332</v>
      </c>
      <c r="B441" t="s">
        <v>46</v>
      </c>
      <c r="C441" t="s">
        <v>50</v>
      </c>
      <c r="D441" t="s">
        <v>95</v>
      </c>
      <c r="E441">
        <v>1002</v>
      </c>
      <c r="F441" t="s">
        <v>33</v>
      </c>
      <c r="G441" s="1">
        <v>43712</v>
      </c>
      <c r="H441" s="1">
        <v>43712</v>
      </c>
      <c r="I441" s="2">
        <v>0.44791666666666669</v>
      </c>
      <c r="J441">
        <v>3</v>
      </c>
      <c r="K441">
        <v>269</v>
      </c>
      <c r="L441" t="s">
        <v>34</v>
      </c>
      <c r="M441" t="s">
        <v>96</v>
      </c>
      <c r="N441" t="s">
        <v>96</v>
      </c>
      <c r="O441" t="s">
        <v>97</v>
      </c>
      <c r="P441" t="s">
        <v>37</v>
      </c>
      <c r="Q441" t="s">
        <v>38</v>
      </c>
      <c r="R441" t="s">
        <v>39</v>
      </c>
      <c r="S441">
        <v>266</v>
      </c>
      <c r="T441">
        <v>98</v>
      </c>
      <c r="W441" t="s">
        <v>30</v>
      </c>
      <c r="X441" t="s">
        <v>41</v>
      </c>
      <c r="Y441" t="s">
        <v>42</v>
      </c>
      <c r="Z441" t="s">
        <v>31</v>
      </c>
      <c r="AA441" t="s">
        <v>95</v>
      </c>
      <c r="AB441">
        <v>1003</v>
      </c>
      <c r="AC441" t="s">
        <v>37</v>
      </c>
      <c r="AD441" s="1">
        <v>43712</v>
      </c>
      <c r="AE441" s="1">
        <v>43712</v>
      </c>
      <c r="AF441" s="2">
        <v>0.51041666666666663</v>
      </c>
      <c r="AG441">
        <v>3</v>
      </c>
      <c r="AH441">
        <v>269</v>
      </c>
      <c r="AI441" t="s">
        <v>34</v>
      </c>
      <c r="AJ441" t="s">
        <v>96</v>
      </c>
      <c r="AK441" t="s">
        <v>96</v>
      </c>
      <c r="AL441" t="s">
        <v>97</v>
      </c>
      <c r="AM441" t="s">
        <v>37</v>
      </c>
      <c r="AN441" t="s">
        <v>38</v>
      </c>
      <c r="AO441" t="s">
        <v>39</v>
      </c>
      <c r="AP441">
        <v>107</v>
      </c>
      <c r="AQ441">
        <v>39</v>
      </c>
      <c r="AS441" t="s">
        <v>54</v>
      </c>
      <c r="AT441" t="s">
        <v>30</v>
      </c>
      <c r="AU441" t="s">
        <v>41</v>
      </c>
      <c r="AV441" s="3">
        <v>43640.636284722219</v>
      </c>
      <c r="AY441" t="s">
        <v>42</v>
      </c>
    </row>
    <row r="442" spans="1:51" x14ac:dyDescent="0.25">
      <c r="A442">
        <v>332</v>
      </c>
      <c r="B442" t="s">
        <v>46</v>
      </c>
      <c r="C442" t="s">
        <v>50</v>
      </c>
      <c r="D442" t="s">
        <v>95</v>
      </c>
      <c r="E442">
        <v>1000</v>
      </c>
      <c r="F442" t="s">
        <v>33</v>
      </c>
      <c r="G442" s="1">
        <v>43715</v>
      </c>
      <c r="H442" s="1">
        <v>43715</v>
      </c>
      <c r="I442" s="2">
        <v>0.58333333333333337</v>
      </c>
      <c r="J442">
        <v>6</v>
      </c>
      <c r="K442">
        <v>302</v>
      </c>
      <c r="L442" t="s">
        <v>34</v>
      </c>
      <c r="M442" t="s">
        <v>96</v>
      </c>
      <c r="N442" t="s">
        <v>96</v>
      </c>
      <c r="O442" t="s">
        <v>97</v>
      </c>
      <c r="P442" t="s">
        <v>37</v>
      </c>
      <c r="Q442" t="s">
        <v>38</v>
      </c>
      <c r="R442" t="s">
        <v>39</v>
      </c>
      <c r="S442">
        <v>286</v>
      </c>
      <c r="T442">
        <v>94</v>
      </c>
      <c r="W442" t="s">
        <v>30</v>
      </c>
      <c r="X442" t="s">
        <v>41</v>
      </c>
      <c r="Y442" t="s">
        <v>42</v>
      </c>
      <c r="Z442" t="s">
        <v>31</v>
      </c>
      <c r="AA442" t="s">
        <v>95</v>
      </c>
      <c r="AB442">
        <v>1001</v>
      </c>
      <c r="AC442" t="s">
        <v>37</v>
      </c>
      <c r="AD442" s="1">
        <v>43715</v>
      </c>
      <c r="AE442" s="1">
        <v>43715</v>
      </c>
      <c r="AF442" s="2">
        <v>0.63541666666666663</v>
      </c>
      <c r="AG442">
        <v>6</v>
      </c>
      <c r="AH442">
        <v>269</v>
      </c>
      <c r="AI442" t="s">
        <v>34</v>
      </c>
      <c r="AJ442" t="s">
        <v>96</v>
      </c>
      <c r="AK442" t="s">
        <v>96</v>
      </c>
      <c r="AL442" t="s">
        <v>97</v>
      </c>
      <c r="AM442" t="s">
        <v>37</v>
      </c>
      <c r="AN442" t="s">
        <v>38</v>
      </c>
      <c r="AO442" t="s">
        <v>39</v>
      </c>
      <c r="AP442">
        <v>129</v>
      </c>
      <c r="AQ442">
        <v>47</v>
      </c>
      <c r="AS442" t="s">
        <v>54</v>
      </c>
      <c r="AT442" t="s">
        <v>30</v>
      </c>
      <c r="AU442" t="s">
        <v>41</v>
      </c>
      <c r="AV442" s="3">
        <v>43640.636284722219</v>
      </c>
      <c r="AY442" t="s">
        <v>42</v>
      </c>
    </row>
    <row r="443" spans="1:51" x14ac:dyDescent="0.25">
      <c r="A443">
        <v>738</v>
      </c>
      <c r="B443" t="s">
        <v>30</v>
      </c>
      <c r="C443" t="s">
        <v>50</v>
      </c>
      <c r="D443" t="s">
        <v>95</v>
      </c>
      <c r="E443">
        <v>1086</v>
      </c>
      <c r="F443" t="s">
        <v>33</v>
      </c>
      <c r="G443" s="1">
        <v>43710</v>
      </c>
      <c r="H443" s="1">
        <v>43710</v>
      </c>
      <c r="I443" s="2">
        <v>0.47569444444444442</v>
      </c>
      <c r="J443">
        <v>1</v>
      </c>
      <c r="K443">
        <v>160</v>
      </c>
      <c r="L443" t="s">
        <v>34</v>
      </c>
      <c r="M443" t="s">
        <v>130</v>
      </c>
      <c r="N443" t="s">
        <v>130</v>
      </c>
      <c r="O443" t="s">
        <v>97</v>
      </c>
      <c r="P443" t="s">
        <v>37</v>
      </c>
      <c r="Q443" t="s">
        <v>38</v>
      </c>
      <c r="R443" t="s">
        <v>39</v>
      </c>
      <c r="S443">
        <v>160</v>
      </c>
      <c r="T443">
        <v>100</v>
      </c>
      <c r="W443" t="s">
        <v>30</v>
      </c>
      <c r="X443" t="s">
        <v>41</v>
      </c>
      <c r="Y443" t="s">
        <v>42</v>
      </c>
      <c r="Z443" t="s">
        <v>31</v>
      </c>
      <c r="AA443" t="s">
        <v>95</v>
      </c>
      <c r="AB443">
        <v>1109</v>
      </c>
      <c r="AC443" t="s">
        <v>37</v>
      </c>
      <c r="AD443" s="1">
        <v>43710</v>
      </c>
      <c r="AE443" s="1">
        <v>43710</v>
      </c>
      <c r="AF443" s="2">
        <v>0.52083333333333337</v>
      </c>
      <c r="AG443">
        <v>1</v>
      </c>
      <c r="AH443">
        <v>160</v>
      </c>
      <c r="AI443" t="s">
        <v>34</v>
      </c>
      <c r="AJ443" t="s">
        <v>131</v>
      </c>
      <c r="AK443" t="s">
        <v>131</v>
      </c>
      <c r="AL443" t="s">
        <v>97</v>
      </c>
      <c r="AM443" t="s">
        <v>37</v>
      </c>
      <c r="AN443" t="s">
        <v>38</v>
      </c>
      <c r="AO443" t="s">
        <v>39</v>
      </c>
      <c r="AP443">
        <v>64</v>
      </c>
      <c r="AQ443">
        <v>40</v>
      </c>
      <c r="AS443" t="s">
        <v>54</v>
      </c>
      <c r="AT443" t="s">
        <v>30</v>
      </c>
      <c r="AU443" t="s">
        <v>41</v>
      </c>
      <c r="AV443" s="3">
        <v>43648.633518518516</v>
      </c>
      <c r="AY443" t="s">
        <v>42</v>
      </c>
    </row>
    <row r="444" spans="1:51" x14ac:dyDescent="0.25">
      <c r="A444">
        <v>738</v>
      </c>
      <c r="B444" t="s">
        <v>30</v>
      </c>
      <c r="C444" t="s">
        <v>50</v>
      </c>
      <c r="D444" t="s">
        <v>95</v>
      </c>
      <c r="E444">
        <v>1300</v>
      </c>
      <c r="F444" t="s">
        <v>33</v>
      </c>
      <c r="G444" s="1">
        <v>43712</v>
      </c>
      <c r="H444" s="1">
        <v>43712</v>
      </c>
      <c r="I444" s="2">
        <v>0.375</v>
      </c>
      <c r="J444">
        <v>3</v>
      </c>
      <c r="K444">
        <v>148</v>
      </c>
      <c r="L444" t="s">
        <v>46</v>
      </c>
      <c r="M444" t="s">
        <v>96</v>
      </c>
      <c r="N444" t="s">
        <v>96</v>
      </c>
      <c r="O444" t="s">
        <v>97</v>
      </c>
      <c r="P444" t="s">
        <v>37</v>
      </c>
      <c r="Q444" t="s">
        <v>38</v>
      </c>
      <c r="R444" t="s">
        <v>39</v>
      </c>
      <c r="S444">
        <v>146</v>
      </c>
      <c r="T444">
        <v>98</v>
      </c>
      <c r="W444" t="s">
        <v>30</v>
      </c>
      <c r="X444" t="s">
        <v>41</v>
      </c>
      <c r="Y444" t="s">
        <v>42</v>
      </c>
      <c r="Z444" t="s">
        <v>31</v>
      </c>
      <c r="AA444" t="s">
        <v>95</v>
      </c>
      <c r="AB444">
        <v>1301</v>
      </c>
      <c r="AC444" t="s">
        <v>37</v>
      </c>
      <c r="AD444" s="1">
        <v>43712</v>
      </c>
      <c r="AE444" s="1">
        <v>43712</v>
      </c>
      <c r="AF444" s="2">
        <v>0.9375</v>
      </c>
      <c r="AG444">
        <v>3</v>
      </c>
      <c r="AH444">
        <v>148</v>
      </c>
      <c r="AI444" t="s">
        <v>132</v>
      </c>
      <c r="AJ444" t="s">
        <v>96</v>
      </c>
      <c r="AK444" t="s">
        <v>96</v>
      </c>
      <c r="AL444" t="s">
        <v>97</v>
      </c>
      <c r="AM444" t="s">
        <v>37</v>
      </c>
      <c r="AN444" t="s">
        <v>38</v>
      </c>
      <c r="AO444" t="s">
        <v>39</v>
      </c>
      <c r="AS444" t="s">
        <v>54</v>
      </c>
      <c r="AT444" t="s">
        <v>30</v>
      </c>
      <c r="AU444" t="s">
        <v>41</v>
      </c>
      <c r="AV444" s="3">
        <v>43640.636284722219</v>
      </c>
      <c r="AY444" t="s">
        <v>42</v>
      </c>
    </row>
    <row r="445" spans="1:51" x14ac:dyDescent="0.25">
      <c r="A445">
        <v>738</v>
      </c>
      <c r="B445" t="s">
        <v>30</v>
      </c>
      <c r="C445" t="s">
        <v>50</v>
      </c>
      <c r="D445" t="s">
        <v>95</v>
      </c>
      <c r="E445">
        <v>1214</v>
      </c>
      <c r="F445" t="s">
        <v>33</v>
      </c>
      <c r="G445" s="1">
        <v>43712</v>
      </c>
      <c r="H445" s="1">
        <v>43712</v>
      </c>
      <c r="I445" s="2">
        <v>0.69791666666666663</v>
      </c>
      <c r="J445">
        <v>3</v>
      </c>
      <c r="K445">
        <v>160</v>
      </c>
      <c r="L445" t="s">
        <v>34</v>
      </c>
      <c r="M445" t="s">
        <v>96</v>
      </c>
      <c r="N445" t="s">
        <v>96</v>
      </c>
      <c r="O445" t="s">
        <v>97</v>
      </c>
      <c r="P445" t="s">
        <v>37</v>
      </c>
      <c r="Q445" t="s">
        <v>38</v>
      </c>
      <c r="R445" t="s">
        <v>39</v>
      </c>
      <c r="S445">
        <v>158</v>
      </c>
      <c r="T445">
        <v>98</v>
      </c>
      <c r="W445" t="s">
        <v>30</v>
      </c>
      <c r="X445" t="s">
        <v>41</v>
      </c>
      <c r="Y445" t="s">
        <v>42</v>
      </c>
      <c r="Z445" t="s">
        <v>31</v>
      </c>
      <c r="AA445" t="s">
        <v>95</v>
      </c>
      <c r="AB445">
        <v>1215</v>
      </c>
      <c r="AC445" t="s">
        <v>37</v>
      </c>
      <c r="AD445" s="1">
        <v>43712</v>
      </c>
      <c r="AE445" s="1">
        <v>43712</v>
      </c>
      <c r="AF445" s="2">
        <v>0.75</v>
      </c>
      <c r="AG445">
        <v>3</v>
      </c>
      <c r="AH445">
        <v>160</v>
      </c>
      <c r="AI445" t="s">
        <v>34</v>
      </c>
      <c r="AJ445" t="s">
        <v>96</v>
      </c>
      <c r="AK445" t="s">
        <v>96</v>
      </c>
      <c r="AL445" t="s">
        <v>97</v>
      </c>
      <c r="AM445" t="s">
        <v>37</v>
      </c>
      <c r="AN445" t="s">
        <v>38</v>
      </c>
      <c r="AO445" t="s">
        <v>39</v>
      </c>
      <c r="AP445">
        <v>64</v>
      </c>
      <c r="AQ445">
        <v>40</v>
      </c>
      <c r="AS445" t="s">
        <v>54</v>
      </c>
      <c r="AT445" t="s">
        <v>30</v>
      </c>
      <c r="AU445" t="s">
        <v>41</v>
      </c>
      <c r="AV445" s="3">
        <v>43640.636284722219</v>
      </c>
      <c r="AY445" t="s">
        <v>42</v>
      </c>
    </row>
    <row r="446" spans="1:51" x14ac:dyDescent="0.25">
      <c r="A446">
        <v>319</v>
      </c>
      <c r="B446" t="s">
        <v>30</v>
      </c>
      <c r="C446" t="s">
        <v>50</v>
      </c>
      <c r="D446" t="s">
        <v>125</v>
      </c>
      <c r="E446">
        <v>117</v>
      </c>
      <c r="F446" t="s">
        <v>33</v>
      </c>
      <c r="G446" s="1">
        <v>43712</v>
      </c>
      <c r="H446" s="1">
        <v>43712</v>
      </c>
      <c r="I446" s="2">
        <v>0.61805555555555558</v>
      </c>
      <c r="J446">
        <v>3</v>
      </c>
      <c r="K446">
        <v>125</v>
      </c>
      <c r="L446" t="s">
        <v>34</v>
      </c>
      <c r="M446" t="s">
        <v>126</v>
      </c>
      <c r="N446" t="s">
        <v>126</v>
      </c>
      <c r="O446" t="s">
        <v>36</v>
      </c>
      <c r="P446" t="s">
        <v>37</v>
      </c>
      <c r="Q446" t="s">
        <v>38</v>
      </c>
      <c r="R446" t="s">
        <v>39</v>
      </c>
      <c r="S446">
        <v>120</v>
      </c>
      <c r="T446">
        <v>96</v>
      </c>
      <c r="W446" t="s">
        <v>45</v>
      </c>
      <c r="X446" t="s">
        <v>41</v>
      </c>
      <c r="Y446" t="s">
        <v>42</v>
      </c>
      <c r="Z446" t="s">
        <v>50</v>
      </c>
      <c r="AA446" t="s">
        <v>125</v>
      </c>
      <c r="AB446">
        <v>118</v>
      </c>
      <c r="AC446" t="s">
        <v>37</v>
      </c>
      <c r="AD446" s="1">
        <v>43712</v>
      </c>
      <c r="AE446" s="1">
        <v>43712</v>
      </c>
      <c r="AF446" s="2">
        <v>0.68402777777777779</v>
      </c>
      <c r="AG446">
        <v>3</v>
      </c>
      <c r="AH446">
        <v>125</v>
      </c>
      <c r="AI446" t="s">
        <v>34</v>
      </c>
      <c r="AJ446" t="s">
        <v>126</v>
      </c>
      <c r="AK446" t="s">
        <v>126</v>
      </c>
      <c r="AL446" t="s">
        <v>36</v>
      </c>
      <c r="AM446" t="s">
        <v>37</v>
      </c>
      <c r="AN446" t="s">
        <v>38</v>
      </c>
      <c r="AO446" t="s">
        <v>39</v>
      </c>
      <c r="AP446">
        <v>61</v>
      </c>
      <c r="AQ446">
        <v>48</v>
      </c>
      <c r="AT446" t="s">
        <v>45</v>
      </c>
      <c r="AU446" t="s">
        <v>41</v>
      </c>
      <c r="AV446" s="3">
        <v>43640.636284722219</v>
      </c>
      <c r="AY44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SAMBO Christophe</dc:creator>
  <cp:lastModifiedBy>SAMBO Christophe</cp:lastModifiedBy>
  <dcterms:created xsi:type="dcterms:W3CDTF">2019-07-08T08:43:03Z</dcterms:created>
  <dcterms:modified xsi:type="dcterms:W3CDTF">2019-07-08T08:43:03Z</dcterms:modified>
</cp:coreProperties>
</file>