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defaultThemeVersion="124226"/>
  <mc:AlternateContent xmlns:mc="http://schemas.openxmlformats.org/markup-compatibility/2006">
    <mc:Choice Requires="x15">
      <x15ac:absPath xmlns:x15ac="http://schemas.microsoft.com/office/spreadsheetml/2010/11/ac" url="C:\Users\DianaKing\Downloads\"/>
    </mc:Choice>
  </mc:AlternateContent>
  <xr:revisionPtr revIDLastSave="0" documentId="8_{54B0F8D3-E32C-4D5E-96CD-09010AE6ABD2}" xr6:coauthVersionLast="47" xr6:coauthVersionMax="47" xr10:uidLastSave="{00000000-0000-0000-0000-000000000000}"/>
  <bookViews>
    <workbookView xWindow="28680" yWindow="-120" windowWidth="29040" windowHeight="15720" tabRatio="679" firstSheet="1" activeTab="5" xr2:uid="{43B16716-ABA0-4340-8354-D47BB7AC022C}"/>
  </bookViews>
  <sheets>
    <sheet name="Query" sheetId="68" state="hidden" r:id="rId1"/>
    <sheet name="Parameters" sheetId="29" r:id="rId2"/>
    <sheet name="IncSt" sheetId="64" state="hidden" r:id="rId3"/>
    <sheet name="Income Statement" sheetId="69" r:id="rId4"/>
    <sheet name="Appropriation Statement" sheetId="32" r:id="rId5"/>
    <sheet name="Balance Sheet" sheetId="67" r:id="rId6"/>
    <sheet name="Note 1 to 3" sheetId="70" r:id="rId7"/>
    <sheet name="Note 4 onwards" sheetId="34" r:id="rId8"/>
    <sheet name="Note 14" sheetId="51" state="hidden" r:id="rId9"/>
    <sheet name="Note 15" sheetId="52" state="hidden" r:id="rId10"/>
    <sheet name="Note 16" sheetId="53" state="hidden" r:id="rId11"/>
    <sheet name="Note 17" sheetId="54" state="hidden" r:id="rId12"/>
  </sheets>
  <definedNames>
    <definedName name="_xlnm.Print_Area" localSheetId="4">'Appropriation Statement'!$B$1:$F$56</definedName>
    <definedName name="_xlnm.Print_Area" localSheetId="5">'Balance Sheet'!$A$1:$D$899</definedName>
    <definedName name="_xlnm.Print_Area" localSheetId="3">'Income Statement'!$A$1:$D$768</definedName>
    <definedName name="_xlnm.Print_Area" localSheetId="8">'Note 14'!$A$1:$C$56</definedName>
    <definedName name="_xlnm.Print_Area" localSheetId="9">'Note 15'!$A$1:$C$56</definedName>
    <definedName name="_xlnm.Print_Area" localSheetId="10">'Note 16'!$A$1:$C$56</definedName>
    <definedName name="_xlnm.Print_Area" localSheetId="11">'Note 17'!$A$1:$C$56</definedName>
    <definedName name="_xlnm.Print_Area" localSheetId="7">'Note 4 onwards'!$A$1:$C$94</definedName>
    <definedName name="_xlnm.Print_Area" localSheetId="1">Parameters!$A$1:$C$45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7" i="34" l="1"/>
  <c r="C77" i="34"/>
  <c r="A79" i="34"/>
  <c r="A85" i="34"/>
  <c r="A91" i="34"/>
  <c r="A78" i="34"/>
  <c r="A80" i="34"/>
  <c r="A82" i="34"/>
  <c r="A84" i="34"/>
  <c r="A86" i="34"/>
  <c r="A88" i="34"/>
  <c r="A90" i="34"/>
  <c r="A92" i="34"/>
  <c r="A83" i="34"/>
  <c r="A89" i="34"/>
  <c r="A81" i="34"/>
  <c r="A87" i="34"/>
  <c r="C46" i="34"/>
  <c r="A50" i="34"/>
  <c r="A71" i="34"/>
  <c r="A63" i="34"/>
  <c r="A55" i="34"/>
  <c r="A47" i="34"/>
  <c r="B46" i="34"/>
  <c r="A52" i="34"/>
  <c r="A65" i="34"/>
  <c r="A53" i="34"/>
  <c r="A74" i="34"/>
  <c r="A72" i="34"/>
  <c r="A70" i="34"/>
  <c r="A68" i="34"/>
  <c r="A66" i="34"/>
  <c r="A64" i="34"/>
  <c r="A62" i="34"/>
  <c r="A60" i="34"/>
  <c r="A58" i="34"/>
  <c r="A56" i="34"/>
  <c r="A54" i="34"/>
  <c r="A48" i="34"/>
  <c r="A69" i="34"/>
  <c r="A61" i="34"/>
  <c r="A57" i="34"/>
  <c r="A49" i="34"/>
  <c r="A73" i="34"/>
  <c r="A67" i="34"/>
  <c r="A59" i="34"/>
  <c r="A51" i="34"/>
  <c r="A40" i="34"/>
  <c r="A34" i="34"/>
  <c r="A39" i="34"/>
  <c r="A35" i="34"/>
  <c r="A28" i="34"/>
  <c r="A23" i="34"/>
  <c r="A21" i="34"/>
  <c r="A20" i="34"/>
  <c r="A19" i="34"/>
  <c r="A22" i="34"/>
  <c r="A13" i="34"/>
  <c r="A14" i="34"/>
  <c r="B41" i="34" l="1"/>
  <c r="A6" i="32" l="1"/>
  <c r="A7" i="32"/>
  <c r="A5" i="32"/>
  <c r="A4" i="32"/>
  <c r="A4" i="68" l="1"/>
  <c r="A3" i="68"/>
  <c r="A5" i="34"/>
  <c r="A4" i="34"/>
  <c r="A8" i="34"/>
  <c r="A6" i="34"/>
  <c r="A9" i="34"/>
  <c r="A7" i="34"/>
  <c r="B2" i="34"/>
  <c r="B12" i="34"/>
  <c r="B18" i="34"/>
  <c r="B27" i="34"/>
  <c r="B32" i="34"/>
  <c r="C2" i="34"/>
  <c r="C12" i="34"/>
  <c r="C18" i="34"/>
  <c r="C27" i="34"/>
  <c r="C32" i="34"/>
  <c r="A727" i="64" l="1"/>
  <c r="A667" i="64"/>
  <c r="A628" i="64"/>
  <c r="A580" i="64"/>
  <c r="A526" i="64"/>
  <c r="A482" i="64"/>
  <c r="A404" i="64"/>
  <c r="A63" i="64"/>
  <c r="A299" i="64"/>
  <c r="A389" i="64"/>
  <c r="A720" i="64"/>
  <c r="A654" i="64"/>
  <c r="A621" i="64"/>
  <c r="A565" i="64"/>
  <c r="A515" i="64"/>
  <c r="A478" i="64"/>
  <c r="A474" i="64"/>
  <c r="A273" i="64"/>
  <c r="A757" i="64"/>
  <c r="A714" i="64"/>
  <c r="A650" i="64"/>
  <c r="A597" i="64"/>
  <c r="A555" i="64"/>
  <c r="A510" i="64"/>
  <c r="A393" i="64"/>
  <c r="A163" i="64"/>
  <c r="A752" i="64"/>
  <c r="A702" i="64"/>
  <c r="A646" i="64"/>
  <c r="A593" i="64"/>
  <c r="A540" i="64"/>
  <c r="A503" i="64"/>
  <c r="A470" i="64"/>
  <c r="A741" i="64"/>
  <c r="A697" i="64"/>
  <c r="A639" i="64"/>
  <c r="A588" i="64"/>
  <c r="A536" i="64"/>
  <c r="A499" i="64"/>
  <c r="A459" i="64"/>
  <c r="A385" i="64"/>
  <c r="A734" i="64"/>
  <c r="A682" i="64"/>
  <c r="A635" i="64"/>
  <c r="A584" i="64"/>
  <c r="A531" i="64"/>
  <c r="A486" i="64"/>
  <c r="A446" i="64"/>
  <c r="A314" i="64"/>
  <c r="A154" i="64"/>
  <c r="A309" i="64"/>
  <c r="A398" i="64"/>
  <c r="A287" i="64"/>
  <c r="D4" i="64"/>
  <c r="C4" i="64"/>
  <c r="A21" i="64" l="1"/>
  <c r="A30" i="64"/>
  <c r="A52" i="64"/>
  <c r="A39" i="64"/>
  <c r="A27" i="64"/>
  <c r="A48" i="64"/>
  <c r="A29" i="64"/>
  <c r="A58" i="64"/>
  <c r="A34" i="64"/>
  <c r="A743" i="64"/>
  <c r="A59" i="64"/>
  <c r="A40" i="64"/>
  <c r="A62" i="64"/>
  <c r="A61" i="64"/>
  <c r="A49" i="64"/>
  <c r="A730" i="64"/>
  <c r="A35" i="64"/>
  <c r="A28" i="64"/>
  <c r="A50" i="64"/>
  <c r="A37" i="64"/>
  <c r="A24" i="64"/>
  <c r="A43" i="64"/>
  <c r="A760" i="64"/>
  <c r="A45" i="64"/>
  <c r="A55" i="64"/>
  <c r="A38" i="64"/>
  <c r="A33" i="64"/>
  <c r="A47" i="64"/>
  <c r="A54" i="64"/>
  <c r="A32" i="64"/>
  <c r="A31" i="64"/>
  <c r="A26" i="64"/>
  <c r="A44" i="64"/>
  <c r="A23" i="64"/>
  <c r="A42" i="64"/>
  <c r="A25" i="64"/>
  <c r="A41" i="64"/>
  <c r="A51" i="64"/>
  <c r="A60" i="64"/>
  <c r="A57" i="64"/>
  <c r="A53" i="64"/>
  <c r="A56" i="64"/>
  <c r="A36" i="64"/>
  <c r="A46" i="64"/>
  <c r="B7" i="34"/>
  <c r="C5" i="34"/>
  <c r="C8" i="34"/>
  <c r="B5" i="34"/>
  <c r="C6" i="34"/>
  <c r="B8" i="34"/>
  <c r="B6" i="34"/>
  <c r="C7" i="34"/>
  <c r="B13" i="34"/>
  <c r="C13" i="34"/>
  <c r="C14" i="34"/>
  <c r="B14" i="34"/>
  <c r="C23" i="34"/>
  <c r="C21" i="34"/>
  <c r="C19" i="34"/>
  <c r="B23" i="34"/>
  <c r="B21" i="34"/>
  <c r="B19" i="34"/>
  <c r="C22" i="34"/>
  <c r="C20" i="34"/>
  <c r="B22" i="34"/>
  <c r="B20" i="34"/>
  <c r="B28" i="34"/>
  <c r="C28" i="34"/>
  <c r="C34" i="34"/>
  <c r="C40" i="34"/>
  <c r="B34" i="34"/>
  <c r="B40" i="34"/>
  <c r="B39" i="34"/>
  <c r="C35" i="34"/>
  <c r="C39" i="34"/>
  <c r="B35" i="34"/>
  <c r="B49" i="34"/>
  <c r="B55" i="34"/>
  <c r="B59" i="34"/>
  <c r="B61" i="34"/>
  <c r="B63" i="34"/>
  <c r="B65" i="34"/>
  <c r="B67" i="34"/>
  <c r="B69" i="34"/>
  <c r="B71" i="34"/>
  <c r="B53" i="34"/>
  <c r="C51" i="34"/>
  <c r="C53" i="34"/>
  <c r="C55" i="34"/>
  <c r="C57" i="34"/>
  <c r="C59" i="34"/>
  <c r="C61" i="34"/>
  <c r="C63" i="34"/>
  <c r="C65" i="34"/>
  <c r="C67" i="34"/>
  <c r="C69" i="34"/>
  <c r="C71" i="34"/>
  <c r="B57" i="34"/>
  <c r="B47" i="34"/>
  <c r="C47" i="34"/>
  <c r="B52" i="34"/>
  <c r="B54" i="34"/>
  <c r="B56" i="34"/>
  <c r="B62" i="34"/>
  <c r="B66" i="34"/>
  <c r="B68" i="34"/>
  <c r="B70" i="34"/>
  <c r="B72" i="34"/>
  <c r="B51" i="34"/>
  <c r="C49" i="34"/>
  <c r="C52" i="34"/>
  <c r="C54" i="34"/>
  <c r="C56" i="34"/>
  <c r="C62" i="34"/>
  <c r="C66" i="34"/>
  <c r="C68" i="34"/>
  <c r="C70" i="34"/>
  <c r="C72" i="34"/>
  <c r="C88" i="34"/>
  <c r="B90" i="34"/>
  <c r="B86" i="34"/>
  <c r="B84" i="34"/>
  <c r="B78" i="34"/>
  <c r="C86" i="34"/>
  <c r="B88" i="34"/>
  <c r="C84" i="34"/>
  <c r="C83" i="34"/>
  <c r="C81" i="34"/>
  <c r="C79" i="34"/>
  <c r="C90" i="34"/>
  <c r="C78" i="34"/>
  <c r="B83" i="34"/>
  <c r="B81" i="34"/>
  <c r="B79" i="34"/>
  <c r="B80" i="34" l="1"/>
  <c r="B82" i="34"/>
  <c r="B85" i="34"/>
  <c r="C91" i="34"/>
  <c r="C80" i="34"/>
  <c r="C82" i="34"/>
  <c r="C85" i="34"/>
  <c r="B89" i="34"/>
  <c r="C87" i="34"/>
  <c r="B87" i="34"/>
  <c r="B92" i="34" s="1"/>
  <c r="B91" i="34"/>
  <c r="C89" i="34"/>
  <c r="C50" i="34"/>
  <c r="B58" i="34"/>
  <c r="C48" i="34"/>
  <c r="B48" i="34"/>
  <c r="C73" i="34"/>
  <c r="C64" i="34"/>
  <c r="C60" i="34"/>
  <c r="C58" i="34"/>
  <c r="B73" i="34"/>
  <c r="B64" i="34"/>
  <c r="B60" i="34"/>
  <c r="B50" i="34"/>
  <c r="C41" i="34"/>
  <c r="B36" i="34"/>
  <c r="B43" i="34" s="1"/>
  <c r="C36" i="34"/>
  <c r="C43" i="34" s="1"/>
  <c r="C29" i="34"/>
  <c r="B29" i="34"/>
  <c r="B24" i="34"/>
  <c r="C24" i="34"/>
  <c r="C15" i="34"/>
  <c r="B15" i="34"/>
  <c r="B9" i="34"/>
  <c r="C9" i="34"/>
  <c r="C5" i="54"/>
  <c r="B5" i="54"/>
  <c r="C5" i="53"/>
  <c r="B5" i="53"/>
  <c r="C6" i="52"/>
  <c r="B6" i="52"/>
  <c r="C6" i="51"/>
  <c r="B6" i="51"/>
  <c r="A146" i="64"/>
  <c r="A175" i="64"/>
  <c r="A110" i="64"/>
  <c r="A235" i="64"/>
  <c r="A245" i="64"/>
  <c r="A13" i="64"/>
  <c r="A97" i="64"/>
  <c r="A18" i="64"/>
  <c r="A93" i="64"/>
  <c r="A180" i="64"/>
  <c r="A88" i="64"/>
  <c r="A248" i="64"/>
  <c r="A190" i="64"/>
  <c r="A120" i="64"/>
  <c r="A114" i="64"/>
  <c r="A109" i="64"/>
  <c r="A152" i="64"/>
  <c r="A160" i="64"/>
  <c r="A233" i="64"/>
  <c r="A252" i="64"/>
  <c r="A206" i="64"/>
  <c r="A135" i="64"/>
  <c r="A7" i="64"/>
  <c r="A195" i="64"/>
  <c r="A90" i="64"/>
  <c r="A191" i="64"/>
  <c r="A229" i="64"/>
  <c r="A179" i="64"/>
  <c r="A145" i="64"/>
  <c r="A249" i="64"/>
  <c r="A756" i="64"/>
  <c r="A94" i="64"/>
  <c r="A207" i="64"/>
  <c r="A161" i="64"/>
  <c r="A83" i="64"/>
  <c r="A173" i="64"/>
  <c r="A107" i="64"/>
  <c r="A116" i="64"/>
  <c r="A142" i="64"/>
  <c r="A14" i="64"/>
  <c r="A224" i="64"/>
  <c r="A10" i="64"/>
  <c r="A259" i="64"/>
  <c r="A91" i="64"/>
  <c r="A227" i="64"/>
  <c r="A17" i="64"/>
  <c r="A181" i="64"/>
  <c r="A255" i="64"/>
  <c r="A213" i="64"/>
  <c r="A162" i="64"/>
  <c r="A250" i="64"/>
  <c r="A104" i="64"/>
  <c r="A243" i="64"/>
  <c r="A102" i="64"/>
  <c r="A218" i="64"/>
  <c r="A151" i="64"/>
  <c r="A210" i="64"/>
  <c r="A8" i="64"/>
  <c r="A174" i="64"/>
  <c r="A85" i="64"/>
  <c r="A267" i="64"/>
  <c r="A254" i="64"/>
  <c r="A71" i="64"/>
  <c r="A159" i="64"/>
  <c r="A188" i="64"/>
  <c r="A258" i="64"/>
  <c r="A133" i="64"/>
  <c r="A171" i="64"/>
  <c r="A148" i="64"/>
  <c r="A201" i="64"/>
  <c r="A178" i="64"/>
  <c r="A95" i="64"/>
  <c r="A202" i="64"/>
  <c r="A134" i="64"/>
  <c r="A225" i="64"/>
  <c r="A82" i="64"/>
  <c r="A209" i="64"/>
  <c r="A122" i="64"/>
  <c r="A115" i="64"/>
  <c r="A67" i="64"/>
  <c r="A234" i="64"/>
  <c r="A9" i="64"/>
  <c r="A20" i="64"/>
  <c r="A100" i="64"/>
  <c r="A266" i="64"/>
  <c r="A264" i="64"/>
  <c r="A96" i="64"/>
  <c r="A176" i="64"/>
  <c r="A73" i="64"/>
  <c r="A15" i="64"/>
  <c r="A230" i="64"/>
  <c r="A128" i="64"/>
  <c r="A251" i="64"/>
  <c r="A183" i="64"/>
  <c r="A74" i="64"/>
  <c r="A268" i="64"/>
  <c r="A239" i="64"/>
  <c r="A87" i="64"/>
  <c r="A182" i="64"/>
  <c r="A99" i="64"/>
  <c r="A158" i="64"/>
  <c r="A112" i="64"/>
  <c r="A157" i="64"/>
  <c r="A12" i="64"/>
  <c r="A101" i="64"/>
  <c r="A193" i="64"/>
  <c r="A141" i="64"/>
  <c r="A263" i="64"/>
  <c r="A77" i="64"/>
  <c r="A260" i="64"/>
  <c r="A177" i="64"/>
  <c r="A223" i="64"/>
  <c r="A11" i="64"/>
  <c r="A194" i="64"/>
  <c r="A221" i="64"/>
  <c r="A16" i="64"/>
  <c r="A140" i="64"/>
  <c r="A138" i="64"/>
  <c r="A153" i="64"/>
  <c r="A200" i="64"/>
  <c r="A137" i="64"/>
  <c r="A196" i="64"/>
  <c r="A170" i="64"/>
  <c r="A187" i="64"/>
  <c r="A127" i="64"/>
  <c r="A215" i="64"/>
  <c r="A253" i="64"/>
  <c r="A131" i="64"/>
  <c r="A78" i="64"/>
  <c r="A144" i="64"/>
  <c r="A244" i="64"/>
  <c r="A149" i="64"/>
  <c r="A242" i="64"/>
  <c r="A72" i="64"/>
  <c r="A68" i="64"/>
  <c r="A203" i="64"/>
  <c r="A130" i="64"/>
  <c r="A211" i="64"/>
  <c r="A132" i="64"/>
  <c r="A119" i="64"/>
  <c r="A192" i="64"/>
  <c r="A219" i="64"/>
  <c r="A237" i="64"/>
  <c r="A103" i="64"/>
  <c r="A118" i="64"/>
  <c r="A212" i="64"/>
  <c r="A199" i="64"/>
  <c r="A197" i="64"/>
  <c r="A261" i="64"/>
  <c r="A125" i="64"/>
  <c r="A232" i="64"/>
  <c r="A686" i="64"/>
  <c r="A86" i="64"/>
  <c r="A106" i="64"/>
  <c r="A185" i="64"/>
  <c r="A228" i="64"/>
  <c r="A70" i="64"/>
  <c r="A113" i="64"/>
  <c r="A238" i="64"/>
  <c r="A214" i="64"/>
  <c r="A246" i="64"/>
  <c r="A19" i="64"/>
  <c r="A241" i="64"/>
  <c r="A755" i="64"/>
  <c r="A222" i="64"/>
  <c r="A204" i="64"/>
  <c r="A184" i="64"/>
  <c r="A189" i="64"/>
  <c r="A79" i="64"/>
  <c r="A247" i="64"/>
  <c r="A231" i="64"/>
  <c r="A208" i="64"/>
  <c r="A257" i="64"/>
  <c r="A150" i="64"/>
  <c r="A156" i="64"/>
  <c r="A81" i="64"/>
  <c r="A65" i="64"/>
  <c r="A139" i="64"/>
  <c r="A256" i="64"/>
  <c r="A136" i="64"/>
  <c r="A220" i="64"/>
  <c r="A579" i="64"/>
  <c r="A198" i="64"/>
  <c r="A129" i="64"/>
  <c r="A75" i="64"/>
  <c r="A217" i="64"/>
  <c r="A172" i="64"/>
  <c r="A186" i="64"/>
  <c r="A123" i="64"/>
  <c r="A126" i="64"/>
  <c r="D700" i="64"/>
  <c r="C610" i="64"/>
  <c r="C724" i="64"/>
  <c r="D321" i="64"/>
  <c r="D367" i="64"/>
  <c r="D711" i="64"/>
  <c r="D176" i="64"/>
  <c r="D280" i="64"/>
  <c r="D436" i="64"/>
  <c r="D249" i="64"/>
  <c r="D551" i="64"/>
  <c r="D502" i="64"/>
  <c r="D30" i="64"/>
  <c r="C465" i="64"/>
  <c r="C284" i="64"/>
  <c r="D110" i="64"/>
  <c r="C74" i="64"/>
  <c r="D15" i="64"/>
  <c r="C178" i="64"/>
  <c r="C317" i="64"/>
  <c r="C304" i="64"/>
  <c r="C280" i="64"/>
  <c r="D437" i="64"/>
  <c r="D552" i="64"/>
  <c r="D104" i="64"/>
  <c r="D60" i="64"/>
  <c r="D185" i="64"/>
  <c r="C392" i="64"/>
  <c r="C450" i="64"/>
  <c r="D748" i="64"/>
  <c r="D251" i="64"/>
  <c r="D603" i="64"/>
  <c r="C431" i="64"/>
  <c r="D286" i="64"/>
  <c r="D29" i="64"/>
  <c r="C619" i="64"/>
  <c r="D326" i="64"/>
  <c r="D664" i="64"/>
  <c r="C146" i="64"/>
  <c r="C190" i="64"/>
  <c r="C185" i="64"/>
  <c r="D371" i="64"/>
  <c r="C186" i="64"/>
  <c r="C696" i="64"/>
  <c r="D28" i="64"/>
  <c r="D691" i="64"/>
  <c r="D653" i="64"/>
  <c r="C366" i="64"/>
  <c r="D255" i="64"/>
  <c r="D325" i="64"/>
  <c r="D644" i="64"/>
  <c r="D91" i="64"/>
  <c r="D649" i="64"/>
  <c r="C469" i="64"/>
  <c r="D153" i="64"/>
  <c r="D189" i="64"/>
  <c r="D491" i="64"/>
  <c r="C243" i="64"/>
  <c r="D304" i="64"/>
  <c r="C29" i="64"/>
  <c r="D88" i="64"/>
  <c r="C61" i="64"/>
  <c r="D432" i="64"/>
  <c r="D671" i="64"/>
  <c r="C378" i="64"/>
  <c r="D327" i="64"/>
  <c r="D293" i="64"/>
  <c r="D372" i="64"/>
  <c r="C611" i="64"/>
  <c r="C681" i="64"/>
  <c r="D128" i="64"/>
  <c r="D449" i="64"/>
  <c r="C645" i="64"/>
  <c r="D243" i="64"/>
  <c r="D521" i="64"/>
  <c r="D431" i="64"/>
  <c r="D99" i="64"/>
  <c r="D658" i="64"/>
  <c r="C255" i="64"/>
  <c r="C361" i="64"/>
  <c r="C519" i="64"/>
  <c r="C396" i="64"/>
  <c r="D441" i="64"/>
  <c r="C403" i="64"/>
  <c r="C578" i="64"/>
  <c r="C660" i="64"/>
  <c r="D573" i="64"/>
  <c r="D539" i="64"/>
  <c r="D645" i="64"/>
  <c r="D140" i="64"/>
  <c r="D223" i="64"/>
  <c r="D530" i="64"/>
  <c r="C614" i="64"/>
  <c r="D424" i="64"/>
  <c r="C376" i="64"/>
  <c r="C680" i="64"/>
  <c r="C626" i="64"/>
  <c r="D365" i="64"/>
  <c r="C130" i="64"/>
  <c r="D559" i="64"/>
  <c r="C224" i="64"/>
  <c r="C559" i="64"/>
  <c r="C293" i="64"/>
  <c r="D103" i="64"/>
  <c r="D250" i="64"/>
  <c r="C132" i="64"/>
  <c r="C670" i="64"/>
  <c r="D33" i="64"/>
  <c r="D357" i="64"/>
  <c r="D418" i="64"/>
  <c r="C371" i="64"/>
  <c r="D232" i="64"/>
  <c r="D330" i="64"/>
  <c r="D553" i="64"/>
  <c r="D381" i="64"/>
  <c r="D665" i="64"/>
  <c r="D616" i="64"/>
  <c r="D200" i="64"/>
  <c r="C591" i="64"/>
  <c r="C334" i="64"/>
  <c r="D279" i="64"/>
  <c r="C134" i="64"/>
  <c r="C218" i="64"/>
  <c r="C249" i="64"/>
  <c r="C353" i="64"/>
  <c r="C352" i="64"/>
  <c r="C330" i="64"/>
  <c r="C281" i="64"/>
  <c r="D518" i="64"/>
  <c r="C408" i="64"/>
  <c r="C114" i="64"/>
  <c r="C252" i="64"/>
  <c r="C267" i="64"/>
  <c r="C174" i="64"/>
  <c r="D562" i="64"/>
  <c r="D40" i="64"/>
  <c r="C272" i="64"/>
  <c r="C625" i="64"/>
  <c r="C410" i="64"/>
  <c r="C136" i="64"/>
  <c r="C12" i="64"/>
  <c r="D575" i="64"/>
  <c r="C433" i="64"/>
  <c r="D583" i="64"/>
  <c r="C618" i="64"/>
  <c r="C97" i="64"/>
  <c r="D454" i="64"/>
  <c r="C193" i="64"/>
  <c r="C370" i="64"/>
  <c r="C220" i="64"/>
  <c r="C214" i="64"/>
  <c r="C103" i="64"/>
  <c r="C126" i="64"/>
  <c r="C137" i="64"/>
  <c r="C345" i="64"/>
  <c r="C153" i="64"/>
  <c r="C672" i="64"/>
  <c r="C583" i="64"/>
  <c r="C139" i="64"/>
  <c r="D134" i="64"/>
  <c r="C523" i="64"/>
  <c r="C151" i="64"/>
  <c r="C212" i="64"/>
  <c r="D369" i="64"/>
  <c r="D430" i="64"/>
  <c r="C383" i="64"/>
  <c r="C748" i="64"/>
  <c r="D53" i="64"/>
  <c r="D672" i="64"/>
  <c r="D756" i="64"/>
  <c r="C693" i="64"/>
  <c r="C552" i="64"/>
  <c r="D605" i="64"/>
  <c r="D193" i="64"/>
  <c r="C615" i="64"/>
  <c r="D443" i="64"/>
  <c r="D246" i="64"/>
  <c r="C350" i="64"/>
  <c r="D220" i="64"/>
  <c r="C579" i="64"/>
  <c r="D41" i="64"/>
  <c r="D244" i="64"/>
  <c r="D550" i="64"/>
  <c r="C75" i="64"/>
  <c r="C379" i="64"/>
  <c r="D139" i="64"/>
  <c r="D252" i="64"/>
  <c r="D564" i="64"/>
  <c r="D634" i="64"/>
  <c r="C587" i="64"/>
  <c r="D419" i="64"/>
  <c r="D522" i="64"/>
  <c r="D95" i="64"/>
  <c r="C664" i="64"/>
  <c r="C711" i="64"/>
  <c r="D160" i="64"/>
  <c r="C701" i="64"/>
  <c r="D292" i="64"/>
  <c r="D409" i="64"/>
  <c r="D258" i="64"/>
  <c r="C349" i="64"/>
  <c r="C88" i="64"/>
  <c r="D87" i="64"/>
  <c r="D574" i="64"/>
  <c r="C382" i="64"/>
  <c r="D370" i="64"/>
  <c r="D737" i="64"/>
  <c r="C429" i="64"/>
  <c r="D363" i="64"/>
  <c r="D338" i="64"/>
  <c r="D423" i="64"/>
  <c r="C671" i="64"/>
  <c r="C755" i="64"/>
  <c r="D294" i="64"/>
  <c r="D569" i="64"/>
  <c r="D18" i="64"/>
  <c r="D375" i="64"/>
  <c r="D632" i="64"/>
  <c r="D548" i="64"/>
  <c r="D152" i="64"/>
  <c r="C232" i="64"/>
  <c r="C321" i="64"/>
  <c r="C493" i="64"/>
  <c r="D151" i="64"/>
  <c r="C558" i="64"/>
  <c r="C384" i="64"/>
  <c r="D350" i="64"/>
  <c r="D435" i="64"/>
  <c r="C758" i="64"/>
  <c r="C707" i="64"/>
  <c r="D58" i="64"/>
  <c r="D638" i="64"/>
  <c r="C360" i="64"/>
  <c r="D506" i="64"/>
  <c r="D136" i="64"/>
  <c r="D378" i="64"/>
  <c r="D572" i="64"/>
  <c r="D183" i="64"/>
  <c r="D707" i="64"/>
  <c r="C508" i="64"/>
  <c r="D388" i="64"/>
  <c r="D710" i="64"/>
  <c r="C41" i="64"/>
  <c r="C46" i="64"/>
  <c r="C60" i="64"/>
  <c r="D51" i="64"/>
  <c r="C55" i="64"/>
  <c r="D611" i="64"/>
  <c r="D726" i="64"/>
  <c r="D277" i="64"/>
  <c r="D242" i="64"/>
  <c r="D336" i="64"/>
  <c r="C554" i="64"/>
  <c r="C624" i="64"/>
  <c r="C708" i="64"/>
  <c r="D401" i="64"/>
  <c r="C534" i="64"/>
  <c r="D61" i="64"/>
  <c r="D428" i="64"/>
  <c r="D344" i="64"/>
  <c r="D45" i="64"/>
  <c r="D340" i="64"/>
  <c r="C200" i="64"/>
  <c r="C323" i="64"/>
  <c r="C358" i="64"/>
  <c r="C336" i="64"/>
  <c r="D145" i="64"/>
  <c r="C337" i="64"/>
  <c r="D420" i="64"/>
  <c r="D481" i="64"/>
  <c r="C434" i="64"/>
  <c r="D43" i="64"/>
  <c r="D114" i="64"/>
  <c r="D738" i="64"/>
  <c r="C634" i="64"/>
  <c r="D9" i="64"/>
  <c r="C666" i="64"/>
  <c r="D717" i="64"/>
  <c r="D245" i="64"/>
  <c r="C746" i="64"/>
  <c r="D563" i="64"/>
  <c r="D342" i="64"/>
  <c r="D719" i="64"/>
  <c r="D619" i="64"/>
  <c r="D182" i="64"/>
  <c r="D355" i="64"/>
  <c r="D601" i="64"/>
  <c r="C34" i="64"/>
  <c r="C564" i="64"/>
  <c r="D445" i="64"/>
  <c r="C756" i="64"/>
  <c r="D354" i="64"/>
  <c r="C325" i="64"/>
  <c r="D413" i="64"/>
  <c r="C27" i="64"/>
  <c r="D256" i="64"/>
  <c r="C176" i="64"/>
  <c r="C509" i="64"/>
  <c r="C520" i="64"/>
  <c r="C141" i="64"/>
  <c r="C739" i="64"/>
  <c r="C259" i="64"/>
  <c r="D607" i="64"/>
  <c r="C245" i="64"/>
  <c r="C439" i="64"/>
  <c r="C278" i="64"/>
  <c r="C258" i="64"/>
  <c r="C268" i="64"/>
  <c r="C286" i="64"/>
  <c r="D264" i="64"/>
  <c r="C451" i="64"/>
  <c r="C228" i="64"/>
  <c r="D313" i="64"/>
  <c r="C31" i="64"/>
  <c r="C751" i="64"/>
  <c r="C211" i="64"/>
  <c r="C306" i="64"/>
  <c r="D469" i="64"/>
  <c r="C738" i="64"/>
  <c r="D626" i="64"/>
  <c r="D55" i="64"/>
  <c r="D132" i="64"/>
  <c r="D440" i="64"/>
  <c r="C407" i="64"/>
  <c r="C456" i="64"/>
  <c r="D351" i="64"/>
  <c r="D412" i="64"/>
  <c r="C365" i="64"/>
  <c r="D318" i="64"/>
  <c r="C713" i="64"/>
  <c r="C601" i="64"/>
  <c r="D360" i="64"/>
  <c r="D468" i="64"/>
  <c r="D724" i="64"/>
  <c r="C339" i="64"/>
  <c r="C131" i="64"/>
  <c r="C133" i="64"/>
  <c r="D410" i="64"/>
  <c r="C197" i="64"/>
  <c r="C49" i="64"/>
  <c r="C233" i="64"/>
  <c r="D642" i="64"/>
  <c r="D713" i="64"/>
  <c r="C665" i="64"/>
  <c r="D261" i="64"/>
  <c r="D331" i="64"/>
  <c r="D659" i="64"/>
  <c r="D115" i="64"/>
  <c r="D230" i="64"/>
  <c r="D349" i="64"/>
  <c r="D74" i="64"/>
  <c r="D434" i="64"/>
  <c r="D403" i="64"/>
  <c r="C653" i="64"/>
  <c r="C372" i="64"/>
  <c r="C234" i="64"/>
  <c r="C692" i="64"/>
  <c r="C30" i="64"/>
  <c r="D606" i="64"/>
  <c r="C110" i="64"/>
  <c r="C251" i="64"/>
  <c r="C244" i="64"/>
  <c r="C230" i="64"/>
  <c r="D392" i="64"/>
  <c r="D492" i="64"/>
  <c r="D49" i="64"/>
  <c r="D19" i="64"/>
  <c r="D123" i="64"/>
  <c r="D696" i="64"/>
  <c r="C411" i="64"/>
  <c r="D617" i="64"/>
  <c r="D207" i="64"/>
  <c r="D477" i="64"/>
  <c r="D690" i="64"/>
  <c r="D235" i="64"/>
  <c r="C661" i="64"/>
  <c r="C568" i="64"/>
  <c r="D733" i="64"/>
  <c r="C308" i="64"/>
  <c r="C94" i="64"/>
  <c r="C113" i="64"/>
  <c r="C127" i="64"/>
  <c r="D229" i="64"/>
  <c r="D35" i="64"/>
  <c r="D137" i="64"/>
  <c r="D444" i="64"/>
  <c r="D523" i="64"/>
  <c r="C464" i="64"/>
  <c r="D332" i="64"/>
  <c r="D417" i="64"/>
  <c r="C616" i="64"/>
  <c r="D718" i="64"/>
  <c r="C473" i="64"/>
  <c r="C689" i="64"/>
  <c r="D489" i="64"/>
  <c r="D59" i="64"/>
  <c r="C549" i="64"/>
  <c r="D751" i="64"/>
  <c r="C253" i="64"/>
  <c r="C331" i="64"/>
  <c r="C357" i="64"/>
  <c r="C691" i="64"/>
  <c r="D44" i="64"/>
  <c r="C525" i="64"/>
  <c r="D308" i="64"/>
  <c r="D384" i="64"/>
  <c r="D749" i="64"/>
  <c r="C649" i="64"/>
  <c r="D17" i="64"/>
  <c r="D578" i="64"/>
  <c r="D694" i="64"/>
  <c r="D407" i="64"/>
  <c r="D78" i="64"/>
  <c r="D297" i="64"/>
  <c r="D452" i="64"/>
  <c r="D120" i="64"/>
  <c r="D592" i="64"/>
  <c r="C445" i="64"/>
  <c r="D82" i="64"/>
  <c r="D295" i="64"/>
  <c r="C9" i="64"/>
  <c r="D75" i="64"/>
  <c r="C19" i="64"/>
  <c r="C643" i="64"/>
  <c r="C13" i="64"/>
  <c r="D116" i="64"/>
  <c r="D197" i="64"/>
  <c r="D497" i="64"/>
  <c r="C443" i="64"/>
  <c r="C522" i="64"/>
  <c r="D396" i="64"/>
  <c r="D451" i="64"/>
  <c r="C416" i="64"/>
  <c r="D402" i="64"/>
  <c r="D73" i="64"/>
  <c r="C658" i="64"/>
  <c r="D450" i="64"/>
  <c r="D657" i="64"/>
  <c r="C428" i="64"/>
  <c r="C412" i="64"/>
  <c r="C202" i="64"/>
  <c r="C195" i="64"/>
  <c r="D693" i="64"/>
  <c r="C247" i="64"/>
  <c r="C231" i="64"/>
  <c r="C303" i="64"/>
  <c r="D56" i="64"/>
  <c r="D101" i="64"/>
  <c r="C613" i="64"/>
  <c r="C468" i="64"/>
  <c r="D324" i="64"/>
  <c r="C44" i="64"/>
  <c r="C160" i="64"/>
  <c r="C305" i="64"/>
  <c r="C529" i="64"/>
  <c r="C340" i="64"/>
  <c r="C318" i="64"/>
  <c r="C495" i="64"/>
  <c r="C577" i="64"/>
  <c r="D142" i="64"/>
  <c r="C15" i="64"/>
  <c r="C295" i="64"/>
  <c r="D673" i="64"/>
  <c r="C302" i="64"/>
  <c r="C18" i="64"/>
  <c r="D613" i="64"/>
  <c r="C642" i="64"/>
  <c r="C135" i="64"/>
  <c r="D352" i="64"/>
  <c r="C142" i="64"/>
  <c r="C279" i="64"/>
  <c r="C319" i="64"/>
  <c r="C35" i="64"/>
  <c r="C47" i="64"/>
  <c r="D303" i="64"/>
  <c r="C609" i="64"/>
  <c r="C502" i="64"/>
  <c r="C210" i="64"/>
  <c r="C329" i="64"/>
  <c r="D679" i="64"/>
  <c r="C116" i="64"/>
  <c r="D411" i="64"/>
  <c r="D173" i="64"/>
  <c r="C43" i="64"/>
  <c r="D624" i="64"/>
  <c r="C261" i="64"/>
  <c r="C324" i="64"/>
  <c r="C367" i="64"/>
  <c r="C717" i="64"/>
  <c r="C458" i="64"/>
  <c r="C546" i="64"/>
  <c r="D453" i="64"/>
  <c r="D425" i="64"/>
  <c r="D534" i="64"/>
  <c r="D36" i="64"/>
  <c r="D102" i="64"/>
  <c r="D600" i="64"/>
  <c r="C401" i="64"/>
  <c r="D239" i="64"/>
  <c r="D709" i="64"/>
  <c r="C449" i="64"/>
  <c r="C413" i="64"/>
  <c r="D267" i="64"/>
  <c r="C26" i="64"/>
  <c r="C547" i="64"/>
  <c r="D328" i="64"/>
  <c r="C397" i="64"/>
  <c r="D421" i="64"/>
  <c r="D307" i="64"/>
  <c r="D544" i="64"/>
  <c r="D333" i="64"/>
  <c r="D379" i="64"/>
  <c r="D740" i="64"/>
  <c r="C677" i="64"/>
  <c r="D11" i="64"/>
  <c r="D612" i="64"/>
  <c r="D689" i="64"/>
  <c r="C632" i="64"/>
  <c r="C435" i="64"/>
  <c r="D485" i="64"/>
  <c r="D130" i="64"/>
  <c r="C498" i="64"/>
  <c r="D356" i="64"/>
  <c r="D131" i="64"/>
  <c r="C37" i="64"/>
  <c r="C573" i="64"/>
  <c r="C420" i="64"/>
  <c r="C441" i="64"/>
  <c r="C600" i="64"/>
  <c r="C326" i="64"/>
  <c r="D397" i="64"/>
  <c r="C119" i="64"/>
  <c r="D83" i="64"/>
  <c r="D208" i="64"/>
  <c r="D507" i="64"/>
  <c r="D577" i="64"/>
  <c r="C530" i="64"/>
  <c r="D368" i="64"/>
  <c r="D456" i="64"/>
  <c r="C747" i="64"/>
  <c r="C607" i="64"/>
  <c r="C602" i="64"/>
  <c r="D48" i="64"/>
  <c r="D663" i="64"/>
  <c r="D186" i="64"/>
  <c r="D97" i="64"/>
  <c r="C674" i="64"/>
  <c r="C307" i="64"/>
  <c r="D129" i="64"/>
  <c r="C514" i="64"/>
  <c r="D278" i="64"/>
  <c r="D525" i="64"/>
  <c r="D604" i="64"/>
  <c r="C551" i="64"/>
  <c r="D150" i="64"/>
  <c r="D231" i="64"/>
  <c r="D545" i="64"/>
  <c r="D12" i="64"/>
  <c r="D113" i="64"/>
  <c r="D138" i="64"/>
  <c r="C572" i="64"/>
  <c r="D347" i="64"/>
  <c r="D215" i="64"/>
  <c r="C425" i="64"/>
  <c r="D546" i="64"/>
  <c r="C123" i="64"/>
  <c r="C490" i="64"/>
  <c r="C56" i="64"/>
  <c r="D224" i="64"/>
  <c r="D433" i="64"/>
  <c r="C138" i="64"/>
  <c r="C101" i="64"/>
  <c r="C115" i="64"/>
  <c r="C733" i="64"/>
  <c r="D79" i="64"/>
  <c r="D408" i="64"/>
  <c r="D457" i="64"/>
  <c r="C422" i="64"/>
  <c r="D282" i="64"/>
  <c r="D366" i="64"/>
  <c r="D670" i="64"/>
  <c r="D549" i="64"/>
  <c r="C377" i="64"/>
  <c r="D747" i="64"/>
  <c r="D345" i="64"/>
  <c r="C706" i="64"/>
  <c r="C381" i="64"/>
  <c r="D422" i="64"/>
  <c r="C209" i="64"/>
  <c r="C104" i="64"/>
  <c r="C312" i="64"/>
  <c r="C457" i="64"/>
  <c r="C489" i="64"/>
  <c r="C374" i="64"/>
  <c r="C524" i="64"/>
  <c r="C603" i="64"/>
  <c r="D519" i="64"/>
  <c r="D467" i="64"/>
  <c r="D591" i="64"/>
  <c r="D86" i="64"/>
  <c r="D158" i="64"/>
  <c r="D464" i="64"/>
  <c r="C497" i="64"/>
  <c r="D337" i="64"/>
  <c r="D568" i="64"/>
  <c r="C569" i="64"/>
  <c r="C518" i="64"/>
  <c r="D329" i="64"/>
  <c r="C68" i="64"/>
  <c r="D212" i="64"/>
  <c r="D631" i="64"/>
  <c r="C463" i="64"/>
  <c r="C25" i="64"/>
  <c r="D610" i="64"/>
  <c r="C199" i="64"/>
  <c r="C347" i="64"/>
  <c r="C631" i="64"/>
  <c r="C432" i="64"/>
  <c r="C354" i="64"/>
  <c r="C36" i="64"/>
  <c r="C62" i="64"/>
  <c r="C242" i="64"/>
  <c r="C282" i="64"/>
  <c r="C346" i="64"/>
  <c r="C320" i="64"/>
  <c r="D382" i="64"/>
  <c r="C183" i="64"/>
  <c r="C264" i="64"/>
  <c r="C86" i="64"/>
  <c r="C543" i="64"/>
  <c r="D739" i="64"/>
  <c r="C219" i="64"/>
  <c r="C335" i="64"/>
  <c r="C344" i="64"/>
  <c r="C208" i="64"/>
  <c r="C221" i="64"/>
  <c r="D334" i="64"/>
  <c r="D209" i="64"/>
  <c r="D62" i="64"/>
  <c r="C606" i="64"/>
  <c r="D50" i="64"/>
  <c r="D323" i="64"/>
  <c r="C562" i="64"/>
  <c r="D755" i="64"/>
  <c r="D335" i="64"/>
  <c r="C96" i="64"/>
  <c r="C561" i="64"/>
  <c r="C274" i="64"/>
  <c r="D234" i="64"/>
  <c r="C436" i="64"/>
  <c r="D38" i="64"/>
  <c r="C678" i="64"/>
  <c r="C462" i="64"/>
  <c r="C355" i="64"/>
  <c r="C48" i="64"/>
  <c r="C59" i="64"/>
  <c r="C438" i="64"/>
  <c r="D692" i="64"/>
  <c r="C158" i="64"/>
  <c r="D494" i="64"/>
  <c r="D609" i="64"/>
  <c r="D162" i="64"/>
  <c r="D127" i="64"/>
  <c r="D238" i="64"/>
  <c r="C437" i="64"/>
  <c r="C513" i="64"/>
  <c r="C467" i="64"/>
  <c r="D317" i="64"/>
  <c r="D712" i="64"/>
  <c r="C548" i="64"/>
  <c r="D341" i="64"/>
  <c r="D133" i="64"/>
  <c r="C679" i="64"/>
  <c r="C605" i="64"/>
  <c r="C51" i="64"/>
  <c r="C213" i="64"/>
  <c r="C250" i="64"/>
  <c r="C238" i="64"/>
  <c r="D620" i="64"/>
  <c r="C239" i="64"/>
  <c r="D13" i="64"/>
  <c r="D72" i="64"/>
  <c r="D762" i="64"/>
  <c r="D708" i="64"/>
  <c r="C417" i="64"/>
  <c r="D312" i="64"/>
  <c r="D361" i="64"/>
  <c r="D705" i="64"/>
  <c r="D214" i="64"/>
  <c r="C604" i="64"/>
  <c r="C544" i="64"/>
  <c r="D268" i="64"/>
  <c r="D339" i="64"/>
  <c r="D608" i="64"/>
  <c r="C294" i="64"/>
  <c r="C52" i="64"/>
  <c r="C73" i="64"/>
  <c r="D257" i="64"/>
  <c r="C128" i="64"/>
  <c r="D643" i="64"/>
  <c r="C173" i="64"/>
  <c r="D579" i="64"/>
  <c r="D661" i="64"/>
  <c r="C608" i="64"/>
  <c r="D219" i="64"/>
  <c r="D281" i="64"/>
  <c r="D602" i="64"/>
  <c r="D54" i="64"/>
  <c r="D174" i="64"/>
  <c r="D253" i="64"/>
  <c r="C690" i="64"/>
  <c r="D383" i="64"/>
  <c r="D319" i="64"/>
  <c r="C539" i="64"/>
  <c r="D660" i="64"/>
  <c r="C182" i="64"/>
  <c r="C574" i="64"/>
  <c r="C332" i="64"/>
  <c r="C485" i="64"/>
  <c r="C45" i="64"/>
  <c r="C207" i="64"/>
  <c r="D233" i="64"/>
  <c r="D298" i="64"/>
  <c r="D614" i="64"/>
  <c r="C563" i="64"/>
  <c r="C633" i="64"/>
  <c r="D495" i="64"/>
  <c r="D571" i="64"/>
  <c r="C521" i="64"/>
  <c r="D615" i="64"/>
  <c r="D302" i="64"/>
  <c r="D26" i="64"/>
  <c r="D681" i="64"/>
  <c r="D149" i="64"/>
  <c r="C659" i="64"/>
  <c r="D141" i="64"/>
  <c r="C322" i="64"/>
  <c r="C297" i="64"/>
  <c r="D222" i="64"/>
  <c r="C343" i="64"/>
  <c r="C152" i="64"/>
  <c r="C481" i="64"/>
  <c r="D462" i="64"/>
  <c r="D547" i="64"/>
  <c r="C491" i="64"/>
  <c r="D96" i="64"/>
  <c r="D175" i="64"/>
  <c r="D473" i="64"/>
  <c r="C695" i="64"/>
  <c r="D52" i="64"/>
  <c r="D34" i="64"/>
  <c r="C452" i="64"/>
  <c r="D305" i="64"/>
  <c r="D94" i="64"/>
  <c r="D677" i="64"/>
  <c r="D429" i="64"/>
  <c r="C58" i="64"/>
  <c r="C415" i="64"/>
  <c r="D463" i="64"/>
  <c r="D676" i="64"/>
  <c r="C260" i="64"/>
  <c r="C82" i="64"/>
  <c r="C40" i="64"/>
  <c r="C54" i="64"/>
  <c r="D554" i="64"/>
  <c r="D666" i="64"/>
  <c r="D225" i="64"/>
  <c r="D188" i="64"/>
  <c r="D291" i="64"/>
  <c r="C494" i="64"/>
  <c r="C570" i="64"/>
  <c r="C596" i="64"/>
  <c r="D353" i="64"/>
  <c r="C423" i="64"/>
  <c r="C662" i="64"/>
  <c r="D377" i="64"/>
  <c r="D248" i="64"/>
  <c r="C750" i="64"/>
  <c r="D25" i="64"/>
  <c r="C120" i="64"/>
  <c r="C257" i="64"/>
  <c r="C313" i="64"/>
  <c r="C291" i="64"/>
  <c r="C560" i="64"/>
  <c r="C292" i="64"/>
  <c r="D346" i="64"/>
  <c r="C453" i="64"/>
  <c r="C17" i="64"/>
  <c r="C42" i="64"/>
  <c r="C341" i="64"/>
  <c r="C421" i="64"/>
  <c r="C466" i="64"/>
  <c r="C32" i="64"/>
  <c r="C426" i="64"/>
  <c r="C277" i="64"/>
  <c r="C388" i="64"/>
  <c r="C327" i="64"/>
  <c r="C348" i="64"/>
  <c r="C373" i="64"/>
  <c r="C663" i="64"/>
  <c r="D493" i="64"/>
  <c r="D427" i="64"/>
  <c r="C11" i="64"/>
  <c r="C254" i="64"/>
  <c r="C444" i="64"/>
  <c r="C99" i="64"/>
  <c r="C675" i="64"/>
  <c r="D509" i="64"/>
  <c r="C150" i="64"/>
  <c r="D146" i="64"/>
  <c r="C328" i="64"/>
  <c r="C140" i="64"/>
  <c r="D228" i="64"/>
  <c r="D213" i="64"/>
  <c r="D322" i="64"/>
  <c r="C700" i="64"/>
  <c r="C380" i="64"/>
  <c r="C222" i="64"/>
  <c r="C235" i="64"/>
  <c r="C28" i="64"/>
  <c r="C749" i="64"/>
  <c r="C79" i="64"/>
  <c r="C95" i="64"/>
  <c r="D172" i="64"/>
  <c r="D455" i="64"/>
  <c r="C57" i="64"/>
  <c r="C16" i="64"/>
  <c r="C78" i="64"/>
  <c r="D675" i="64"/>
  <c r="D210" i="64"/>
  <c r="D306" i="64"/>
  <c r="D618" i="64"/>
  <c r="D695" i="64"/>
  <c r="C644" i="64"/>
  <c r="D458" i="64"/>
  <c r="D576" i="64"/>
  <c r="D218" i="64"/>
  <c r="C719" i="64"/>
  <c r="D71" i="64"/>
  <c r="D274" i="64"/>
  <c r="D16" i="64"/>
  <c r="D373" i="64"/>
  <c r="D750" i="64"/>
  <c r="D561" i="64"/>
  <c r="C442" i="64"/>
  <c r="C107" i="64"/>
  <c r="D496" i="64"/>
  <c r="C172" i="64"/>
  <c r="C454" i="64"/>
  <c r="D701" i="64"/>
  <c r="C419" i="64"/>
  <c r="C477" i="64"/>
  <c r="D414" i="64"/>
  <c r="D374" i="64"/>
  <c r="D465" i="64"/>
  <c r="C737" i="64"/>
  <c r="D47" i="64"/>
  <c r="D426" i="64"/>
  <c r="D680" i="64"/>
  <c r="D126" i="64"/>
  <c r="D543" i="64"/>
  <c r="C359" i="64"/>
  <c r="D662" i="64"/>
  <c r="D221" i="64"/>
  <c r="D31" i="64"/>
  <c r="C368" i="64"/>
  <c r="C762" i="64"/>
  <c r="D508" i="64"/>
  <c r="D119" i="64"/>
  <c r="C726" i="64"/>
  <c r="D190" i="64"/>
  <c r="D283" i="64"/>
  <c r="D343" i="64"/>
  <c r="D674" i="64"/>
  <c r="C617" i="64"/>
  <c r="C694" i="64"/>
  <c r="D558" i="64"/>
  <c r="D625" i="64"/>
  <c r="C575" i="64"/>
  <c r="D746" i="64"/>
  <c r="D380" i="64"/>
  <c r="D68" i="64"/>
  <c r="C402" i="64"/>
  <c r="D260" i="64"/>
  <c r="D27" i="64"/>
  <c r="D439" i="64"/>
  <c r="C369" i="64"/>
  <c r="C342" i="64"/>
  <c r="D513" i="64"/>
  <c r="C424" i="64"/>
  <c r="C50" i="64"/>
  <c r="C638" i="64"/>
  <c r="C712" i="64"/>
  <c r="D627" i="64"/>
  <c r="D596" i="64"/>
  <c r="D706" i="64"/>
  <c r="D211" i="64"/>
  <c r="D272" i="64"/>
  <c r="D587" i="64"/>
  <c r="C740" i="64"/>
  <c r="D535" i="64"/>
  <c r="C427" i="64"/>
  <c r="D46" i="64"/>
  <c r="D20" i="64"/>
  <c r="D416" i="64"/>
  <c r="C189" i="64"/>
  <c r="C188" i="64"/>
  <c r="C718" i="64"/>
  <c r="C673" i="64"/>
  <c r="C20" i="64"/>
  <c r="D758" i="64"/>
  <c r="C38" i="64"/>
  <c r="D178" i="64"/>
  <c r="D247" i="64"/>
  <c r="D560" i="64"/>
  <c r="C506" i="64"/>
  <c r="C576" i="64"/>
  <c r="D438" i="64"/>
  <c r="D514" i="64"/>
  <c r="C455" i="64"/>
  <c r="D498" i="64"/>
  <c r="D199" i="64"/>
  <c r="C710" i="64"/>
  <c r="D570" i="64"/>
  <c r="D42" i="64"/>
  <c r="C545" i="64"/>
  <c r="C571" i="64"/>
  <c r="C256" i="64"/>
  <c r="C246" i="64"/>
  <c r="C620" i="64"/>
  <c r="C298" i="64"/>
  <c r="C535" i="64"/>
  <c r="C351" i="64"/>
  <c r="C627" i="64"/>
  <c r="D254" i="64"/>
  <c r="D348" i="64"/>
  <c r="D678" i="64"/>
  <c r="C592" i="64"/>
  <c r="C705" i="64"/>
  <c r="D524" i="64"/>
  <c r="D633" i="64"/>
  <c r="D320" i="64"/>
  <c r="D32" i="64"/>
  <c r="D195" i="64"/>
  <c r="D362" i="64"/>
  <c r="D57" i="64"/>
  <c r="D466" i="64"/>
  <c r="C409" i="64"/>
  <c r="C492" i="64"/>
  <c r="C657" i="64"/>
  <c r="C356" i="64"/>
  <c r="C129" i="64"/>
  <c r="C507" i="64"/>
  <c r="C550" i="64"/>
  <c r="C248" i="64"/>
  <c r="C225" i="64"/>
  <c r="C33" i="64"/>
  <c r="C333" i="64"/>
  <c r="C553" i="64"/>
  <c r="D490" i="64"/>
  <c r="D529" i="64"/>
  <c r="D364" i="64"/>
  <c r="C162" i="64"/>
  <c r="C676" i="64"/>
  <c r="C87" i="64"/>
  <c r="C53" i="64"/>
  <c r="C83" i="64"/>
  <c r="C102" i="64"/>
  <c r="D37" i="64"/>
  <c r="D259" i="64"/>
  <c r="C440" i="64"/>
  <c r="C223" i="64"/>
  <c r="D442" i="64"/>
  <c r="C496" i="64"/>
  <c r="C709" i="64"/>
  <c r="D520" i="64"/>
  <c r="D359" i="64"/>
  <c r="C364" i="64"/>
  <c r="D284" i="64"/>
  <c r="C71" i="64"/>
  <c r="C362" i="64"/>
  <c r="C418" i="64"/>
  <c r="C72" i="64"/>
  <c r="D358" i="64"/>
  <c r="C145" i="64"/>
  <c r="C149" i="64"/>
  <c r="C338" i="64"/>
  <c r="D135" i="64"/>
  <c r="C612" i="64"/>
  <c r="C283" i="64"/>
  <c r="C91" i="64"/>
  <c r="C430" i="64"/>
  <c r="D107" i="64"/>
  <c r="C414" i="64"/>
  <c r="C215" i="64"/>
  <c r="D202" i="64"/>
  <c r="D415" i="64"/>
  <c r="D376" i="64"/>
  <c r="C375" i="64"/>
  <c r="C175" i="64"/>
  <c r="C229" i="64"/>
  <c r="C363" i="64"/>
  <c r="C92" i="34" l="1"/>
  <c r="B74" i="34"/>
  <c r="C74" i="34"/>
  <c r="C157" i="64"/>
  <c r="D39" i="64"/>
  <c r="C24" i="64"/>
  <c r="D24" i="64"/>
  <c r="D63" i="64" s="1"/>
  <c r="D157" i="64"/>
  <c r="C39" i="64"/>
  <c r="D757" i="64"/>
  <c r="C757" i="64"/>
  <c r="D196" i="64"/>
  <c r="C196" i="64"/>
  <c r="C159" i="64"/>
  <c r="C171" i="64"/>
  <c r="C181" i="64"/>
  <c r="C184" i="64"/>
  <c r="D198" i="64"/>
  <c r="C187" i="64"/>
  <c r="D201" i="64"/>
  <c r="C198" i="64"/>
  <c r="D187" i="64"/>
  <c r="D161" i="64"/>
  <c r="D184" i="64"/>
  <c r="D171" i="64"/>
  <c r="C192" i="64"/>
  <c r="D159" i="64"/>
  <c r="C194" i="64"/>
  <c r="D181" i="64"/>
  <c r="D194" i="64"/>
  <c r="D192" i="64"/>
  <c r="C201" i="64"/>
  <c r="C161" i="64"/>
  <c r="C67" i="64"/>
  <c r="D67" i="64"/>
  <c r="C148" i="64"/>
  <c r="C237" i="64"/>
  <c r="C85" i="64"/>
  <c r="C241" i="64"/>
  <c r="C144" i="64"/>
  <c r="D106" i="64"/>
  <c r="D125" i="64"/>
  <c r="D217" i="64"/>
  <c r="D77" i="64"/>
  <c r="D241" i="64"/>
  <c r="D100" i="64"/>
  <c r="C93" i="64"/>
  <c r="D109" i="64"/>
  <c r="D206" i="64"/>
  <c r="D263" i="64"/>
  <c r="D118" i="64"/>
  <c r="D227" i="64"/>
  <c r="D81" i="64"/>
  <c r="C90" i="64"/>
  <c r="D122" i="64"/>
  <c r="C125" i="64"/>
  <c r="C10" i="64"/>
  <c r="D85" i="64"/>
  <c r="D112" i="64"/>
  <c r="D237" i="64"/>
  <c r="D266" i="64"/>
  <c r="C266" i="64"/>
  <c r="C112" i="64"/>
  <c r="C14" i="64"/>
  <c r="C81" i="64"/>
  <c r="C100" i="64"/>
  <c r="C8" i="64"/>
  <c r="D90" i="64"/>
  <c r="D148" i="64"/>
  <c r="C217" i="64"/>
  <c r="D144" i="64"/>
  <c r="D93" i="64"/>
  <c r="C109" i="64"/>
  <c r="C106" i="64"/>
  <c r="C122" i="64"/>
  <c r="D14" i="64"/>
  <c r="C118" i="64"/>
  <c r="C77" i="64"/>
  <c r="C227" i="64"/>
  <c r="D8" i="64"/>
  <c r="D10" i="64"/>
  <c r="C206" i="64"/>
  <c r="C263" i="64"/>
  <c r="D70" i="64"/>
  <c r="C70" i="64"/>
  <c r="D296" i="64"/>
  <c r="D177" i="64"/>
  <c r="C296" i="64"/>
  <c r="C177" i="64"/>
  <c r="C63" i="64" l="1"/>
  <c r="D163" i="64"/>
  <c r="C163" i="64"/>
  <c r="D154" i="64"/>
  <c r="C154" i="64"/>
  <c r="D21" i="64"/>
  <c r="C21" i="64"/>
  <c r="D191" i="64"/>
  <c r="C180" i="64"/>
  <c r="C179" i="64" s="1"/>
  <c r="C191" i="64"/>
  <c r="D180" i="64"/>
  <c r="D179" i="64" s="1"/>
  <c r="C204" i="64"/>
  <c r="C203" i="64" s="1"/>
  <c r="D204" i="64"/>
  <c r="D203" i="64" s="1"/>
  <c r="A724" i="64"/>
  <c r="A457" i="64"/>
  <c r="A410" i="64"/>
  <c r="A370" i="64"/>
  <c r="A336" i="64"/>
  <c r="A626" i="64"/>
  <c r="A290" i="64"/>
  <c r="A645" i="64"/>
  <c r="A501" i="64"/>
  <c r="A552" i="64"/>
  <c r="A337" i="64"/>
  <c r="A395" i="64"/>
  <c r="A422" i="64"/>
  <c r="A746" i="64"/>
  <c r="A561" i="64"/>
  <c r="A643" i="64"/>
  <c r="A450" i="64"/>
  <c r="A277" i="64"/>
  <c r="A674" i="64"/>
  <c r="A671" i="64"/>
  <c r="A578" i="64"/>
  <c r="A456" i="64"/>
  <c r="A289" i="64"/>
  <c r="A611" i="64"/>
  <c r="A569" i="64"/>
  <c r="A329" i="64"/>
  <c r="A544" i="64"/>
  <c r="A739" i="64"/>
  <c r="A371" i="64"/>
  <c r="A435" i="64"/>
  <c r="A367" i="64"/>
  <c r="A591" i="64"/>
  <c r="A477" i="64"/>
  <c r="A406" i="64"/>
  <c r="A601" i="64"/>
  <c r="A353" i="64"/>
  <c r="A632" i="64"/>
  <c r="A358" i="64"/>
  <c r="A758" i="64"/>
  <c r="A421" i="64"/>
  <c r="A716" i="64"/>
  <c r="A705" i="64"/>
  <c r="A520" i="64"/>
  <c r="A522" i="64"/>
  <c r="A602" i="64"/>
  <c r="A524" i="64"/>
  <c r="A351" i="64"/>
  <c r="A704" i="64"/>
  <c r="A468" i="64"/>
  <c r="A592" i="64"/>
  <c r="A673" i="64"/>
  <c r="A271" i="64"/>
  <c r="A502" i="64"/>
  <c r="A344" i="64"/>
  <c r="A560" i="64"/>
  <c r="A444" i="64"/>
  <c r="A491" i="64"/>
  <c r="A570" i="64"/>
  <c r="A508" i="64"/>
  <c r="A379" i="64"/>
  <c r="A489" i="64"/>
  <c r="A543" i="64"/>
  <c r="A284" i="64"/>
  <c r="A675" i="64"/>
  <c r="A551" i="64"/>
  <c r="A440" i="64"/>
  <c r="A465" i="64"/>
  <c r="A476" i="64"/>
  <c r="A546" i="64"/>
  <c r="A689" i="64"/>
  <c r="A380" i="64"/>
  <c r="A694" i="64"/>
  <c r="A637" i="64"/>
  <c r="A340" i="64"/>
  <c r="A690" i="64"/>
  <c r="A443" i="64"/>
  <c r="A696" i="64"/>
  <c r="A700" i="64"/>
  <c r="A748" i="64"/>
  <c r="A670" i="64"/>
  <c r="A293" i="64"/>
  <c r="A701" i="64"/>
  <c r="A274" i="64"/>
  <c r="A454" i="64"/>
  <c r="A754" i="64"/>
  <c r="A302" i="64"/>
  <c r="A649" i="64"/>
  <c r="A664" i="64"/>
  <c r="A305" i="64"/>
  <c r="A638" i="64"/>
  <c r="A464" i="64"/>
  <c r="A706" i="64"/>
  <c r="A448" i="64"/>
  <c r="A653" i="64"/>
  <c r="A582" i="64"/>
  <c r="A738" i="64"/>
  <c r="A533" i="64"/>
  <c r="A286" i="64"/>
  <c r="A372" i="64"/>
  <c r="A416" i="64"/>
  <c r="A419" i="64"/>
  <c r="A383" i="64"/>
  <c r="A563" i="64"/>
  <c r="A514" i="64"/>
  <c r="A498" i="64"/>
  <c r="A278" i="64"/>
  <c r="A382" i="64"/>
  <c r="A403" i="64"/>
  <c r="A368" i="64"/>
  <c r="A433" i="64"/>
  <c r="A350" i="64"/>
  <c r="A719" i="64"/>
  <c r="A613" i="64"/>
  <c r="A326" i="64"/>
  <c r="A652" i="64"/>
  <c r="A333" i="64"/>
  <c r="A493" i="64"/>
  <c r="A431" i="64"/>
  <c r="A420" i="64"/>
  <c r="A374" i="64"/>
  <c r="A361" i="64"/>
  <c r="A352" i="64"/>
  <c r="A572" i="64"/>
  <c r="A507" i="64"/>
  <c r="A590" i="64"/>
  <c r="A387" i="64"/>
  <c r="A316" i="64"/>
  <c r="A445" i="64"/>
  <c r="A693" i="64"/>
  <c r="A547" i="64"/>
  <c r="A429" i="64"/>
  <c r="A467" i="64"/>
  <c r="A762" i="64"/>
  <c r="A535" i="64"/>
  <c r="A312" i="64"/>
  <c r="A392" i="64"/>
  <c r="A709" i="64"/>
  <c r="A576" i="64"/>
  <c r="A402" i="64"/>
  <c r="A317" i="64"/>
  <c r="A733" i="64"/>
  <c r="A296" i="64"/>
  <c r="A356" i="64"/>
  <c r="A318" i="64"/>
  <c r="A505" i="64"/>
  <c r="A339" i="64"/>
  <c r="A423" i="64"/>
  <c r="A612" i="64"/>
  <c r="A603" i="64"/>
  <c r="A400" i="64"/>
  <c r="A331" i="64"/>
  <c r="A488" i="64"/>
  <c r="A415" i="64"/>
  <c r="A307" i="64"/>
  <c r="A301" i="64"/>
  <c r="A534" i="64"/>
  <c r="A461" i="64"/>
  <c r="A521" i="64"/>
  <c r="A518" i="64"/>
  <c r="A441" i="64"/>
  <c r="A294" i="64"/>
  <c r="A658" i="64"/>
  <c r="A442" i="64"/>
  <c r="A666" i="64"/>
  <c r="A334" i="64"/>
  <c r="A413" i="64"/>
  <c r="A717" i="64"/>
  <c r="A615" i="64"/>
  <c r="A604" i="64"/>
  <c r="A745" i="64"/>
  <c r="A659" i="64"/>
  <c r="A411" i="64"/>
  <c r="A614" i="64"/>
  <c r="A341" i="64"/>
  <c r="A348" i="64"/>
  <c r="A699" i="64"/>
  <c r="A513" i="64"/>
  <c r="A663" i="64"/>
  <c r="A414" i="64"/>
  <c r="A736" i="64"/>
  <c r="A375" i="64"/>
  <c r="A681" i="64"/>
  <c r="A438" i="64"/>
  <c r="A723" i="64"/>
  <c r="A276" i="64"/>
  <c r="A492" i="64"/>
  <c r="A725" i="64"/>
  <c r="A332" i="64"/>
  <c r="A712" i="64"/>
  <c r="A466" i="64"/>
  <c r="A722" i="64"/>
  <c r="A437" i="64"/>
  <c r="A678" i="64"/>
  <c r="A473" i="64"/>
  <c r="A359" i="64"/>
  <c r="A554" i="64"/>
  <c r="A324" i="64"/>
  <c r="A439" i="64"/>
  <c r="A494" i="64"/>
  <c r="A523" i="64"/>
  <c r="A451" i="64"/>
  <c r="A620" i="64"/>
  <c r="A672" i="64"/>
  <c r="A304" i="64"/>
  <c r="A528" i="64"/>
  <c r="A484" i="64"/>
  <c r="A633" i="64"/>
  <c r="A548" i="64"/>
  <c r="A281" i="64"/>
  <c r="A625" i="64"/>
  <c r="A283" i="64"/>
  <c r="A583" i="64"/>
  <c r="A481" i="64"/>
  <c r="A364" i="64"/>
  <c r="A568" i="64"/>
  <c r="A434" i="64"/>
  <c r="A545" i="64"/>
  <c r="A718" i="64"/>
  <c r="A688" i="64"/>
  <c r="A319" i="64"/>
  <c r="A428" i="64"/>
  <c r="A617" i="64"/>
  <c r="A342" i="64"/>
  <c r="A349" i="64"/>
  <c r="A509" i="64"/>
  <c r="A313" i="64"/>
  <c r="A362" i="64"/>
  <c r="A432" i="64"/>
  <c r="A662" i="64"/>
  <c r="A644" i="64"/>
  <c r="A425" i="64"/>
  <c r="A408" i="64"/>
  <c r="A669" i="64"/>
  <c r="A347" i="64"/>
  <c r="A436" i="64"/>
  <c r="A587" i="64"/>
  <c r="A354" i="64"/>
  <c r="A599" i="64"/>
  <c r="A665" i="64"/>
  <c r="A609" i="64"/>
  <c r="A282" i="64"/>
  <c r="A610" i="64"/>
  <c r="A285" i="64"/>
  <c r="A298" i="64"/>
  <c r="A606" i="64"/>
  <c r="A472" i="64"/>
  <c r="A377" i="64"/>
  <c r="A680" i="64"/>
  <c r="A360" i="64"/>
  <c r="A558" i="64"/>
  <c r="A623" i="64"/>
  <c r="A726" i="64"/>
  <c r="A497" i="64"/>
  <c r="A325" i="64"/>
  <c r="A542" i="64"/>
  <c r="A303" i="64"/>
  <c r="A695" i="64"/>
  <c r="A631" i="64"/>
  <c r="A373" i="64"/>
  <c r="A452" i="64"/>
  <c r="A627" i="64"/>
  <c r="A573" i="64"/>
  <c r="A388" i="64"/>
  <c r="A321" i="64"/>
  <c r="A732" i="64"/>
  <c r="A605" i="64"/>
  <c r="A530" i="64"/>
  <c r="A586" i="64"/>
  <c r="A608" i="64"/>
  <c r="A618" i="64"/>
  <c r="A417" i="64"/>
  <c r="A574" i="64"/>
  <c r="A495" i="64"/>
  <c r="A396" i="64"/>
  <c r="A306" i="64"/>
  <c r="A616" i="64"/>
  <c r="A397" i="64"/>
  <c r="A292" i="64"/>
  <c r="A557" i="64"/>
  <c r="A661" i="64"/>
  <c r="A519" i="64"/>
  <c r="A750" i="64"/>
  <c r="A275" i="64"/>
  <c r="A634" i="64"/>
  <c r="A596" i="64"/>
  <c r="A320" i="64"/>
  <c r="A641" i="64"/>
  <c r="A280" i="64"/>
  <c r="A357" i="64"/>
  <c r="A369" i="64"/>
  <c r="A327" i="64"/>
  <c r="A485" i="64"/>
  <c r="A642" i="64"/>
  <c r="A279" i="64"/>
  <c r="A323" i="64"/>
  <c r="A480" i="64"/>
  <c r="A595" i="64"/>
  <c r="A409" i="64"/>
  <c r="A600" i="64"/>
  <c r="A740" i="64"/>
  <c r="A679" i="64"/>
  <c r="A407" i="64"/>
  <c r="A384" i="64"/>
  <c r="A401" i="64"/>
  <c r="A490" i="64"/>
  <c r="A311" i="64"/>
  <c r="A346" i="64"/>
  <c r="A550" i="64"/>
  <c r="A412" i="64"/>
  <c r="A710" i="64"/>
  <c r="A345" i="64"/>
  <c r="A512" i="64"/>
  <c r="A660" i="64"/>
  <c r="A376" i="64"/>
  <c r="A462" i="64"/>
  <c r="A517" i="64"/>
  <c r="A549" i="64"/>
  <c r="A577" i="64"/>
  <c r="A330" i="64"/>
  <c r="A564" i="64"/>
  <c r="A630" i="64"/>
  <c r="A506" i="64"/>
  <c r="A453" i="64"/>
  <c r="A355" i="64"/>
  <c r="A291" i="64"/>
  <c r="A747" i="64"/>
  <c r="A328" i="64"/>
  <c r="A751" i="64"/>
  <c r="A656" i="64"/>
  <c r="A711" i="64"/>
  <c r="A427" i="64"/>
  <c r="A426" i="64"/>
  <c r="A562" i="64"/>
  <c r="A378" i="64"/>
  <c r="A707" i="64"/>
  <c r="A648" i="64"/>
  <c r="A749" i="64"/>
  <c r="A338" i="64"/>
  <c r="A308" i="64"/>
  <c r="A529" i="64"/>
  <c r="A525" i="64"/>
  <c r="A469" i="64"/>
  <c r="A539" i="64"/>
  <c r="A363" i="64"/>
  <c r="A538" i="64"/>
  <c r="A764" i="64"/>
  <c r="A559" i="64"/>
  <c r="A692" i="64"/>
  <c r="A708" i="64"/>
  <c r="A575" i="64"/>
  <c r="A458" i="64"/>
  <c r="A713" i="64"/>
  <c r="A297" i="64"/>
  <c r="A571" i="64"/>
  <c r="A624" i="64"/>
  <c r="A691" i="64"/>
  <c r="A295" i="64"/>
  <c r="A322" i="64"/>
  <c r="A391" i="64"/>
  <c r="A335" i="64"/>
  <c r="A366" i="64"/>
  <c r="A381" i="64"/>
  <c r="A365" i="64"/>
  <c r="A737" i="64"/>
  <c r="A657" i="64"/>
  <c r="A424" i="64"/>
  <c r="A677" i="64"/>
  <c r="A463" i="64"/>
  <c r="A449" i="64"/>
  <c r="A430" i="64"/>
  <c r="A607" i="64"/>
  <c r="A455" i="64"/>
  <c r="A418" i="64"/>
  <c r="A676" i="64"/>
  <c r="A272" i="64"/>
  <c r="A343" i="64"/>
  <c r="A567" i="64"/>
  <c r="A496" i="64"/>
  <c r="A619" i="64"/>
  <c r="A553" i="64"/>
  <c r="C752" i="64" l="1"/>
  <c r="D752" i="64"/>
  <c r="C741" i="64"/>
  <c r="D741" i="64"/>
  <c r="D734" i="64"/>
  <c r="C734" i="64"/>
  <c r="D720" i="64"/>
  <c r="C720" i="64"/>
  <c r="C714" i="64"/>
  <c r="D714" i="64"/>
  <c r="D702" i="64"/>
  <c r="C702" i="64"/>
  <c r="D697" i="64"/>
  <c r="C697" i="64"/>
  <c r="D682" i="64"/>
  <c r="C682" i="64"/>
  <c r="D667" i="64"/>
  <c r="C667" i="64"/>
  <c r="D654" i="64"/>
  <c r="C654" i="64"/>
  <c r="D650" i="64"/>
  <c r="C650" i="64"/>
  <c r="D646" i="64"/>
  <c r="C646" i="64"/>
  <c r="C639" i="64"/>
  <c r="D639" i="64"/>
  <c r="D635" i="64"/>
  <c r="C635" i="64"/>
  <c r="C628" i="64"/>
  <c r="D628" i="64"/>
  <c r="C621" i="64"/>
  <c r="D621" i="64"/>
  <c r="D597" i="64"/>
  <c r="C597" i="64"/>
  <c r="D593" i="64"/>
  <c r="C593" i="64"/>
  <c r="C588" i="64"/>
  <c r="D588" i="64"/>
  <c r="D584" i="64"/>
  <c r="C584" i="64"/>
  <c r="C580" i="64"/>
  <c r="D580" i="64"/>
  <c r="D565" i="64"/>
  <c r="C565" i="64"/>
  <c r="C555" i="64"/>
  <c r="D555" i="64"/>
  <c r="D540" i="64"/>
  <c r="C540" i="64"/>
  <c r="D536" i="64"/>
  <c r="C536" i="64"/>
  <c r="C531" i="64"/>
  <c r="D531" i="64"/>
  <c r="D526" i="64"/>
  <c r="C526" i="64"/>
  <c r="D515" i="64"/>
  <c r="C515" i="64"/>
  <c r="D510" i="64"/>
  <c r="C510" i="64"/>
  <c r="C503" i="64"/>
  <c r="D503" i="64"/>
  <c r="D499" i="64"/>
  <c r="C499" i="64"/>
  <c r="D486" i="64"/>
  <c r="C486" i="64"/>
  <c r="D482" i="64"/>
  <c r="C482" i="64"/>
  <c r="D478" i="64"/>
  <c r="D474" i="64"/>
  <c r="C478" i="64"/>
  <c r="C474" i="64"/>
  <c r="D470" i="64"/>
  <c r="C470" i="64"/>
  <c r="C459" i="64"/>
  <c r="D459" i="64"/>
  <c r="C446" i="64"/>
  <c r="D446" i="64"/>
  <c r="D404" i="64"/>
  <c r="C404" i="64"/>
  <c r="D165" i="64"/>
  <c r="C398" i="64"/>
  <c r="D398" i="64"/>
  <c r="D393" i="64"/>
  <c r="C393" i="64"/>
  <c r="C389" i="64"/>
  <c r="D389" i="64"/>
  <c r="D385" i="64"/>
  <c r="C385" i="64"/>
  <c r="C314" i="64"/>
  <c r="D314" i="64"/>
  <c r="C309" i="64"/>
  <c r="D309" i="64"/>
  <c r="C273" i="64"/>
  <c r="D273" i="64"/>
  <c r="C165" i="64"/>
  <c r="D276" i="64"/>
  <c r="C276" i="64"/>
  <c r="D723" i="64"/>
  <c r="D285" i="64"/>
  <c r="D290" i="64"/>
  <c r="C725" i="64"/>
  <c r="C723" i="64"/>
  <c r="C290" i="64"/>
  <c r="D725" i="64"/>
  <c r="C285" i="64"/>
  <c r="C170" i="64"/>
  <c r="D170" i="64"/>
  <c r="C727" i="64" l="1"/>
  <c r="D727" i="64"/>
  <c r="C299" i="64"/>
  <c r="D299" i="64"/>
  <c r="C287" i="64"/>
  <c r="D287" i="64"/>
  <c r="D269" i="64"/>
  <c r="C269" i="64"/>
  <c r="D684" i="64" l="1"/>
  <c r="D686" i="64" s="1"/>
  <c r="C684" i="64"/>
  <c r="C686" i="64" s="1"/>
  <c r="D730" i="64" l="1"/>
  <c r="C730" i="64"/>
  <c r="C743" i="64" l="1"/>
  <c r="D743" i="64"/>
  <c r="D760" i="64" l="1"/>
  <c r="D764" i="64" s="1"/>
  <c r="C760" i="64"/>
  <c r="C764" i="64" s="1"/>
</calcChain>
</file>

<file path=xl/sharedStrings.xml><?xml version="1.0" encoding="utf-8"?>
<sst xmlns="http://schemas.openxmlformats.org/spreadsheetml/2006/main" count="1657" uniqueCount="1536">
  <si>
    <t>Notes after 8 is left</t>
  </si>
  <si>
    <t>Appropriation Statement Is left</t>
  </si>
  <si>
    <t>I have kept column width same and Header Footer is done</t>
  </si>
  <si>
    <r>
      <rPr>
        <b/>
        <sz val="26.5"/>
        <color rgb="FF1A74CF"/>
        <rFont val="Calibri"/>
        <family val="2"/>
        <scheme val="minor"/>
      </rPr>
      <t xml:space="preserve">Financial Statements
</t>
    </r>
    <r>
      <rPr>
        <sz val="15"/>
        <rFont val="Calibri"/>
        <family val="2"/>
        <scheme val="minor"/>
      </rPr>
      <t xml:space="preserve">
</t>
    </r>
  </si>
  <si>
    <t>Paniri Agricultural Co Pty Ltd</t>
  </si>
  <si>
    <t>ABN 67 662 554 163</t>
  </si>
  <si>
    <t>For the Year Ended on 30 June 2025</t>
  </si>
  <si>
    <t>Company Name  &gt;&gt;&gt;&gt;</t>
  </si>
  <si>
    <t>Currency  &gt;&gt;&gt;&gt;</t>
  </si>
  <si>
    <t>Current Year  &gt;&gt;&gt;&gt;</t>
  </si>
  <si>
    <t>Previous Year  &gt;&gt;&gt;&gt;</t>
  </si>
  <si>
    <t>List of Reports</t>
  </si>
  <si>
    <t>Name</t>
  </si>
  <si>
    <t>Link</t>
  </si>
  <si>
    <t>Income Statement</t>
  </si>
  <si>
    <t>Appropriation Statement</t>
  </si>
  <si>
    <t>Balance Sheet</t>
  </si>
  <si>
    <t>Note 1 to 3</t>
  </si>
  <si>
    <t>Note 4 onwards</t>
  </si>
  <si>
    <r>
      <t xml:space="preserve">Paniri Agricultural Co Pty Ltd
For the year ended 30 June 2024
</t>
    </r>
    <r>
      <rPr>
        <b/>
        <sz val="11"/>
        <color theme="4" tint="-0.249977111117893"/>
        <rFont val="Calibri"/>
        <family val="2"/>
        <scheme val="minor"/>
      </rPr>
      <t>Income Statement</t>
    </r>
  </si>
  <si>
    <t>Notes</t>
  </si>
  <si>
    <t>Revenue</t>
  </si>
  <si>
    <t>Total Revenue</t>
  </si>
  <si>
    <t>Expenses</t>
  </si>
  <si>
    <t>Cost of Goods Sold</t>
  </si>
  <si>
    <t>Total Expenses</t>
  </si>
  <si>
    <t>Particulars</t>
  </si>
  <si>
    <t>Retained Earnings After Appropriation</t>
  </si>
  <si>
    <t>6</t>
  </si>
  <si>
    <t>Total Current Assets</t>
  </si>
  <si>
    <t>Deferred Tax (NCA)</t>
  </si>
  <si>
    <t>Total Non-Current Assets</t>
  </si>
  <si>
    <t>Total Assets</t>
  </si>
  <si>
    <t>Total Current Liabilities</t>
  </si>
  <si>
    <t>Total Non - Current Liabilities</t>
  </si>
  <si>
    <t>Total Liability</t>
  </si>
  <si>
    <t>Net Assets</t>
  </si>
  <si>
    <t>Retained Earnings</t>
  </si>
  <si>
    <t>Total Equity</t>
  </si>
  <si>
    <t>Check</t>
  </si>
  <si>
    <r>
      <rPr>
        <b/>
        <sz val="11"/>
        <color rgb="FF070707"/>
        <rFont val="Calibri"/>
        <family val="2"/>
        <scheme val="minor"/>
      </rPr>
      <t>1. Statement of Significant Accounting Policies</t>
    </r>
  </si>
  <si>
    <r>
      <rPr>
        <sz val="11"/>
        <color rgb="FF070707"/>
        <rFont val="Calibri"/>
        <family val="2"/>
        <scheme val="minor"/>
      </rPr>
      <t xml:space="preserve">Paniri Agricultural Co Pty Ltd </t>
    </r>
    <r>
      <rPr>
        <sz val="11"/>
        <color rgb="FF181818"/>
        <rFont val="Calibri"/>
        <family val="2"/>
        <scheme val="minor"/>
      </rPr>
      <t xml:space="preserve">(the "Company")  </t>
    </r>
    <r>
      <rPr>
        <sz val="11"/>
        <color rgb="FF070707"/>
        <rFont val="Calibri"/>
        <family val="2"/>
        <scheme val="minor"/>
      </rPr>
      <t xml:space="preserve">is a for  profit </t>
    </r>
    <r>
      <rPr>
        <sz val="11"/>
        <color rgb="FF181818"/>
        <rFont val="Calibri"/>
        <family val="2"/>
        <scheme val="minor"/>
      </rPr>
      <t xml:space="preserve">company </t>
    </r>
    <r>
      <rPr>
        <sz val="11"/>
        <color rgb="FF070707"/>
        <rFont val="Calibri"/>
        <family val="2"/>
        <scheme val="minor"/>
      </rPr>
      <t>that is domiciled in Australia and was established on 19 September  2022. The comparative figures are for the period from 19 September 2022 to 30 June 2023. The parent and the ultimate parent is Corporate Carbon Group Pty Ltd</t>
    </r>
    <r>
      <rPr>
        <sz val="11"/>
        <color rgb="FF4D4D4D"/>
        <rFont val="Calibri"/>
        <family val="2"/>
        <scheme val="minor"/>
      </rPr>
      <t>.</t>
    </r>
  </si>
  <si>
    <r>
      <rPr>
        <sz val="11"/>
        <color rgb="FF070707"/>
        <rFont val="Calibri"/>
        <family val="2"/>
        <scheme val="minor"/>
      </rPr>
      <t xml:space="preserve">In the opinion of the directors, the Company is not publicly accountable nor a reporting entity, as it  is unlikely there </t>
    </r>
    <r>
      <rPr>
        <sz val="11"/>
        <color rgb="FF181818"/>
        <rFont val="Calibri"/>
        <family val="2"/>
        <scheme val="minor"/>
      </rPr>
      <t xml:space="preserve">are </t>
    </r>
    <r>
      <rPr>
        <sz val="11"/>
        <color rgb="FF070707"/>
        <rFont val="Calibri"/>
        <family val="2"/>
        <scheme val="minor"/>
      </rPr>
      <t xml:space="preserve">users of these financial </t>
    </r>
    <r>
      <rPr>
        <sz val="11"/>
        <color rgb="FF181818"/>
        <rFont val="Calibri"/>
        <family val="2"/>
        <scheme val="minor"/>
      </rPr>
      <t xml:space="preserve">statements </t>
    </r>
    <r>
      <rPr>
        <sz val="11"/>
        <color rgb="FF070707"/>
        <rFont val="Calibri"/>
        <family val="2"/>
        <scheme val="minor"/>
      </rPr>
      <t xml:space="preserve">that exist </t>
    </r>
    <r>
      <rPr>
        <sz val="11"/>
        <color rgb="FF181818"/>
        <rFont val="Calibri"/>
        <family val="2"/>
        <scheme val="minor"/>
      </rPr>
      <t xml:space="preserve">who </t>
    </r>
    <r>
      <rPr>
        <sz val="11"/>
        <color rgb="FF070707"/>
        <rFont val="Calibri"/>
        <family val="2"/>
        <scheme val="minor"/>
      </rPr>
      <t xml:space="preserve">are not in </t>
    </r>
    <r>
      <rPr>
        <sz val="11"/>
        <color rgb="FF181818"/>
        <rFont val="Calibri"/>
        <family val="2"/>
        <scheme val="minor"/>
      </rPr>
      <t xml:space="preserve">a </t>
    </r>
    <r>
      <rPr>
        <sz val="11"/>
        <color rgb="FF070707"/>
        <rFont val="Calibri"/>
        <family val="2"/>
        <scheme val="minor"/>
      </rPr>
      <t xml:space="preserve">position to require the preparation of </t>
    </r>
    <r>
      <rPr>
        <sz val="11"/>
        <color rgb="FF181818"/>
        <rFont val="Calibri"/>
        <family val="2"/>
        <scheme val="minor"/>
      </rPr>
      <t xml:space="preserve">reports </t>
    </r>
    <r>
      <rPr>
        <sz val="11"/>
        <color rgb="FF070707"/>
        <rFont val="Calibri"/>
        <family val="2"/>
        <scheme val="minor"/>
      </rPr>
      <t>tailored to their information needs</t>
    </r>
    <r>
      <rPr>
        <sz val="11"/>
        <color rgb="FF4D4D4D"/>
        <rFont val="Calibri"/>
        <family val="2"/>
        <scheme val="minor"/>
      </rPr>
      <t xml:space="preserve">. </t>
    </r>
    <r>
      <rPr>
        <sz val="11"/>
        <color rgb="FF070707"/>
        <rFont val="Calibri"/>
        <family val="2"/>
        <scheme val="minor"/>
      </rPr>
      <t xml:space="preserve">The  financial  </t>
    </r>
    <r>
      <rPr>
        <sz val="11"/>
        <color rgb="FF181818"/>
        <rFont val="Calibri"/>
        <family val="2"/>
        <scheme val="minor"/>
      </rPr>
      <t xml:space="preserve">statements  </t>
    </r>
    <r>
      <rPr>
        <sz val="11"/>
        <color rgb="FF070707"/>
        <rFont val="Calibri"/>
        <family val="2"/>
        <scheme val="minor"/>
      </rPr>
      <t xml:space="preserve">of  the  Company  have  been  prepared  as  </t>
    </r>
    <r>
      <rPr>
        <sz val="11"/>
        <color rgb="FF181818"/>
        <rFont val="Calibri"/>
        <family val="2"/>
        <scheme val="minor"/>
      </rPr>
      <t xml:space="preserve">special  </t>
    </r>
    <r>
      <rPr>
        <sz val="11"/>
        <color rgb="FF070707"/>
        <rFont val="Calibri"/>
        <family val="2"/>
        <scheme val="minor"/>
      </rPr>
      <t xml:space="preserve">purpose  financial  statements  for  distribution  to
the members and for the purpose of fulfilling the requirements of the </t>
    </r>
    <r>
      <rPr>
        <i/>
        <sz val="11"/>
        <color rgb="FF070707"/>
        <rFont val="Calibri"/>
        <family val="2"/>
        <scheme val="minor"/>
      </rPr>
      <t>Corporations Act 2001.</t>
    </r>
  </si>
  <si>
    <r>
      <rPr>
        <b/>
        <sz val="11"/>
        <color rgb="FF070707"/>
        <rFont val="Calibri"/>
        <family val="2"/>
        <scheme val="minor"/>
      </rPr>
      <t>2. Basis of Preparation</t>
    </r>
  </si>
  <si>
    <r>
      <rPr>
        <b/>
        <sz val="11"/>
        <color rgb="FF070707"/>
        <rFont val="Calibri"/>
        <family val="2"/>
        <scheme val="minor"/>
      </rPr>
      <t>(a) Basis of accounting</t>
    </r>
  </si>
  <si>
    <r>
      <rPr>
        <sz val="11"/>
        <color rgb="FF070707"/>
        <rFont val="Calibri"/>
        <family val="2"/>
        <scheme val="minor"/>
      </rPr>
      <t xml:space="preserve">The special  purpose  financial  </t>
    </r>
    <r>
      <rPr>
        <sz val="11"/>
        <color rgb="FF181818"/>
        <rFont val="Calibri"/>
        <family val="2"/>
        <scheme val="minor"/>
      </rPr>
      <t xml:space="preserve">statements  </t>
    </r>
    <r>
      <rPr>
        <sz val="11"/>
        <color rgb="FF070707"/>
        <rFont val="Calibri"/>
        <family val="2"/>
        <scheme val="minor"/>
      </rPr>
      <t xml:space="preserve">have  been  prepared  in  accordance  </t>
    </r>
    <r>
      <rPr>
        <sz val="11"/>
        <color rgb="FF181818"/>
        <rFont val="Calibri"/>
        <family val="2"/>
        <scheme val="minor"/>
      </rPr>
      <t xml:space="preserve">with  </t>
    </r>
    <r>
      <rPr>
        <sz val="11"/>
        <color rgb="FF070707"/>
        <rFont val="Calibri"/>
        <family val="2"/>
        <scheme val="minor"/>
      </rPr>
      <t xml:space="preserve">the requirements  of  the  Corporations  Act  2001 and comply </t>
    </r>
    <r>
      <rPr>
        <sz val="11"/>
        <color rgb="FF181818"/>
        <rFont val="Calibri"/>
        <family val="2"/>
        <scheme val="minor"/>
      </rPr>
      <t xml:space="preserve">with </t>
    </r>
    <r>
      <rPr>
        <sz val="11"/>
        <color rgb="FF070707"/>
        <rFont val="Calibri"/>
        <family val="2"/>
        <scheme val="minor"/>
      </rPr>
      <t xml:space="preserve">the minimum recognition, measurement and classification requirements in Australian Accounting Standards (AASs)  adopted  by  the  Australian  Accounting Standards  Board  </t>
    </r>
    <r>
      <rPr>
        <sz val="11"/>
        <color rgb="FF181818"/>
        <rFont val="Calibri"/>
        <family val="2"/>
        <scheme val="minor"/>
      </rPr>
      <t>(AASB)</t>
    </r>
    <r>
      <rPr>
        <sz val="11"/>
        <color rgb="FF4D4D4D"/>
        <rFont val="Calibri"/>
        <family val="2"/>
        <scheme val="minor"/>
      </rPr>
      <t xml:space="preserve">. </t>
    </r>
    <r>
      <rPr>
        <sz val="11"/>
        <color rgb="FF070707"/>
        <rFont val="Calibri"/>
        <family val="2"/>
        <scheme val="minor"/>
      </rPr>
      <t xml:space="preserve">The </t>
    </r>
    <r>
      <rPr>
        <sz val="11"/>
        <color rgb="FF181818"/>
        <rFont val="Calibri"/>
        <family val="2"/>
        <scheme val="minor"/>
      </rPr>
      <t xml:space="preserve">significant  </t>
    </r>
    <r>
      <rPr>
        <sz val="11"/>
        <color rgb="FF070707"/>
        <rFont val="Calibri"/>
        <family val="2"/>
        <scheme val="minor"/>
      </rPr>
      <t xml:space="preserve">accounting policies  </t>
    </r>
    <r>
      <rPr>
        <sz val="11"/>
        <color rgb="FF181818"/>
        <rFont val="Calibri"/>
        <family val="2"/>
        <scheme val="minor"/>
      </rPr>
      <t xml:space="preserve">adopted  </t>
    </r>
    <r>
      <rPr>
        <sz val="11"/>
        <color rgb="FF070707"/>
        <rFont val="Calibri"/>
        <family val="2"/>
        <scheme val="minor"/>
      </rPr>
      <t xml:space="preserve">in  these </t>
    </r>
    <r>
      <rPr>
        <sz val="11"/>
        <color rgb="FF181818"/>
        <rFont val="Calibri"/>
        <family val="2"/>
        <scheme val="minor"/>
      </rPr>
      <t xml:space="preserve">special </t>
    </r>
    <r>
      <rPr>
        <sz val="11"/>
        <color rgb="FF070707"/>
        <rFont val="Calibri"/>
        <family val="2"/>
        <scheme val="minor"/>
      </rPr>
      <t xml:space="preserve">purpose financial statements are </t>
    </r>
    <r>
      <rPr>
        <sz val="11"/>
        <color rgb="FF181818"/>
        <rFont val="Calibri"/>
        <family val="2"/>
        <scheme val="minor"/>
      </rPr>
      <t xml:space="preserve">set </t>
    </r>
    <r>
      <rPr>
        <sz val="11"/>
        <color rgb="FF070707"/>
        <rFont val="Calibri"/>
        <family val="2"/>
        <scheme val="minor"/>
      </rPr>
      <t>out in notes 2 and 3.</t>
    </r>
  </si>
  <si>
    <r>
      <rPr>
        <sz val="11"/>
        <color rgb="FF070707"/>
        <rFont val="Calibri"/>
        <family val="2"/>
        <scheme val="minor"/>
      </rPr>
      <t xml:space="preserve">The special purpose financial statements include only the disclosure </t>
    </r>
    <r>
      <rPr>
        <sz val="11"/>
        <color rgb="FF181818"/>
        <rFont val="Calibri"/>
        <family val="2"/>
        <scheme val="minor"/>
      </rPr>
      <t xml:space="preserve">requirements </t>
    </r>
    <r>
      <rPr>
        <sz val="11"/>
        <color rgb="FF070707"/>
        <rFont val="Calibri"/>
        <family val="2"/>
        <scheme val="minor"/>
      </rPr>
      <t>of the following AASs and those disclosures
considered necessary by the directors to meet the needs of members:</t>
    </r>
  </si>
  <si>
    <r>
      <rPr>
        <sz val="11"/>
        <color rgb="FF070707"/>
        <rFont val="Calibri"/>
        <family val="2"/>
        <scheme val="minor"/>
      </rPr>
      <t xml:space="preserve">ASB 101 </t>
    </r>
    <r>
      <rPr>
        <i/>
        <sz val="11"/>
        <color rgb="FF070707"/>
        <rFont val="Calibri"/>
        <family val="2"/>
        <scheme val="minor"/>
      </rPr>
      <t>Presentation of Financial Statements</t>
    </r>
  </si>
  <si>
    <r>
      <rPr>
        <sz val="11"/>
        <color rgb="FF070707"/>
        <rFont val="Calibri"/>
        <family val="2"/>
        <scheme val="minor"/>
      </rPr>
      <t xml:space="preserve">AASB 108 </t>
    </r>
    <r>
      <rPr>
        <i/>
        <sz val="11"/>
        <color rgb="FF070707"/>
        <rFont val="Calibri"/>
        <family val="2"/>
        <scheme val="minor"/>
      </rPr>
      <t>Accounting Policies, Changes in Accounting Estimates and Errors</t>
    </r>
  </si>
  <si>
    <r>
      <rPr>
        <sz val="11"/>
        <color rgb="FF070707"/>
        <rFont val="Calibri"/>
        <family val="2"/>
        <scheme val="minor"/>
      </rPr>
      <t xml:space="preserve">AASB 1048 </t>
    </r>
    <r>
      <rPr>
        <i/>
        <sz val="11"/>
        <color rgb="FF070707"/>
        <rFont val="Calibri"/>
        <family val="2"/>
        <scheme val="minor"/>
      </rPr>
      <t>Interpretation of Standards</t>
    </r>
  </si>
  <si>
    <r>
      <rPr>
        <b/>
        <sz val="11"/>
        <color rgb="FF070707"/>
        <rFont val="Calibri"/>
        <family val="2"/>
        <scheme val="minor"/>
      </rPr>
      <t>(b) Basis of measurement</t>
    </r>
  </si>
  <si>
    <r>
      <rPr>
        <sz val="11"/>
        <color rgb="FF070707"/>
        <rFont val="Calibri"/>
        <family val="2"/>
        <scheme val="minor"/>
      </rPr>
      <t xml:space="preserve">The financial statements have been prepared on the historical cost basis except for where </t>
    </r>
    <r>
      <rPr>
        <sz val="11"/>
        <color rgb="FF181818"/>
        <rFont val="Calibri"/>
        <family val="2"/>
        <scheme val="minor"/>
      </rPr>
      <t xml:space="preserve">specifically set </t>
    </r>
    <r>
      <rPr>
        <sz val="11"/>
        <color rgb="FF070707"/>
        <rFont val="Calibri"/>
        <family val="2"/>
        <scheme val="minor"/>
      </rPr>
      <t xml:space="preserve">out  below in Note </t>
    </r>
    <r>
      <rPr>
        <sz val="11"/>
        <color rgb="FF181818"/>
        <rFont val="Calibri"/>
        <family val="2"/>
        <scheme val="minor"/>
      </rPr>
      <t>3</t>
    </r>
    <r>
      <rPr>
        <sz val="11"/>
        <color rgb="FF4D4D4D"/>
        <rFont val="Calibri"/>
        <family val="2"/>
        <scheme val="minor"/>
      </rPr>
      <t>.</t>
    </r>
  </si>
  <si>
    <r>
      <rPr>
        <b/>
        <sz val="11"/>
        <color rgb="FF070707"/>
        <rFont val="Calibri"/>
        <family val="2"/>
        <scheme val="minor"/>
      </rPr>
      <t>(c) Functional and presentation currency</t>
    </r>
  </si>
  <si>
    <r>
      <rPr>
        <sz val="11"/>
        <color rgb="FF070707"/>
        <rFont val="Calibri"/>
        <family val="2"/>
        <scheme val="minor"/>
      </rPr>
      <t>These financial statements are presented in Australian dollars, which is the Company's functional currency.</t>
    </r>
  </si>
  <si>
    <r>
      <rPr>
        <b/>
        <sz val="11"/>
        <color rgb="FF070707"/>
        <rFont val="Calibri"/>
        <family val="2"/>
        <scheme val="minor"/>
      </rPr>
      <t>(d) Use of judgements and estimates</t>
    </r>
  </si>
  <si>
    <r>
      <rPr>
        <sz val="11"/>
        <color rgb="FF070707"/>
        <rFont val="Calibri"/>
        <family val="2"/>
        <scheme val="minor"/>
      </rPr>
      <t xml:space="preserve">In  preparing these  financial  </t>
    </r>
    <r>
      <rPr>
        <sz val="11"/>
        <color rgb="FF181818"/>
        <rFont val="Calibri"/>
        <family val="2"/>
        <scheme val="minor"/>
      </rPr>
      <t xml:space="preserve">statements,  </t>
    </r>
    <r>
      <rPr>
        <sz val="11"/>
        <color rgb="FF070707"/>
        <rFont val="Calibri"/>
        <family val="2"/>
        <scheme val="minor"/>
      </rPr>
      <t>management  has made  judgements,  estimates  and  assumptions  that  affect  the
application  of  the Company</t>
    </r>
    <r>
      <rPr>
        <sz val="11"/>
        <color rgb="FF383838"/>
        <rFont val="Calibri"/>
        <family val="2"/>
        <scheme val="minor"/>
      </rPr>
      <t>'</t>
    </r>
    <r>
      <rPr>
        <sz val="11"/>
        <color rgb="FF181818"/>
        <rFont val="Calibri"/>
        <family val="2"/>
        <scheme val="minor"/>
      </rPr>
      <t xml:space="preserve">s </t>
    </r>
    <r>
      <rPr>
        <sz val="11"/>
        <color rgb="FF070707"/>
        <rFont val="Calibri"/>
        <family val="2"/>
        <scheme val="minor"/>
      </rPr>
      <t xml:space="preserve">accounting policies  and  the  reported  </t>
    </r>
    <r>
      <rPr>
        <sz val="11"/>
        <color rgb="FF181818"/>
        <rFont val="Calibri"/>
        <family val="2"/>
        <scheme val="minor"/>
      </rPr>
      <t xml:space="preserve">amounts  </t>
    </r>
    <r>
      <rPr>
        <sz val="11"/>
        <color rgb="FF070707"/>
        <rFont val="Calibri"/>
        <family val="2"/>
        <scheme val="minor"/>
      </rPr>
      <t>of  assets,  liabilities,  income  and  expenses</t>
    </r>
    <r>
      <rPr>
        <sz val="11"/>
        <color rgb="FF4D4D4D"/>
        <rFont val="Calibri"/>
        <family val="2"/>
        <scheme val="minor"/>
      </rPr>
      <t>.</t>
    </r>
  </si>
  <si>
    <r>
      <rPr>
        <sz val="11"/>
        <color rgb="FF070707"/>
        <rFont val="Calibri"/>
        <family val="2"/>
        <scheme val="minor"/>
      </rPr>
      <t xml:space="preserve">Estimates and underlying assumptions are </t>
    </r>
    <r>
      <rPr>
        <sz val="11"/>
        <color rgb="FF181818"/>
        <rFont val="Calibri"/>
        <family val="2"/>
        <scheme val="minor"/>
      </rPr>
      <t xml:space="preserve">reviewed </t>
    </r>
    <r>
      <rPr>
        <sz val="11"/>
        <color rgb="FF070707"/>
        <rFont val="Calibri"/>
        <family val="2"/>
        <scheme val="minor"/>
      </rPr>
      <t>on an ongoing basis. Revisions to  accounting estimates are recognised
prospectively.</t>
    </r>
  </si>
  <si>
    <r>
      <rPr>
        <b/>
        <sz val="11"/>
        <color rgb="FF070707"/>
        <rFont val="Calibri"/>
        <family val="2"/>
        <scheme val="minor"/>
      </rPr>
      <t>3. Significant Accounting Policies</t>
    </r>
  </si>
  <si>
    <r>
      <rPr>
        <sz val="11"/>
        <color rgb="FF070707"/>
        <rFont val="Calibri"/>
        <family val="2"/>
        <scheme val="minor"/>
      </rPr>
      <t>The accounting policies that  have been adopted  in the  preparation  of the  statements  are as follows</t>
    </r>
    <r>
      <rPr>
        <sz val="11"/>
        <color rgb="FF383838"/>
        <rFont val="Calibri"/>
        <family val="2"/>
        <scheme val="minor"/>
      </rPr>
      <t>:</t>
    </r>
  </si>
  <si>
    <r>
      <rPr>
        <b/>
        <sz val="11"/>
        <color rgb="FF070707"/>
        <rFont val="Calibri"/>
        <family val="2"/>
        <scheme val="minor"/>
      </rPr>
      <t>(a)  Cash and Cash Equivalents</t>
    </r>
  </si>
  <si>
    <r>
      <rPr>
        <sz val="11"/>
        <color rgb="FF070707"/>
        <rFont val="Calibri"/>
        <family val="2"/>
        <scheme val="minor"/>
      </rPr>
      <t xml:space="preserve">Cash  and  cash  equivalents  include  cash  on  hand, deposits  held  on  call  </t>
    </r>
    <r>
      <rPr>
        <sz val="11"/>
        <color rgb="FF181818"/>
        <rFont val="Calibri"/>
        <family val="2"/>
        <scheme val="minor"/>
      </rPr>
      <t xml:space="preserve">with  </t>
    </r>
    <r>
      <rPr>
        <sz val="11"/>
        <color rgb="FF070707"/>
        <rFont val="Calibri"/>
        <family val="2"/>
        <scheme val="minor"/>
      </rPr>
      <t xml:space="preserve">banks, other  short-term  highly  liquid  investments
</t>
    </r>
    <r>
      <rPr>
        <sz val="11"/>
        <color rgb="FF181818"/>
        <rFont val="Calibri"/>
        <family val="2"/>
        <scheme val="minor"/>
      </rPr>
      <t xml:space="preserve">with </t>
    </r>
    <r>
      <rPr>
        <sz val="11"/>
        <color rgb="FF070707"/>
        <rFont val="Calibri"/>
        <family val="2"/>
        <scheme val="minor"/>
      </rPr>
      <t>original maturities of three months or less.</t>
    </r>
  </si>
  <si>
    <r>
      <rPr>
        <b/>
        <sz val="11"/>
        <color rgb="FF070707"/>
        <rFont val="Calibri"/>
        <family val="2"/>
        <scheme val="minor"/>
      </rPr>
      <t>(b)  Income Tax</t>
    </r>
  </si>
  <si>
    <r>
      <rPr>
        <sz val="11"/>
        <color rgb="FF070707"/>
        <rFont val="Calibri"/>
        <family val="2"/>
        <scheme val="minor"/>
      </rPr>
      <t xml:space="preserve">Income tax expense comprises current and deferred tax. It is recognised in profit or loss except to the extent that it </t>
    </r>
    <r>
      <rPr>
        <sz val="11"/>
        <color rgb="FF181818"/>
        <rFont val="Calibri"/>
        <family val="2"/>
        <scheme val="minor"/>
      </rPr>
      <t xml:space="preserve">relates </t>
    </r>
    <r>
      <rPr>
        <sz val="11"/>
        <color rgb="FF070707"/>
        <rFont val="Calibri"/>
        <family val="2"/>
        <scheme val="minor"/>
      </rPr>
      <t xml:space="preserve">to
items recognised directly </t>
    </r>
    <r>
      <rPr>
        <sz val="11"/>
        <color rgb="FF181818"/>
        <rFont val="Calibri"/>
        <family val="2"/>
        <scheme val="minor"/>
      </rPr>
      <t xml:space="preserve">in </t>
    </r>
    <r>
      <rPr>
        <sz val="11"/>
        <color rgb="FF070707"/>
        <rFont val="Calibri"/>
        <family val="2"/>
        <scheme val="minor"/>
      </rPr>
      <t xml:space="preserve">equity </t>
    </r>
    <r>
      <rPr>
        <sz val="11"/>
        <color rgb="FF181818"/>
        <rFont val="Calibri"/>
        <family val="2"/>
        <scheme val="minor"/>
      </rPr>
      <t xml:space="preserve">or </t>
    </r>
    <r>
      <rPr>
        <sz val="11"/>
        <color rgb="FF070707"/>
        <rFont val="Calibri"/>
        <family val="2"/>
        <scheme val="minor"/>
      </rPr>
      <t>in other comprehensive  income</t>
    </r>
    <r>
      <rPr>
        <sz val="11"/>
        <color rgb="FF454545"/>
        <rFont val="Calibri"/>
        <family val="2"/>
        <scheme val="minor"/>
      </rPr>
      <t>.</t>
    </r>
  </si>
  <si>
    <r>
      <rPr>
        <b/>
        <sz val="11"/>
        <color rgb="FF070707"/>
        <rFont val="Calibri"/>
        <family val="2"/>
        <scheme val="minor"/>
      </rPr>
      <t>(i)         Tax consolidation</t>
    </r>
  </si>
  <si>
    <r>
      <rPr>
        <sz val="11"/>
        <color rgb="FF070707"/>
        <rFont val="Calibri"/>
        <family val="2"/>
        <scheme val="minor"/>
      </rPr>
      <t xml:space="preserve">The Company  is a </t>
    </r>
    <r>
      <rPr>
        <sz val="11"/>
        <color rgb="FF181818"/>
        <rFont val="Calibri"/>
        <family val="2"/>
        <scheme val="minor"/>
      </rPr>
      <t xml:space="preserve">wholly </t>
    </r>
    <r>
      <rPr>
        <sz val="11"/>
        <color rgb="FF070707"/>
        <rFont val="Calibri"/>
        <family val="2"/>
        <scheme val="minor"/>
      </rPr>
      <t xml:space="preserve">owned </t>
    </r>
    <r>
      <rPr>
        <sz val="11"/>
        <color rgb="FF181818"/>
        <rFont val="Calibri"/>
        <family val="2"/>
        <scheme val="minor"/>
      </rPr>
      <t xml:space="preserve">subsidiary  </t>
    </r>
    <r>
      <rPr>
        <sz val="11"/>
        <color rgb="FF070707"/>
        <rFont val="Calibri"/>
        <family val="2"/>
        <scheme val="minor"/>
      </rPr>
      <t xml:space="preserve">in  a tax-consolidated group  </t>
    </r>
    <r>
      <rPr>
        <sz val="11"/>
        <color rgb="FF181818"/>
        <rFont val="Calibri"/>
        <family val="2"/>
        <scheme val="minor"/>
      </rPr>
      <t xml:space="preserve">with Corporate Carbon </t>
    </r>
    <r>
      <rPr>
        <sz val="11"/>
        <color rgb="FF070707"/>
        <rFont val="Calibri"/>
        <family val="2"/>
        <scheme val="minor"/>
      </rPr>
      <t xml:space="preserve">Group  Pty Ltd  as the  head </t>
    </r>
    <r>
      <rPr>
        <sz val="11"/>
        <color rgb="FF181818"/>
        <rFont val="Calibri"/>
        <family val="2"/>
        <scheme val="minor"/>
      </rPr>
      <t>entity</t>
    </r>
    <r>
      <rPr>
        <sz val="11"/>
        <color rgb="FF454545"/>
        <rFont val="Calibri"/>
        <family val="2"/>
        <scheme val="minor"/>
      </rPr>
      <t>.</t>
    </r>
  </si>
  <si>
    <r>
      <rPr>
        <sz val="11"/>
        <color rgb="FF070707"/>
        <rFont val="Calibri"/>
        <family val="2"/>
        <scheme val="minor"/>
      </rPr>
      <t xml:space="preserve">Current  tax  expense  (benefit),  deferred  tax  liabilities  and deferred  tax  </t>
    </r>
    <r>
      <rPr>
        <sz val="11"/>
        <color rgb="FF181818"/>
        <rFont val="Calibri"/>
        <family val="2"/>
        <scheme val="minor"/>
      </rPr>
      <t xml:space="preserve">assets  </t>
    </r>
    <r>
      <rPr>
        <sz val="11"/>
        <color rgb="FF070707"/>
        <rFont val="Calibri"/>
        <family val="2"/>
        <scheme val="minor"/>
      </rPr>
      <t xml:space="preserve">arising from  temporary  differences  of  the  members </t>
    </r>
    <r>
      <rPr>
        <sz val="11"/>
        <color rgb="FF181818"/>
        <rFont val="Calibri"/>
        <family val="2"/>
        <scheme val="minor"/>
      </rPr>
      <t xml:space="preserve">of </t>
    </r>
    <r>
      <rPr>
        <sz val="11"/>
        <color rgb="FF070707"/>
        <rFont val="Calibri"/>
        <family val="2"/>
        <scheme val="minor"/>
      </rPr>
      <t xml:space="preserve">the tax-consolidated group are recognised in the </t>
    </r>
    <r>
      <rPr>
        <sz val="11"/>
        <color rgb="FF181818"/>
        <rFont val="Calibri"/>
        <family val="2"/>
        <scheme val="minor"/>
      </rPr>
      <t xml:space="preserve">separate </t>
    </r>
    <r>
      <rPr>
        <sz val="11"/>
        <color rgb="FF070707"/>
        <rFont val="Calibri"/>
        <family val="2"/>
        <scheme val="minor"/>
      </rPr>
      <t xml:space="preserve">financial </t>
    </r>
    <r>
      <rPr>
        <sz val="11"/>
        <color rgb="FF181818"/>
        <rFont val="Calibri"/>
        <family val="2"/>
        <scheme val="minor"/>
      </rPr>
      <t xml:space="preserve">statements </t>
    </r>
    <r>
      <rPr>
        <sz val="11"/>
        <color rgb="FF070707"/>
        <rFont val="Calibri"/>
        <family val="2"/>
        <scheme val="minor"/>
      </rPr>
      <t xml:space="preserve">of the members </t>
    </r>
    <r>
      <rPr>
        <sz val="11"/>
        <color rgb="FF181818"/>
        <rFont val="Calibri"/>
        <family val="2"/>
        <scheme val="minor"/>
      </rPr>
      <t xml:space="preserve">of </t>
    </r>
    <r>
      <rPr>
        <sz val="11"/>
        <color rgb="FF070707"/>
        <rFont val="Calibri"/>
        <family val="2"/>
        <scheme val="minor"/>
      </rPr>
      <t xml:space="preserve">the tax-consolidated group using the </t>
    </r>
    <r>
      <rPr>
        <sz val="11"/>
        <color rgb="FF181818"/>
        <rFont val="Calibri"/>
        <family val="2"/>
        <scheme val="minor"/>
      </rPr>
      <t xml:space="preserve">'stand-alone </t>
    </r>
    <r>
      <rPr>
        <sz val="11"/>
        <color rgb="FF070707"/>
        <rFont val="Calibri"/>
        <family val="2"/>
        <scheme val="minor"/>
      </rPr>
      <t xml:space="preserve">taxpayer approach'. Deferred tax assets and deferred tax liabilities are measured by </t>
    </r>
    <r>
      <rPr>
        <sz val="11"/>
        <color rgb="FF181818"/>
        <rFont val="Calibri"/>
        <family val="2"/>
        <scheme val="minor"/>
      </rPr>
      <t xml:space="preserve">reference </t>
    </r>
    <r>
      <rPr>
        <sz val="11"/>
        <color rgb="FF070707"/>
        <rFont val="Calibri"/>
        <family val="2"/>
        <scheme val="minor"/>
      </rPr>
      <t xml:space="preserve">to the carrying amounts of the assets and liabilities in the Company's balance </t>
    </r>
    <r>
      <rPr>
        <sz val="11"/>
        <color rgb="FF181818"/>
        <rFont val="Calibri"/>
        <family val="2"/>
        <scheme val="minor"/>
      </rPr>
      <t xml:space="preserve">sheet </t>
    </r>
    <r>
      <rPr>
        <sz val="11"/>
        <color rgb="FF070707"/>
        <rFont val="Calibri"/>
        <family val="2"/>
        <scheme val="minor"/>
      </rPr>
      <t xml:space="preserve">and their tax </t>
    </r>
    <r>
      <rPr>
        <sz val="11"/>
        <color rgb="FF181818"/>
        <rFont val="Calibri"/>
        <family val="2"/>
        <scheme val="minor"/>
      </rPr>
      <t xml:space="preserve">values </t>
    </r>
    <r>
      <rPr>
        <sz val="11"/>
        <color rgb="FF070707"/>
        <rFont val="Calibri"/>
        <family val="2"/>
        <scheme val="minor"/>
      </rPr>
      <t>applying under tax
consolidation</t>
    </r>
    <r>
      <rPr>
        <sz val="11"/>
        <color rgb="FF454545"/>
        <rFont val="Calibri"/>
        <family val="2"/>
        <scheme val="minor"/>
      </rPr>
      <t>.</t>
    </r>
  </si>
  <si>
    <r>
      <rPr>
        <sz val="11"/>
        <color rgb="FF070707"/>
        <rFont val="Calibri"/>
        <family val="2"/>
        <scheme val="minor"/>
      </rPr>
      <t xml:space="preserve">Any current tax liabilities </t>
    </r>
    <r>
      <rPr>
        <sz val="11"/>
        <color rgb="FF181818"/>
        <rFont val="Calibri"/>
        <family val="2"/>
        <scheme val="minor"/>
      </rPr>
      <t xml:space="preserve">(or </t>
    </r>
    <r>
      <rPr>
        <sz val="11"/>
        <color rgb="FF070707"/>
        <rFont val="Calibri"/>
        <family val="2"/>
        <scheme val="minor"/>
      </rPr>
      <t xml:space="preserve">assets) arising from unused tax losses of the Company are assumed by the head entity of the
tax-consolidated  group  and  are recognised  as  amounts  payable  (receivable)  to  other  entities  in  the  tax-consolidated  </t>
    </r>
    <r>
      <rPr>
        <sz val="11"/>
        <color rgb="FF181818"/>
        <rFont val="Calibri"/>
        <family val="2"/>
        <scheme val="minor"/>
      </rPr>
      <t xml:space="preserve">group  </t>
    </r>
    <r>
      <rPr>
        <sz val="11"/>
        <color rgb="FF070707"/>
        <rFont val="Calibri"/>
        <family val="2"/>
        <scheme val="minor"/>
      </rPr>
      <t xml:space="preserve">in
conjunction </t>
    </r>
    <r>
      <rPr>
        <sz val="11"/>
        <color rgb="FF181818"/>
        <rFont val="Calibri"/>
        <family val="2"/>
        <scheme val="minor"/>
      </rPr>
      <t xml:space="preserve">with </t>
    </r>
    <r>
      <rPr>
        <sz val="11"/>
        <color rgb="FF070707"/>
        <rFont val="Calibri"/>
        <family val="2"/>
        <scheme val="minor"/>
      </rPr>
      <t xml:space="preserve">any tax funding arrangement </t>
    </r>
    <r>
      <rPr>
        <sz val="11"/>
        <color rgb="FF181818"/>
        <rFont val="Calibri"/>
        <family val="2"/>
        <scheme val="minor"/>
      </rPr>
      <t>amounts.</t>
    </r>
  </si>
  <si>
    <r>
      <rPr>
        <sz val="11"/>
        <color rgb="FF070707"/>
        <rFont val="Calibri"/>
        <family val="2"/>
        <scheme val="minor"/>
      </rPr>
      <t xml:space="preserve">The Company  recognises  deferred tax  assets  arising from unused tax  losses to  the  extent  that it  is probable that  future taxable
profits of </t>
    </r>
    <r>
      <rPr>
        <sz val="11"/>
        <color rgb="FF181818"/>
        <rFont val="Calibri"/>
        <family val="2"/>
        <scheme val="minor"/>
      </rPr>
      <t xml:space="preserve">the </t>
    </r>
    <r>
      <rPr>
        <sz val="11"/>
        <color rgb="FF070707"/>
        <rFont val="Calibri"/>
        <family val="2"/>
        <scheme val="minor"/>
      </rPr>
      <t xml:space="preserve">tax-consolidated </t>
    </r>
    <r>
      <rPr>
        <sz val="11"/>
        <color rgb="FF181818"/>
        <rFont val="Calibri"/>
        <family val="2"/>
        <scheme val="minor"/>
      </rPr>
      <t xml:space="preserve">group will </t>
    </r>
    <r>
      <rPr>
        <sz val="11"/>
        <color rgb="FF070707"/>
        <rFont val="Calibri"/>
        <family val="2"/>
        <scheme val="minor"/>
      </rPr>
      <t xml:space="preserve">be available against </t>
    </r>
    <r>
      <rPr>
        <sz val="11"/>
        <color rgb="FF181818"/>
        <rFont val="Calibri"/>
        <family val="2"/>
        <scheme val="minor"/>
      </rPr>
      <t xml:space="preserve">which the assets </t>
    </r>
    <r>
      <rPr>
        <sz val="11"/>
        <color rgb="FF070707"/>
        <rFont val="Calibri"/>
        <family val="2"/>
        <scheme val="minor"/>
      </rPr>
      <t xml:space="preserve">can be utilised by the parent entity of the tax consolidated </t>
    </r>
    <r>
      <rPr>
        <sz val="11"/>
        <color rgb="FF181818"/>
        <rFont val="Calibri"/>
        <family val="2"/>
        <scheme val="minor"/>
      </rPr>
      <t>group</t>
    </r>
    <r>
      <rPr>
        <sz val="11"/>
        <color rgb="FF454545"/>
        <rFont val="Calibri"/>
        <family val="2"/>
        <scheme val="minor"/>
      </rPr>
      <t>.</t>
    </r>
  </si>
  <si>
    <r>
      <rPr>
        <sz val="11"/>
        <color rgb="FF070707"/>
        <rFont val="Calibri"/>
        <family val="2"/>
        <scheme val="minor"/>
      </rPr>
      <t xml:space="preserve">The net amount of </t>
    </r>
    <r>
      <rPr>
        <sz val="11"/>
        <color rgb="FF181818"/>
        <rFont val="Calibri"/>
        <family val="2"/>
        <scheme val="minor"/>
      </rPr>
      <t xml:space="preserve">income </t>
    </r>
    <r>
      <rPr>
        <sz val="11"/>
        <color rgb="FF070707"/>
        <rFont val="Calibri"/>
        <family val="2"/>
        <scheme val="minor"/>
      </rPr>
      <t xml:space="preserve">tax on an accrual basis for  </t>
    </r>
    <r>
      <rPr>
        <sz val="11"/>
        <color rgb="FF181818"/>
        <rFont val="Calibri"/>
        <family val="2"/>
        <scheme val="minor"/>
      </rPr>
      <t xml:space="preserve">the  company, </t>
    </r>
    <r>
      <rPr>
        <sz val="11"/>
        <color rgb="FF070707"/>
        <rFont val="Calibri"/>
        <family val="2"/>
        <scheme val="minor"/>
      </rPr>
      <t xml:space="preserve">refundable from or payable to  the  ATO has been recognised
in  the  balance  sheet  of Corporate Carbon Group Pty Ltd, being the head entity of the tax-consolidated </t>
    </r>
    <r>
      <rPr>
        <sz val="11"/>
        <color rgb="FF181818"/>
        <rFont val="Calibri"/>
        <family val="2"/>
        <scheme val="minor"/>
      </rPr>
      <t xml:space="preserve">group  </t>
    </r>
    <r>
      <rPr>
        <sz val="11"/>
        <color rgb="FF070707"/>
        <rFont val="Calibri"/>
        <family val="2"/>
        <scheme val="minor"/>
      </rPr>
      <t xml:space="preserve">as at  30 June </t>
    </r>
    <r>
      <rPr>
        <sz val="11"/>
        <color rgb="FF181818"/>
        <rFont val="Calibri"/>
        <family val="2"/>
        <scheme val="minor"/>
      </rPr>
      <t>2024.</t>
    </r>
  </si>
  <si>
    <r>
      <rPr>
        <sz val="11"/>
        <color rgb="FF070707"/>
        <rFont val="Calibri"/>
        <family val="2"/>
        <scheme val="minor"/>
      </rPr>
      <t xml:space="preserve">Income tax payments and refunds are paid and received by Corporate Carbon Group Pty Ltd, however </t>
    </r>
    <r>
      <rPr>
        <sz val="11"/>
        <color rgb="FF181818"/>
        <rFont val="Calibri"/>
        <family val="2"/>
        <scheme val="minor"/>
      </rPr>
      <t xml:space="preserve">are subsequently
recharged </t>
    </r>
    <r>
      <rPr>
        <sz val="11"/>
        <color rgb="FF070707"/>
        <rFont val="Calibri"/>
        <family val="2"/>
        <scheme val="minor"/>
      </rPr>
      <t xml:space="preserve">to Paniri </t>
    </r>
    <r>
      <rPr>
        <sz val="11"/>
        <color rgb="FF181818"/>
        <rFont val="Calibri"/>
        <family val="2"/>
        <scheme val="minor"/>
      </rPr>
      <t xml:space="preserve">Agricultural </t>
    </r>
    <r>
      <rPr>
        <sz val="11"/>
        <color rgb="FF070707"/>
        <rFont val="Calibri"/>
        <family val="2"/>
        <scheme val="minor"/>
      </rPr>
      <t xml:space="preserve">Co Pty Ltd to reflect the true </t>
    </r>
    <r>
      <rPr>
        <sz val="11"/>
        <color rgb="FF181818"/>
        <rFont val="Calibri"/>
        <family val="2"/>
        <scheme val="minor"/>
      </rPr>
      <t xml:space="preserve">value </t>
    </r>
    <r>
      <rPr>
        <sz val="11"/>
        <color rgb="FF070707"/>
        <rFont val="Calibri"/>
        <family val="2"/>
        <scheme val="minor"/>
      </rPr>
      <t xml:space="preserve">of tax at the </t>
    </r>
    <r>
      <rPr>
        <sz val="11"/>
        <color rgb="FF181818"/>
        <rFont val="Calibri"/>
        <family val="2"/>
        <scheme val="minor"/>
      </rPr>
      <t xml:space="preserve">subsidiary </t>
    </r>
    <r>
      <rPr>
        <sz val="11"/>
        <color rgb="FF070707"/>
        <rFont val="Calibri"/>
        <family val="2"/>
        <scheme val="minor"/>
      </rPr>
      <t>level.</t>
    </r>
  </si>
  <si>
    <r>
      <rPr>
        <b/>
        <sz val="11"/>
        <color rgb="FF070707"/>
        <rFont val="Calibri"/>
        <family val="2"/>
        <scheme val="minor"/>
      </rPr>
      <t>(ii)         Current tax</t>
    </r>
  </si>
  <si>
    <r>
      <rPr>
        <sz val="11"/>
        <color rgb="FF070707"/>
        <rFont val="Calibri"/>
        <family val="2"/>
        <scheme val="minor"/>
      </rPr>
      <t xml:space="preserve">Current tax comprises the expected tax payable or receivable on the taxable income or loss for the </t>
    </r>
    <r>
      <rPr>
        <sz val="11"/>
        <color rgb="FF181818"/>
        <rFont val="Calibri"/>
        <family val="2"/>
        <scheme val="minor"/>
      </rPr>
      <t xml:space="preserve">year </t>
    </r>
    <r>
      <rPr>
        <sz val="11"/>
        <color rgb="FF070707"/>
        <rFont val="Calibri"/>
        <family val="2"/>
        <scheme val="minor"/>
      </rPr>
      <t>and any adjustment to tax payable or receivable in respect of previous years</t>
    </r>
    <r>
      <rPr>
        <sz val="11"/>
        <color rgb="FF454545"/>
        <rFont val="Calibri"/>
        <family val="2"/>
        <scheme val="minor"/>
      </rPr>
      <t xml:space="preserve">. </t>
    </r>
    <r>
      <rPr>
        <sz val="11"/>
        <color rgb="FF070707"/>
        <rFont val="Calibri"/>
        <family val="2"/>
        <scheme val="minor"/>
      </rPr>
      <t xml:space="preserve">It is measured using tax rates </t>
    </r>
    <r>
      <rPr>
        <sz val="11"/>
        <color rgb="FF181818"/>
        <rFont val="Calibri"/>
        <family val="2"/>
        <scheme val="minor"/>
      </rPr>
      <t xml:space="preserve">enacted </t>
    </r>
    <r>
      <rPr>
        <sz val="11"/>
        <color rgb="FF070707"/>
        <rFont val="Calibri"/>
        <family val="2"/>
        <scheme val="minor"/>
      </rPr>
      <t xml:space="preserve">or </t>
    </r>
    <r>
      <rPr>
        <sz val="11"/>
        <color rgb="FF181818"/>
        <rFont val="Calibri"/>
        <family val="2"/>
        <scheme val="minor"/>
      </rPr>
      <t xml:space="preserve">substantively </t>
    </r>
    <r>
      <rPr>
        <sz val="11"/>
        <color rgb="FF070707"/>
        <rFont val="Calibri"/>
        <family val="2"/>
        <scheme val="minor"/>
      </rPr>
      <t xml:space="preserve">enacted at the </t>
    </r>
    <r>
      <rPr>
        <sz val="11"/>
        <color rgb="FF181818"/>
        <rFont val="Calibri"/>
        <family val="2"/>
        <scheme val="minor"/>
      </rPr>
      <t xml:space="preserve">reporting </t>
    </r>
    <r>
      <rPr>
        <sz val="11"/>
        <color rgb="FF070707"/>
        <rFont val="Calibri"/>
        <family val="2"/>
        <scheme val="minor"/>
      </rPr>
      <t xml:space="preserve">date. Current  tax also </t>
    </r>
    <r>
      <rPr>
        <sz val="11"/>
        <color rgb="FF181818"/>
        <rFont val="Calibri"/>
        <family val="2"/>
        <scheme val="minor"/>
      </rPr>
      <t xml:space="preserve">includes any </t>
    </r>
    <r>
      <rPr>
        <sz val="11"/>
        <color rgb="FF070707"/>
        <rFont val="Calibri"/>
        <family val="2"/>
        <scheme val="minor"/>
      </rPr>
      <t>tax liability arising from dividends.</t>
    </r>
  </si>
  <si>
    <r>
      <rPr>
        <b/>
        <sz val="11"/>
        <color rgb="FF070707"/>
        <rFont val="Calibri"/>
        <family val="2"/>
        <scheme val="minor"/>
      </rPr>
      <t>(iii)       Deferred tax</t>
    </r>
  </si>
  <si>
    <r>
      <rPr>
        <sz val="11"/>
        <color rgb="FF070707"/>
        <rFont val="Calibri"/>
        <family val="2"/>
        <scheme val="minor"/>
      </rPr>
      <t xml:space="preserve">Deferred  tax  is recognised  in  respect  of  temporary  differences  between  the  carrying amounts  of assets  and  liabilities  for financial reporting purposes  and the  </t>
    </r>
    <r>
      <rPr>
        <sz val="11"/>
        <color rgb="FF181818"/>
        <rFont val="Calibri"/>
        <family val="2"/>
        <scheme val="minor"/>
      </rPr>
      <t xml:space="preserve">amounts  </t>
    </r>
    <r>
      <rPr>
        <sz val="11"/>
        <color rgb="FF070707"/>
        <rFont val="Calibri"/>
        <family val="2"/>
        <scheme val="minor"/>
      </rPr>
      <t xml:space="preserve">used  for  taxation  purposes.  Deferred  tax  is not  recognised  for  temporary  differences  on  the initial recognition of assets or liabilities in a transaction that </t>
    </r>
    <r>
      <rPr>
        <sz val="11"/>
        <color rgb="FF181818"/>
        <rFont val="Calibri"/>
        <family val="2"/>
        <scheme val="minor"/>
      </rPr>
      <t xml:space="preserve">is </t>
    </r>
    <r>
      <rPr>
        <sz val="11"/>
        <color rgb="FF070707"/>
        <rFont val="Calibri"/>
        <family val="2"/>
        <scheme val="minor"/>
      </rPr>
      <t xml:space="preserve">not a business combination and that affects neither </t>
    </r>
    <r>
      <rPr>
        <sz val="11"/>
        <color rgb="FF181818"/>
        <rFont val="Calibri"/>
        <family val="2"/>
        <scheme val="minor"/>
      </rPr>
      <t xml:space="preserve">accounting
</t>
    </r>
    <r>
      <rPr>
        <sz val="11"/>
        <color rgb="FF070707"/>
        <rFont val="Calibri"/>
        <family val="2"/>
        <scheme val="minor"/>
      </rPr>
      <t>nor taxable profit or loss.</t>
    </r>
  </si>
  <si>
    <r>
      <rPr>
        <sz val="11"/>
        <color rgb="FF070707"/>
        <rFont val="Calibri"/>
        <family val="2"/>
        <scheme val="minor"/>
      </rPr>
      <t xml:space="preserve">Deferred  tax is measured  at  the  tax  </t>
    </r>
    <r>
      <rPr>
        <sz val="11"/>
        <color rgb="FF181818"/>
        <rFont val="Calibri"/>
        <family val="2"/>
        <scheme val="minor"/>
      </rPr>
      <t xml:space="preserve">rates </t>
    </r>
    <r>
      <rPr>
        <sz val="11"/>
        <color rgb="FF070707"/>
        <rFont val="Calibri"/>
        <family val="2"/>
        <scheme val="minor"/>
      </rPr>
      <t xml:space="preserve">that  are expected  to  be applied  to  temporary  differences  </t>
    </r>
    <r>
      <rPr>
        <sz val="11"/>
        <color rgb="FF181818"/>
        <rFont val="Calibri"/>
        <family val="2"/>
        <scheme val="minor"/>
      </rPr>
      <t xml:space="preserve">when </t>
    </r>
    <r>
      <rPr>
        <sz val="11"/>
        <color rgb="FF070707"/>
        <rFont val="Calibri"/>
        <family val="2"/>
        <scheme val="minor"/>
      </rPr>
      <t xml:space="preserve">they reverse, using </t>
    </r>
    <r>
      <rPr>
        <sz val="11"/>
        <color rgb="FF181818"/>
        <rFont val="Calibri"/>
        <family val="2"/>
        <scheme val="minor"/>
      </rPr>
      <t xml:space="preserve">tax
rates </t>
    </r>
    <r>
      <rPr>
        <sz val="11"/>
        <color rgb="FF070707"/>
        <rFont val="Calibri"/>
        <family val="2"/>
        <scheme val="minor"/>
      </rPr>
      <t xml:space="preserve">enacted or </t>
    </r>
    <r>
      <rPr>
        <sz val="11"/>
        <color rgb="FF181818"/>
        <rFont val="Calibri"/>
        <family val="2"/>
        <scheme val="minor"/>
      </rPr>
      <t xml:space="preserve">substantively </t>
    </r>
    <r>
      <rPr>
        <sz val="11"/>
        <color rgb="FF070707"/>
        <rFont val="Calibri"/>
        <family val="2"/>
        <scheme val="minor"/>
      </rPr>
      <t>enacted at the reporting date.</t>
    </r>
  </si>
  <si>
    <r>
      <rPr>
        <sz val="11"/>
        <color rgb="FF070707"/>
        <rFont val="Calibri"/>
        <family val="2"/>
        <scheme val="minor"/>
      </rPr>
      <t xml:space="preserve">The measurement  of deferred tax reflects the tax consequences that </t>
    </r>
    <r>
      <rPr>
        <sz val="11"/>
        <color rgb="FF181818"/>
        <rFont val="Calibri"/>
        <family val="2"/>
        <scheme val="minor"/>
      </rPr>
      <t xml:space="preserve">would </t>
    </r>
    <r>
      <rPr>
        <sz val="11"/>
        <color rgb="FF070707"/>
        <rFont val="Calibri"/>
        <family val="2"/>
        <scheme val="minor"/>
      </rPr>
      <t xml:space="preserve">follow the manner in </t>
    </r>
    <r>
      <rPr>
        <sz val="11"/>
        <color rgb="FF181818"/>
        <rFont val="Calibri"/>
        <family val="2"/>
        <scheme val="minor"/>
      </rPr>
      <t xml:space="preserve">which </t>
    </r>
    <r>
      <rPr>
        <sz val="11"/>
        <color rgb="FF070707"/>
        <rFont val="Calibri"/>
        <family val="2"/>
        <scheme val="minor"/>
      </rPr>
      <t xml:space="preserve">the Company expects, at the  reporting date, to  recover  or </t>
    </r>
    <r>
      <rPr>
        <sz val="11"/>
        <color rgb="FF181818"/>
        <rFont val="Calibri"/>
        <family val="2"/>
        <scheme val="minor"/>
      </rPr>
      <t xml:space="preserve">settle </t>
    </r>
    <r>
      <rPr>
        <sz val="11"/>
        <color rgb="FF070707"/>
        <rFont val="Calibri"/>
        <family val="2"/>
        <scheme val="minor"/>
      </rPr>
      <t xml:space="preserve">the carrying amount of its </t>
    </r>
    <r>
      <rPr>
        <sz val="11"/>
        <color rgb="FF181818"/>
        <rFont val="Calibri"/>
        <family val="2"/>
        <scheme val="minor"/>
      </rPr>
      <t xml:space="preserve">assets </t>
    </r>
    <r>
      <rPr>
        <sz val="11"/>
        <color rgb="FF070707"/>
        <rFont val="Calibri"/>
        <family val="2"/>
        <scheme val="minor"/>
      </rPr>
      <t>and liabilities</t>
    </r>
    <r>
      <rPr>
        <sz val="11"/>
        <color rgb="FF454545"/>
        <rFont val="Calibri"/>
        <family val="2"/>
        <scheme val="minor"/>
      </rPr>
      <t xml:space="preserve">.
</t>
    </r>
    <r>
      <rPr>
        <sz val="11"/>
        <color rgb="FF070707"/>
        <rFont val="Calibri"/>
        <family val="2"/>
        <scheme val="minor"/>
      </rPr>
      <t>Deferred  tax assets  and  liabilities  are offset only if  certain criteria  are met.</t>
    </r>
  </si>
  <si>
    <r>
      <rPr>
        <sz val="11"/>
        <color rgb="FF070707"/>
        <rFont val="Calibri"/>
        <family val="2"/>
        <scheme val="minor"/>
      </rPr>
      <t xml:space="preserve">A deferred tax  asset  is </t>
    </r>
    <r>
      <rPr>
        <sz val="11"/>
        <color rgb="FF181818"/>
        <rFont val="Calibri"/>
        <family val="2"/>
        <scheme val="minor"/>
      </rPr>
      <t xml:space="preserve">recognised  </t>
    </r>
    <r>
      <rPr>
        <sz val="11"/>
        <color rgb="FF070707"/>
        <rFont val="Calibri"/>
        <family val="2"/>
        <scheme val="minor"/>
      </rPr>
      <t xml:space="preserve">for unused  tax  losses, tax credits and deductible  temporary  differences,  to  the  extent  that it  is
probable that future taxable profits </t>
    </r>
    <r>
      <rPr>
        <sz val="11"/>
        <color rgb="FF181818"/>
        <rFont val="Calibri"/>
        <family val="2"/>
        <scheme val="minor"/>
      </rPr>
      <t xml:space="preserve">will </t>
    </r>
    <r>
      <rPr>
        <sz val="11"/>
        <color rgb="FF070707"/>
        <rFont val="Calibri"/>
        <family val="2"/>
        <scheme val="minor"/>
      </rPr>
      <t xml:space="preserve">be available against </t>
    </r>
    <r>
      <rPr>
        <sz val="11"/>
        <color rgb="FF181818"/>
        <rFont val="Calibri"/>
        <family val="2"/>
        <scheme val="minor"/>
      </rPr>
      <t xml:space="preserve">which </t>
    </r>
    <r>
      <rPr>
        <sz val="11"/>
        <color rgb="FF070707"/>
        <rFont val="Calibri"/>
        <family val="2"/>
        <scheme val="minor"/>
      </rPr>
      <t xml:space="preserve">they can be utilised by the parent entity of the tax
consolidated </t>
    </r>
    <r>
      <rPr>
        <sz val="11"/>
        <color rgb="FF181818"/>
        <rFont val="Calibri"/>
        <family val="2"/>
        <scheme val="minor"/>
      </rPr>
      <t>group</t>
    </r>
    <r>
      <rPr>
        <sz val="11"/>
        <color rgb="FF454545"/>
        <rFont val="Calibri"/>
        <family val="2"/>
        <scheme val="minor"/>
      </rPr>
      <t xml:space="preserve">. </t>
    </r>
    <r>
      <rPr>
        <sz val="11"/>
        <color rgb="FF070707"/>
        <rFont val="Calibri"/>
        <family val="2"/>
        <scheme val="minor"/>
      </rPr>
      <t xml:space="preserve">Deferred tax assets </t>
    </r>
    <r>
      <rPr>
        <sz val="11"/>
        <color rgb="FF181818"/>
        <rFont val="Calibri"/>
        <family val="2"/>
        <scheme val="minor"/>
      </rPr>
      <t xml:space="preserve">are </t>
    </r>
    <r>
      <rPr>
        <sz val="11"/>
        <color rgb="FF070707"/>
        <rFont val="Calibri"/>
        <family val="2"/>
        <scheme val="minor"/>
      </rPr>
      <t xml:space="preserve">reviewed at each reporting date </t>
    </r>
    <r>
      <rPr>
        <sz val="11"/>
        <color rgb="FF181818"/>
        <rFont val="Calibri"/>
        <family val="2"/>
        <scheme val="minor"/>
      </rPr>
      <t xml:space="preserve">and </t>
    </r>
    <r>
      <rPr>
        <sz val="11"/>
        <color rgb="FF070707"/>
        <rFont val="Calibri"/>
        <family val="2"/>
        <scheme val="minor"/>
      </rPr>
      <t xml:space="preserve">are reduced to the extent that it is no longer probable that the related tax benefit </t>
    </r>
    <r>
      <rPr>
        <sz val="11"/>
        <color rgb="FF181818"/>
        <rFont val="Calibri"/>
        <family val="2"/>
        <scheme val="minor"/>
      </rPr>
      <t xml:space="preserve">will </t>
    </r>
    <r>
      <rPr>
        <sz val="11"/>
        <color rgb="FF070707"/>
        <rFont val="Calibri"/>
        <family val="2"/>
        <scheme val="minor"/>
      </rPr>
      <t>be realised.</t>
    </r>
  </si>
  <si>
    <r>
      <rPr>
        <b/>
        <sz val="11"/>
        <color rgb="FF070707"/>
        <rFont val="Calibri"/>
        <family val="2"/>
        <scheme val="minor"/>
      </rPr>
      <t>(iv)       Tax exposures</t>
    </r>
  </si>
  <si>
    <r>
      <rPr>
        <sz val="11"/>
        <color rgb="FF070707"/>
        <rFont val="Calibri"/>
        <family val="2"/>
        <scheme val="minor"/>
      </rPr>
      <t xml:space="preserve">In determining the amount </t>
    </r>
    <r>
      <rPr>
        <sz val="11"/>
        <color rgb="FF181818"/>
        <rFont val="Calibri"/>
        <family val="2"/>
        <scheme val="minor"/>
      </rPr>
      <t xml:space="preserve">of </t>
    </r>
    <r>
      <rPr>
        <sz val="11"/>
        <color rgb="FF070707"/>
        <rFont val="Calibri"/>
        <family val="2"/>
        <scheme val="minor"/>
      </rPr>
      <t xml:space="preserve">current </t>
    </r>
    <r>
      <rPr>
        <sz val="11"/>
        <color rgb="FF181818"/>
        <rFont val="Calibri"/>
        <family val="2"/>
        <scheme val="minor"/>
      </rPr>
      <t xml:space="preserve">and </t>
    </r>
    <r>
      <rPr>
        <sz val="11"/>
        <color rgb="FF070707"/>
        <rFont val="Calibri"/>
        <family val="2"/>
        <scheme val="minor"/>
      </rPr>
      <t xml:space="preserve">deferred tax the Company takes into account the impact </t>
    </r>
    <r>
      <rPr>
        <sz val="11"/>
        <color rgb="FF181818"/>
        <rFont val="Calibri"/>
        <family val="2"/>
        <scheme val="minor"/>
      </rPr>
      <t xml:space="preserve">of </t>
    </r>
    <r>
      <rPr>
        <sz val="11"/>
        <color rgb="FF070707"/>
        <rFont val="Calibri"/>
        <family val="2"/>
        <scheme val="minor"/>
      </rPr>
      <t xml:space="preserve">uncertain tax positions </t>
    </r>
    <r>
      <rPr>
        <sz val="11"/>
        <color rgb="FF181818"/>
        <rFont val="Calibri"/>
        <family val="2"/>
        <scheme val="minor"/>
      </rPr>
      <t xml:space="preserve">and whether  </t>
    </r>
    <r>
      <rPr>
        <sz val="11"/>
        <color rgb="FF070707"/>
        <rFont val="Calibri"/>
        <family val="2"/>
        <scheme val="minor"/>
      </rPr>
      <t xml:space="preserve">additional taxes </t>
    </r>
    <r>
      <rPr>
        <sz val="11"/>
        <color rgb="FF181818"/>
        <rFont val="Calibri"/>
        <family val="2"/>
        <scheme val="minor"/>
      </rPr>
      <t xml:space="preserve">and  </t>
    </r>
    <r>
      <rPr>
        <sz val="11"/>
        <color rgb="FF070707"/>
        <rFont val="Calibri"/>
        <family val="2"/>
        <scheme val="minor"/>
      </rPr>
      <t xml:space="preserve">interest  may be due. This assessment  relies on estimates  and  assumptions  and  may involve a </t>
    </r>
    <r>
      <rPr>
        <sz val="11"/>
        <color rgb="FF181818"/>
        <rFont val="Calibri"/>
        <family val="2"/>
        <scheme val="minor"/>
      </rPr>
      <t xml:space="preserve">series </t>
    </r>
    <r>
      <rPr>
        <sz val="11"/>
        <color rgb="FF070707"/>
        <rFont val="Calibri"/>
        <family val="2"/>
        <scheme val="minor"/>
      </rPr>
      <t xml:space="preserve">of judgements about future events. New information may become available that causes the Company to change its
judgement regarding the adequacy of existing tax liabilities; </t>
    </r>
    <r>
      <rPr>
        <sz val="11"/>
        <color rgb="FF181818"/>
        <rFont val="Calibri"/>
        <family val="2"/>
        <scheme val="minor"/>
      </rPr>
      <t xml:space="preserve">such </t>
    </r>
    <r>
      <rPr>
        <sz val="11"/>
        <color rgb="FF070707"/>
        <rFont val="Calibri"/>
        <family val="2"/>
        <scheme val="minor"/>
      </rPr>
      <t xml:space="preserve">changes to tax liabilities </t>
    </r>
    <r>
      <rPr>
        <sz val="11"/>
        <color rgb="FF181818"/>
        <rFont val="Calibri"/>
        <family val="2"/>
        <scheme val="minor"/>
      </rPr>
      <t xml:space="preserve">will </t>
    </r>
    <r>
      <rPr>
        <sz val="11"/>
        <color rgb="FF070707"/>
        <rFont val="Calibri"/>
        <family val="2"/>
        <scheme val="minor"/>
      </rPr>
      <t xml:space="preserve">impact tax expense in the period that </t>
    </r>
    <r>
      <rPr>
        <sz val="11"/>
        <color rgb="FF181818"/>
        <rFont val="Calibri"/>
        <family val="2"/>
        <scheme val="minor"/>
      </rPr>
      <t xml:space="preserve">such a </t>
    </r>
    <r>
      <rPr>
        <sz val="11"/>
        <color rgb="FF070707"/>
        <rFont val="Calibri"/>
        <family val="2"/>
        <scheme val="minor"/>
      </rPr>
      <t>determination is made</t>
    </r>
    <r>
      <rPr>
        <sz val="11"/>
        <color rgb="FF636363"/>
        <rFont val="Calibri"/>
        <family val="2"/>
        <scheme val="minor"/>
      </rPr>
      <t>.</t>
    </r>
  </si>
  <si>
    <r>
      <rPr>
        <b/>
        <sz val="11"/>
        <color rgb="FF090909"/>
        <rFont val="Calibri"/>
        <family val="2"/>
        <scheme val="minor"/>
      </rPr>
      <t>(c) Plant and Equipment</t>
    </r>
  </si>
  <si>
    <r>
      <rPr>
        <sz val="11"/>
        <color rgb="FF090909"/>
        <rFont val="Calibri"/>
        <family val="2"/>
        <scheme val="minor"/>
      </rPr>
      <t>Each class of property, plant and equipment is carried at cost or fair value as indicated less, where applicable, any accumulated
depreciation and impairment losses.</t>
    </r>
  </si>
  <si>
    <r>
      <rPr>
        <b/>
        <sz val="11"/>
        <color rgb="FF090909"/>
        <rFont val="Calibri"/>
        <family val="2"/>
        <scheme val="minor"/>
      </rPr>
      <t>(i) Plant and equipment</t>
    </r>
  </si>
  <si>
    <r>
      <rPr>
        <sz val="11"/>
        <color rgb="FF090909"/>
        <rFont val="Calibri"/>
        <family val="2"/>
        <scheme val="minor"/>
      </rPr>
      <t>Plant and equipment are measured on the cost basis and are therefore carried at cost less accumulated depreciation and any accumulated  impairment  losses</t>
    </r>
    <r>
      <rPr>
        <sz val="11"/>
        <color rgb="FF454545"/>
        <rFont val="Calibri"/>
        <family val="2"/>
        <scheme val="minor"/>
      </rPr>
      <t xml:space="preserve">. </t>
    </r>
    <r>
      <rPr>
        <sz val="11"/>
        <color rgb="FF090909"/>
        <rFont val="Calibri"/>
        <family val="2"/>
        <scheme val="minor"/>
      </rPr>
      <t>In the  event the carrying amount of plant and equipment is greater than the estimated recoverable amount, the carrying amount is written down immediately to  the estimated  recoverable amount and impairment losses recognised either in profit or loss or as a revaluation decrease if the impairment losses relate to a revalued asset. A formal
assessment of recoverable amount is made when impairment indicators are present</t>
    </r>
    <r>
      <rPr>
        <sz val="11"/>
        <color rgb="FF383838"/>
        <rFont val="Calibri"/>
        <family val="2"/>
        <scheme val="minor"/>
      </rPr>
      <t>.</t>
    </r>
  </si>
  <si>
    <t>Subsequent costs are included in the asset's carrying amount or recognised as a separate asset, as appropriate, only when it is probable that future economic  benefits associated  with the item will flow to the Company  and the cost of the  item can be measured reliably. All other repairs and maintenance are recognised  as expenses in profit or loss during the financial period in
which they are incurred.</t>
  </si>
  <si>
    <r>
      <rPr>
        <b/>
        <sz val="11"/>
        <color rgb="FF090909"/>
        <rFont val="Calibri"/>
        <family val="2"/>
        <scheme val="minor"/>
      </rPr>
      <t>(ii) Depreciation</t>
    </r>
  </si>
  <si>
    <r>
      <rPr>
        <sz val="11"/>
        <color rgb="FF090909"/>
        <rFont val="Calibri"/>
        <family val="2"/>
        <scheme val="minor"/>
      </rPr>
      <t>The depreciable amount of all fixed assets, including buildings  but excluding freehold land, is depreciated over the asset's
useful life commencing from the time the asset is held ready for use. Depreciation is recognised in profit or loss.</t>
    </r>
  </si>
  <si>
    <r>
      <rPr>
        <sz val="11"/>
        <color rgb="FF090909"/>
        <rFont val="Calibri"/>
        <family val="2"/>
        <scheme val="minor"/>
      </rPr>
      <t>The assets'  residual values  and useful lives are reviewed, and adjusted  if  appropriate,  at the end of each reporting period.</t>
    </r>
  </si>
  <si>
    <r>
      <rPr>
        <sz val="11"/>
        <color rgb="FF090909"/>
        <rFont val="Calibri"/>
        <family val="2"/>
        <scheme val="minor"/>
      </rPr>
      <t>An asset's carrying amount is written down immediately to its recoverable amount if the asset's carrying amount is greater than
its estimated recoverable amount.</t>
    </r>
  </si>
  <si>
    <r>
      <rPr>
        <sz val="11"/>
        <color rgb="FF090909"/>
        <rFont val="Calibri"/>
        <family val="2"/>
        <scheme val="minor"/>
      </rPr>
      <t>Gains and losses on  disposals are determined by comparing proceeds with the carrying amount. These gains or losses are
recognised in profit or loss when the item is derecognised.  When revalued assets are sold, amounts included in the revaluation surplus relating to that asset are transferred to retained earnings.</t>
    </r>
  </si>
  <si>
    <r>
      <rPr>
        <b/>
        <sz val="11"/>
        <color rgb="FF090909"/>
        <rFont val="Calibri"/>
        <family val="2"/>
        <scheme val="minor"/>
      </rPr>
      <t>(d) Trade and Other Receivables</t>
    </r>
  </si>
  <si>
    <r>
      <rPr>
        <sz val="11"/>
        <color rgb="FF090909"/>
        <rFont val="Calibri"/>
        <family val="2"/>
        <scheme val="minor"/>
      </rPr>
      <t xml:space="preserve">Trade  receivables  and  other  receivables,  including distributions  receivable,  are  recognised  at  the  nominal  transaction  </t>
    </r>
    <r>
      <rPr>
        <sz val="11"/>
        <color rgb="FF222222"/>
        <rFont val="Calibri"/>
        <family val="2"/>
        <scheme val="minor"/>
      </rPr>
      <t xml:space="preserve">value
without </t>
    </r>
    <r>
      <rPr>
        <sz val="11"/>
        <color rgb="FF090909"/>
        <rFont val="Calibri"/>
        <family val="2"/>
        <scheme val="minor"/>
      </rPr>
      <t xml:space="preserve">taking into account the time </t>
    </r>
    <r>
      <rPr>
        <sz val="11"/>
        <color rgb="FF222222"/>
        <rFont val="Calibri"/>
        <family val="2"/>
        <scheme val="minor"/>
      </rPr>
      <t xml:space="preserve">value </t>
    </r>
    <r>
      <rPr>
        <sz val="11"/>
        <color rgb="FF090909"/>
        <rFont val="Calibri"/>
        <family val="2"/>
        <scheme val="minor"/>
      </rPr>
      <t>of money.</t>
    </r>
  </si>
  <si>
    <r>
      <rPr>
        <b/>
        <sz val="11"/>
        <color rgb="FF090909"/>
        <rFont val="Calibri"/>
        <family val="2"/>
        <scheme val="minor"/>
      </rPr>
      <t>(e) Trade and Other Payables</t>
    </r>
  </si>
  <si>
    <r>
      <rPr>
        <sz val="11"/>
        <color rgb="FF090909"/>
        <rFont val="Calibri"/>
        <family val="2"/>
        <scheme val="minor"/>
      </rPr>
      <t>Trade  and other  payables  represent  the  liabilities  for goods and services  received  by the  company  that  remain unpaid at 30 June
2023. Trade payables are recognised at their transaction price. They are subject to normal credit terms and do not bear interest.</t>
    </r>
  </si>
  <si>
    <r>
      <rPr>
        <b/>
        <sz val="11"/>
        <color rgb="FF090909"/>
        <rFont val="Calibri"/>
        <family val="2"/>
        <scheme val="minor"/>
      </rPr>
      <t>(f) Revenue and Other Income</t>
    </r>
  </si>
  <si>
    <r>
      <rPr>
        <sz val="11"/>
        <color rgb="FF090909"/>
        <rFont val="Calibri"/>
        <family val="2"/>
        <scheme val="minor"/>
      </rPr>
      <t>Revenue from Fuel Tax Credits is recognised on an accruals basis</t>
    </r>
    <r>
      <rPr>
        <sz val="11"/>
        <color rgb="FF383838"/>
        <rFont val="Calibri"/>
        <family val="2"/>
        <scheme val="minor"/>
      </rPr>
      <t>.</t>
    </r>
  </si>
  <si>
    <r>
      <rPr>
        <b/>
        <sz val="11"/>
        <color rgb="FF090909"/>
        <rFont val="Calibri"/>
        <family val="2"/>
        <scheme val="minor"/>
      </rPr>
      <t>(g) Goods and Services Tax</t>
    </r>
  </si>
  <si>
    <r>
      <rPr>
        <sz val="11"/>
        <color rgb="FF090909"/>
        <rFont val="Calibri"/>
        <family val="2"/>
        <scheme val="minor"/>
      </rPr>
      <t>Transactions are recognised net of GST, except where the amount of GST incurred is not recoverable from the Australian
Taxation Office (ATO)</t>
    </r>
    <r>
      <rPr>
        <sz val="11"/>
        <color rgb="FF383838"/>
        <rFont val="Calibri"/>
        <family val="2"/>
        <scheme val="minor"/>
      </rPr>
      <t>.</t>
    </r>
  </si>
  <si>
    <r>
      <rPr>
        <sz val="11"/>
        <color rgb="FF090909"/>
        <rFont val="Calibri"/>
        <family val="2"/>
        <scheme val="minor"/>
      </rPr>
      <t>Receivables  and payables are stated inclusive  of  the  amount of GST receivable or  payable. The net amount of GST on  an accrual basis for  the  Company</t>
    </r>
    <r>
      <rPr>
        <sz val="11"/>
        <color rgb="FF383838"/>
        <rFont val="Calibri"/>
        <family val="2"/>
        <scheme val="minor"/>
      </rPr>
      <t xml:space="preserve">, </t>
    </r>
    <r>
      <rPr>
        <sz val="11"/>
        <color rgb="FF090909"/>
        <rFont val="Calibri"/>
        <family val="2"/>
        <scheme val="minor"/>
      </rPr>
      <t>recovered  from or paid to  the ATO has been recognised  in  the  balance sheet  of  Corporate Carbon Group Pty Ltd, being the Group representative member at 30 June 2024</t>
    </r>
    <r>
      <rPr>
        <sz val="11"/>
        <color rgb="FF454545"/>
        <rFont val="Calibri"/>
        <family val="2"/>
        <scheme val="minor"/>
      </rPr>
      <t>.</t>
    </r>
  </si>
  <si>
    <r>
      <rPr>
        <sz val="11"/>
        <color rgb="FF090909"/>
        <rFont val="Calibri"/>
        <family val="2"/>
        <scheme val="minor"/>
      </rPr>
      <t xml:space="preserve">GST payments and refunds are paid and received by Corporate Carbon Group Pty Ltd, however are subsequently recharged to
Paniri Agricultural Co Pty Ltd to reflect the true </t>
    </r>
    <r>
      <rPr>
        <sz val="11"/>
        <color rgb="FF222222"/>
        <rFont val="Calibri"/>
        <family val="2"/>
        <scheme val="minor"/>
      </rPr>
      <t xml:space="preserve">value </t>
    </r>
    <r>
      <rPr>
        <sz val="11"/>
        <color rgb="FF090909"/>
        <rFont val="Calibri"/>
        <family val="2"/>
        <scheme val="minor"/>
      </rPr>
      <t>of GST at  the  subsidiary level.</t>
    </r>
  </si>
  <si>
    <r>
      <rPr>
        <b/>
        <sz val="11"/>
        <color rgb="FF090909"/>
        <rFont val="Calibri"/>
        <family val="2"/>
        <scheme val="minor"/>
      </rPr>
      <t>(h) Employee benefits</t>
    </r>
  </si>
  <si>
    <r>
      <rPr>
        <b/>
        <sz val="11"/>
        <color rgb="FF090909"/>
        <rFont val="Calibri"/>
        <family val="2"/>
        <scheme val="minor"/>
      </rPr>
      <t>(i) Short-term employee benefits</t>
    </r>
  </si>
  <si>
    <r>
      <rPr>
        <sz val="11"/>
        <color rgb="FF090909"/>
        <rFont val="Calibri"/>
        <family val="2"/>
        <scheme val="minor"/>
      </rPr>
      <t>Short-term employee benefits are benefits, other than termination benefits, that are expected to be settled wholly within 12 months after the end of  the  period  in which the employees  render  the  related service.  Examples  of  such benefits  include wages and salaries, non-monetary  benefits and accumulating annual leave</t>
    </r>
    <r>
      <rPr>
        <sz val="11"/>
        <color rgb="FF414141"/>
        <rFont val="Calibri"/>
        <family val="2"/>
        <scheme val="minor"/>
      </rPr>
      <t xml:space="preserve">. </t>
    </r>
    <r>
      <rPr>
        <sz val="11"/>
        <color rgb="FF090909"/>
        <rFont val="Calibri"/>
        <family val="2"/>
        <scheme val="minor"/>
      </rPr>
      <t>Short-term employee benefits are measured at the
undiscounted amounts expected to be paid when the liabilities are settled.</t>
    </r>
  </si>
  <si>
    <r>
      <rPr>
        <b/>
        <sz val="11"/>
        <color rgb="FF090909"/>
        <rFont val="Calibri"/>
        <family val="2"/>
        <scheme val="minor"/>
      </rPr>
      <t>(ii) Other long-term employee benefits</t>
    </r>
  </si>
  <si>
    <r>
      <rPr>
        <sz val="11"/>
        <color rgb="FF090909"/>
        <rFont val="Calibri"/>
        <family val="2"/>
        <scheme val="minor"/>
      </rPr>
      <t>The Company  does not  record  any liability  for long service  leave as all  employees  have been employed  for a period of  less than five years. The Company will assess  its  long service leave obligations  on an annual basis and  include any liabilities arising from
employees with a service period exceeding five years in the future</t>
    </r>
    <r>
      <rPr>
        <sz val="11"/>
        <color rgb="FF414141"/>
        <rFont val="Calibri"/>
        <family val="2"/>
        <scheme val="minor"/>
      </rPr>
      <t>.</t>
    </r>
  </si>
  <si>
    <r>
      <rPr>
        <sz val="11"/>
        <color rgb="FF090909"/>
        <rFont val="Calibri"/>
        <family val="2"/>
        <scheme val="minor"/>
      </rPr>
      <t>The Company presents employee benefit obligations as current liabilities in the statement of financial position if the Company does not have an unconditional right to defer settlement for at least 12 months after the reporting period, irrespective of when the actual settlement is expected to take place.</t>
    </r>
  </si>
  <si>
    <r>
      <rPr>
        <b/>
        <sz val="11"/>
        <color rgb="FF090909"/>
        <rFont val="Calibri"/>
        <family val="2"/>
        <scheme val="minor"/>
      </rPr>
      <t>(i) Provisions</t>
    </r>
  </si>
  <si>
    <r>
      <rPr>
        <sz val="11"/>
        <color rgb="FF090909"/>
        <rFont val="Calibri"/>
        <family val="2"/>
        <scheme val="minor"/>
      </rPr>
      <t>Provisions are recognised when the entity has a legal or constructive obligation resulting from past events, for which it is probable that there will be an outflow of economic benefits and that outflow can be reliably measured</t>
    </r>
    <r>
      <rPr>
        <sz val="11"/>
        <color rgb="FF414141"/>
        <rFont val="Calibri"/>
        <family val="2"/>
        <scheme val="minor"/>
      </rPr>
      <t xml:space="preserve">. </t>
    </r>
    <r>
      <rPr>
        <sz val="11"/>
        <color rgb="FF090909"/>
        <rFont val="Calibri"/>
        <family val="2"/>
        <scheme val="minor"/>
      </rPr>
      <t>Provisions are measured
using the best estimate available of the amounts required to settle the obligation at the end of the reporting period.</t>
    </r>
  </si>
  <si>
    <r>
      <rPr>
        <b/>
        <sz val="11"/>
        <color rgb="FF090909"/>
        <rFont val="Calibri"/>
        <family val="2"/>
        <scheme val="minor"/>
      </rPr>
      <t>(j) Comparative Figures</t>
    </r>
  </si>
  <si>
    <t>Comparative figures are for the period from 19 September 2022 to 30 June 2023.</t>
  </si>
  <si>
    <t>4. Income Tax Expense/ (Benefit)</t>
  </si>
  <si>
    <t>5. Cash and Cash Equivalents</t>
  </si>
  <si>
    <r>
      <rPr>
        <b/>
        <sz val="11"/>
        <color rgb="FF070707"/>
        <rFont val="Calibri"/>
        <family val="2"/>
        <scheme val="minor"/>
      </rPr>
      <t>Total Cash and Cash Equivalents</t>
    </r>
  </si>
  <si>
    <t>6. Trade and Other Receivables</t>
  </si>
  <si>
    <r>
      <rPr>
        <b/>
        <sz val="11"/>
        <color rgb="FF070707"/>
        <rFont val="Calibri"/>
        <family val="2"/>
        <scheme val="minor"/>
      </rPr>
      <t>Total Trade and Other Receivables</t>
    </r>
  </si>
  <si>
    <t>7. Deferred Tax (NCA)</t>
  </si>
  <si>
    <t>Total Deferred Tax (NCA)</t>
  </si>
  <si>
    <t>8. Property Plant and Equipment</t>
  </si>
  <si>
    <t>Plant and Equipment</t>
  </si>
  <si>
    <t>Total Plant and Equipment</t>
  </si>
  <si>
    <t>Motor Vehicles</t>
  </si>
  <si>
    <t>Total Motor Vehicles</t>
  </si>
  <si>
    <t>Total Property Plant and Equipment</t>
  </si>
  <si>
    <t>9. Trade and Other Payables</t>
  </si>
  <si>
    <t>10. Provisions (CL)</t>
  </si>
  <si>
    <r>
      <t xml:space="preserve">Paniri Agricultural Co Pty Ltd
For the year ended 30 June 2024
</t>
    </r>
    <r>
      <rPr>
        <b/>
        <sz val="12.5"/>
        <color theme="4" tint="-0.249977111117893"/>
        <rFont val="Arial"/>
        <family val="2"/>
      </rPr>
      <t>Notes to the Financial Statements</t>
    </r>
  </si>
  <si>
    <t>14. Hire Purchase</t>
  </si>
  <si>
    <t>Equipment Loan - Current</t>
  </si>
  <si>
    <t>Equipment Loan - Non-Current</t>
  </si>
  <si>
    <t>Total Hire Purchase</t>
  </si>
  <si>
    <t>15. Loan from Related Parties</t>
  </si>
  <si>
    <t>Loan from Umlilo Holdings</t>
  </si>
  <si>
    <t>-</t>
  </si>
  <si>
    <t>Loan from Corporate Carbon Group</t>
  </si>
  <si>
    <t>Total Loan from Related Parties</t>
  </si>
  <si>
    <t>16. Finance Loan</t>
  </si>
  <si>
    <t>Finance Loan - Current</t>
  </si>
  <si>
    <t>Total Finance Loan</t>
  </si>
  <si>
    <t>17. Deferred Tax Liability</t>
  </si>
  <si>
    <t>Deferred Tax Liability</t>
  </si>
  <si>
    <t>Total Deferred Tax Liability</t>
  </si>
  <si>
    <t>2025</t>
  </si>
  <si>
    <t>2024</t>
  </si>
  <si>
    <t>Net Profit/(Loss) Before Tax</t>
  </si>
  <si>
    <t>Income Tax Expense / (Benefit)</t>
  </si>
  <si>
    <t>Deferred Tax Expense/(Income)</t>
  </si>
  <si>
    <t>Asset</t>
  </si>
  <si>
    <t>Current Assets</t>
  </si>
  <si>
    <t>Deferred Tax (CA)</t>
  </si>
  <si>
    <t>Deferred Tax Asset (CA)</t>
  </si>
  <si>
    <t>11023 - Deferred Tax Asset (CA)</t>
  </si>
  <si>
    <t>Cash and Cash Equivalents</t>
  </si>
  <si>
    <t>Cash at Bank</t>
  </si>
  <si>
    <t>10048 - Kwelanga - Investment Account</t>
  </si>
  <si>
    <t>Planning_Cash Movement</t>
  </si>
  <si>
    <t>11081 - Other Debtors</t>
  </si>
  <si>
    <t>20600 - Budgetly</t>
  </si>
  <si>
    <t>10047 - Paniri Agricultural Co Pty Ltd</t>
  </si>
  <si>
    <t>11015 - Bank - MBL - Proceeds Acc (PH)</t>
  </si>
  <si>
    <t>10001 - AspiraDAC Pty Ltd</t>
  </si>
  <si>
    <t>10002 - Bank - CBA - Transaction Acc (Closed)</t>
  </si>
  <si>
    <t>10003 - Bank - CBA - Transaction Account</t>
  </si>
  <si>
    <t>10004 - Bank - Commonwealth - Transaction Acc</t>
  </si>
  <si>
    <t>10006 - Bank - MBL - Cash Covenant Acc</t>
  </si>
  <si>
    <t>10007 - Bank - MBL - CER Collections Acc (PV)</t>
  </si>
  <si>
    <t>10008 - Bank - MBL - CER Collections Acc (PH)</t>
  </si>
  <si>
    <t>10009 - Bank - MBL - Collections Acc #037</t>
  </si>
  <si>
    <t>10010 - Bank - MBL - Development Acc</t>
  </si>
  <si>
    <t>10011 - Bank - MBL - Operating Acc</t>
  </si>
  <si>
    <t>10012 - Bank - MBL - Proceeds Acc</t>
  </si>
  <si>
    <t>10015 - Bank - MBL - Transaction Acc</t>
  </si>
  <si>
    <t>10016 - Bank - MBL - Transaction Acc #029</t>
  </si>
  <si>
    <t>10017 - Bank - NAB - Transaction Acc (Closed)</t>
  </si>
  <si>
    <t>10018 - Budgetly</t>
  </si>
  <si>
    <t>10019 - Budgetly Paniri Ag Co</t>
  </si>
  <si>
    <t>10020 - CBA - Transaction Account #859</t>
  </si>
  <si>
    <t>10021 - CC Stage 2 Agricultural Trust - MBL</t>
  </si>
  <si>
    <t>10022 - CCS Grant</t>
  </si>
  <si>
    <t>10023 - CL00100324 Bank Guarantee</t>
  </si>
  <si>
    <t>10024 - CORPORATE CA -ACCU TRADING OPS</t>
  </si>
  <si>
    <t>10025 - Corporate Carbon Advisory</t>
  </si>
  <si>
    <t>10028 - DACCS Project 1 Pty Ltd</t>
  </si>
  <si>
    <t>10029 - Loan from Commonwealth Bank #937</t>
  </si>
  <si>
    <t>10030 - Maki Planet Systems Pty Ltd</t>
  </si>
  <si>
    <t>10031 - MBL - CC Stage 1 Agricultural Trust #442</t>
  </si>
  <si>
    <t>10032 - MBL - Corporate Carbon Asset Management #459</t>
  </si>
  <si>
    <t>10033 - MBL - Operating Account #789</t>
  </si>
  <si>
    <t>10034 - MBL -Bank account #99159</t>
  </si>
  <si>
    <t>10035 - MEG Tacora Agri - Boobera</t>
  </si>
  <si>
    <t>10036 - MEG Tacora Agri - Granville</t>
  </si>
  <si>
    <t>10037 - MEG Tacora Agri - Mooning</t>
  </si>
  <si>
    <t>10038 - MEG-Tacora Agri - Wiringa</t>
  </si>
  <si>
    <t>10039 - MQL - Lanin Holdings Pty Ltd #011</t>
  </si>
  <si>
    <t>10040 - Paniri Agri NQ</t>
  </si>
  <si>
    <t>10041 - Paniri Agri NT</t>
  </si>
  <si>
    <t>10042 - Paniri Agri SQ</t>
  </si>
  <si>
    <t>10043 - Paniri Agricultural Co</t>
  </si>
  <si>
    <t>10044 - Paniri Infastructure</t>
  </si>
  <si>
    <t>10045 - Tacora Agri Pty Ltd</t>
  </si>
  <si>
    <t>10046 - Umlilo Holdings Pty Ltd atf CC</t>
  </si>
  <si>
    <t>Cash on Hand</t>
  </si>
  <si>
    <t>11019 - Cash on Hand</t>
  </si>
  <si>
    <t>11126 - Undeposited Funds</t>
  </si>
  <si>
    <t>Trade and Other receivables</t>
  </si>
  <si>
    <t>Deposits Held</t>
  </si>
  <si>
    <t>11094 - Security Deposits</t>
  </si>
  <si>
    <t>11092 - Rental Deposits</t>
  </si>
  <si>
    <t>11070 - Term Deposits</t>
  </si>
  <si>
    <t>11025 - Deposit Held on Trust</t>
  </si>
  <si>
    <t>11024 - Deposits</t>
  </si>
  <si>
    <t>10014 - Bank - MBL - Rental Security Deposit - Pitt St</t>
  </si>
  <si>
    <t>10013 - Bank - MBL - Rental Security Deposit - Bligh St</t>
  </si>
  <si>
    <t>10005 - Bank - MBL - AFSL Liquidity Deposit</t>
  </si>
  <si>
    <t>Other Current Assets</t>
  </si>
  <si>
    <t>11130 - Withholding Tax Receivable</t>
  </si>
  <si>
    <t>10026 - Credit Card - Amex - Gary Wyatt</t>
  </si>
  <si>
    <t>10027 - Credit Card - Amex - Matthew Warnken</t>
  </si>
  <si>
    <t>11011 - Group Receivables</t>
  </si>
  <si>
    <t>11013 - Advance for Land - Ray White</t>
  </si>
  <si>
    <t>11014 - Advance from Hummingbird</t>
  </si>
  <si>
    <t>11016 - Bank Reserve</t>
  </si>
  <si>
    <t>11021 - Cashflow Boost Receivable</t>
  </si>
  <si>
    <t>11022 - Cattle Stud</t>
  </si>
  <si>
    <t>11027 - Dogs</t>
  </si>
  <si>
    <t>11028 - Fuel Tax Credits</t>
  </si>
  <si>
    <t>11029 - Herd Bulls</t>
  </si>
  <si>
    <t>11031 - Horses - Stallion</t>
  </si>
  <si>
    <t>11032 - Interest In Plantation Forests</t>
  </si>
  <si>
    <t>11035 - Irdi Legal Trust Account</t>
  </si>
  <si>
    <t>11036 - Knight Frank Australia Pty Ltd</t>
  </si>
  <si>
    <t>11037 - Lease of White IVECO Daily Cab Chassis to Agriprove - CA</t>
  </si>
  <si>
    <t>11040 - Farming Produce Inventory</t>
  </si>
  <si>
    <t>11080 - Other assets</t>
  </si>
  <si>
    <t>11089 - Property Infrastructure</t>
  </si>
  <si>
    <t>11090 - Receivable ISFMI</t>
  </si>
  <si>
    <t>11093 - Rental Sureity Bond</t>
  </si>
  <si>
    <t>11095 - Shareholders Loan - Amen Ra ATF for the Red Rams Trust</t>
  </si>
  <si>
    <t>11096 - Shareholders Loan - Gary Wyatt ATF The Wet Family Trust</t>
  </si>
  <si>
    <t>11097 - Shareholders Loan - Jennifer Turecek</t>
  </si>
  <si>
    <t>11098 - Shares - Related Companies</t>
  </si>
  <si>
    <t>11099 - Solar</t>
  </si>
  <si>
    <t>11121 - Sundry Debtors</t>
  </si>
  <si>
    <t>11122 - Suspense (CA)</t>
  </si>
  <si>
    <t>11123 - Technology Assets</t>
  </si>
  <si>
    <t>11125 - Transfer Clearing</t>
  </si>
  <si>
    <t>13039 - Loan to Shareholders</t>
  </si>
  <si>
    <t>Trade and Other Receivables - Due from other parties</t>
  </si>
  <si>
    <t>11091 - Rent Receivable</t>
  </si>
  <si>
    <t>11082 - Other Receivables</t>
  </si>
  <si>
    <t>11010 - Debtors and Trade Receivable</t>
  </si>
  <si>
    <t>11012 - Accounts Receivable Journals</t>
  </si>
  <si>
    <t>Prepayments</t>
  </si>
  <si>
    <t>11017 - Borrowing Costs - Ardgour</t>
  </si>
  <si>
    <t>11018 - Borrowing Costs - Ardgour - Accumulated Amortisation</t>
  </si>
  <si>
    <t>11060 - Prepayments</t>
  </si>
  <si>
    <t>11086 - Prepaid Borrowing Expenses</t>
  </si>
  <si>
    <t>11087 - Prepaid Borrowing Expenses Accumulated Amortisation</t>
  </si>
  <si>
    <t>Planning_Prepayments</t>
  </si>
  <si>
    <t>GST Receivable &amp; ATO Accounts</t>
  </si>
  <si>
    <t>20020 - GST</t>
  </si>
  <si>
    <t>11033 - Interest Receivable from ATO</t>
  </si>
  <si>
    <t>11083 - PAYGI Paid</t>
  </si>
  <si>
    <t>Inventories</t>
  </si>
  <si>
    <t>Inventories - Australian Carbon Credit Units</t>
  </si>
  <si>
    <t>11131 - Repurchase Australian Carbon Credit Units</t>
  </si>
  <si>
    <t>11020 - Australian Carbon Credit Units</t>
  </si>
  <si>
    <t>Inventories - Consumables</t>
  </si>
  <si>
    <t>11050 - Consumables</t>
  </si>
  <si>
    <t>11200 - Inventory</t>
  </si>
  <si>
    <t>Total Financial Assets (CA)</t>
  </si>
  <si>
    <t>Derivatives (CA)</t>
  </si>
  <si>
    <t>11026 - Derivatives</t>
  </si>
  <si>
    <t>11128 - Derivatives (Current Assets)</t>
  </si>
  <si>
    <t>Financial Assets - Current</t>
  </si>
  <si>
    <t>11129 - Property Financing Arrangement</t>
  </si>
  <si>
    <t>11054 - Loan to Natural Carbon</t>
  </si>
  <si>
    <t>11085 - Prepaid ACCUs</t>
  </si>
  <si>
    <t>Investments</t>
  </si>
  <si>
    <t>11034 - Investment In Shares</t>
  </si>
  <si>
    <t>Other Current Assets (CA)</t>
  </si>
  <si>
    <t>Plant and Equipment (CA)</t>
  </si>
  <si>
    <t>11084 - Plant &amp; Equipment - Current</t>
  </si>
  <si>
    <t>Project Rights (CA)</t>
  </si>
  <si>
    <t>11088 - Project Rights - Current</t>
  </si>
  <si>
    <t>Bank Revaluations</t>
  </si>
  <si>
    <t>80050 - Bank Revaluations</t>
  </si>
  <si>
    <t>Non-Current Assets</t>
  </si>
  <si>
    <t>Deferred Tax Asset (NCA)</t>
  </si>
  <si>
    <t>13900 - Deferred Tax Asset (NCA)</t>
  </si>
  <si>
    <t>Biological Assets</t>
  </si>
  <si>
    <t>Livestock</t>
  </si>
  <si>
    <t>11030a - Livestock Held</t>
  </si>
  <si>
    <t>11030 - Livestock Held</t>
  </si>
  <si>
    <t>11038 - Livestock - Ban Ban Springs</t>
  </si>
  <si>
    <t>11039 - Livestock - HYC</t>
  </si>
  <si>
    <t>11100 - Stock on Hand - Barley for Feed</t>
  </si>
  <si>
    <t>11101 - Stock on Hand - Barley Malt</t>
  </si>
  <si>
    <t>11102 - Stock on Hand - Canola</t>
  </si>
  <si>
    <t>11103 - Stock on Hand - Cattle</t>
  </si>
  <si>
    <t>11104 - Stock on Hand - Chickpeas</t>
  </si>
  <si>
    <t>11105 - Stock on Hand - Cotton</t>
  </si>
  <si>
    <t>11106 - Stock on Hand - Crops</t>
  </si>
  <si>
    <t>11107 - Stock on Hand - Deer</t>
  </si>
  <si>
    <t>11108 - Stock on Hand - Feed</t>
  </si>
  <si>
    <t>11109 - Stock on Hand - Goats</t>
  </si>
  <si>
    <t>11110 - Stock on Hand - Hay</t>
  </si>
  <si>
    <t>11111 - Stock on Hand - Horses</t>
  </si>
  <si>
    <t>11112 - Stock on Hand - Oat Grain</t>
  </si>
  <si>
    <t>11113 - Stock on Hand - Oat Hay</t>
  </si>
  <si>
    <t>11114 - Stock on Hand - Oilseed Rape</t>
  </si>
  <si>
    <t>11115 - Stock on Hand - Peas</t>
  </si>
  <si>
    <t>11116 - Stock on Hand - Pigs</t>
  </si>
  <si>
    <t>11117 - Stock on Hand - Sheep</t>
  </si>
  <si>
    <t>11118 - Stock on Hand - Sorghum</t>
  </si>
  <si>
    <t>11119 - Stock on Hand - Wheat</t>
  </si>
  <si>
    <t>11120 - Stock on Hand - Wool</t>
  </si>
  <si>
    <t>11124 - Trade Cattle</t>
  </si>
  <si>
    <t>11127 - Working Horses</t>
  </si>
  <si>
    <t>13000 - Farm Working Animals - Horse, Dog</t>
  </si>
  <si>
    <t>13020 - Forestry Asset</t>
  </si>
  <si>
    <t>Property, Plant and Equipment</t>
  </si>
  <si>
    <t>Land and Buildings</t>
  </si>
  <si>
    <t>7021 - Acquisition Costs - Conways Station</t>
  </si>
  <si>
    <t>656 - Land - Nulbear &amp; Clover Lakes</t>
  </si>
  <si>
    <t>12000 - Acquisition Costs</t>
  </si>
  <si>
    <t>12001 - Acquisition Costs -  Ardgour Station</t>
  </si>
  <si>
    <t>12002 - Acquisition Costs - Ban Ban Springs</t>
  </si>
  <si>
    <t>12003 - Acquisition Costs - Ban Ban Springs Station</t>
  </si>
  <si>
    <t>12004 - Acquisition Costs - Boobera</t>
  </si>
  <si>
    <t>12005 - Acquisition Costs - Conways Station</t>
  </si>
  <si>
    <t>12006 - Acquisition Costs - Glendilla Station</t>
  </si>
  <si>
    <t>12007 - Acquisition Costs - Holroyd River, Crystalvale and Yarraden Stations</t>
  </si>
  <si>
    <t>12008 - Acquisition Costs - Kirribilli</t>
  </si>
  <si>
    <t>12009 - Acquisition Costs - Linden &amp; Charlotte Vale Station</t>
  </si>
  <si>
    <t>12010 - Land</t>
  </si>
  <si>
    <t>12011 - Acquisition Costs - Mount Alfred Station</t>
  </si>
  <si>
    <t>12012 - Acquisition Costs - Nulbear, Ginnenbah West &amp; Clover Lakes</t>
  </si>
  <si>
    <t>12013 - Acquisition Costs - Other</t>
  </si>
  <si>
    <t>12014 - Acquisition Costs - Quilpie</t>
  </si>
  <si>
    <t>12016 - Acquisition Costs - Watson River Station</t>
  </si>
  <si>
    <t>12017 - Acquisition Costs - Yalli Station</t>
  </si>
  <si>
    <t>12018 - Acquisition Costs - Yerrel &amp; Humeburn Station</t>
  </si>
  <si>
    <t>12019 - Acquistion cost- Boobera</t>
  </si>
  <si>
    <t>12020 - Buildings</t>
  </si>
  <si>
    <t>12101 - Ban Ban Springs</t>
  </si>
  <si>
    <t>12102 - Ban Ban Springs - Building, Plant &amp; Equipment</t>
  </si>
  <si>
    <t>12103 - Ban Ban Springs - Buildings &amp; Improvements</t>
  </si>
  <si>
    <t>12104 - Ban Ban Springs - Improvements Post Acquisition</t>
  </si>
  <si>
    <t>12105 - Building - Ardgour Station</t>
  </si>
  <si>
    <t>12106 - Building - Ban Ban Springs Station</t>
  </si>
  <si>
    <t>12107 - Building - Bramwell and Richardson Stations</t>
  </si>
  <si>
    <t>12108 - Building - Conways Station</t>
  </si>
  <si>
    <t>12109 - Building - Glendilla Station</t>
  </si>
  <si>
    <t>12111 - Building - Linden &amp; Charlotte Vale Station</t>
  </si>
  <si>
    <t>12112 - Building - Mount Alfred Station</t>
  </si>
  <si>
    <t>12113 - Building - Nulbear, Ginnenbah West &amp; Clover Lakes</t>
  </si>
  <si>
    <t>12114 - Building- Boobera</t>
  </si>
  <si>
    <t>12115 - Buildings - Yerrel &amp; Humeburn Station</t>
  </si>
  <si>
    <t>12121 - Conways Station</t>
  </si>
  <si>
    <t>12123 - HYC - Building, Plant &amp; Equipment</t>
  </si>
  <si>
    <t>12126 - Machinery Shed 1- Boobera</t>
  </si>
  <si>
    <t>12127 - Machinery Shed 2- Boobera</t>
  </si>
  <si>
    <t>12128 - Machinery Shed 3- Boobera</t>
  </si>
  <si>
    <t>12134 - Selling Costs - Weegena Farm</t>
  </si>
  <si>
    <t>12135 - Shearers Quarters - Dongas- Boobera</t>
  </si>
  <si>
    <t>12137 - Stamp Duty, Legal fees &amp; Registration - Nulbear, Ginnenbah West &amp; Clover Lakes</t>
  </si>
  <si>
    <t>12138 - Stamp Duty, Legal fees &amp; Registration - Yerrel and Humeburn Station</t>
  </si>
  <si>
    <t>12200 - Glendilla Station - Improvement</t>
  </si>
  <si>
    <t>12201 - HYC - Buldings &amp; Improvements</t>
  </si>
  <si>
    <t>12202 - HYC - Improvements Post Acquisition</t>
  </si>
  <si>
    <t>12203 - Improvements</t>
  </si>
  <si>
    <t>12204 - Improvements - Ardgour</t>
  </si>
  <si>
    <t>12205 - Improvements - Colac Station</t>
  </si>
  <si>
    <t>12206 - Improvements - Nulbear, Ginnenbah West &amp; Clover Lakes</t>
  </si>
  <si>
    <t>12207 - Improvements - Watson River Station</t>
  </si>
  <si>
    <t>12208 - Improvements - Yerrel and Humeburn Station</t>
  </si>
  <si>
    <t>12209 - Linden &amp; Charlotte Vale Station - Improvements</t>
  </si>
  <si>
    <t>12210 - Improvement - Mount Alfred Station</t>
  </si>
  <si>
    <t>12211 - Property Improvements - Texas Road</t>
  </si>
  <si>
    <t>12212 - Property Improvements - Weegena</t>
  </si>
  <si>
    <t>12300 - Land - Armoobilla</t>
  </si>
  <si>
    <t>12301 - Land - Ban Ban Springs</t>
  </si>
  <si>
    <t>12302 - Land - Ban Ban Springs Station</t>
  </si>
  <si>
    <t>12303 - Land - Beltram Park</t>
  </si>
  <si>
    <t>12304 - Land - Boobera</t>
  </si>
  <si>
    <t>12305 - Land - Bramwell and Richardson Stations</t>
  </si>
  <si>
    <t>12306 - Land - Colac Station</t>
  </si>
  <si>
    <t>12307 - Land - Conways Station</t>
  </si>
  <si>
    <t>12308 - Land - Derremut</t>
  </si>
  <si>
    <t>12309 - Land - Fairlie</t>
  </si>
  <si>
    <t>12310 - Land - Ginnenbah West</t>
  </si>
  <si>
    <t>12311 - Land - Glendilla Station</t>
  </si>
  <si>
    <t>12312 - Land - Haredean</t>
  </si>
  <si>
    <t>12313 - Land - Holroyd River, Crystalvale and Yarraden Stations</t>
  </si>
  <si>
    <t>12314 - Land - Linden &amp; Charlotte Vale Station</t>
  </si>
  <si>
    <t>12315 - Land - Mount Alfred Station</t>
  </si>
  <si>
    <t>12316 - Land - Mulcahy Road</t>
  </si>
  <si>
    <t>12317 - Land - Munberry</t>
  </si>
  <si>
    <t>12318 - Land - Nulbear, Ginnenbah West &amp; Clover Lakes</t>
  </si>
  <si>
    <t>12319 - Land - Padua</t>
  </si>
  <si>
    <t>12320 - Land - Quilpie</t>
  </si>
  <si>
    <t>12321 - Land - Texas Road</t>
  </si>
  <si>
    <t>12322 - Land - Watson River Station</t>
  </si>
  <si>
    <t>12323 - Land - Weegena Farm</t>
  </si>
  <si>
    <t>12324 - Land - Wheeler Rock Road</t>
  </si>
  <si>
    <t>12325 - Land - Yerrel and Humeburn Station</t>
  </si>
  <si>
    <t>12326 - Land &amp; Building - Yalli Station</t>
  </si>
  <si>
    <t>12327 - Land &amp; Buildings - Ardgour Station</t>
  </si>
  <si>
    <t>12328 - Land &amp; Buildings - Yalli Station</t>
  </si>
  <si>
    <t>13003 - Acquisition Costs - Mulcahy Road</t>
  </si>
  <si>
    <t>13004 - Acquisition Costs - Texas Road</t>
  </si>
  <si>
    <t>13005 - Acquisition Costs - Weegena Farm</t>
  </si>
  <si>
    <t>13006 - Acquisition Costs - Wheeler Rock Road</t>
  </si>
  <si>
    <t>13011 - Building -  Weegena Farm</t>
  </si>
  <si>
    <t>13012 - Business Lease - Lease No 717324500 - 17 November 2023</t>
  </si>
  <si>
    <t>13013 - Business Lease - Lease No 717552455 - 30 December 2021</t>
  </si>
  <si>
    <t>13014 - Business Lease - Lease No 717552467 - 30 December 2021</t>
  </si>
  <si>
    <t>13015 - Business Lease - Lease No 717552470 - 30 December 2021</t>
  </si>
  <si>
    <t>13016 - Business Lease - Lease No 717552485 - 30 December 2021</t>
  </si>
  <si>
    <t>13017 - Business Lease - Leases Purchased from SLM (ALF) Quilpie Pty Ltd</t>
  </si>
  <si>
    <t>13021 - Formation Cost</t>
  </si>
  <si>
    <t>13022 - Holdings</t>
  </si>
  <si>
    <t>13045 - Property Improvements - Boobera</t>
  </si>
  <si>
    <t>Accumulated Depreciation Land and Buildings</t>
  </si>
  <si>
    <t>12465 - Accumulated Depreciation - Machinery Shed 3- Boobera</t>
  </si>
  <si>
    <t>12462 - Accumulated Depreciation - Shearers Quarters - Dongas- Boobera</t>
  </si>
  <si>
    <t>12463 - Accumulated Depreciation - Machinery Shed 1- Boobera</t>
  </si>
  <si>
    <t>12464 - Accumulated Depreciation - Machinery Shed 2- Boobera</t>
  </si>
  <si>
    <t>12015 - Accumulated Depreciation - Land Improvements</t>
  </si>
  <si>
    <t>12030 - Accumulated Depreciation - Building</t>
  </si>
  <si>
    <t>12401 - Accumulated Depreciation - Ardgour Div 40</t>
  </si>
  <si>
    <t>12402 - Accumulated Depreciation - Ardgour Div 43</t>
  </si>
  <si>
    <t>12403 - Accumulated Depreciation - Ban Ban</t>
  </si>
  <si>
    <t>12404 - Accumulated Depreciation - Ban Ban Springs Station Div 40</t>
  </si>
  <si>
    <t>12405 - Accumulated Depreciation - Ban Ban Springs Station Div 43</t>
  </si>
  <si>
    <t>12406 - Accumulated Depreciation - Boobera</t>
  </si>
  <si>
    <t>12407 - Accumulated Depreciation - Bramwell and Richardson Stations Div 40</t>
  </si>
  <si>
    <t>12408 - Accumulated Depreciation - Bramwell and Richardson Stations Div 43</t>
  </si>
  <si>
    <t>12409 - Accumulated Depreciation - Colac Station</t>
  </si>
  <si>
    <t>12411 - Accumulated Depreciation - Conways Station Div 40</t>
  </si>
  <si>
    <t>12412 - Accumulated Depreciation - Conways Station Div 43</t>
  </si>
  <si>
    <t>12413 - Accumulated Depreciation - Glendilla</t>
  </si>
  <si>
    <t>12414 - Accumulated Depreciation - Glendilla - Div 40</t>
  </si>
  <si>
    <t>12415 - Accumulated Depreciation - Glendilla - Div 43</t>
  </si>
  <si>
    <t>12416 - Accumulated Depreciation - HYC</t>
  </si>
  <si>
    <t>12417 - Accumulated Depreciation - Improvements</t>
  </si>
  <si>
    <t>12418 - Accumulated Depreciation - Improvements -  Ardgour</t>
  </si>
  <si>
    <t>12419 - Accumulated Depreciation - Linden &amp; Charlotte Vale - Div 40</t>
  </si>
  <si>
    <t>12420 - Accumulated Depreciation - Linden &amp; Charlotte Vale - Div 43</t>
  </si>
  <si>
    <t>12421 - Accumulated Depreciation - Linden and Charlotte Vale</t>
  </si>
  <si>
    <t>12422 - Accumulated Depreciation - Mount Alfred</t>
  </si>
  <si>
    <t>12423 - Accumulated Depreciation - Mount Alfred - Div 40</t>
  </si>
  <si>
    <t>12424 - Accumulated Depreciation - Mount Alfred - Div 43</t>
  </si>
  <si>
    <t>12425 - Accumulated Depreciation - Nulbear &amp; Ginnenbah West</t>
  </si>
  <si>
    <t>12426 - Accumulated Depreciation - Nulbear, Ginnenbah West &amp; Clover Lakes - Div 40</t>
  </si>
  <si>
    <t>12427 - Accumulated Depreciation - Nulbear, Ginnenbah West &amp; Clover Lakes - Div 43</t>
  </si>
  <si>
    <t>12428 - Accumulated Depreciation - Quilpie - Div 40</t>
  </si>
  <si>
    <t>12429 - Accumulated Depreciation - Texas Road</t>
  </si>
  <si>
    <t>12431 - Accumulated Depreciation - Weegena Div 43</t>
  </si>
  <si>
    <t>12432 - Accumulated Depreciation - Yalli</t>
  </si>
  <si>
    <t>12433 - Accumulated Depreciation - Yalli Station- Div 40</t>
  </si>
  <si>
    <t>12434 - Accumulated Depreciation - Yalli Station- Div 43</t>
  </si>
  <si>
    <t>12435 - Accumulated Depreciation - Yerrel &amp; Humeburn</t>
  </si>
  <si>
    <t>12436 - Accumulated Depreciation - Yerrel &amp; Humeburn Station - Div 40</t>
  </si>
  <si>
    <t>12437 - Accumulated Depreciation - Yerrel &amp; Humeburn Station - Div 43</t>
  </si>
  <si>
    <t>12439 - Accumulated Depreciation (ROU) - Boobera</t>
  </si>
  <si>
    <t>12440 - Accumulated Depreciation (ROU) - Granvile</t>
  </si>
  <si>
    <t>12441 - Accumulated Depreciation (ROU) - Mooning</t>
  </si>
  <si>
    <t>12442 - Accumulated Depreciation (ROU) - Wiringa</t>
  </si>
  <si>
    <t>12445 - Accumulated Impairment - Watson River Station</t>
  </si>
  <si>
    <t>12447 - Less Accumulated Depreciation on Improvement Costs</t>
  </si>
  <si>
    <t>12448 - Less Accumulated Depreciation on Machinery</t>
  </si>
  <si>
    <t>13002 - Accumulated Depreciation - Weegena Div 40</t>
  </si>
  <si>
    <t>12040 - Plant &amp; Equipment</t>
  </si>
  <si>
    <t>12117 - Capital Allowance Asset</t>
  </si>
  <si>
    <t>12124 - Machinery</t>
  </si>
  <si>
    <t>12125 - Machinery - Soilkee Renovator</t>
  </si>
  <si>
    <t>12130 - Plant and Equipment to be Re-Charged</t>
  </si>
  <si>
    <t>12133 - Plant and Equipment - Temporary Expensing</t>
  </si>
  <si>
    <t>Accumulated Depreciation Plant and Equipment</t>
  </si>
  <si>
    <t>12482 - Accumulated Depreciation - Plant and Equipment - Ban Ban Springs</t>
  </si>
  <si>
    <t>12481 - Accumulated Depreciation - Plant and Equipment - HYC</t>
  </si>
  <si>
    <t>12050 - Accumulated Depreciation - Plant and Equipment</t>
  </si>
  <si>
    <t>12400 - Accumulated Depreciation -  Capital Allowance Asset</t>
  </si>
  <si>
    <t>12453 - Less: Accumulated Depreciation on Plant &amp; Equipment</t>
  </si>
  <si>
    <t>12060 - Motor Vehicles</t>
  </si>
  <si>
    <t>12116 - Business Vehicle</t>
  </si>
  <si>
    <t>12118 - Commercial Vehicles</t>
  </si>
  <si>
    <t>Accumulated Depreciation Motor Vehicles</t>
  </si>
  <si>
    <t>12070 - Accumulated Depreciation - Motor Vehicles</t>
  </si>
  <si>
    <t>12410 - Accumulated Depreciation - Commercial Vehicles</t>
  </si>
  <si>
    <t>12430 - Accumulated Depreciation - Vehicles and Equipment</t>
  </si>
  <si>
    <t>12454 - Less: Accumulated Depreciation on Vehicle</t>
  </si>
  <si>
    <t>Computer Equipment</t>
  </si>
  <si>
    <t>12119 - Computer Equipment</t>
  </si>
  <si>
    <t>12136 - Software - fixed asset</t>
  </si>
  <si>
    <t>Office Equipment</t>
  </si>
  <si>
    <t>12129 - Office Equipment</t>
  </si>
  <si>
    <t>Accumulated Depreciation Computer Equipment</t>
  </si>
  <si>
    <t>12443 - Accumulated Depreciation Computer</t>
  </si>
  <si>
    <t>12444 - Accumulated Depreciation on Computer Equipment</t>
  </si>
  <si>
    <t>12446 - Less Accumulated Depreciation on Computer Equipment</t>
  </si>
  <si>
    <t>12451 - Less: Accumulated Depreciation on Computer Equipment</t>
  </si>
  <si>
    <t>Accumulated Depreciation Office Equipment</t>
  </si>
  <si>
    <t>12449 - Less Accumulated Depreciation on Office Equipment</t>
  </si>
  <si>
    <t>12450 - Less Accumulated Depreciation on Software - fixed asset</t>
  </si>
  <si>
    <t>12452 - Less: Accumulated Depreciation on Office Equipment</t>
  </si>
  <si>
    <t>Revaluation of Land &amp; Building</t>
  </si>
  <si>
    <t>12512 - Property Revaluation - Watson River</t>
  </si>
  <si>
    <t>12511 - Property Revaluation - Ban Ban</t>
  </si>
  <si>
    <t>12500 - Property – Revaluation - Glendilla Station</t>
  </si>
  <si>
    <t>12501 - Property - Revaluation - HYC</t>
  </si>
  <si>
    <t>12502 - Property – Revaluation - Linden &amp; Charlotte Vale</t>
  </si>
  <si>
    <t>12503 - Property – Revaluation - Mount Alfred Station</t>
  </si>
  <si>
    <t>12504 - Property – Revaluation - Yalli Station</t>
  </si>
  <si>
    <t>12505 - Property Revaluation - Adgour Station</t>
  </si>
  <si>
    <t>12506 - Property Revaluation - Armoobilla, Colac, Munberry, Padua</t>
  </si>
  <si>
    <t>12507 - Property Revaluation - Nulbear, Ginnenbah West &amp; Clover Lakes</t>
  </si>
  <si>
    <t>12508 - Property Revaluation - Texas Road</t>
  </si>
  <si>
    <t>12509 - Property Revaluation - Weegena</t>
  </si>
  <si>
    <t>12510 - Property Revaluation - Yerrel and Humeburn Station</t>
  </si>
  <si>
    <t>Carbon Capture Use and Storage Development</t>
  </si>
  <si>
    <t>13018 - Carbon Capture Use and Storage Development</t>
  </si>
  <si>
    <t>Planning_CAPEX</t>
  </si>
  <si>
    <t>Right-of-use Assets</t>
  </si>
  <si>
    <t>Leased Building ROU</t>
  </si>
  <si>
    <t>12080 - Right of Use Assets</t>
  </si>
  <si>
    <t>12600 - Right-of-use (ROU) Assets</t>
  </si>
  <si>
    <t>12601 - Right-of-use (ROU) Asset - Boobera</t>
  </si>
  <si>
    <t>12602 - Right-of-use (ROU) Asset - Granvile</t>
  </si>
  <si>
    <t>12603 - Right-of-use (ROU) Asset - Mooning</t>
  </si>
  <si>
    <t>12604 - Right-of-use (ROU) Asset - Wiringa</t>
  </si>
  <si>
    <t>Accumulated Depreciation on ROU</t>
  </si>
  <si>
    <t>12090 - Accumulated Depreciation - Right of Use Assets</t>
  </si>
  <si>
    <t>12438 - Accumulated Depreciation (Right-of-use)</t>
  </si>
  <si>
    <t>Total Intangible Assets</t>
  </si>
  <si>
    <t>Intangible Assets</t>
  </si>
  <si>
    <t>13042 - North Queensland Joint Venture - Capital Expenditure</t>
  </si>
  <si>
    <t>13065 - Work in Progress (VerifAld Fire System)</t>
  </si>
  <si>
    <t>12100 - Development Costs Capitalised</t>
  </si>
  <si>
    <t>12110 - Other Intangible Assets</t>
  </si>
  <si>
    <t>12131 - Option Fees</t>
  </si>
  <si>
    <t>12132 - Patent</t>
  </si>
  <si>
    <t>13010 - Branding</t>
  </si>
  <si>
    <t>13023 - Intellectual Property</t>
  </si>
  <si>
    <t>13041 - North Queensland Basalts Joint Venture</t>
  </si>
  <si>
    <t>Planning Work in Progress</t>
  </si>
  <si>
    <t>Amortisation on Project rights</t>
  </si>
  <si>
    <t>12120 - Accumulated Amortisation - Intangible Assets</t>
  </si>
  <si>
    <t>13001 - Accumulated Amortisation</t>
  </si>
  <si>
    <t>Project Rights (NCA)</t>
  </si>
  <si>
    <t>13044 - Project Rights - Non-current</t>
  </si>
  <si>
    <t>Total Financial Assets (NCA)</t>
  </si>
  <si>
    <t>Derivatives (NCA)</t>
  </si>
  <si>
    <t>13019 - Derivatives at Fair Value (NCA)</t>
  </si>
  <si>
    <t>13066 - Derivatives (NCA)</t>
  </si>
  <si>
    <t>Deposits</t>
  </si>
  <si>
    <t>12122 - Deposits - Quilpie Aggregation</t>
  </si>
  <si>
    <t>Financial Assets</t>
  </si>
  <si>
    <t>13040 - Macquarie Conservative Income Fund</t>
  </si>
  <si>
    <t>13043 - Prepaid ACCUs - Non Current</t>
  </si>
  <si>
    <t>Investments in Equity Instruments</t>
  </si>
  <si>
    <t>13047 - Shares - Related Companies - AgriProve Holdings Pty Ltd</t>
  </si>
  <si>
    <t>Capitalised Finance Costs</t>
  </si>
  <si>
    <t>Borrowing costs incurred</t>
  </si>
  <si>
    <t>13007 - Borrowing Costs (NCA)</t>
  </si>
  <si>
    <t>13008 - Borrowing Costs - Ban Ban Springs</t>
  </si>
  <si>
    <t>13009 - Borrowing Costs - HYC</t>
  </si>
  <si>
    <t>Liability</t>
  </si>
  <si>
    <t>Current Liabilities</t>
  </si>
  <si>
    <t>Borrowings (CL)</t>
  </si>
  <si>
    <t>Unexpired Interest - Current</t>
  </si>
  <si>
    <t>20083 - Unexpired Interest</t>
  </si>
  <si>
    <t>20084 - Unexpired Interest (CL)</t>
  </si>
  <si>
    <t>20085 - Unexpired Interest - 2016 Toyota LC Military 806WXB</t>
  </si>
  <si>
    <t>20086 - Unexpired Interest - 2018 Toyota Hilux 668FG5</t>
  </si>
  <si>
    <t>20087 - Unexpired Interest - 2018 Toyota Hilux CF03ZC</t>
  </si>
  <si>
    <t>20088 - Unexpired Interest - 2018 Toyota Prado 648YME</t>
  </si>
  <si>
    <t>20089 - Unexpired Interest - 2019 Toyota Hilux 231437</t>
  </si>
  <si>
    <t>20091 - Unexpired Interest - Current - Boobera</t>
  </si>
  <si>
    <t>20093 - Unexpired Interest - Current - Granvile</t>
  </si>
  <si>
    <t>20094 - Unexpired Interest - Current - Mooning</t>
  </si>
  <si>
    <t>20095 - Unexpired Interest - Current - Wiringa</t>
  </si>
  <si>
    <t>20096 - Unexpired Interest - IVECO Daily Cab Chassis - CL</t>
  </si>
  <si>
    <t>20097 - Unexpired Interest - Monument Premium</t>
  </si>
  <si>
    <t>20098 - Unexpired Interest - Premium Funding</t>
  </si>
  <si>
    <t>20400 - Equipment Loan - Current</t>
  </si>
  <si>
    <t>Bank loan secured (CL)</t>
  </si>
  <si>
    <t>20042 - Loan - Macquarie Bank B - Current</t>
  </si>
  <si>
    <t>Insurance Premium Funding</t>
  </si>
  <si>
    <t>20039 - Loan - Hunter Insurance</t>
  </si>
  <si>
    <t>20450 - Finance Loan - Current</t>
  </si>
  <si>
    <t>Loan (Others) Current</t>
  </si>
  <si>
    <t>20038 - Loan - Gary Wyatt</t>
  </si>
  <si>
    <t>20040 - PAYG Withholding Liability</t>
  </si>
  <si>
    <t>20044 - Loan - Monument Premium</t>
  </si>
  <si>
    <t>20047 - Loan - Trafigura (CL)</t>
  </si>
  <si>
    <t>20053 - Loan from Commonwealth Bank - CL</t>
  </si>
  <si>
    <t>20061 - Loan Paniri Agricultural Co SQ Pty Ltd</t>
  </si>
  <si>
    <t>20063 - Loan to Paniri Agricultural Co NQ Pty Ltd</t>
  </si>
  <si>
    <t>20065 - Monument Premium Funding</t>
  </si>
  <si>
    <t>20066 - Owner A Drawings</t>
  </si>
  <si>
    <t>20067 - Owner A Funds Introduced</t>
  </si>
  <si>
    <t>20068 - Premium Funding</t>
  </si>
  <si>
    <t>20800 - Other Liabilities</t>
  </si>
  <si>
    <t>20810 - Loan - Other</t>
  </si>
  <si>
    <t>Hire Purchase</t>
  </si>
  <si>
    <t>20025 - Hire Purchase - IVECO Daily Cab Chassis - CL</t>
  </si>
  <si>
    <t>21016 - Hire Purchase - IVECO Daily Cab Chassis - NCL</t>
  </si>
  <si>
    <t>Equipment Loan</t>
  </si>
  <si>
    <t>20009 - Equipment Loan - 2016 Toyota LC Military 806WXB</t>
  </si>
  <si>
    <t>20012 - Equipment Loan - 2018 Toyota Hilux 668FG5</t>
  </si>
  <si>
    <t>20013 - Equipment Loan - 2018 Toyota Hilux CF03ZC</t>
  </si>
  <si>
    <t>20014 - Equipment Loan - 2018 Toyota Prado 648YME</t>
  </si>
  <si>
    <t>20016 - Equipment Loan - 2019 Toyota Hilux 231437</t>
  </si>
  <si>
    <t>21005 - Equipment Loan  2018 Toyota Prado 648YME</t>
  </si>
  <si>
    <t>21006 - Equipment Loan 2016 Toyota LC Military 806WXB</t>
  </si>
  <si>
    <t>21007 - Equipment Loan 2018 Toyota Hilux 668FG5</t>
  </si>
  <si>
    <t>21008 - Equipment Loan 2018 Toyota Hilux CF03ZC</t>
  </si>
  <si>
    <t>21009 - Equipment Loan 2019 Toyota Hilux 231437</t>
  </si>
  <si>
    <t>21020 - Equipment Loan - Non Current</t>
  </si>
  <si>
    <t>Dividends</t>
  </si>
  <si>
    <t>Dividends Payable</t>
  </si>
  <si>
    <t>20008 - Dividends Payable</t>
  </si>
  <si>
    <t>Provisions (CL)</t>
  </si>
  <si>
    <t>Planning_Provisions</t>
  </si>
  <si>
    <t>Provision for CAC Exit Arrangement</t>
  </si>
  <si>
    <t>20300 - Provision for CAC Exit Arrangement</t>
  </si>
  <si>
    <t>Provision for Payroll Bonus</t>
  </si>
  <si>
    <t>20075 - Provision for Payroll Bonus</t>
  </si>
  <si>
    <t>Provision for Annual Leave</t>
  </si>
  <si>
    <t>20070 - Provision for Annual Leave</t>
  </si>
  <si>
    <t>20080 - Provision for Long Service Leave - Current</t>
  </si>
  <si>
    <t>Provision for Bad Debts</t>
  </si>
  <si>
    <t>20069 - Provision for Bad Debts</t>
  </si>
  <si>
    <t>Provision for Superannuation Payable</t>
  </si>
  <si>
    <t>20060 - Provisions for Superannuation Liability</t>
  </si>
  <si>
    <t>Provision for Payroll Tax</t>
  </si>
  <si>
    <t>20050 - Provision for payroll tax</t>
  </si>
  <si>
    <t>Trade and Other Payables</t>
  </si>
  <si>
    <t>ATO Integrated Client Account</t>
  </si>
  <si>
    <t>20090 - Fringe Benefit Tax</t>
  </si>
  <si>
    <t>FBT Payable</t>
  </si>
  <si>
    <t>20018 - FBT Payable</t>
  </si>
  <si>
    <t>Other Payables</t>
  </si>
  <si>
    <t>20015 - ATO Integrated Client Account</t>
  </si>
  <si>
    <t>20078 - Suspense (CL)</t>
  </si>
  <si>
    <t>20700 - Clearing account</t>
  </si>
  <si>
    <t>20850 - Tracking Transfers - Not to be used</t>
  </si>
  <si>
    <t>20900 - Unpaid Expense Claims - Not to be used</t>
  </si>
  <si>
    <t>20998 - Rounding - Not to be used</t>
  </si>
  <si>
    <t>20999 - Historical Adjustment - Not to be Used</t>
  </si>
  <si>
    <t>Trade Payables - Due to related parties</t>
  </si>
  <si>
    <t>20011 - Accounts Payable Re-classification</t>
  </si>
  <si>
    <t>Accrued Expenses</t>
  </si>
  <si>
    <t>20812 - Accrued Interest</t>
  </si>
  <si>
    <t>20003 - Accrued Expenses</t>
  </si>
  <si>
    <t>20004 - Accrued Expenses - Trades</t>
  </si>
  <si>
    <t>Trade Payables - Due to other parties</t>
  </si>
  <si>
    <t>801 - Accounts Payable - ACCUs</t>
  </si>
  <si>
    <t>20000 - Accounts Payable - Premium Funding</t>
  </si>
  <si>
    <t>20001 - Accounts Payable - Journals</t>
  </si>
  <si>
    <t>20002 - Accounts Payable -Watson River Station</t>
  </si>
  <si>
    <t>20010 - Accounts Payable</t>
  </si>
  <si>
    <t>20030 - Wages Payable - Payroll</t>
  </si>
  <si>
    <t>20079 - Trade Creditors</t>
  </si>
  <si>
    <t>20099 - Accounts Payable ACCUs</t>
  </si>
  <si>
    <t>Tax</t>
  </si>
  <si>
    <t>Provision for Income Tax</t>
  </si>
  <si>
    <t>20027 - Income Tax Payable</t>
  </si>
  <si>
    <t>20071 - Provision For Income Tax FY22</t>
  </si>
  <si>
    <t>20072 - Provision for Income Tax Liability - CC Stage 1 Agricultural Trust</t>
  </si>
  <si>
    <t>20073 - Provision for Income Tax Liability - CC Stage 2 Agricultural Trust</t>
  </si>
  <si>
    <t>20074 - Provision for Income Tax Liability - CC Stage 3 Agricultural Trust</t>
  </si>
  <si>
    <t>20100 - Provision For Income Tax Liability</t>
  </si>
  <si>
    <t>Financial Liabilities (CL)</t>
  </si>
  <si>
    <t>Financial Arrangements</t>
  </si>
  <si>
    <t>20092 - Financial Liabilitiy - Repurchase Agreements</t>
  </si>
  <si>
    <t>20082 - Financial Arrangements (CL)</t>
  </si>
  <si>
    <t>Income in advance</t>
  </si>
  <si>
    <t>20026 - Income in Advance</t>
  </si>
  <si>
    <t>20076 - Rent Received in Advanced</t>
  </si>
  <si>
    <t>20077 - Revenue received in advance</t>
  </si>
  <si>
    <t>20081 - Unearned Revenue</t>
  </si>
  <si>
    <t>Derivatives at Fair Value (CL)</t>
  </si>
  <si>
    <t>20017 - Fair Valuation of Derivatives</t>
  </si>
  <si>
    <t>20005 - Derivatives - Current</t>
  </si>
  <si>
    <t>20006 - Derivatives - Revaluation to Fair Value</t>
  </si>
  <si>
    <t>20007 - Derivatives at Fair Value</t>
  </si>
  <si>
    <t>Lease  Liability (CL)</t>
  </si>
  <si>
    <t>Lease  Liability - Current</t>
  </si>
  <si>
    <t>20500 - Lease Liabilities - Current</t>
  </si>
  <si>
    <t>20019 - Financial Liability - Current</t>
  </si>
  <si>
    <t>20021 - Financial Liability - Current - Boobera</t>
  </si>
  <si>
    <t>20022 - Financial Liability - Current - Granvile</t>
  </si>
  <si>
    <t>20023 - Financial Liability - Current - Mooning</t>
  </si>
  <si>
    <t>20024 - Financial Liability - Current - Wiringa</t>
  </si>
  <si>
    <t>13024 - Lease of White IVECO Daily Cab Chassis to Agriprove</t>
  </si>
  <si>
    <t>13025 - Lease of White IVECO Daily Cab Chassis to Agriprove - NCA</t>
  </si>
  <si>
    <t>Non-Current Liabilities</t>
  </si>
  <si>
    <t>Deferred Tax Liability (NCL)</t>
  </si>
  <si>
    <t>21400 - Deferred Tax Liability</t>
  </si>
  <si>
    <t>Borrowings (NCL)</t>
  </si>
  <si>
    <t>Bank Loans Secured (NCL)</t>
  </si>
  <si>
    <t>21627 - Loan - Trafigura</t>
  </si>
  <si>
    <t>21628 - Loan - Trafigura (NCL)</t>
  </si>
  <si>
    <t>21635 - Loan from Shell (‘PIK Loan’)</t>
  </si>
  <si>
    <t>21044 - Loan from Macquarie Bank</t>
  </si>
  <si>
    <t>21601 - Loan - CBA</t>
  </si>
  <si>
    <t>21612 - Loan - Macquarie Bank B (Principal: $1,134,000)</t>
  </si>
  <si>
    <t>21613 - Loan - Macquarie Bank B (Principal: $30,410,730.70)</t>
  </si>
  <si>
    <t>21614 - Loan - Macquarie Bank B (Principal: $33,586,250)</t>
  </si>
  <si>
    <t>21615 - Loan - Macquarie Facility B (Principal: $1,500,000)</t>
  </si>
  <si>
    <t>21616 - Loan - Macquarie Facility B (Principal: $2,255,687)</t>
  </si>
  <si>
    <t>21617 - Loan - Macquarie Facility B (Principal: $27,986,563.70)</t>
  </si>
  <si>
    <t>21618 - Loan - Macquarie Facility B (Principal: $350,000)</t>
  </si>
  <si>
    <t>21619 - Loan - Macquarie Facility B (Principal: $360,000)</t>
  </si>
  <si>
    <t>21620 - Loan - Macquarie Facility B (Principal: $533,000)</t>
  </si>
  <si>
    <t>21624 - Loan - Rabo Facility (Principal: $24,500,000)</t>
  </si>
  <si>
    <t>21631 - Loan from Commonwealth Bank #758</t>
  </si>
  <si>
    <t>21639 - NAB Business Loan</t>
  </si>
  <si>
    <t>Unexpired Interest -Non Current</t>
  </si>
  <si>
    <t>21019 - Unexpaired interest - Non Current</t>
  </si>
  <si>
    <t>21021 - Unexpired Interest - Non Current - Boobera</t>
  </si>
  <si>
    <t>21023 - Unexpired Interest - Non Current - Granvile</t>
  </si>
  <si>
    <t>21024 - Unexpired Interest - Non Current - Mooning</t>
  </si>
  <si>
    <t>21025 - Unexpired Interest - Non Current - Wiringa</t>
  </si>
  <si>
    <t>21026 - Unexpired Interest - White IVECO Daily Cab Chassis - NCL</t>
  </si>
  <si>
    <t>21027 - Unexpired Interest 2016 Toyota LC Military 806WXB</t>
  </si>
  <si>
    <t>21028 - Unexpired Interest 2018 Toyota Hilux 668FG5</t>
  </si>
  <si>
    <t>21029 - Unexpired Interest 2018 Toyota Hilux CF03ZC</t>
  </si>
  <si>
    <t>21031 - Unexpired Interest 2018 Toyota Prado 648YME</t>
  </si>
  <si>
    <t>21032 - Unexpired Interst 2019 Toyota Hilux 231437</t>
  </si>
  <si>
    <t>Loan (Others) - Non current</t>
  </si>
  <si>
    <t>21035 - Financial Liability - Non Current - BHP</t>
  </si>
  <si>
    <t>21011 - Financial Liability - Non Current</t>
  </si>
  <si>
    <t>21012 - Financial Liability - Non Current - Boobera</t>
  </si>
  <si>
    <t>21013 - Financial Liability - Non Current - Granvile</t>
  </si>
  <si>
    <t>21014 - Financial Liability - Non Current - Mooning</t>
  </si>
  <si>
    <t>21015 - Financial Liability - Non Current - Wiringa</t>
  </si>
  <si>
    <t>21018 - Share of Profit - Corporate Carbon Group</t>
  </si>
  <si>
    <t>21030 - Finance Loan - Non Current</t>
  </si>
  <si>
    <t>21041 - Loan from CaDi Systems</t>
  </si>
  <si>
    <t>21045 - Loan from Prove Pastoral</t>
  </si>
  <si>
    <t>21500 - Other liabilities - Non Current</t>
  </si>
  <si>
    <t>21600 - Loan</t>
  </si>
  <si>
    <t>21610 - Loan - ISFMI</t>
  </si>
  <si>
    <t>21638 - Loans - Other</t>
  </si>
  <si>
    <t>Planning_Debt Repayments</t>
  </si>
  <si>
    <t>Provisions (NCL)</t>
  </si>
  <si>
    <t>Provision for Long Service Leave (NCL)</t>
  </si>
  <si>
    <t>21010 - Provision for Long Service Leave - Non Current</t>
  </si>
  <si>
    <t>Financial Liabilities (NCL)</t>
  </si>
  <si>
    <t>Financial Liabilities</t>
  </si>
  <si>
    <t>21034 - Financial Arrangements (NCL)</t>
  </si>
  <si>
    <t>Deferred Revenue</t>
  </si>
  <si>
    <t>21033 - Deferred Revenue</t>
  </si>
  <si>
    <t>21410 - Deferred Revenue (NCL)</t>
  </si>
  <si>
    <t>Income Received in Advance (NCL)</t>
  </si>
  <si>
    <t>21017 - Income in Advance (NCL)</t>
  </si>
  <si>
    <t>Planning_Income Received in Advance</t>
  </si>
  <si>
    <t>Units Issued (NCL)</t>
  </si>
  <si>
    <t>21000 - Call Option Issued Over Units</t>
  </si>
  <si>
    <t>Derivatives at Fair Value NCL</t>
  </si>
  <si>
    <t>20200 - Derivatives at Cost</t>
  </si>
  <si>
    <t>21001 - Derivatives - Revaluation to Fair Value (NCL)</t>
  </si>
  <si>
    <t>21002 - Derivatives at Cost (NCL)</t>
  </si>
  <si>
    <t>21003 - Derivatives at Fair Value (NCL)</t>
  </si>
  <si>
    <t>21004 - Derivatives- Trafigura (Boobera purchase)</t>
  </si>
  <si>
    <t>Lease  Liability (NCL)</t>
  </si>
  <si>
    <t>Lease  Liability - Non-Current</t>
  </si>
  <si>
    <t>21300 - Lease Liabilities - Non Current</t>
  </si>
  <si>
    <t>Intercompany Loan (NCL)</t>
  </si>
  <si>
    <t>Related Entity Loans (NCL)</t>
  </si>
  <si>
    <t>21060 - Loan - Kwelanga Pty Ltd</t>
  </si>
  <si>
    <t>13038 - Loan to Paniri Holdings Pty Ltd</t>
  </si>
  <si>
    <t>13026 - Loan - Corporate Carbon Advisory Pty Ltd</t>
  </si>
  <si>
    <t>13027 - Loan - Corporate Carbon Group Pty Ltd</t>
  </si>
  <si>
    <t>13028 - Loan - Corporate Carbon Pty Ltd</t>
  </si>
  <si>
    <t>13029 - Loan - Paniri Agricultural Co Pty Ltd</t>
  </si>
  <si>
    <t>13030 - Loan - Tacora Agri Pty Ltd</t>
  </si>
  <si>
    <t>13031 - Loan Lanin Holdings Pty Ltd</t>
  </si>
  <si>
    <t>13032 - Loan Paniri Holdings Pty Ltd</t>
  </si>
  <si>
    <t>13033 - Loan to Corporate Carbon Asset Management Pty Ltd ATF CC Stage 1 Agricultural Trust</t>
  </si>
  <si>
    <t>13034 - Loan to Corporate Carbon Pty Ltd</t>
  </si>
  <si>
    <t>13035 - Loan to Lanin Holdings Pty Ltd</t>
  </si>
  <si>
    <t>13036 - Loan to Paniri Agricultural Co Pty Ltd</t>
  </si>
  <si>
    <t>13037 - Loan to Paniri Agricultural SQ</t>
  </si>
  <si>
    <t>13160 - Loan to Paniri Infrastructure Pty Ltd</t>
  </si>
  <si>
    <t>13170 - Loan to Paniri Agricultural SQ Pty Ltd</t>
  </si>
  <si>
    <t>13180 - Loan to Paniri Agricultural NT Pty Ltd</t>
  </si>
  <si>
    <t>13190 - Loan to Paniri Agricultural NQ Pty Ltd</t>
  </si>
  <si>
    <t>13200 - Loan to Paniri Agricultural Co Pty Ltd</t>
  </si>
  <si>
    <t>658 - Loan to Corporate Carbon Solutions Pty Ltd</t>
  </si>
  <si>
    <t>868 - Loan from Corporate Carbon Group Pty Ltd</t>
  </si>
  <si>
    <t>869 - Loan from Corporate Carbon Pty Ltd</t>
  </si>
  <si>
    <t>665 - Loan to Paniri Ventures Pty Ltd</t>
  </si>
  <si>
    <t>20028 - Loan - AspiraDAC</t>
  </si>
  <si>
    <t>20029 - Loan - AspiraDAC Pty Ltd</t>
  </si>
  <si>
    <t>20031 - Loan - CCAM ATF CC Stage 1 Ag Trust</t>
  </si>
  <si>
    <t>20032 - Loan - Corporate Carbon Advisory Pty Ltd</t>
  </si>
  <si>
    <t>20033 - Loan - Corporate Carbon Group Standby Loan – Liability</t>
  </si>
  <si>
    <t>20034 - Loan - Corporate Carbon Holdings Pty Ltd ATF CC Stage 2 Agricultural Trust</t>
  </si>
  <si>
    <t>20035 - Loan - Corporate Carbon Pty Ltd</t>
  </si>
  <si>
    <t>20036 - Loan - Corporate Carbon Pty Ltd</t>
  </si>
  <si>
    <t>20037 - Loan - DACCS Projects 1 Pty Ltd</t>
  </si>
  <si>
    <t>20041 - Loan - Lanin Holdings Pty Ltd</t>
  </si>
  <si>
    <t>20043 - Loan - Maki Planet Systems Pty Ltd</t>
  </si>
  <si>
    <t>20045 - Loan - Paniri Ventures Pty Ltd</t>
  </si>
  <si>
    <t>20046 - Loan - Tacora Agri Pty Ltd</t>
  </si>
  <si>
    <t>20048 - Loan - Umlilo Holdings ATF CC Stage 3 Ag Trust</t>
  </si>
  <si>
    <t>20049 - Loan AspiraDAC Pty Ltd</t>
  </si>
  <si>
    <t>20051 - Loan Corporate Carbon Advisory Pty Ltd</t>
  </si>
  <si>
    <t>20052 - Loan DACCs Project 1</t>
  </si>
  <si>
    <t>20054 - Loan from Corporate Carbon Pty Ltd</t>
  </si>
  <si>
    <t>20055 - Loan from Corporate Carbon Solutions Pty Ltd</t>
  </si>
  <si>
    <t>20056 - Loan from Tacora Agri Pty Ltd</t>
  </si>
  <si>
    <t>20057 - Loan Ninal Ventures Pty Ltd</t>
  </si>
  <si>
    <t>20058 - Loan Paniri Agricultural Co NQ Pty Ltd</t>
  </si>
  <si>
    <t>20059 - Loan Paniri Agricultural Co Pty Ltd</t>
  </si>
  <si>
    <t>20062 - Loan to Ninal Ventures Pty Ltd</t>
  </si>
  <si>
    <t>20064 - Loan to Paniri Agricultural Co Pty Ltd</t>
  </si>
  <si>
    <t>21040 - Loan Corporate Carbon Group Pty Ltd</t>
  </si>
  <si>
    <t>21042 - Loan from Corporate Carbon Advisory Pty Ltd</t>
  </si>
  <si>
    <t>21043 - Loan from Corporate Carbon Solutions Pty Ltd</t>
  </si>
  <si>
    <t>21046 - Loan Ninal Ventures Pty Ltd</t>
  </si>
  <si>
    <t>21050 - Loan - Umlilo Holdings ATF CC Stage 3 Ag Trust</t>
  </si>
  <si>
    <t>21602 - Loan - CC Stage 1</t>
  </si>
  <si>
    <t>21603 - Loan - CC Stage 2 Agricultural Trust Pty Ltd</t>
  </si>
  <si>
    <t>21604 - Loan - Corporate Carbon Advisory</t>
  </si>
  <si>
    <t>21605 - Loan - Corporate Carbon Advisory Pty Ltd</t>
  </si>
  <si>
    <t>21606 - Loan - Corporate Carbon Group Pty Ltd</t>
  </si>
  <si>
    <t>21607 - Loan - Corporate Carbon Holdings Pty Ltd ATF CC Stage 2 Agricultural Trust</t>
  </si>
  <si>
    <t>21608 - Loan - Corporate Carbon Pty Ltd</t>
  </si>
  <si>
    <t>21609 - Loan - Corporate Carbon Pty Ltd</t>
  </si>
  <si>
    <t>21611 - Loan - Lanin Holdings Pty Ltd</t>
  </si>
  <si>
    <t>21621 - Loan - Maki Planet Systems Pty Ltd</t>
  </si>
  <si>
    <t>21622 - Loan - Paniri Holdings Pty Ltd</t>
  </si>
  <si>
    <t>21623 - Loan - Paniri Ventures Pty Ltd</t>
  </si>
  <si>
    <t>21625 - Loan - Tacor Agri Pty Ltd</t>
  </si>
  <si>
    <t>21626 - Loan - Tacora Agri Pty Ltd</t>
  </si>
  <si>
    <t>21629 - Loan - Umlilo Holdings ATF CC Stage 3 Agricultural Trust</t>
  </si>
  <si>
    <t>21630 - Loan Corporate Carbon Pty Ltd</t>
  </si>
  <si>
    <t>21632 - Loan from Corporate Carbon Pty Ltd</t>
  </si>
  <si>
    <t>21633 - Loan from Corporate Carbon Solutions Pty Ltd</t>
  </si>
  <si>
    <t>21634 - Loan from Ninal Ventures Pty Ltd</t>
  </si>
  <si>
    <t>21636 - Loan to Ninal Ventures Pty Ltd</t>
  </si>
  <si>
    <t>21637 - Loan to Umlilo Holdings ATF CC Stage 3 Agricultural Trust</t>
  </si>
  <si>
    <t>11041 - Loan - Corporate Carbon Advisory Pty Ltd</t>
  </si>
  <si>
    <t>11042 - Loan - Corporate Carbon Group – Asset</t>
  </si>
  <si>
    <t>11043 - Loan - Corporate Carbon Group Pty Ltd</t>
  </si>
  <si>
    <t>11044 - Loan - Corporate Carbon Holdings Pty Ltd ATF CC Stage 2 Agricultural Trust</t>
  </si>
  <si>
    <t>11045 - Loan - Lanin Holdings Pty Ltd</t>
  </si>
  <si>
    <t>11046 - Loan - Paniri Holdings Pty Ltd</t>
  </si>
  <si>
    <t>11047 - Loan - Paniri Ventures Pty Ltd</t>
  </si>
  <si>
    <t>11048 - Loan CC Stage 1 Agricultural Trust</t>
  </si>
  <si>
    <t>11049 - Loan Corporate Carbon Holdings</t>
  </si>
  <si>
    <t>11051 - Loan to Corporate Carbon Pty Ltd</t>
  </si>
  <si>
    <t>11052 - Loan to Corporate Carbon Pty Ltd</t>
  </si>
  <si>
    <t>11053 - Loan to Lanin Holdings Pty Ltd</t>
  </si>
  <si>
    <t>11055 - Loan to Paniri Agricultural Co Pty Ltd</t>
  </si>
  <si>
    <t>11056 - Loan to Paniri Agricultural NQ Pty Ltd</t>
  </si>
  <si>
    <t>11057 - Loan to Paniri Agricultural NT Pty Ltd</t>
  </si>
  <si>
    <t>11058 - Loan to Paniri Agricultural SQ</t>
  </si>
  <si>
    <t>11059 - Loan to Paniri Agricultural SQ Pty Ltd</t>
  </si>
  <si>
    <t>11061 - Loan to Paniri Holdings Pty Ltd</t>
  </si>
  <si>
    <t>11062 - Loan to Paniri Infrastructure Pty Ltd</t>
  </si>
  <si>
    <t>11063 - Loan to Tacora Agri Pty Ltd</t>
  </si>
  <si>
    <t>Planning_Inter-company Loan Movement</t>
  </si>
  <si>
    <t>Equity</t>
  </si>
  <si>
    <t>Total Retained Earnings</t>
  </si>
  <si>
    <t>Current Year (Profit)/Loss</t>
  </si>
  <si>
    <t>30003 - Current Year Earnings - Journals</t>
  </si>
  <si>
    <t>30003P - Current Year Earnings - Planful ONLY</t>
  </si>
  <si>
    <t>30004 - Dividends Receivable</t>
  </si>
  <si>
    <t>30005 - Income Tax Expense (Overprovision)</t>
  </si>
  <si>
    <t>30030 - Dividends Paid</t>
  </si>
  <si>
    <t>Balance Account -  Planful ONLY</t>
  </si>
  <si>
    <t>30001 - Adjustment to Retained Earnings PY</t>
  </si>
  <si>
    <t>30015 - Retained Earnings</t>
  </si>
  <si>
    <t>30020 - Retained Earnings/Deficit</t>
  </si>
  <si>
    <t>Reserves</t>
  </si>
  <si>
    <t>CTA Equity -  Planful ONLY</t>
  </si>
  <si>
    <t>Option Reserve</t>
  </si>
  <si>
    <t>30007 - Option Reserve</t>
  </si>
  <si>
    <t>Asset Revaluation Reserve</t>
  </si>
  <si>
    <t>30002 - Asset Revaluation Reserve</t>
  </si>
  <si>
    <t>30006 - Livestock Revaluation Reserve</t>
  </si>
  <si>
    <t>30016 - Revaluation Reserve - Derivatives</t>
  </si>
  <si>
    <t>Issued Equity</t>
  </si>
  <si>
    <t>Units Issued (Equity)</t>
  </si>
  <si>
    <t>13062 - Units - Related Entities - CC Stage 1 Agricultural Trust</t>
  </si>
  <si>
    <t>13063 - Units - Related Entities - CC Stage 2 Agricultural Trust</t>
  </si>
  <si>
    <t>13064 - Units - Related Entities - CC Stage 3 Agricultural Trust</t>
  </si>
  <si>
    <t>30021 - Units Issued</t>
  </si>
  <si>
    <t>Issued Equity Capital</t>
  </si>
  <si>
    <t>14011 - Shares - Related Companies - Paniri Agricultural NQ</t>
  </si>
  <si>
    <t>14012 - Shares - Related Companies - Paniri Agricultural NT</t>
  </si>
  <si>
    <t>14013 - Shares - Related Companies - Paniri Agricultural SQ</t>
  </si>
  <si>
    <t>14014 - Shares - Related Companies - Paniri Infrastructure</t>
  </si>
  <si>
    <t>13046 - Shares - DACCS Project 1 Pty Ltd</t>
  </si>
  <si>
    <t>13048 - Shares - Related Companies - AspiraDAC Pty Ltd</t>
  </si>
  <si>
    <t>13049 - Shares - Related Companies - CaDi Systems Pty Ltd</t>
  </si>
  <si>
    <t>13050 - Shares - Related Companies - Corporate Carbon Asset Management Pty Ltd</t>
  </si>
  <si>
    <t>13051 - Shares - Related Companies - Corporate Carbon Holdings Pty Ltd</t>
  </si>
  <si>
    <t>13052 - Shares - Related Companies - Corporate Carbon Pty Ltd</t>
  </si>
  <si>
    <t>13053 - Shares - Related Companies - Lanin Holdings Pty Ltd</t>
  </si>
  <si>
    <t>13054 - Shares - Related Companies - Maki Planet Systems Pty Ltd</t>
  </si>
  <si>
    <t>13055 - Shares - Related Companies - Ninal Ventures Pty Ltd</t>
  </si>
  <si>
    <t>13056 - Shares - Related Companies - Paniri Agricultural Co</t>
  </si>
  <si>
    <t>13057 - Shares - Related Companies - Paniri Agricultural NQ</t>
  </si>
  <si>
    <t>13058 - Shares - Related Companies - Paniri Agricultural NT</t>
  </si>
  <si>
    <t>13059 - Shares - Related Companies - Paniri Agricultural SQ</t>
  </si>
  <si>
    <t>13060 - Shares - Related Companies - Paniri Infrastructure</t>
  </si>
  <si>
    <t>13061 - Shares - Related Companies - Umlilio Holdings Pty Ltd</t>
  </si>
  <si>
    <t>30008 - Owner A Share Capital</t>
  </si>
  <si>
    <t>30009 - Owner's Equity</t>
  </si>
  <si>
    <t>30010 - Common Shares</t>
  </si>
  <si>
    <t>30011 - Shares - Related Companies - Paniri Agricultural NQ</t>
  </si>
  <si>
    <t>30012 - Shares - Related Companies - Paniri Agricultural NT</t>
  </si>
  <si>
    <t>30013 - Shares - Related Companies - Paniri Agricultural SQ</t>
  </si>
  <si>
    <t>30014 - Shares - Related Companies - Paniri Infrastructure</t>
  </si>
  <si>
    <t>30017 - Settled Sum</t>
  </si>
  <si>
    <t>30018 - Shareholder Loan</t>
  </si>
  <si>
    <t>30019 - Shell - Share Capital</t>
  </si>
  <si>
    <t>PAN AGCO - Paniri Agricultural Co Pty Ltd</t>
  </si>
  <si>
    <t>Consolidated (CC)</t>
  </si>
  <si>
    <t>ACCU Creation &amp; Trading</t>
  </si>
  <si>
    <t>Trade Sales - Internal</t>
  </si>
  <si>
    <t>40050 - IC_Trade Sales - ACCUs - Internal</t>
  </si>
  <si>
    <t>Trade Sales - External</t>
  </si>
  <si>
    <t>40060 - Trade Sales - VCUs - External</t>
  </si>
  <si>
    <t>40040 - Trade Sales - ACCUs - External</t>
  </si>
  <si>
    <t>40000 - Trade Sales - SMCs - External</t>
  </si>
  <si>
    <t>Other Trade Sales</t>
  </si>
  <si>
    <t>79584 - Commission Income</t>
  </si>
  <si>
    <t>79537 - Sales - Decarbonisation Team - from Offtakes</t>
  </si>
  <si>
    <t>79536 - Sales - Decarbonisation Team - Commission ($%)</t>
  </si>
  <si>
    <t>40032 - Sales - Decarbonisation Team - Share of ACCUs</t>
  </si>
  <si>
    <t>40031 - Sales - Decarbonisation Team - Fee for Service ($)</t>
  </si>
  <si>
    <t>79578 - IC_Sales - Decarbonisation Team - Fee for Service ($)</t>
  </si>
  <si>
    <t>Sales - Livestock and Farming</t>
  </si>
  <si>
    <t>Sales - Livestock</t>
  </si>
  <si>
    <t>79574 - Stud Fees Income</t>
  </si>
  <si>
    <t>79570 - Sheep Sales</t>
  </si>
  <si>
    <t>79569 - Sheep Killed for Rations</t>
  </si>
  <si>
    <t>79565 - Pigs Killed for Rations</t>
  </si>
  <si>
    <t>79564 - Pig Sales</t>
  </si>
  <si>
    <t>79555 - Horse Sales</t>
  </si>
  <si>
    <t>79553 - Goat Sales</t>
  </si>
  <si>
    <t>79552 - Deer Sales</t>
  </si>
  <si>
    <t>79551 - Dairy Cattle Sales</t>
  </si>
  <si>
    <t>79547 - Cattle Killed for Rations</t>
  </si>
  <si>
    <t>79545 - Beef Cattle Sales</t>
  </si>
  <si>
    <t>79538 - Sales - Livestock</t>
  </si>
  <si>
    <t>40010 - Livestock Sales</t>
  </si>
  <si>
    <t>79582 - IC_Livestock Sales</t>
  </si>
  <si>
    <t>Farming Sales</t>
  </si>
  <si>
    <t>79575 - Wheat Sales</t>
  </si>
  <si>
    <t>79573 - Sorghum Sales</t>
  </si>
  <si>
    <t>79572 - Skins Sales</t>
  </si>
  <si>
    <t>79571 - Silage Sales</t>
  </si>
  <si>
    <t>79568 - Seed Sales</t>
  </si>
  <si>
    <t>79566 - Plant Hire Income</t>
  </si>
  <si>
    <t>79563 - Peas Sales</t>
  </si>
  <si>
    <t>79562 - Other Crop Sales</t>
  </si>
  <si>
    <t>79561 - Other Agri Company Dividends</t>
  </si>
  <si>
    <t>79560 - Oilseed Grape Sales</t>
  </si>
  <si>
    <t>79559 - Oat Hay Sales</t>
  </si>
  <si>
    <t>79558 - Oat Grain Sales</t>
  </si>
  <si>
    <t>79557 - Milk Income Deferred</t>
  </si>
  <si>
    <t>79556 - Milk Income Current Year</t>
  </si>
  <si>
    <t>79554 - Hay Sales</t>
  </si>
  <si>
    <t>79550 - Cotton Sales</t>
  </si>
  <si>
    <t>79548 - Chickpeas Sales</t>
  </si>
  <si>
    <t>79546 - Canola Sales</t>
  </si>
  <si>
    <t>79544 - Barley Malt Sales</t>
  </si>
  <si>
    <t>79543 - Barley for feed Sales</t>
  </si>
  <si>
    <t>79508 - Farming Sales</t>
  </si>
  <si>
    <t>40041 - Wool Sales</t>
  </si>
  <si>
    <t>40030 - Revenue from Sold Produce</t>
  </si>
  <si>
    <t>Total Other Revenue</t>
  </si>
  <si>
    <t>Agistment fee</t>
  </si>
  <si>
    <t>60035 - Animal Agistment Fee</t>
  </si>
  <si>
    <t>Agistment Income</t>
  </si>
  <si>
    <t>40020 - Agistment Income</t>
  </si>
  <si>
    <t>79539 - Agistment</t>
  </si>
  <si>
    <t>79540 - Agistment Income</t>
  </si>
  <si>
    <t>79541 - Agistment Income. EP</t>
  </si>
  <si>
    <t>79542 - Agistment Income. VEG</t>
  </si>
  <si>
    <t>Carbon Project Income</t>
  </si>
  <si>
    <t>79070 - Carbon Project Income</t>
  </si>
  <si>
    <t>79577 - IC_Carbon Project Income</t>
  </si>
  <si>
    <t>Consulting Income</t>
  </si>
  <si>
    <t>79504 - Consulting Income</t>
  </si>
  <si>
    <t>79579 - IC_Consulting Income</t>
  </si>
  <si>
    <t>Distribution Received</t>
  </si>
  <si>
    <t>79506 - Distribution Received</t>
  </si>
  <si>
    <t>79507 - Dividends Received</t>
  </si>
  <si>
    <t>79517 - Milk Company Dividends</t>
  </si>
  <si>
    <t>Fuel Tax Credit Rebate</t>
  </si>
  <si>
    <t>79020 - Fuel Tax Credit Rebate</t>
  </si>
  <si>
    <t>Gain/(Loss) on sale of investments</t>
  </si>
  <si>
    <t>79576 - Gain/(Loss) on termination of lease</t>
  </si>
  <si>
    <t>79007 - Loss on disposal of asset</t>
  </si>
  <si>
    <t>79010 - Gain/Loss on Sale of Assets</t>
  </si>
  <si>
    <t>79510 - Gain/Loss on sale of investments</t>
  </si>
  <si>
    <t>Grant Income</t>
  </si>
  <si>
    <t>Grant Income and Rebates</t>
  </si>
  <si>
    <t>205 - Grant &amp; Rebate Income (205)</t>
  </si>
  <si>
    <t>79030 - Grants and Rebates</t>
  </si>
  <si>
    <t>79511 - Grant &amp; Rebate Income</t>
  </si>
  <si>
    <t>79513 - Grants and Government Rebates</t>
  </si>
  <si>
    <t>Income from Costs Re-charged to Group</t>
  </si>
  <si>
    <t>79120 - IC_Income from Costs Re-charged to Group</t>
  </si>
  <si>
    <t>Insurance Rebates</t>
  </si>
  <si>
    <t>79527 - Insurance Rebates</t>
  </si>
  <si>
    <t>Interest Income</t>
  </si>
  <si>
    <t>79515 - Interest Received</t>
  </si>
  <si>
    <t>80007 - Interest Income</t>
  </si>
  <si>
    <t>80030 - Interest Income - External</t>
  </si>
  <si>
    <t>80040 - Interest Income - Group</t>
  </si>
  <si>
    <t>Lease Income</t>
  </si>
  <si>
    <t>79516 - Lease Income</t>
  </si>
  <si>
    <t>79528 - Lease of Land</t>
  </si>
  <si>
    <t>Option Fees received (Capital)</t>
  </si>
  <si>
    <t>79519 - Option Fees received (Capital)</t>
  </si>
  <si>
    <t>Other Revenue</t>
  </si>
  <si>
    <t>79549 - Contracting Income</t>
  </si>
  <si>
    <t>79002 - Commission</t>
  </si>
  <si>
    <t>79060 - Other Income</t>
  </si>
  <si>
    <t>79503 - Clearing</t>
  </si>
  <si>
    <t>79505 - Deferred Tax Income</t>
  </si>
  <si>
    <t>79514 - Gross Receipts</t>
  </si>
  <si>
    <t>79518 - Mining Compensation</t>
  </si>
  <si>
    <t>79520 - Other Income</t>
  </si>
  <si>
    <t>79521 - Paid Parental Leave</t>
  </si>
  <si>
    <t>79522 - Profit on revaluation of land, net of tax</t>
  </si>
  <si>
    <t>79525 - Consulting Income_Other revenue</t>
  </si>
  <si>
    <t>79526 - Farming Sales</t>
  </si>
  <si>
    <t>79100 - Management Fees Income</t>
  </si>
  <si>
    <t>79531 - Other Revenue</t>
  </si>
  <si>
    <t>79532 - Other Trade Sales</t>
  </si>
  <si>
    <t>79533 - Recharge income</t>
  </si>
  <si>
    <t>79580 - IC_Other Income</t>
  </si>
  <si>
    <t>Profit on Sale of Non-Current Asset</t>
  </si>
  <si>
    <t>79509 - Gain on Sale of Depreciable Assets</t>
  </si>
  <si>
    <t>79523 - Profit on Sale of Non-Current Asset</t>
  </si>
  <si>
    <t>Rental Income</t>
  </si>
  <si>
    <t>206 - Other rental income</t>
  </si>
  <si>
    <t>79040 - Rental Income</t>
  </si>
  <si>
    <t>79524 - Rental Income</t>
  </si>
  <si>
    <t>79567 - Rental Income. VEG</t>
  </si>
  <si>
    <t>79581 - IC_Rental Income</t>
  </si>
  <si>
    <t>Net Movement in Trading</t>
  </si>
  <si>
    <t>Unrealised gain/loss on Repo inventory</t>
  </si>
  <si>
    <t>79583 - Unrealised gain/loss on Repo inventory</t>
  </si>
  <si>
    <t>Movement in Trading IRIA</t>
  </si>
  <si>
    <t>79529 - Movement in Trading IRIA</t>
  </si>
  <si>
    <t>Movement in Trading Prepayments</t>
  </si>
  <si>
    <t>79530 - Movement in Trading Prepayments</t>
  </si>
  <si>
    <t>ACCU Cost of Goods Sold</t>
  </si>
  <si>
    <t>Cost of Goods - External</t>
  </si>
  <si>
    <t>50550 - Cost of Goods- External SMCs</t>
  </si>
  <si>
    <t>50056 - Cost of Goods - External VCUs</t>
  </si>
  <si>
    <t>50540 - Cost of Goods - External ACCUs</t>
  </si>
  <si>
    <t>50036 - Materials</t>
  </si>
  <si>
    <t>50018 - Cost of Goods Sold</t>
  </si>
  <si>
    <t>Cost of Goods - Internal</t>
  </si>
  <si>
    <t>50530 - IC_Cost of Goods - Internal ACCUs</t>
  </si>
  <si>
    <t>Net Stock Movement</t>
  </si>
  <si>
    <t>Net Closing Stock</t>
  </si>
  <si>
    <t>Cost of Goods - Property Finance</t>
  </si>
  <si>
    <t>51589 - Cost of Goods - Property Finance</t>
  </si>
  <si>
    <t>50057 - Cost of Goods - Property Finance</t>
  </si>
  <si>
    <t>Closing Stock</t>
  </si>
  <si>
    <t>50059 - Closing Stock - Repurchase Inventory</t>
  </si>
  <si>
    <t>50015 - Closing Stock</t>
  </si>
  <si>
    <t>Opening Stock</t>
  </si>
  <si>
    <t>50058 - Opening Stock - Repurchase Inventory</t>
  </si>
  <si>
    <t>50510 - Opening Stock - ACCUs</t>
  </si>
  <si>
    <t>50047 - Opening Stock</t>
  </si>
  <si>
    <t>Net Repo Position</t>
  </si>
  <si>
    <t>Repo Sales- External</t>
  </si>
  <si>
    <t>79534 - Repo Sales- External</t>
  </si>
  <si>
    <t>Repo Cost of Goods - External</t>
  </si>
  <si>
    <t>50052 - Repo COGS- External</t>
  </si>
  <si>
    <t>Cost of Goods - Exit Fee</t>
  </si>
  <si>
    <t>50520 - Cost of Goods - Exit Fee ACCUs</t>
  </si>
  <si>
    <t>Cost of Goods - Brokerage Fees</t>
  </si>
  <si>
    <t>70006 - Brokerage Fees</t>
  </si>
  <si>
    <t>50016 - Cost of Goods - Brokerage Fees</t>
  </si>
  <si>
    <t>Change in ACCU inventory Valuation</t>
  </si>
  <si>
    <t>50004 - Change In ACCU Inventory Valuation</t>
  </si>
  <si>
    <t>Cost of Goods Sold - Livestock and Farming</t>
  </si>
  <si>
    <t>Net Stock Movement - Livestock</t>
  </si>
  <si>
    <t>Closing Stock - Livestock</t>
  </si>
  <si>
    <t>50014 - Closing Livestock - Sheep</t>
  </si>
  <si>
    <t>50013 - Closing Livestock - Pigs</t>
  </si>
  <si>
    <t>50012 - Closing Livestock - Horses</t>
  </si>
  <si>
    <t>50011 - Closing Livestock - Goats</t>
  </si>
  <si>
    <t>50009 - Closing Livestock - Deer</t>
  </si>
  <si>
    <t>50008 - Closing Livestock - Dairy Cattle</t>
  </si>
  <si>
    <t>50007 - Closing Livestock - Cattle</t>
  </si>
  <si>
    <t>50006 - Closing Livestock - Beef Cattle</t>
  </si>
  <si>
    <t>50005 - Closing Stock - Livestock</t>
  </si>
  <si>
    <t>Opening Stock Livestock</t>
  </si>
  <si>
    <t>50046 - Opening Livestock - Sheep</t>
  </si>
  <si>
    <t>50045 - Opening Livestock - Pigs</t>
  </si>
  <si>
    <t>50044 - Opening Livestock - Horses</t>
  </si>
  <si>
    <t>50043 - Opening Livestock - Goats</t>
  </si>
  <si>
    <t>50042 - Opening Livestock - Deer</t>
  </si>
  <si>
    <t>50041 - Opening Livestock - Dairy Cattle</t>
  </si>
  <si>
    <t>50039 - Opening Livestock - Beef Cattle</t>
  </si>
  <si>
    <t>50038 - Opening Stock - Livestock</t>
  </si>
  <si>
    <t>FV Gain/Loss on Re-measurement of Livestock</t>
  </si>
  <si>
    <t>50080 - Changes in NRV After Harvest Farm Produce</t>
  </si>
  <si>
    <t>50054 - Sheep Valuation Movement</t>
  </si>
  <si>
    <t>50049 - Pig Valuation Movement</t>
  </si>
  <si>
    <t>50034 - Horse Valuation Movement</t>
  </si>
  <si>
    <t>50032 - Goat Valuation Movement</t>
  </si>
  <si>
    <t>50030 - FV Gain/Loss on Re-measurement of Livestock</t>
  </si>
  <si>
    <t>50023 - Deer Valuation Movement</t>
  </si>
  <si>
    <t>50021 - Dairy Cattle Valuation Movement</t>
  </si>
  <si>
    <t>FV Gain/Loss on Initial Recognition of Livestock</t>
  </si>
  <si>
    <t>50070 - FV Gain/Loss on Initial Recognition of Farm Produce</t>
  </si>
  <si>
    <t>50020 - FV Gain/Loss on Initial Recognition of Livestock</t>
  </si>
  <si>
    <t>Cost of Sold Livestock</t>
  </si>
  <si>
    <t>50060 - Cost of Sold Farm Produce</t>
  </si>
  <si>
    <t>50053 - Sheep Purchases</t>
  </si>
  <si>
    <t>50051 - Purchases - Livestock</t>
  </si>
  <si>
    <t>50048 - Pig Purchases</t>
  </si>
  <si>
    <t>50035 - Horses Purchase</t>
  </si>
  <si>
    <t>50033 - Horse Purchases</t>
  </si>
  <si>
    <t>50031 - Goat Purchases</t>
  </si>
  <si>
    <t>50028 - Direct Costs - Wool</t>
  </si>
  <si>
    <t>50027 - Direct Costs - Horticultural Produce</t>
  </si>
  <si>
    <t>50026 - Direct Costs - Farming</t>
  </si>
  <si>
    <t>50025 - Direct Costs - Deer</t>
  </si>
  <si>
    <t>50024 - Direct Costs - Dairy Produce / Milk</t>
  </si>
  <si>
    <t>50022 - Deer Purchases</t>
  </si>
  <si>
    <t>50019 - Dairy Cattle Purchases</t>
  </si>
  <si>
    <t>50017 - Cost of Goods - Livestock</t>
  </si>
  <si>
    <t>50010 - Cost of Sold Livestock</t>
  </si>
  <si>
    <t>50003 - Cattle Purchase</t>
  </si>
  <si>
    <t>50002 - Beef Cattle Valuation Movement</t>
  </si>
  <si>
    <t>50001 - Beef Cattle Purchases</t>
  </si>
  <si>
    <t>60201 - IC_Cost of Goods - Livestock</t>
  </si>
  <si>
    <t>Commissions and Fees - Cattle Sales</t>
  </si>
  <si>
    <t>50040 - Commissions and Fees - Cattle Sales</t>
  </si>
  <si>
    <t>Cattle Freight &amp; Cartage</t>
  </si>
  <si>
    <t>50050 - Cattle Freight &amp; Cartage</t>
  </si>
  <si>
    <t>50029 - Freight &amp; Cartage</t>
  </si>
  <si>
    <t>Payments to Principals</t>
  </si>
  <si>
    <t>60055 - Contract Services - Directors</t>
  </si>
  <si>
    <t>CTA Income Statement - Planful ONLY</t>
  </si>
  <si>
    <t>Net Rent Expense</t>
  </si>
  <si>
    <t>Rent Expense</t>
  </si>
  <si>
    <t>60144 - Rent Expense. VEG</t>
  </si>
  <si>
    <t>60184 - Rent - Land</t>
  </si>
  <si>
    <t>60185 - Rent - Other</t>
  </si>
  <si>
    <t>70017 - Other Rental Expenses</t>
  </si>
  <si>
    <t>70123 - Rent Expense</t>
  </si>
  <si>
    <t>70125 - Office Rent</t>
  </si>
  <si>
    <t>70127 - Sundry Rental Expenses</t>
  </si>
  <si>
    <t>60199 - IC_Rent Expense</t>
  </si>
  <si>
    <t>AASB 16 Rent Expense</t>
  </si>
  <si>
    <t>70000 - AASB 16 - Rent Expense</t>
  </si>
  <si>
    <t>Subscriptions, Memberships and Computer Costs</t>
  </si>
  <si>
    <t>Computer expenses</t>
  </si>
  <si>
    <t>441 - Computer - Hosting</t>
  </si>
  <si>
    <t>60370 - Computer Technology Expenses</t>
  </si>
  <si>
    <t>60371 - Computer - Hardware</t>
  </si>
  <si>
    <t>60372 - Computer - Internet</t>
  </si>
  <si>
    <t>60373 - Computer software - Licences</t>
  </si>
  <si>
    <t>Subscriptions and Memberships</t>
  </si>
  <si>
    <t>60194 - Staff memberships</t>
  </si>
  <si>
    <t>60380 - Subscriptions &amp; Memberships</t>
  </si>
  <si>
    <t>Accounting &amp; Audit Fees</t>
  </si>
  <si>
    <t>409 - Accounting and Audit Fees (409)</t>
  </si>
  <si>
    <t>411 - Accounting and Audit Fees (411)</t>
  </si>
  <si>
    <t>70003 - Auditor’s Remuneration</t>
  </si>
  <si>
    <t>70130 - Accounting and Audit Fees</t>
  </si>
  <si>
    <t>70131 - Accounting Fees</t>
  </si>
  <si>
    <t>70132 - Audit Fees</t>
  </si>
  <si>
    <t>831 - Audit Fees</t>
  </si>
  <si>
    <t>Advertising &amp; Promotion</t>
  </si>
  <si>
    <t>70002 - Advertising &amp; Promotion</t>
  </si>
  <si>
    <t>70160 - Sponsorship</t>
  </si>
  <si>
    <t>Agri Expenses</t>
  </si>
  <si>
    <t>60002 - Agriculture input costs</t>
  </si>
  <si>
    <t>60004 - Animal Health - Minerals</t>
  </si>
  <si>
    <t>60005 - Animal Health - Other</t>
  </si>
  <si>
    <t>60006 - Animal Health - Vet Services</t>
  </si>
  <si>
    <t>60007 - Breeding - Al</t>
  </si>
  <si>
    <t>60008 - Breeding - Bulls</t>
  </si>
  <si>
    <t>60009 - Breeding - General</t>
  </si>
  <si>
    <t>60010 - Direct Costs - Mustering</t>
  </si>
  <si>
    <t>60011 - Breeding - Herd Testing</t>
  </si>
  <si>
    <t>60012 - Breeding - Other</t>
  </si>
  <si>
    <t>60013 - Breeding - Scanning</t>
  </si>
  <si>
    <t>60014 - Calf Rearing - Animal Health</t>
  </si>
  <si>
    <t>60015 - Calf Rearing - Feed</t>
  </si>
  <si>
    <t>60016 - Calf Rearing - Other</t>
  </si>
  <si>
    <t>60017 - Calf Rearing - Supplies</t>
  </si>
  <si>
    <t>60020 - Animal Health - Drench Dips &amp; Treatments</t>
  </si>
  <si>
    <t>60030 - Animal Health - Livestock Supplies and Other</t>
  </si>
  <si>
    <t>60040 - Feed - Fodder/Licks/Hay and Other</t>
  </si>
  <si>
    <t>60062 - Cropping - Cartage</t>
  </si>
  <si>
    <t>60063 - Cropping - Chemical &amp; spraying</t>
  </si>
  <si>
    <t>60064 - Cropping - Cultivation &amp; planting</t>
  </si>
  <si>
    <t>60065 - Cropping - Drying &amp; Storage</t>
  </si>
  <si>
    <t>60066 - Cropping - Fertiliser &amp; application</t>
  </si>
  <si>
    <t>60067 - Cropping - General &amp; contracting</t>
  </si>
  <si>
    <t>60068 - Cropping - Harvesting</t>
  </si>
  <si>
    <t>60069 - Cropping - Seed purchases</t>
  </si>
  <si>
    <t>60070 - Direct Costs - Farming Produce</t>
  </si>
  <si>
    <t>60071 - Cropping - Seed treatment</t>
  </si>
  <si>
    <t>60072 - Cropping - Testing</t>
  </si>
  <si>
    <t>60079 - Dog Expenses</t>
  </si>
  <si>
    <t>60080 - Farming Licence Fees</t>
  </si>
  <si>
    <t>60086 - Farm Advisory</t>
  </si>
  <si>
    <t>60087 - Farm Working - Equipment &lt;$500</t>
  </si>
  <si>
    <t>60088 - Farm Working - General</t>
  </si>
  <si>
    <t>60089 - Farm Working - Other</t>
  </si>
  <si>
    <t>60090 - Farming Licence Fees Relief</t>
  </si>
  <si>
    <t>60091 - Farm Working - Protective Clothing</t>
  </si>
  <si>
    <t>60092 - Farm working - Security</t>
  </si>
  <si>
    <t>60093 - Farm working - Waste Disposal</t>
  </si>
  <si>
    <t>60094 - Feed - Other</t>
  </si>
  <si>
    <t>60095 - Feed - Supplements &amp; Concentrates</t>
  </si>
  <si>
    <t>60096 - Fertiliser - Cartage &amp; Spreading</t>
  </si>
  <si>
    <t>60097 - Fertiliser - Lime</t>
  </si>
  <si>
    <t>60098 - Fertiliser - MAP</t>
  </si>
  <si>
    <t>60099 - Fertiliser - Mix</t>
  </si>
  <si>
    <t>60101 - Fertiliser - Nitrogen</t>
  </si>
  <si>
    <t>60102 - Fertiliser - Other</t>
  </si>
  <si>
    <t>60103 - Fertiliser - Phosphate</t>
  </si>
  <si>
    <t>60104 - Fertiliser - Super</t>
  </si>
  <si>
    <t>60105 - Fertiliser - Urea</t>
  </si>
  <si>
    <t>60107 - Fodder/Licks</t>
  </si>
  <si>
    <t>60113 - Irrigation - Compliance</t>
  </si>
  <si>
    <t>60114 - Irrigation - Dam cleaning</t>
  </si>
  <si>
    <t>60115 - Irrigation - Dam Sinking</t>
  </si>
  <si>
    <t>60133 - Pasture - Other</t>
  </si>
  <si>
    <t>60134 - Pasture - Weed &amp; Pest Control</t>
  </si>
  <si>
    <t>60135 - Pasture Renewal</t>
  </si>
  <si>
    <t>60140 - Fertiliser</t>
  </si>
  <si>
    <t>60160 - Pest &amp; Weed Control</t>
  </si>
  <si>
    <t>60161 - Share Farming</t>
  </si>
  <si>
    <t>60162 - Shearing Expenses</t>
  </si>
  <si>
    <t>60163 - Soil Conservation</t>
  </si>
  <si>
    <t>60164 - Soil Testing</t>
  </si>
  <si>
    <t>60177 - Wool Costs</t>
  </si>
  <si>
    <t>60179 - Leases - Land &amp; Water</t>
  </si>
  <si>
    <t>60181 - Leases - Livestock</t>
  </si>
  <si>
    <t>60182 - Leases - Plant &amp; Equipment</t>
  </si>
  <si>
    <t>70126 - Shed Expenses</t>
  </si>
  <si>
    <t>Agricultural Costs - Group Recharged</t>
  </si>
  <si>
    <t>60001 - IC_Agricultural Costs - Group Recharged</t>
  </si>
  <si>
    <t>Annual Leave Expense</t>
  </si>
  <si>
    <t>69010 - Annual Leave and Long Service Leave Expense</t>
  </si>
  <si>
    <t>Bad Debts</t>
  </si>
  <si>
    <t>60003 - Amounts written off</t>
  </si>
  <si>
    <t>70004 - Bad Debts</t>
  </si>
  <si>
    <t>Bank Service Charges</t>
  </si>
  <si>
    <t>70005 - Bank Service Charges - MBL Facility</t>
  </si>
  <si>
    <t>70011 - Facility Fee</t>
  </si>
  <si>
    <t>70150 - Bank Service Charges - General</t>
  </si>
  <si>
    <t>Carbon Project Costs</t>
  </si>
  <si>
    <t>60193 - Carbon project costs_Monitoring &amp; Reporting</t>
  </si>
  <si>
    <t>60188 - Carbon project costs_Registration</t>
  </si>
  <si>
    <t>60189 - Carbon project costs_Consent costs</t>
  </si>
  <si>
    <t>60191 - Carbon project costs_Assessment Costs (field and data)</t>
  </si>
  <si>
    <t>60195 - IC_Carbon Project Costs - Administration &amp; support</t>
  </si>
  <si>
    <t>60196 - IC_Carbon project costs_Consent costs</t>
  </si>
  <si>
    <t>60197 - IC_Carbon project costs_Operational delivery</t>
  </si>
  <si>
    <t>60198 - IC_Carbon project costs_Monitoring &amp; Reporting</t>
  </si>
  <si>
    <t>60192 - Carbon project costs_Operational delivery</t>
  </si>
  <si>
    <t>60187 - Carbon project costs_Due Dilligence</t>
  </si>
  <si>
    <t>60186 - Carbon project costs_Origination</t>
  </si>
  <si>
    <t>60018 - Carbon Campaign Returns</t>
  </si>
  <si>
    <t>60019 - Carbon Project</t>
  </si>
  <si>
    <t>60021 - Carbon Project Costs - Administration &amp; support</t>
  </si>
  <si>
    <t>60022 - Carbon Project Costs - Administration &amp; support. EP</t>
  </si>
  <si>
    <t>60023 - Carbon Project Costs - Administration &amp; support. SFM</t>
  </si>
  <si>
    <t>60024 - Carbon Project Costs - Administration &amp; support. VEG</t>
  </si>
  <si>
    <t>60025 - Carbon Project Costs - Audit</t>
  </si>
  <si>
    <t>60026 - Carbon Project Costs - Audit. EP</t>
  </si>
  <si>
    <t>60027 - Carbon Project Costs - Audit. SFM</t>
  </si>
  <si>
    <t>60028 - Carbon Project Costs - Audit. VEG</t>
  </si>
  <si>
    <t>60029 - Carbon Project Costs - CTSCo</t>
  </si>
  <si>
    <t>60031 - Carbon Project Costs - Delivery</t>
  </si>
  <si>
    <t>60032 - Carbon Project Costs - Delivery (on ground)</t>
  </si>
  <si>
    <t>60033 - Carbon Project Costs - EIH / Native Title consents</t>
  </si>
  <si>
    <t>60034 - Carbon Project Costs - General. EP</t>
  </si>
  <si>
    <t>60036 - Carbon Project Costs - General. SFM</t>
  </si>
  <si>
    <t>60037 - Carbon Project Costs - General. VEG</t>
  </si>
  <si>
    <t>60039 - Carbon Project Costs - Inspections</t>
  </si>
  <si>
    <t>60041 - Carbon Project Costs - Moomba</t>
  </si>
  <si>
    <t>60042 - Carbon Project Costs - Other</t>
  </si>
  <si>
    <t>60044 - Carbon Project Costs - Puro</t>
  </si>
  <si>
    <t>60045 - Carbon Project Costs - Soil Tests</t>
  </si>
  <si>
    <t>60046 - Carbon Project Costs - Storage</t>
  </si>
  <si>
    <t>60047 - Carbon Project Implementation</t>
  </si>
  <si>
    <t>60048 - Carbon Project Registration</t>
  </si>
  <si>
    <t>60138 - Project Cost</t>
  </si>
  <si>
    <t>60200 - Fire Management</t>
  </si>
  <si>
    <t>79080 - Carbon Project Costs - General</t>
  </si>
  <si>
    <t>Consultancy Fees</t>
  </si>
  <si>
    <t>49355 - Secretarial Services</t>
  </si>
  <si>
    <t>60049 - Consulting Fees- Desktop work external</t>
  </si>
  <si>
    <t>60050 - Consulting fees. EP</t>
  </si>
  <si>
    <t>60051 - Consulting fees. SFM</t>
  </si>
  <si>
    <t>60052 - Consulting fees. VEG</t>
  </si>
  <si>
    <t>60061 - Conveyancing costs</t>
  </si>
  <si>
    <t>60900 - Management Fees Expense</t>
  </si>
  <si>
    <t>70010 - Engineering consultants</t>
  </si>
  <si>
    <t>70018 - Professional Fees</t>
  </si>
  <si>
    <t>70110 - Consulting Fees</t>
  </si>
  <si>
    <t>Contract Services</t>
  </si>
  <si>
    <t>60054 - Contract Services</t>
  </si>
  <si>
    <t>60056 - Contractors - Internal</t>
  </si>
  <si>
    <t>60057 - Contractors. EP</t>
  </si>
  <si>
    <t>60058 - Contractors. SFM</t>
  </si>
  <si>
    <t>60059 - Contractors. VEG</t>
  </si>
  <si>
    <t>60106 - Field Trip Expenses - Internal contractors</t>
  </si>
  <si>
    <t>60280 - Contractors</t>
  </si>
  <si>
    <t>60202 - IC_Contract Services</t>
  </si>
  <si>
    <t>Donations</t>
  </si>
  <si>
    <t>70009 - Donations</t>
  </si>
  <si>
    <t>Entertainment</t>
  </si>
  <si>
    <t>69001 - Entertainment</t>
  </si>
  <si>
    <t>Filing Fees</t>
  </si>
  <si>
    <t>70140 - Filing Fees</t>
  </si>
  <si>
    <t>Fines &amp; Penalties</t>
  </si>
  <si>
    <t>70012 - Fines &amp; Penalties</t>
  </si>
  <si>
    <t>General Expenses</t>
  </si>
  <si>
    <t>60084 - Equipment Leasing</t>
  </si>
  <si>
    <t>60123 - Lease - Land</t>
  </si>
  <si>
    <t>60136 - PPE &amp; Safety Equipment</t>
  </si>
  <si>
    <t>70013 - General Expenses</t>
  </si>
  <si>
    <t>70014 - General overhead</t>
  </si>
  <si>
    <t>70124 - Search Fees</t>
  </si>
  <si>
    <t>79012 - Property Sale Costs</t>
  </si>
  <si>
    <t>79013 - Recharge expense</t>
  </si>
  <si>
    <t>79014 - Reversed Payments</t>
  </si>
  <si>
    <t>79015 - Settlement Cost</t>
  </si>
  <si>
    <t>Grant Activity Costs</t>
  </si>
  <si>
    <t>60073 - Crystalvale Grant- Activity cost</t>
  </si>
  <si>
    <t>Insurance - General</t>
  </si>
  <si>
    <t>60112 - Insurance - Carbon Sequestration</t>
  </si>
  <si>
    <t>60240 - Insurance - Workers Comp</t>
  </si>
  <si>
    <t>60250 - Insurance - General</t>
  </si>
  <si>
    <t>70019 - Property Insurance</t>
  </si>
  <si>
    <t>Insurance - Property &amp; Vehicles</t>
  </si>
  <si>
    <t>60220 - Insurance - Farm</t>
  </si>
  <si>
    <t>60230 - Insurance - Vehicles &amp; Aviation</t>
  </si>
  <si>
    <t>Land Tax</t>
  </si>
  <si>
    <t>60116 - Land Tax</t>
  </si>
  <si>
    <t>60117 - Land Tax - 1</t>
  </si>
  <si>
    <t>60118 - Land Tax - 2</t>
  </si>
  <si>
    <t>60119 - Land Tax. EP</t>
  </si>
  <si>
    <t>60121 - Land Tax. SFM</t>
  </si>
  <si>
    <t>60122 - Land Tax. VEG</t>
  </si>
  <si>
    <t>60165 - Taxes - Property Tax</t>
  </si>
  <si>
    <t>60178 - Land Tax Overhead</t>
  </si>
  <si>
    <t>Legal Fees</t>
  </si>
  <si>
    <t>442L - Legal Fees</t>
  </si>
  <si>
    <t>70015 - Legal expenses</t>
  </si>
  <si>
    <t>Licences and Registrations</t>
  </si>
  <si>
    <t>60260 - Licences &amp; Registrations - General</t>
  </si>
  <si>
    <t>70007 - Business Licenses, Permits &amp; Registrations</t>
  </si>
  <si>
    <t>Marketing</t>
  </si>
  <si>
    <t>70016 - Marketing</t>
  </si>
  <si>
    <t>Motor Vehicle Operating Costs</t>
  </si>
  <si>
    <t>528V - Vehicle - Fuel</t>
  </si>
  <si>
    <t>60060 - Fuel Avgas</t>
  </si>
  <si>
    <t>60125 - Motor Vehicle Expenses</t>
  </si>
  <si>
    <t>60126 - Motor Vehicles - Motorbike</t>
  </si>
  <si>
    <t>60127 - Motor Vehicles - Other</t>
  </si>
  <si>
    <t>60128 - Motor Vehicles - Repairs</t>
  </si>
  <si>
    <t>60129 - Motor Vehicles - Road User Charges</t>
  </si>
  <si>
    <t>60131 - Motor Vehicles - Tractor</t>
  </si>
  <si>
    <t>60170 - Fuel &amp;Oils for Machinery and Equipment</t>
  </si>
  <si>
    <t>60180 - Motor Vehicles - Fuel &amp; Oil</t>
  </si>
  <si>
    <t>60190 - Freight &amp; Trucking - General</t>
  </si>
  <si>
    <t>60270 - Registrations - Motor Vehicles</t>
  </si>
  <si>
    <t>Office Supplies</t>
  </si>
  <si>
    <t>60108 - Freight &amp; Courier</t>
  </si>
  <si>
    <t>60132 - Office Expenses</t>
  </si>
  <si>
    <t>60137 - Printing &amp; Stationery</t>
  </si>
  <si>
    <t>60210 - Office Supplies</t>
  </si>
  <si>
    <t>69080 - Staff Amenities</t>
  </si>
  <si>
    <t>69090 - Board and Keep</t>
  </si>
  <si>
    <t>70008 - Cleaning</t>
  </si>
  <si>
    <t>Other Expenses</t>
  </si>
  <si>
    <t>60053 - Contingency Costs</t>
  </si>
  <si>
    <t>60109 - Impairment Loss</t>
  </si>
  <si>
    <t>60111 - Instant Asset W/off</t>
  </si>
  <si>
    <t>60290 - Hire Equipment Expenses</t>
  </si>
  <si>
    <t>69005 - Staff Fringe benefits</t>
  </si>
  <si>
    <t>69040 - Fringe Benefit Tax Expense</t>
  </si>
  <si>
    <t>70001 - Accounts Payable - Watson River Station</t>
  </si>
  <si>
    <t>70170 - Other Expenses</t>
  </si>
  <si>
    <t>79110 - IC_Costs Re-charged from Group</t>
  </si>
  <si>
    <t>79500 - ATO - Cash Flow Boost</t>
  </si>
  <si>
    <t>79501 - ATO Cash Flow Boost</t>
  </si>
  <si>
    <t>Elimination suspense account_PL</t>
  </si>
  <si>
    <t>Payroll Tax</t>
  </si>
  <si>
    <t>69030 - Payroll Tax</t>
  </si>
  <si>
    <t>Phone Allowance</t>
  </si>
  <si>
    <t>69060 - Telephone Allowance</t>
  </si>
  <si>
    <t>Property Management</t>
  </si>
  <si>
    <t>70020 - Property Maintenance &amp; Pest Control</t>
  </si>
  <si>
    <t>70120 - Property Management</t>
  </si>
  <si>
    <t>Rates</t>
  </si>
  <si>
    <t>60110 - Council Rates</t>
  </si>
  <si>
    <t>Repairs &amp; Maintenance</t>
  </si>
  <si>
    <t>60145 - Repairs &amp; Maintenance</t>
  </si>
  <si>
    <t>60146 - Repairs &amp; Maintenance - Drains</t>
  </si>
  <si>
    <t>60147 - Repairs &amp; Maintenance - Dwellings</t>
  </si>
  <si>
    <t>60148 - Repairs &amp; Maintenance - Erosion Control</t>
  </si>
  <si>
    <t>60149 - Repairs &amp; Maintenance - Farm Buildings</t>
  </si>
  <si>
    <t>60150 - Repairs &amp; Maintenance - Fencing</t>
  </si>
  <si>
    <t>60151 - Repairs &amp; Maintenance - General</t>
  </si>
  <si>
    <t>60152 - Repairs &amp; Maintenance - Irrigation &amp; Water Supply</t>
  </si>
  <si>
    <t>60153 - Repairs &amp; Maintenance - Plant &amp; Equipment (119)</t>
  </si>
  <si>
    <t>60154 - Repairs &amp; Maintenance - Plant &amp; Equipment (472.4)</t>
  </si>
  <si>
    <t>60155 - Repairs &amp; Maintenance - Property</t>
  </si>
  <si>
    <t>60156 - Repairs &amp; Maintenance - Tracks &amp; Races</t>
  </si>
  <si>
    <t>60157 - Repairs &amp; Maintenance - Trees &amp; Hedges</t>
  </si>
  <si>
    <t>60158 - Repairs &amp; Maintenance - Woolshed</t>
  </si>
  <si>
    <t>60300 - Repairs &amp; Maintenance - Land Infrastructure</t>
  </si>
  <si>
    <t>60310 - Repairs &amp; Maintenance - Property &amp; Dwellings</t>
  </si>
  <si>
    <t>60320 - Repairs &amp; Maintenance - Equipment &amp; Machinery</t>
  </si>
  <si>
    <t>60330 - Repairs &amp; Maintenance - Vehicle</t>
  </si>
  <si>
    <t>60331 - Repairs &amp; Maintenance - Yards &amp; Fences</t>
  </si>
  <si>
    <t>60340 - Small Tools &amp; Equipment</t>
  </si>
  <si>
    <t>60203 - IC_Repairs and Maintenance</t>
  </si>
  <si>
    <t>Research &amp; Development</t>
  </si>
  <si>
    <t>60159 - Research &amp; Development</t>
  </si>
  <si>
    <t>60166 - Technology Development</t>
  </si>
  <si>
    <t>70180 - R&amp;D Expenses</t>
  </si>
  <si>
    <t>79535 - Research &amp; Development Income</t>
  </si>
  <si>
    <t>Salary &amp; Wages</t>
  </si>
  <si>
    <t>69000 - Payroll - Salary &amp; Wages</t>
  </si>
  <si>
    <t>69002 - Labour - Intercompany charge from CCA and CCG</t>
  </si>
  <si>
    <t>69003 - Labour Oncosts</t>
  </si>
  <si>
    <t>69004 - Payroll - Bonuses &amp; Commissions</t>
  </si>
  <si>
    <t>Superannuation</t>
  </si>
  <si>
    <t>69020 - Superannuation Expense</t>
  </si>
  <si>
    <t>Telephone Expenses</t>
  </si>
  <si>
    <t>60167 - Telephone - Land Line</t>
  </si>
  <si>
    <t>60168 - Telephone - Wireless</t>
  </si>
  <si>
    <t>60169 - Telephone &amp; Internet</t>
  </si>
  <si>
    <t>60390 - Telephone</t>
  </si>
  <si>
    <t>Total Recruitment Costs</t>
  </si>
  <si>
    <t>70122 - Recruitment Costs</t>
  </si>
  <si>
    <t>Training Expenses</t>
  </si>
  <si>
    <t>69100 - Training</t>
  </si>
  <si>
    <t>Travel Expense</t>
  </si>
  <si>
    <t>523 - Travel Expense</t>
  </si>
  <si>
    <t>60171 - Travel - Domestic</t>
  </si>
  <si>
    <t>60172 - Travel - Domestic. EP</t>
  </si>
  <si>
    <t>60173 - Travel - Domestic. SFM</t>
  </si>
  <si>
    <t>60174 - Travel - Domestic. VEG</t>
  </si>
  <si>
    <t>60175 - Travel - International</t>
  </si>
  <si>
    <t>60176 - Travel - National</t>
  </si>
  <si>
    <t>69050 - Travel Allowance</t>
  </si>
  <si>
    <t>69070 - Travel Expense</t>
  </si>
  <si>
    <t>69091 - Conference</t>
  </si>
  <si>
    <t>Utilities</t>
  </si>
  <si>
    <t>60081 - Electricity - Farm</t>
  </si>
  <si>
    <t>60082 - Electricity - House</t>
  </si>
  <si>
    <t>60083 - Electricity - Irrigation</t>
  </si>
  <si>
    <t>60100 - Electricity</t>
  </si>
  <si>
    <t>60120 - Water</t>
  </si>
  <si>
    <t>60124 - Light, Power, Heating</t>
  </si>
  <si>
    <t>60130 - Other Utilities</t>
  </si>
  <si>
    <t>60139 - Rates. EP</t>
  </si>
  <si>
    <t>60141 - Rates. SFM</t>
  </si>
  <si>
    <t>60143 - Rates. VEG</t>
  </si>
  <si>
    <t>60183 - Levies</t>
  </si>
  <si>
    <t>70121 - Rates</t>
  </si>
  <si>
    <t>EBITDA</t>
  </si>
  <si>
    <t>60075 - Depreciation - Adjustments</t>
  </si>
  <si>
    <t>60076 - Depreciation. EP</t>
  </si>
  <si>
    <t>60077 - Depreciation. SFM</t>
  </si>
  <si>
    <t>60078 - Depreciation. VEG</t>
  </si>
  <si>
    <t>60350 - Depreciation Expense</t>
  </si>
  <si>
    <t>60351 - Low Value Asset</t>
  </si>
  <si>
    <t>60360 - Amortisation Expense</t>
  </si>
  <si>
    <t>60361 - Amortisation</t>
  </si>
  <si>
    <t>Depreciation &amp; Amortisation</t>
  </si>
  <si>
    <t>Financial Arrangement Costs</t>
  </si>
  <si>
    <t>80011 - Financial Arrangements Costs</t>
  </si>
  <si>
    <t>80009 - Repo Interest Fee</t>
  </si>
  <si>
    <t>Interest</t>
  </si>
  <si>
    <t>80000 - Borrowing Costs</t>
  </si>
  <si>
    <t>80001 - Interest Expense</t>
  </si>
  <si>
    <t>80002 - Interest Expense - MBL</t>
  </si>
  <si>
    <t>80003 - Interest Expense - Rabo</t>
  </si>
  <si>
    <t>80004 - Interest Expense. EP</t>
  </si>
  <si>
    <t>80005 - Interest Expense. SFM</t>
  </si>
  <si>
    <t>80006 - Interest Expense. VEG</t>
  </si>
  <si>
    <t>80010 - Finance Costs - External</t>
  </si>
  <si>
    <t>80020 - Finance Costs - Group</t>
  </si>
  <si>
    <t>Realised and Unrealised Currency Gains/Losses</t>
  </si>
  <si>
    <t>499 - Realised Currency Gains</t>
  </si>
  <si>
    <t>80060 - Unrealised Currency Gains</t>
  </si>
  <si>
    <t>80070 - Realised Currency Gains</t>
  </si>
  <si>
    <t>Total prior year adjustments</t>
  </si>
  <si>
    <t>Prior year share capital adjustment</t>
  </si>
  <si>
    <t>79011 - Prior year share capital adjustment</t>
  </si>
  <si>
    <t>Prior year adjustments</t>
  </si>
  <si>
    <t>90002 - Prior Period Losses Applied</t>
  </si>
  <si>
    <t>90020 - Deferred Tax Income/Expense</t>
  </si>
  <si>
    <t>90001 - Over/ Under Provision of 2021 Income Tax</t>
  </si>
  <si>
    <t>90003 - Taxes - Corporate Tax</t>
  </si>
  <si>
    <t>90004 - Under / (Over) Provision in Income Tax</t>
  </si>
  <si>
    <t>90010 - Income Tax Expense</t>
  </si>
  <si>
    <t>Net Profit/(Loss) After Tax</t>
  </si>
  <si>
    <t>Movement in Derivatives</t>
  </si>
  <si>
    <t>50037 - Movement in Derivatives - Fair Value</t>
  </si>
  <si>
    <t>79008 - Movement in Derivatives</t>
  </si>
  <si>
    <t>79009 - Movement in Derivatives – New</t>
  </si>
  <si>
    <t>79016 - Unrealised Gain / (Loss)</t>
  </si>
  <si>
    <t>79050 - Change In Fair Valuation of Derivatives</t>
  </si>
  <si>
    <t>79502 - Change In Fair Valuation of Derivatives</t>
  </si>
  <si>
    <t>Debt Forgiveness</t>
  </si>
  <si>
    <t>79090 - Intercompany Loan Forgiveness</t>
  </si>
  <si>
    <t>79001 - Commercial debt forgiveness</t>
  </si>
  <si>
    <t>Property Finance</t>
  </si>
  <si>
    <t>Net Profit/(Loss) After Derivatives, Debt Forgiveness and Before Dividends</t>
  </si>
  <si>
    <t>Dividends Paid</t>
  </si>
  <si>
    <t>Net Profit/(Loss) After 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</si>
</sst>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_);\(0\)"/>
    <numFmt numFmtId="165" formatCode="#,##0;\(#,##0\)"/>
    <numFmt numFmtId="166" formatCode="_ * #,##0.00_ ;_ * \-#,##0.00_ ;_ * &quot;-&quot;??_ ;_ @_ "/>
  </numFmts>
  <fonts count="41">
    <font>
      <sz val="10"/>
      <color rgb="FF000000"/>
      <name val="Times New Roman"/>
      <charset val="204"/>
    </font>
    <font>
      <sz val="11"/>
      <color theme="1"/>
      <name val="Calibri"/>
      <family val="2"/>
      <scheme val="minor"/>
    </font>
    <font>
      <b/>
      <sz val="12.5"/>
      <name val="Arial"/>
      <family val="2"/>
    </font>
    <font>
      <sz val="11"/>
      <color rgb="FF000000"/>
      <name val="Calibri"/>
      <family val="2"/>
      <scheme val="minor"/>
    </font>
    <font>
      <sz val="11"/>
      <name val="Calibri"/>
      <family val="2"/>
      <scheme val="minor"/>
    </font>
    <font>
      <b/>
      <sz val="11"/>
      <name val="Calibri"/>
      <family val="2"/>
      <scheme val="minor"/>
    </font>
    <font>
      <b/>
      <sz val="11"/>
      <color rgb="FF000000"/>
      <name val="Calibri"/>
      <family val="2"/>
      <scheme val="minor"/>
    </font>
    <font>
      <b/>
      <sz val="12.5"/>
      <color theme="4" tint="-0.249977111117893"/>
      <name val="Arial"/>
      <family val="2"/>
    </font>
    <font>
      <b/>
      <sz val="11"/>
      <color rgb="FF070707"/>
      <name val="Calibri"/>
      <family val="2"/>
      <scheme val="minor"/>
    </font>
    <font>
      <sz val="11"/>
      <color rgb="FF070707"/>
      <name val="Calibri"/>
      <family val="2"/>
      <scheme val="minor"/>
    </font>
    <font>
      <b/>
      <sz val="11"/>
      <color rgb="FFFA7D00"/>
      <name val="Calibri"/>
      <family val="2"/>
      <scheme val="minor"/>
    </font>
    <font>
      <sz val="11"/>
      <color theme="1"/>
      <name val="Calibri"/>
      <family val="2"/>
    </font>
    <font>
      <b/>
      <sz val="11"/>
      <color theme="4" tint="-0.249977111117893"/>
      <name val="Calibri"/>
      <family val="2"/>
      <scheme val="minor"/>
    </font>
    <font>
      <sz val="10"/>
      <color rgb="FF000000"/>
      <name val="Times New Roman"/>
      <family val="1"/>
    </font>
    <font>
      <b/>
      <sz val="10"/>
      <color rgb="FF000000"/>
      <name val="Times New Roman"/>
      <family val="1"/>
    </font>
    <font>
      <sz val="10"/>
      <color rgb="FF000000"/>
      <name val="Calibri"/>
      <family val="2"/>
      <scheme val="minor"/>
    </font>
    <font>
      <b/>
      <sz val="12"/>
      <color rgb="FF000000"/>
      <name val="Calibri"/>
      <family val="2"/>
      <scheme val="minor"/>
    </font>
    <font>
      <b/>
      <sz val="26.5"/>
      <color rgb="FF1A74CF"/>
      <name val="Calibri"/>
      <family val="2"/>
      <scheme val="minor"/>
    </font>
    <font>
      <sz val="15"/>
      <name val="Calibri"/>
      <family val="2"/>
      <scheme val="minor"/>
    </font>
    <font>
      <b/>
      <sz val="11"/>
      <color rgb="FFFF0000"/>
      <name val="Calibri"/>
      <family val="2"/>
      <scheme val="minor"/>
    </font>
    <font>
      <b/>
      <sz val="11"/>
      <color theme="1"/>
      <name val="Calibri"/>
      <family val="2"/>
      <scheme val="minor"/>
    </font>
    <font>
      <u/>
      <sz val="10"/>
      <color theme="10"/>
      <name val="Times New Roman"/>
      <family val="1"/>
    </font>
    <font>
      <u/>
      <sz val="11"/>
      <color theme="10"/>
      <name val="Calibri"/>
      <family val="2"/>
      <scheme val="minor"/>
    </font>
    <font>
      <b/>
      <sz val="9"/>
      <name val="Arial"/>
      <family val="2"/>
    </font>
    <font>
      <sz val="7.5"/>
      <name val="Arial MT"/>
    </font>
    <font>
      <b/>
      <sz val="8"/>
      <name val="Arial"/>
      <family val="2"/>
    </font>
    <font>
      <b/>
      <sz val="9"/>
      <name val="Cambria"/>
      <family val="1"/>
      <scheme val="major"/>
    </font>
    <font>
      <sz val="7.5"/>
      <name val="Cambria"/>
      <family val="1"/>
      <scheme val="major"/>
    </font>
    <font>
      <sz val="10"/>
      <color rgb="FF000000"/>
      <name val="Cambria"/>
      <family val="1"/>
      <scheme val="major"/>
    </font>
    <font>
      <b/>
      <sz val="8"/>
      <name val="Cambria"/>
      <family val="1"/>
      <scheme val="major"/>
    </font>
    <font>
      <sz val="11"/>
      <color rgb="FF181818"/>
      <name val="Calibri"/>
      <family val="2"/>
      <scheme val="minor"/>
    </font>
    <font>
      <sz val="11"/>
      <color rgb="FF4D4D4D"/>
      <name val="Calibri"/>
      <family val="2"/>
      <scheme val="minor"/>
    </font>
    <font>
      <i/>
      <sz val="11"/>
      <color rgb="FF070707"/>
      <name val="Calibri"/>
      <family val="2"/>
      <scheme val="minor"/>
    </font>
    <font>
      <sz val="11"/>
      <color rgb="FF383838"/>
      <name val="Calibri"/>
      <family val="2"/>
      <scheme val="minor"/>
    </font>
    <font>
      <sz val="11"/>
      <color rgb="FF454545"/>
      <name val="Calibri"/>
      <family val="2"/>
      <scheme val="minor"/>
    </font>
    <font>
      <sz val="11"/>
      <color rgb="FF636363"/>
      <name val="Calibri"/>
      <family val="2"/>
      <scheme val="minor"/>
    </font>
    <font>
      <b/>
      <sz val="11"/>
      <color rgb="FF090909"/>
      <name val="Calibri"/>
      <family val="2"/>
      <scheme val="minor"/>
    </font>
    <font>
      <sz val="11"/>
      <color rgb="FF090909"/>
      <name val="Calibri"/>
      <family val="2"/>
      <scheme val="minor"/>
    </font>
    <font>
      <sz val="11"/>
      <color rgb="FF222222"/>
      <name val="Calibri"/>
      <family val="2"/>
      <scheme val="minor"/>
    </font>
    <font>
      <sz val="7"/>
      <color rgb="FF070707"/>
      <name val="Arial MT"/>
      <family val="2"/>
    </font>
    <font>
      <sz val="11"/>
      <color rgb="FF414141"/>
      <name val="Calibri"/>
      <family val="2"/>
      <scheme val="minor"/>
    </font>
  </fonts>
  <fills count="3">
    <fill>
      <patternFill patternType="none"/>
    </fill>
    <fill>
      <patternFill patternType="gray125"/>
    </fill>
    <fill>
      <patternFill patternType="solid">
        <fgColor rgb="FFF2F2F2"/>
      </patternFill>
    </fill>
  </fills>
  <borders count="16">
    <border>
      <left/>
      <right/>
      <top/>
      <bottom/>
      <diagonal/>
    </border>
    <border>
      <left/>
      <right/>
      <top/>
      <bottom style="thin">
        <color rgb="FF000000"/>
      </bottom>
      <diagonal/>
    </border>
    <border>
      <left/>
      <right/>
      <top style="thin">
        <color rgb="FFBEBEBE"/>
      </top>
      <bottom/>
      <diagonal/>
    </border>
    <border>
      <left/>
      <right/>
      <top/>
      <bottom style="thin">
        <color indexed="64"/>
      </bottom>
      <diagonal/>
    </border>
    <border>
      <left/>
      <right/>
      <top style="thin">
        <color rgb="FF000000"/>
      </top>
      <bottom style="thin">
        <color indexed="64"/>
      </bottom>
      <diagonal/>
    </border>
    <border>
      <left/>
      <right/>
      <top/>
      <bottom style="thin">
        <color rgb="FFBEBEBE"/>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style="thin">
        <color indexed="64"/>
      </top>
      <bottom style="double">
        <color indexed="64"/>
      </bottom>
      <diagonal/>
    </border>
    <border>
      <left/>
      <right/>
      <top style="thin">
        <color theme="0" tint="-0.24994659260841701"/>
      </top>
      <bottom style="thin">
        <color theme="0" tint="-0.24994659260841701"/>
      </bottom>
      <diagonal/>
    </border>
    <border>
      <left/>
      <right/>
      <top style="thin">
        <color rgb="FF000000"/>
      </top>
      <bottom style="thin">
        <color theme="0" tint="-0.24994659260841701"/>
      </bottom>
      <diagonal/>
    </border>
    <border>
      <left/>
      <right/>
      <top style="thin">
        <color theme="0" tint="-0.24994659260841701"/>
      </top>
      <bottom/>
      <diagonal/>
    </border>
    <border>
      <left/>
      <right/>
      <top style="thin">
        <color rgb="FFBEBEBE"/>
      </top>
      <bottom style="thin">
        <color rgb="FFBEBEBE"/>
      </bottom>
      <diagonal/>
    </border>
    <border>
      <left/>
      <right/>
      <top style="thin">
        <color indexed="64"/>
      </top>
      <bottom style="thin">
        <color theme="0" tint="-0.24994659260841701"/>
      </bottom>
      <diagonal/>
    </border>
    <border>
      <left/>
      <right/>
      <top style="thin">
        <color theme="0" tint="-0.24994659260841701"/>
      </top>
      <bottom style="thin">
        <color indexed="64"/>
      </bottom>
      <diagonal/>
    </border>
  </borders>
  <cellStyleXfs count="7">
    <xf numFmtId="0" fontId="0" fillId="0" borderId="0"/>
    <xf numFmtId="0" fontId="10" fillId="2" borderId="6" applyNumberFormat="0" applyAlignment="0" applyProtection="0"/>
    <xf numFmtId="0" fontId="13" fillId="0" borderId="0"/>
    <xf numFmtId="0" fontId="21" fillId="0" borderId="0" applyNumberFormat="0" applyFill="0" applyBorder="0" applyAlignment="0" applyProtection="0"/>
    <xf numFmtId="0" fontId="1" fillId="0" borderId="0"/>
    <xf numFmtId="166" fontId="1" fillId="0" borderId="0" applyFont="0" applyFill="0" applyBorder="0" applyAlignment="0" applyProtection="0"/>
    <xf numFmtId="0" fontId="22" fillId="0" borderId="0" applyNumberFormat="0" applyFill="0" applyBorder="0" applyAlignment="0" applyProtection="0"/>
  </cellStyleXfs>
  <cellXfs count="238">
    <xf numFmtId="0" fontId="0" fillId="0" borderId="0" xfId="0" applyAlignment="1">
      <alignment horizontal="left" vertical="top"/>
    </xf>
    <xf numFmtId="0" fontId="3" fillId="0" borderId="1" xfId="0" applyFont="1" applyBorder="1" applyAlignment="1">
      <alignment horizontal="left" wrapText="1"/>
    </xf>
    <xf numFmtId="0" fontId="3" fillId="0" borderId="0" xfId="0" applyFont="1" applyAlignment="1">
      <alignment horizontal="left" vertical="top"/>
    </xf>
    <xf numFmtId="0" fontId="6" fillId="0" borderId="0" xfId="0" applyFont="1" applyAlignment="1">
      <alignment horizontal="left" vertical="top" indent="1"/>
    </xf>
    <xf numFmtId="0" fontId="5"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5" fillId="0" borderId="2" xfId="0" applyFont="1" applyBorder="1" applyAlignment="1">
      <alignment horizontal="left" vertical="top" wrapText="1" indent="1"/>
    </xf>
    <xf numFmtId="0" fontId="0" fillId="0" borderId="0" xfId="0" applyAlignment="1">
      <alignment vertical="top"/>
    </xf>
    <xf numFmtId="0" fontId="3" fillId="0" borderId="1" xfId="0" applyFont="1" applyBorder="1" applyAlignment="1">
      <alignment wrapText="1"/>
    </xf>
    <xf numFmtId="0" fontId="3" fillId="0" borderId="3" xfId="0" applyFont="1" applyBorder="1" applyAlignment="1">
      <alignment horizontal="left" wrapText="1"/>
    </xf>
    <xf numFmtId="0" fontId="5" fillId="0" borderId="1" xfId="0" applyFont="1" applyBorder="1" applyAlignment="1">
      <alignment horizontal="left" vertical="center" wrapText="1" indent="1"/>
    </xf>
    <xf numFmtId="1" fontId="9" fillId="0" borderId="1" xfId="0" applyNumberFormat="1" applyFont="1" applyBorder="1" applyAlignment="1">
      <alignment vertical="center" shrinkToFit="1"/>
    </xf>
    <xf numFmtId="3" fontId="8" fillId="0" borderId="2" xfId="0" applyNumberFormat="1" applyFont="1" applyBorder="1" applyAlignment="1">
      <alignment vertical="top" shrinkToFit="1"/>
    </xf>
    <xf numFmtId="3" fontId="9" fillId="0" borderId="2" xfId="0" applyNumberFormat="1" applyFont="1" applyBorder="1" applyAlignment="1">
      <alignment vertical="top" shrinkToFit="1"/>
    </xf>
    <xf numFmtId="0" fontId="4" fillId="0" borderId="5" xfId="0" applyFont="1" applyBorder="1" applyAlignment="1">
      <alignment horizontal="left" vertical="top" wrapText="1" indent="1"/>
    </xf>
    <xf numFmtId="0" fontId="5" fillId="0" borderId="4" xfId="0" applyFont="1" applyBorder="1" applyAlignment="1">
      <alignment horizontal="left" vertical="top" wrapText="1" indent="1"/>
    </xf>
    <xf numFmtId="3" fontId="9" fillId="0" borderId="4" xfId="0" applyNumberFormat="1" applyFont="1" applyBorder="1" applyAlignment="1">
      <alignment vertical="top" shrinkToFit="1"/>
    </xf>
    <xf numFmtId="0" fontId="5" fillId="0" borderId="3" xfId="0" applyFont="1" applyBorder="1" applyAlignment="1">
      <alignment horizontal="left" vertical="top" wrapText="1" indent="1"/>
    </xf>
    <xf numFmtId="3" fontId="9" fillId="0" borderId="5" xfId="0" applyNumberFormat="1" applyFont="1" applyBorder="1" applyAlignment="1">
      <alignment vertical="top" shrinkToFit="1"/>
    </xf>
    <xf numFmtId="0" fontId="5" fillId="0" borderId="3" xfId="0" applyFont="1" applyBorder="1" applyAlignment="1">
      <alignment vertical="top" wrapText="1"/>
    </xf>
    <xf numFmtId="164" fontId="9" fillId="0" borderId="0" xfId="0" applyNumberFormat="1" applyFont="1" applyAlignment="1">
      <alignment horizontal="right" vertical="top" shrinkToFit="1"/>
    </xf>
    <xf numFmtId="0" fontId="11" fillId="2" borderId="7" xfId="1" applyFont="1" applyBorder="1" applyAlignment="1" applyProtection="1">
      <alignment horizontal="left" wrapText="1"/>
      <protection locked="0"/>
    </xf>
    <xf numFmtId="0" fontId="11" fillId="2" borderId="7" xfId="1" applyFont="1" applyBorder="1" applyAlignment="1" applyProtection="1">
      <alignment horizontal="left" wrapText="1"/>
    </xf>
    <xf numFmtId="0" fontId="6" fillId="0" borderId="0" xfId="0" applyFont="1" applyAlignment="1" applyProtection="1">
      <alignment horizontal="left" vertical="top"/>
      <protection locked="0"/>
    </xf>
    <xf numFmtId="0" fontId="6" fillId="0" borderId="0" xfId="0" applyFont="1" applyAlignment="1">
      <alignment horizontal="left" vertical="top"/>
    </xf>
    <xf numFmtId="0" fontId="3" fillId="0" borderId="0" xfId="0" quotePrefix="1" applyFont="1" applyAlignment="1">
      <alignment horizontal="left" vertical="top" indent="10"/>
    </xf>
    <xf numFmtId="38" fontId="3" fillId="0" borderId="0" xfId="0" applyNumberFormat="1" applyFont="1" applyAlignment="1">
      <alignment horizontal="right" vertical="top" shrinkToFit="1"/>
    </xf>
    <xf numFmtId="0" fontId="3" fillId="0" borderId="0" xfId="0" quotePrefix="1" applyFont="1" applyAlignment="1">
      <alignment horizontal="left" vertical="top" indent="5"/>
    </xf>
    <xf numFmtId="165" fontId="3" fillId="0" borderId="0" xfId="0" applyNumberFormat="1" applyFont="1" applyAlignment="1">
      <alignment horizontal="right" vertical="top" shrinkToFit="1"/>
    </xf>
    <xf numFmtId="0" fontId="3" fillId="0" borderId="0" xfId="0" quotePrefix="1" applyFont="1" applyAlignment="1">
      <alignment horizontal="left" vertical="top" indent="11"/>
    </xf>
    <xf numFmtId="0" fontId="3" fillId="0" borderId="0" xfId="0" quotePrefix="1" applyFont="1" applyAlignment="1">
      <alignment horizontal="left" vertical="top" indent="12"/>
    </xf>
    <xf numFmtId="0" fontId="3" fillId="0" borderId="0" xfId="0" quotePrefix="1" applyFont="1" applyAlignment="1">
      <alignment horizontal="left" vertical="top" indent="9"/>
    </xf>
    <xf numFmtId="0" fontId="3" fillId="0" borderId="0" xfId="0" quotePrefix="1" applyFont="1" applyAlignment="1">
      <alignment horizontal="left" vertical="top" indent="8"/>
    </xf>
    <xf numFmtId="0" fontId="6" fillId="0" borderId="0" xfId="0" quotePrefix="1" applyFont="1" applyAlignment="1">
      <alignment horizontal="left" vertical="top" indent="10"/>
    </xf>
    <xf numFmtId="165" fontId="6" fillId="0" borderId="0" xfId="0" applyNumberFormat="1" applyFont="1" applyAlignment="1">
      <alignment horizontal="right" vertical="top" shrinkToFit="1"/>
    </xf>
    <xf numFmtId="0" fontId="6" fillId="0" borderId="8" xfId="0" quotePrefix="1" applyFont="1" applyBorder="1" applyAlignment="1">
      <alignment horizontal="left" vertical="top" indent="4"/>
    </xf>
    <xf numFmtId="165" fontId="6" fillId="0" borderId="8" xfId="0" applyNumberFormat="1" applyFont="1" applyBorder="1" applyAlignment="1">
      <alignment horizontal="right" vertical="top" shrinkToFit="1"/>
    </xf>
    <xf numFmtId="0" fontId="3" fillId="0" borderId="0" xfId="0" quotePrefix="1" applyFont="1" applyAlignment="1">
      <alignment horizontal="left" vertical="top" indent="6"/>
    </xf>
    <xf numFmtId="0" fontId="6" fillId="0" borderId="0" xfId="0" quotePrefix="1" applyFont="1" applyAlignment="1">
      <alignment horizontal="left" vertical="top" indent="1"/>
    </xf>
    <xf numFmtId="0" fontId="3" fillId="0" borderId="0" xfId="0" quotePrefix="1" applyFont="1" applyAlignment="1">
      <alignment horizontal="left" vertical="top" indent="4"/>
    </xf>
    <xf numFmtId="0" fontId="3" fillId="0" borderId="0" xfId="0" quotePrefix="1" applyFont="1" applyAlignment="1">
      <alignment horizontal="left" vertical="top" indent="13"/>
    </xf>
    <xf numFmtId="0" fontId="6" fillId="0" borderId="8" xfId="0" quotePrefix="1" applyFont="1" applyBorder="1" applyAlignment="1">
      <alignment horizontal="left" vertical="top" indent="3"/>
    </xf>
    <xf numFmtId="165" fontId="3" fillId="0" borderId="0" xfId="0" applyNumberFormat="1" applyFont="1" applyAlignment="1">
      <alignment horizontal="right" vertical="top"/>
    </xf>
    <xf numFmtId="0" fontId="6" fillId="0" borderId="8" xfId="0" quotePrefix="1" applyFont="1" applyBorder="1" applyAlignment="1">
      <alignment horizontal="left" vertical="top" indent="1"/>
    </xf>
    <xf numFmtId="165" fontId="6" fillId="0" borderId="8" xfId="0" applyNumberFormat="1" applyFont="1" applyBorder="1" applyAlignment="1">
      <alignment horizontal="right" vertical="top"/>
    </xf>
    <xf numFmtId="0" fontId="6" fillId="0" borderId="0" xfId="0" quotePrefix="1" applyFont="1" applyAlignment="1">
      <alignment horizontal="left" vertical="top" indent="3"/>
    </xf>
    <xf numFmtId="165" fontId="6" fillId="0" borderId="0" xfId="0" applyNumberFormat="1" applyFont="1" applyAlignment="1">
      <alignment horizontal="right" vertical="top"/>
    </xf>
    <xf numFmtId="0" fontId="3" fillId="0" borderId="0" xfId="0" quotePrefix="1" applyFont="1" applyAlignment="1">
      <alignment horizontal="left" vertical="top" indent="7"/>
    </xf>
    <xf numFmtId="0" fontId="3" fillId="0" borderId="0" xfId="0" quotePrefix="1" applyFont="1" applyAlignment="1">
      <alignment horizontal="left" vertical="top" indent="3"/>
    </xf>
    <xf numFmtId="0" fontId="6" fillId="0" borderId="0" xfId="0" quotePrefix="1" applyFont="1" applyAlignment="1">
      <alignment horizontal="left" vertical="top" indent="5"/>
    </xf>
    <xf numFmtId="0" fontId="6" fillId="0" borderId="9" xfId="0" quotePrefix="1" applyFont="1" applyBorder="1" applyAlignment="1">
      <alignment horizontal="left" vertical="top" indent="1"/>
    </xf>
    <xf numFmtId="165" fontId="6" fillId="0" borderId="9" xfId="0" applyNumberFormat="1" applyFont="1" applyBorder="1" applyAlignment="1">
      <alignment horizontal="right" vertical="top" shrinkToFit="1"/>
    </xf>
    <xf numFmtId="0" fontId="3" fillId="0" borderId="0" xfId="0" applyFont="1" applyAlignment="1">
      <alignment horizontal="right" vertical="top"/>
    </xf>
    <xf numFmtId="0" fontId="13" fillId="0" borderId="0" xfId="0" applyFont="1" applyAlignment="1">
      <alignment horizontal="left" vertical="top"/>
    </xf>
    <xf numFmtId="0" fontId="3" fillId="0" borderId="0" xfId="0" quotePrefix="1" applyFont="1" applyAlignment="1">
      <alignment horizontal="left" vertical="top" indent="1"/>
    </xf>
    <xf numFmtId="0" fontId="6" fillId="0" borderId="0" xfId="0" quotePrefix="1" applyFont="1" applyAlignment="1">
      <alignment horizontal="left" vertical="top" indent="4"/>
    </xf>
    <xf numFmtId="38" fontId="3" fillId="0" borderId="0" xfId="0" applyNumberFormat="1" applyFont="1" applyAlignment="1">
      <alignment horizontal="left" vertical="top"/>
    </xf>
    <xf numFmtId="0" fontId="6" fillId="0" borderId="8" xfId="0" quotePrefix="1" applyFont="1" applyBorder="1" applyAlignment="1">
      <alignment horizontal="left" vertical="top" indent="2"/>
    </xf>
    <xf numFmtId="0" fontId="3" fillId="0" borderId="0" xfId="0" quotePrefix="1" applyFont="1" applyAlignment="1">
      <alignment horizontal="left" vertical="top" indent="2"/>
    </xf>
    <xf numFmtId="0" fontId="6" fillId="0" borderId="8" xfId="0" applyFont="1" applyBorder="1" applyAlignment="1">
      <alignment horizontal="left" vertical="top" indent="1"/>
    </xf>
    <xf numFmtId="0" fontId="6" fillId="0" borderId="0" xfId="0" quotePrefix="1" applyFont="1" applyAlignment="1">
      <alignment horizontal="left" vertical="top" indent="2"/>
    </xf>
    <xf numFmtId="38" fontId="6" fillId="0" borderId="8" xfId="0" applyNumberFormat="1" applyFont="1" applyBorder="1" applyAlignment="1">
      <alignment horizontal="right" vertical="top" shrinkToFit="1"/>
    </xf>
    <xf numFmtId="165" fontId="3" fillId="0" borderId="8" xfId="0" applyNumberFormat="1" applyFont="1" applyBorder="1" applyAlignment="1">
      <alignment horizontal="right" vertical="top" shrinkToFit="1"/>
    </xf>
    <xf numFmtId="165" fontId="3" fillId="0" borderId="8" xfId="0" applyNumberFormat="1" applyFont="1" applyBorder="1" applyAlignment="1">
      <alignment horizontal="right" vertical="top"/>
    </xf>
    <xf numFmtId="165" fontId="3" fillId="0" borderId="0" xfId="0" quotePrefix="1" applyNumberFormat="1" applyFont="1" applyAlignment="1">
      <alignment horizontal="right" vertical="top"/>
    </xf>
    <xf numFmtId="165" fontId="6" fillId="0" borderId="0" xfId="0" quotePrefix="1" applyNumberFormat="1" applyFont="1" applyAlignment="1">
      <alignment horizontal="right" vertical="top"/>
    </xf>
    <xf numFmtId="165" fontId="6" fillId="0" borderId="8" xfId="0" quotePrefix="1" applyNumberFormat="1" applyFont="1" applyBorder="1" applyAlignment="1">
      <alignment horizontal="right" vertical="top"/>
    </xf>
    <xf numFmtId="2" fontId="3" fillId="0" borderId="0" xfId="0" quotePrefix="1" applyNumberFormat="1" applyFont="1" applyAlignment="1">
      <alignment horizontal="left" vertical="top" indent="10"/>
    </xf>
    <xf numFmtId="2" fontId="3" fillId="0" borderId="0" xfId="0" quotePrefix="1" applyNumberFormat="1" applyFont="1" applyAlignment="1">
      <alignment horizontal="left" vertical="top" indent="11"/>
    </xf>
    <xf numFmtId="2" fontId="3" fillId="0" borderId="0" xfId="0" quotePrefix="1" applyNumberFormat="1" applyFont="1" applyAlignment="1">
      <alignment horizontal="left" vertical="top" indent="12"/>
    </xf>
    <xf numFmtId="2" fontId="3" fillId="0" borderId="0" xfId="0" quotePrefix="1" applyNumberFormat="1" applyFont="1" applyAlignment="1">
      <alignment horizontal="left" vertical="top" indent="9"/>
    </xf>
    <xf numFmtId="2" fontId="3" fillId="0" borderId="0" xfId="0" quotePrefix="1" applyNumberFormat="1" applyFont="1" applyAlignment="1">
      <alignment horizontal="left" vertical="top" indent="8"/>
    </xf>
    <xf numFmtId="2" fontId="6" fillId="0" borderId="0" xfId="0" quotePrefix="1" applyNumberFormat="1" applyFont="1" applyAlignment="1">
      <alignment horizontal="left" vertical="top" indent="10"/>
    </xf>
    <xf numFmtId="2" fontId="3" fillId="0" borderId="8" xfId="0" quotePrefix="1" applyNumberFormat="1" applyFont="1" applyBorder="1" applyAlignment="1">
      <alignment horizontal="left" vertical="top" indent="12"/>
    </xf>
    <xf numFmtId="2" fontId="3" fillId="0" borderId="0" xfId="0" quotePrefix="1" applyNumberFormat="1" applyFont="1" applyAlignment="1">
      <alignment horizontal="left" vertical="top" indent="6"/>
    </xf>
    <xf numFmtId="2" fontId="6" fillId="0" borderId="0" xfId="0" quotePrefix="1" applyNumberFormat="1" applyFont="1" applyAlignment="1">
      <alignment horizontal="left" vertical="top" indent="6"/>
    </xf>
    <xf numFmtId="2" fontId="3" fillId="0" borderId="0" xfId="0" quotePrefix="1" applyNumberFormat="1" applyFont="1" applyAlignment="1">
      <alignment horizontal="left" vertical="top" indent="13"/>
    </xf>
    <xf numFmtId="2" fontId="3" fillId="0" borderId="0" xfId="0" quotePrefix="1" applyNumberFormat="1" applyFont="1" applyAlignment="1">
      <alignment horizontal="left" vertical="top" indent="14"/>
    </xf>
    <xf numFmtId="2" fontId="3" fillId="0" borderId="0" xfId="0" quotePrefix="1" applyNumberFormat="1" applyFont="1" applyAlignment="1">
      <alignment horizontal="left" vertical="top" indent="4"/>
    </xf>
    <xf numFmtId="2" fontId="6" fillId="0" borderId="8" xfId="0" quotePrefix="1" applyNumberFormat="1" applyFont="1" applyBorder="1" applyAlignment="1">
      <alignment horizontal="left" vertical="top" indent="9"/>
    </xf>
    <xf numFmtId="2" fontId="3" fillId="0" borderId="0" xfId="0" applyNumberFormat="1" applyFont="1" applyAlignment="1">
      <alignment horizontal="left" vertical="top"/>
    </xf>
    <xf numFmtId="2" fontId="6" fillId="0" borderId="8" xfId="0" applyNumberFormat="1" applyFont="1" applyBorder="1" applyAlignment="1">
      <alignment horizontal="left" vertical="top"/>
    </xf>
    <xf numFmtId="2" fontId="6" fillId="0" borderId="0" xfId="0" applyNumberFormat="1" applyFont="1" applyAlignment="1">
      <alignment horizontal="left" vertical="top"/>
    </xf>
    <xf numFmtId="2" fontId="3" fillId="0" borderId="0" xfId="0" quotePrefix="1" applyNumberFormat="1" applyFont="1" applyAlignment="1">
      <alignment horizontal="left" vertical="top" indent="7"/>
    </xf>
    <xf numFmtId="2" fontId="6" fillId="0" borderId="8" xfId="0" quotePrefix="1" applyNumberFormat="1" applyFont="1" applyBorder="1" applyAlignment="1">
      <alignment horizontal="left" vertical="top" indent="8"/>
    </xf>
    <xf numFmtId="2" fontId="6" fillId="0" borderId="0" xfId="0" quotePrefix="1" applyNumberFormat="1" applyFont="1" applyAlignment="1">
      <alignment horizontal="left" vertical="top" indent="8"/>
    </xf>
    <xf numFmtId="2" fontId="3" fillId="0" borderId="0" xfId="0" quotePrefix="1" applyNumberFormat="1" applyFont="1" applyAlignment="1">
      <alignment horizontal="left" vertical="top" indent="5"/>
    </xf>
    <xf numFmtId="2" fontId="3" fillId="0" borderId="0" xfId="0" quotePrefix="1" applyNumberFormat="1" applyFont="1" applyAlignment="1">
      <alignment horizontal="left" vertical="top" indent="3"/>
    </xf>
    <xf numFmtId="2" fontId="6" fillId="0" borderId="9" xfId="0" quotePrefix="1" applyNumberFormat="1" applyFont="1" applyBorder="1" applyAlignment="1">
      <alignment horizontal="left" vertical="top" indent="2"/>
    </xf>
    <xf numFmtId="0" fontId="6" fillId="0" borderId="1" xfId="0" applyFont="1" applyBorder="1" applyAlignment="1">
      <alignment horizontal="left" vertical="top" wrapText="1"/>
    </xf>
    <xf numFmtId="0" fontId="6" fillId="0" borderId="3" xfId="0" quotePrefix="1" applyFont="1" applyBorder="1" applyAlignment="1">
      <alignment horizontal="right" vertical="top"/>
    </xf>
    <xf numFmtId="0" fontId="6" fillId="0" borderId="0" xfId="0" quotePrefix="1" applyFont="1" applyAlignment="1">
      <alignment horizontal="center" vertical="top"/>
    </xf>
    <xf numFmtId="0" fontId="0" fillId="0" borderId="0" xfId="0" applyAlignment="1">
      <alignment horizontal="center" vertical="top"/>
    </xf>
    <xf numFmtId="2" fontId="3" fillId="0" borderId="0" xfId="0" quotePrefix="1" applyNumberFormat="1" applyFont="1" applyAlignment="1">
      <alignment horizontal="center" vertical="top"/>
    </xf>
    <xf numFmtId="2" fontId="6" fillId="0" borderId="0" xfId="0" applyNumberFormat="1" applyFont="1" applyAlignment="1" applyProtection="1">
      <alignment horizontal="center" vertical="top"/>
      <protection locked="0"/>
    </xf>
    <xf numFmtId="0" fontId="6" fillId="0" borderId="0" xfId="0" applyFont="1" applyAlignment="1" applyProtection="1">
      <alignment horizontal="center" vertical="top"/>
      <protection locked="0"/>
    </xf>
    <xf numFmtId="0" fontId="3" fillId="0" borderId="0" xfId="0" quotePrefix="1" applyFont="1" applyAlignment="1">
      <alignment vertical="top"/>
    </xf>
    <xf numFmtId="165" fontId="0" fillId="0" borderId="0" xfId="0" applyNumberFormat="1" applyAlignment="1">
      <alignment horizontal="left" vertical="top"/>
    </xf>
    <xf numFmtId="0" fontId="6" fillId="0" borderId="0" xfId="0" quotePrefix="1" applyFont="1" applyAlignment="1">
      <alignment horizontal="left" vertical="top" indent="6"/>
    </xf>
    <xf numFmtId="0" fontId="14" fillId="0" borderId="0" xfId="0" applyFont="1" applyAlignment="1">
      <alignment horizontal="center" vertical="top"/>
    </xf>
    <xf numFmtId="0" fontId="15" fillId="0" borderId="0" xfId="0" applyFont="1" applyAlignment="1">
      <alignment horizontal="left" vertical="top"/>
    </xf>
    <xf numFmtId="0" fontId="3" fillId="0" borderId="0" xfId="0" applyFont="1" applyAlignment="1">
      <alignment horizontal="center" vertical="top"/>
    </xf>
    <xf numFmtId="0" fontId="3" fillId="0" borderId="0" xfId="0" quotePrefix="1" applyFont="1" applyAlignment="1">
      <alignment horizontal="center" vertical="top"/>
    </xf>
    <xf numFmtId="0" fontId="6" fillId="0" borderId="8" xfId="0" quotePrefix="1" applyFont="1" applyBorder="1" applyAlignment="1">
      <alignment horizontal="center" vertical="top"/>
    </xf>
    <xf numFmtId="0" fontId="3" fillId="0" borderId="8" xfId="0" quotePrefix="1" applyFont="1" applyBorder="1" applyAlignment="1">
      <alignment horizontal="center" vertical="top"/>
    </xf>
    <xf numFmtId="0" fontId="3" fillId="0" borderId="8" xfId="0" applyFont="1" applyBorder="1" applyAlignment="1">
      <alignment horizontal="center" vertical="top"/>
    </xf>
    <xf numFmtId="0" fontId="16" fillId="0" borderId="0" xfId="0" applyFont="1" applyAlignment="1">
      <alignment horizontal="left" vertical="top"/>
    </xf>
    <xf numFmtId="0" fontId="5" fillId="0" borderId="0" xfId="2" applyFont="1" applyAlignment="1">
      <alignment vertical="top"/>
    </xf>
    <xf numFmtId="0" fontId="3" fillId="0" borderId="0" xfId="2" applyFont="1" applyAlignment="1">
      <alignment vertical="top"/>
    </xf>
    <xf numFmtId="0" fontId="3" fillId="0" borderId="0" xfId="2" applyFont="1" applyAlignment="1">
      <alignment horizontal="left" vertical="top"/>
    </xf>
    <xf numFmtId="2" fontId="6" fillId="0" borderId="3" xfId="2" applyNumberFormat="1" applyFont="1" applyBorder="1" applyAlignment="1" applyProtection="1">
      <alignment horizontal="center" vertical="top"/>
      <protection locked="0"/>
    </xf>
    <xf numFmtId="0" fontId="6" fillId="0" borderId="0" xfId="2" applyFont="1" applyAlignment="1">
      <alignment horizontal="left" vertical="top"/>
    </xf>
    <xf numFmtId="0" fontId="6" fillId="0" borderId="0" xfId="2" applyFont="1" applyAlignment="1">
      <alignment horizontal="left" vertical="top" indent="1"/>
    </xf>
    <xf numFmtId="38" fontId="3" fillId="0" borderId="0" xfId="2" applyNumberFormat="1" applyFont="1" applyAlignment="1">
      <alignment horizontal="right" vertical="top" shrinkToFit="1"/>
    </xf>
    <xf numFmtId="0" fontId="3" fillId="0" borderId="0" xfId="2" quotePrefix="1" applyFont="1" applyAlignment="1">
      <alignment horizontal="left" vertical="top" indent="5"/>
    </xf>
    <xf numFmtId="165" fontId="3" fillId="0" borderId="0" xfId="2" applyNumberFormat="1" applyFont="1" applyAlignment="1">
      <alignment horizontal="right" vertical="top" shrinkToFit="1"/>
    </xf>
    <xf numFmtId="0" fontId="3" fillId="0" borderId="0" xfId="2" quotePrefix="1" applyFont="1" applyAlignment="1">
      <alignment horizontal="left" vertical="top" indent="11"/>
    </xf>
    <xf numFmtId="0" fontId="3" fillId="0" borderId="0" xfId="2" quotePrefix="1" applyFont="1" applyAlignment="1">
      <alignment horizontal="left" vertical="top" indent="12"/>
    </xf>
    <xf numFmtId="0" fontId="3" fillId="0" borderId="10" xfId="2" quotePrefix="1" applyFont="1" applyBorder="1" applyAlignment="1">
      <alignment horizontal="left" vertical="top" indent="5"/>
    </xf>
    <xf numFmtId="165" fontId="3" fillId="0" borderId="10" xfId="2" applyNumberFormat="1" applyFont="1" applyBorder="1" applyAlignment="1">
      <alignment horizontal="right" vertical="top" shrinkToFit="1"/>
    </xf>
    <xf numFmtId="0" fontId="3" fillId="0" borderId="10" xfId="2" quotePrefix="1" applyFont="1" applyBorder="1" applyAlignment="1">
      <alignment horizontal="left" vertical="top" indent="12"/>
    </xf>
    <xf numFmtId="0" fontId="3" fillId="0" borderId="10" xfId="2" quotePrefix="1" applyFont="1" applyBorder="1" applyAlignment="1">
      <alignment horizontal="left" vertical="top" indent="10"/>
    </xf>
    <xf numFmtId="0" fontId="3" fillId="0" borderId="10" xfId="2" quotePrefix="1" applyFont="1" applyBorder="1" applyAlignment="1">
      <alignment horizontal="left" vertical="top" indent="11"/>
    </xf>
    <xf numFmtId="0" fontId="3" fillId="0" borderId="10" xfId="2" quotePrefix="1" applyFont="1" applyBorder="1" applyAlignment="1">
      <alignment horizontal="left" vertical="top" indent="8"/>
    </xf>
    <xf numFmtId="0" fontId="3" fillId="0" borderId="10" xfId="2" quotePrefix="1" applyFont="1" applyBorder="1" applyAlignment="1">
      <alignment horizontal="left" vertical="top" indent="9"/>
    </xf>
    <xf numFmtId="0" fontId="6" fillId="0" borderId="10" xfId="2" quotePrefix="1" applyFont="1" applyBorder="1" applyAlignment="1">
      <alignment horizontal="left" vertical="top" indent="10"/>
    </xf>
    <xf numFmtId="165" fontId="6" fillId="0" borderId="10" xfId="2" applyNumberFormat="1" applyFont="1" applyBorder="1" applyAlignment="1">
      <alignment horizontal="right" vertical="top" shrinkToFit="1"/>
    </xf>
    <xf numFmtId="0" fontId="6" fillId="0" borderId="8" xfId="2" quotePrefix="1" applyFont="1" applyBorder="1" applyAlignment="1">
      <alignment horizontal="left" vertical="top" indent="4"/>
    </xf>
    <xf numFmtId="165" fontId="6" fillId="0" borderId="8" xfId="2" applyNumberFormat="1" applyFont="1" applyBorder="1" applyAlignment="1">
      <alignment horizontal="right" vertical="top" shrinkToFit="1"/>
    </xf>
    <xf numFmtId="0" fontId="3" fillId="0" borderId="0" xfId="2" quotePrefix="1" applyFont="1" applyAlignment="1">
      <alignment horizontal="left" vertical="top" indent="8"/>
    </xf>
    <xf numFmtId="2" fontId="3" fillId="0" borderId="0" xfId="2" quotePrefix="1" applyNumberFormat="1" applyFont="1" applyAlignment="1">
      <alignment horizontal="center" vertical="top"/>
    </xf>
    <xf numFmtId="0" fontId="6" fillId="0" borderId="0" xfId="2" quotePrefix="1" applyFont="1" applyAlignment="1">
      <alignment horizontal="left" vertical="top" indent="1"/>
    </xf>
    <xf numFmtId="165" fontId="6" fillId="0" borderId="0" xfId="2" applyNumberFormat="1" applyFont="1" applyAlignment="1">
      <alignment horizontal="right" vertical="top" shrinkToFit="1"/>
    </xf>
    <xf numFmtId="0" fontId="3" fillId="0" borderId="0" xfId="2" quotePrefix="1" applyFont="1" applyAlignment="1">
      <alignment horizontal="left" vertical="top" indent="4"/>
    </xf>
    <xf numFmtId="0" fontId="3" fillId="0" borderId="0" xfId="2" quotePrefix="1" applyFont="1" applyAlignment="1">
      <alignment horizontal="left" vertical="top" indent="10"/>
    </xf>
    <xf numFmtId="0" fontId="3" fillId="0" borderId="0" xfId="2" quotePrefix="1" applyFont="1" applyAlignment="1">
      <alignment horizontal="left" vertical="top" indent="13"/>
    </xf>
    <xf numFmtId="0" fontId="3" fillId="0" borderId="0" xfId="2" quotePrefix="1" applyFont="1" applyAlignment="1">
      <alignment horizontal="left" vertical="top" indent="9"/>
    </xf>
    <xf numFmtId="0" fontId="3" fillId="0" borderId="10" xfId="2" quotePrefix="1" applyFont="1" applyBorder="1" applyAlignment="1">
      <alignment horizontal="left" vertical="top" indent="4"/>
    </xf>
    <xf numFmtId="165" fontId="3" fillId="0" borderId="10" xfId="2" quotePrefix="1" applyNumberFormat="1" applyFont="1" applyBorder="1" applyAlignment="1">
      <alignment horizontal="right" vertical="top"/>
    </xf>
    <xf numFmtId="0" fontId="6" fillId="0" borderId="8" xfId="2" quotePrefix="1" applyFont="1" applyBorder="1" applyAlignment="1">
      <alignment horizontal="left" vertical="top" indent="3"/>
    </xf>
    <xf numFmtId="165" fontId="3" fillId="0" borderId="0" xfId="2" applyNumberFormat="1" applyFont="1" applyAlignment="1">
      <alignment horizontal="right" vertical="top"/>
    </xf>
    <xf numFmtId="0" fontId="6" fillId="0" borderId="8" xfId="2" quotePrefix="1" applyFont="1" applyBorder="1" applyAlignment="1">
      <alignment horizontal="left" vertical="top" indent="1"/>
    </xf>
    <xf numFmtId="165" fontId="6" fillId="0" borderId="8" xfId="2" applyNumberFormat="1" applyFont="1" applyBorder="1" applyAlignment="1">
      <alignment horizontal="right" vertical="top"/>
    </xf>
    <xf numFmtId="0" fontId="6" fillId="0" borderId="0" xfId="2" quotePrefix="1" applyFont="1" applyAlignment="1">
      <alignment horizontal="left" vertical="top" indent="3"/>
    </xf>
    <xf numFmtId="165" fontId="6" fillId="0" borderId="0" xfId="2" applyNumberFormat="1" applyFont="1" applyAlignment="1">
      <alignment horizontal="right" vertical="top"/>
    </xf>
    <xf numFmtId="0" fontId="6" fillId="0" borderId="0" xfId="2" quotePrefix="1" applyFont="1" applyAlignment="1">
      <alignment horizontal="left" vertical="top" indent="4"/>
    </xf>
    <xf numFmtId="0" fontId="3" fillId="0" borderId="0" xfId="2" quotePrefix="1" applyFont="1" applyAlignment="1">
      <alignment horizontal="left" vertical="top" indent="7"/>
    </xf>
    <xf numFmtId="0" fontId="3" fillId="0" borderId="10" xfId="2" quotePrefix="1" applyFont="1" applyBorder="1" applyAlignment="1">
      <alignment horizontal="left" vertical="top" indent="3"/>
    </xf>
    <xf numFmtId="165" fontId="3" fillId="0" borderId="10" xfId="2" applyNumberFormat="1" applyFont="1" applyBorder="1" applyAlignment="1">
      <alignment horizontal="right" vertical="top"/>
    </xf>
    <xf numFmtId="0" fontId="3" fillId="0" borderId="10" xfId="2" quotePrefix="1" applyFont="1" applyBorder="1" applyAlignment="1">
      <alignment horizontal="left" vertical="top" indent="7"/>
    </xf>
    <xf numFmtId="0" fontId="6" fillId="0" borderId="0" xfId="2" quotePrefix="1" applyFont="1" applyAlignment="1">
      <alignment horizontal="left" vertical="top" indent="5"/>
    </xf>
    <xf numFmtId="0" fontId="3" fillId="0" borderId="0" xfId="2" quotePrefix="1" applyFont="1" applyAlignment="1">
      <alignment horizontal="left" vertical="top" indent="6"/>
    </xf>
    <xf numFmtId="0" fontId="3" fillId="0" borderId="10" xfId="2" quotePrefix="1" applyFont="1" applyBorder="1" applyAlignment="1">
      <alignment horizontal="left" vertical="top" indent="6"/>
    </xf>
    <xf numFmtId="0" fontId="6" fillId="0" borderId="9" xfId="2" quotePrefix="1" applyFont="1" applyBorder="1" applyAlignment="1">
      <alignment horizontal="left" vertical="top" indent="1"/>
    </xf>
    <xf numFmtId="165" fontId="6" fillId="0" borderId="9" xfId="2" applyNumberFormat="1" applyFont="1" applyBorder="1" applyAlignment="1">
      <alignment horizontal="right" vertical="top" shrinkToFit="1"/>
    </xf>
    <xf numFmtId="0" fontId="3" fillId="0" borderId="0" xfId="2" applyFont="1" applyAlignment="1">
      <alignment horizontal="right" vertical="top"/>
    </xf>
    <xf numFmtId="0" fontId="6" fillId="0" borderId="3" xfId="2" quotePrefix="1" applyFont="1" applyBorder="1" applyAlignment="1">
      <alignment horizontal="right" vertical="top"/>
    </xf>
    <xf numFmtId="0" fontId="5" fillId="0" borderId="0" xfId="0" applyFont="1" applyAlignment="1">
      <alignment vertical="top" wrapText="1"/>
    </xf>
    <xf numFmtId="0" fontId="3" fillId="0" borderId="0" xfId="0" applyFont="1" applyAlignment="1">
      <alignment vertical="top" wrapText="1"/>
    </xf>
    <xf numFmtId="0" fontId="5" fillId="0" borderId="3" xfId="0" applyFont="1" applyBorder="1" applyAlignment="1">
      <alignment horizontal="center" vertical="top" wrapText="1"/>
    </xf>
    <xf numFmtId="0" fontId="3" fillId="0" borderId="10" xfId="0" quotePrefix="1" applyFont="1" applyBorder="1" applyAlignment="1">
      <alignment horizontal="left" vertical="top" indent="4"/>
    </xf>
    <xf numFmtId="0" fontId="3" fillId="0" borderId="10" xfId="0" quotePrefix="1" applyFont="1" applyBorder="1" applyAlignment="1">
      <alignment horizontal="center" vertical="top"/>
    </xf>
    <xf numFmtId="165" fontId="3" fillId="0" borderId="10" xfId="0" applyNumberFormat="1" applyFont="1" applyBorder="1" applyAlignment="1">
      <alignment horizontal="right" vertical="top" shrinkToFit="1"/>
    </xf>
    <xf numFmtId="0" fontId="3" fillId="0" borderId="10" xfId="0" quotePrefix="1" applyFont="1" applyBorder="1" applyAlignment="1">
      <alignment horizontal="left" vertical="top" indent="6"/>
    </xf>
    <xf numFmtId="0" fontId="6" fillId="0" borderId="10" xfId="0" quotePrefix="1" applyFont="1" applyBorder="1" applyAlignment="1">
      <alignment horizontal="left" vertical="top" indent="4"/>
    </xf>
    <xf numFmtId="0" fontId="6" fillId="0" borderId="10" xfId="0" quotePrefix="1" applyFont="1" applyBorder="1" applyAlignment="1">
      <alignment horizontal="center" vertical="top"/>
    </xf>
    <xf numFmtId="0" fontId="3" fillId="0" borderId="10" xfId="0" quotePrefix="1" applyFont="1" applyBorder="1" applyAlignment="1">
      <alignment horizontal="left" vertical="top" indent="5"/>
    </xf>
    <xf numFmtId="165" fontId="3" fillId="0" borderId="10" xfId="0" applyNumberFormat="1" applyFont="1" applyBorder="1" applyAlignment="1">
      <alignment horizontal="right" vertical="top"/>
    </xf>
    <xf numFmtId="0" fontId="3" fillId="0" borderId="11" xfId="0" quotePrefix="1" applyFont="1" applyBorder="1" applyAlignment="1">
      <alignment horizontal="left" vertical="top" indent="6"/>
    </xf>
    <xf numFmtId="2" fontId="3" fillId="0" borderId="11" xfId="0" quotePrefix="1" applyNumberFormat="1" applyFont="1" applyBorder="1" applyAlignment="1">
      <alignment horizontal="left" vertical="top" indent="6"/>
    </xf>
    <xf numFmtId="165" fontId="3" fillId="0" borderId="11" xfId="0" applyNumberFormat="1" applyFont="1" applyBorder="1" applyAlignment="1">
      <alignment horizontal="right" vertical="top" shrinkToFit="1"/>
    </xf>
    <xf numFmtId="0" fontId="0" fillId="0" borderId="10" xfId="0" applyBorder="1" applyAlignment="1">
      <alignment horizontal="center" vertical="top"/>
    </xf>
    <xf numFmtId="0" fontId="3" fillId="0" borderId="10" xfId="0" applyFont="1" applyBorder="1" applyAlignment="1">
      <alignment horizontal="center" vertical="top"/>
    </xf>
    <xf numFmtId="0" fontId="6" fillId="0" borderId="10" xfId="0" quotePrefix="1" applyFont="1" applyBorder="1" applyAlignment="1">
      <alignment horizontal="left" vertical="top" indent="5"/>
    </xf>
    <xf numFmtId="165" fontId="6" fillId="0" borderId="10" xfId="0" applyNumberFormat="1" applyFont="1" applyBorder="1" applyAlignment="1">
      <alignment horizontal="right" vertical="top" shrinkToFit="1"/>
    </xf>
    <xf numFmtId="165" fontId="3" fillId="0" borderId="10" xfId="0" quotePrefix="1" applyNumberFormat="1" applyFont="1" applyBorder="1" applyAlignment="1">
      <alignment horizontal="right" vertical="top"/>
    </xf>
    <xf numFmtId="0" fontId="3" fillId="0" borderId="10" xfId="0" quotePrefix="1" applyFont="1" applyBorder="1" applyAlignment="1">
      <alignment horizontal="left" vertical="top" indent="3"/>
    </xf>
    <xf numFmtId="0" fontId="6" fillId="0" borderId="10" xfId="0" quotePrefix="1" applyFont="1" applyBorder="1" applyAlignment="1">
      <alignment horizontal="left" vertical="top" indent="3"/>
    </xf>
    <xf numFmtId="0" fontId="3" fillId="0" borderId="10" xfId="0" applyFont="1" applyBorder="1" applyAlignment="1">
      <alignment horizontal="left" vertical="top"/>
    </xf>
    <xf numFmtId="0" fontId="19" fillId="0" borderId="0" xfId="0" applyFont="1" applyAlignment="1">
      <alignment horizontal="left" vertical="top"/>
    </xf>
    <xf numFmtId="0" fontId="19" fillId="0" borderId="0" xfId="0" applyFont="1" applyAlignment="1">
      <alignment horizontal="center" vertical="top"/>
    </xf>
    <xf numFmtId="165" fontId="19" fillId="0" borderId="0" xfId="0" applyNumberFormat="1" applyFont="1" applyAlignment="1">
      <alignment horizontal="right" vertical="top"/>
    </xf>
    <xf numFmtId="2" fontId="3" fillId="0" borderId="10" xfId="0" quotePrefix="1" applyNumberFormat="1" applyFont="1" applyBorder="1" applyAlignment="1">
      <alignment horizontal="left" vertical="top" indent="5"/>
    </xf>
    <xf numFmtId="0" fontId="3" fillId="0" borderId="12" xfId="0" quotePrefix="1" applyFont="1" applyBorder="1" applyAlignment="1">
      <alignment horizontal="left" vertical="top" indent="6"/>
    </xf>
    <xf numFmtId="165" fontId="3" fillId="0" borderId="12" xfId="0" applyNumberFormat="1" applyFont="1" applyBorder="1" applyAlignment="1">
      <alignment horizontal="right" vertical="top" shrinkToFit="1"/>
    </xf>
    <xf numFmtId="0" fontId="3" fillId="0" borderId="5" xfId="0" quotePrefix="1" applyFont="1" applyBorder="1" applyAlignment="1">
      <alignment horizontal="left" vertical="top" indent="5"/>
    </xf>
    <xf numFmtId="0" fontId="3" fillId="0" borderId="13" xfId="0" quotePrefix="1" applyFont="1" applyBorder="1" applyAlignment="1">
      <alignment horizontal="left" vertical="top" indent="5"/>
    </xf>
    <xf numFmtId="0" fontId="3" fillId="0" borderId="2" xfId="0" quotePrefix="1" applyFont="1" applyBorder="1" applyAlignment="1">
      <alignment horizontal="left" vertical="top" indent="5"/>
    </xf>
    <xf numFmtId="0" fontId="5" fillId="0" borderId="8" xfId="0" applyFont="1" applyBorder="1" applyAlignment="1">
      <alignment horizontal="left" vertical="top" wrapText="1" indent="1"/>
    </xf>
    <xf numFmtId="3" fontId="8" fillId="0" borderId="8" xfId="0" applyNumberFormat="1" applyFont="1" applyBorder="1" applyAlignment="1">
      <alignment vertical="top" shrinkToFit="1"/>
    </xf>
    <xf numFmtId="165" fontId="3" fillId="0" borderId="5" xfId="0" applyNumberFormat="1" applyFont="1" applyBorder="1" applyAlignment="1">
      <alignment horizontal="right" vertical="top" shrinkToFit="1"/>
    </xf>
    <xf numFmtId="165" fontId="3" fillId="0" borderId="2" xfId="0" applyNumberFormat="1" applyFont="1" applyBorder="1" applyAlignment="1">
      <alignment horizontal="right" vertical="top" shrinkToFit="1"/>
    </xf>
    <xf numFmtId="165" fontId="3" fillId="0" borderId="13" xfId="0" applyNumberFormat="1" applyFont="1" applyBorder="1" applyAlignment="1">
      <alignment horizontal="right" vertical="top" shrinkToFit="1"/>
    </xf>
    <xf numFmtId="0" fontId="3" fillId="0" borderId="14" xfId="0" quotePrefix="1" applyFont="1" applyBorder="1" applyAlignment="1">
      <alignment horizontal="left" vertical="top" indent="1"/>
    </xf>
    <xf numFmtId="0" fontId="3" fillId="0" borderId="12" xfId="0" quotePrefix="1" applyFont="1" applyBorder="1" applyAlignment="1">
      <alignment horizontal="left" vertical="top" indent="1"/>
    </xf>
    <xf numFmtId="0" fontId="3" fillId="0" borderId="15" xfId="0" quotePrefix="1" applyFont="1" applyBorder="1" applyAlignment="1">
      <alignment horizontal="left" vertical="top" indent="1"/>
    </xf>
    <xf numFmtId="165" fontId="3" fillId="0" borderId="14" xfId="0" applyNumberFormat="1" applyFont="1" applyBorder="1" applyAlignment="1">
      <alignment horizontal="right" vertical="top" shrinkToFit="1"/>
    </xf>
    <xf numFmtId="165" fontId="3" fillId="0" borderId="15" xfId="0" applyNumberFormat="1" applyFont="1" applyBorder="1" applyAlignment="1">
      <alignment horizontal="right" vertical="top" shrinkToFit="1"/>
    </xf>
    <xf numFmtId="0" fontId="6" fillId="0" borderId="3" xfId="0" quotePrefix="1" applyFont="1" applyBorder="1" applyAlignment="1">
      <alignment horizontal="center" vertical="top"/>
    </xf>
    <xf numFmtId="0" fontId="3" fillId="0" borderId="12" xfId="0" quotePrefix="1" applyFont="1" applyBorder="1" applyAlignment="1">
      <alignment horizontal="left" vertical="top" indent="5"/>
    </xf>
    <xf numFmtId="0" fontId="20" fillId="2" borderId="7" xfId="1" applyFont="1" applyBorder="1" applyAlignment="1" applyProtection="1">
      <alignment horizontal="center" wrapText="1"/>
      <protection locked="0"/>
    </xf>
    <xf numFmtId="0" fontId="8" fillId="0" borderId="1" xfId="0" applyFont="1" applyBorder="1" applyAlignment="1">
      <alignment horizontal="left" vertical="center" wrapText="1" indent="1"/>
    </xf>
    <xf numFmtId="0" fontId="3" fillId="0" borderId="7" xfId="0" applyFont="1" applyBorder="1" applyAlignment="1">
      <alignment horizontal="left" vertical="top"/>
    </xf>
    <xf numFmtId="0" fontId="22" fillId="0" borderId="7" xfId="3" quotePrefix="1" applyFont="1" applyBorder="1" applyAlignment="1">
      <alignment horizontal="left" vertical="top"/>
    </xf>
    <xf numFmtId="0" fontId="3" fillId="0" borderId="0" xfId="2" applyFont="1" applyAlignment="1">
      <alignment horizontal="center" vertical="top"/>
    </xf>
    <xf numFmtId="2" fontId="3" fillId="0" borderId="10" xfId="2" quotePrefix="1" applyNumberFormat="1" applyFont="1" applyBorder="1" applyAlignment="1">
      <alignment horizontal="center" vertical="top"/>
    </xf>
    <xf numFmtId="2" fontId="6" fillId="0" borderId="10" xfId="2" quotePrefix="1" applyNumberFormat="1" applyFont="1" applyBorder="1" applyAlignment="1">
      <alignment horizontal="center" vertical="top"/>
    </xf>
    <xf numFmtId="2" fontId="3" fillId="0" borderId="8" xfId="2" quotePrefix="1" applyNumberFormat="1" applyFont="1" applyBorder="1" applyAlignment="1">
      <alignment horizontal="center" vertical="top"/>
    </xf>
    <xf numFmtId="2" fontId="6" fillId="0" borderId="0" xfId="2" quotePrefix="1" applyNumberFormat="1" applyFont="1" applyAlignment="1">
      <alignment horizontal="center" vertical="top"/>
    </xf>
    <xf numFmtId="2" fontId="6" fillId="0" borderId="8" xfId="2" quotePrefix="1" applyNumberFormat="1" applyFont="1" applyBorder="1" applyAlignment="1">
      <alignment horizontal="center" vertical="top"/>
    </xf>
    <xf numFmtId="2" fontId="3" fillId="0" borderId="0" xfId="2" applyNumberFormat="1" applyFont="1" applyAlignment="1">
      <alignment horizontal="center" vertical="top"/>
    </xf>
    <xf numFmtId="2" fontId="6" fillId="0" borderId="8" xfId="2" applyNumberFormat="1" applyFont="1" applyBorder="1" applyAlignment="1">
      <alignment horizontal="center" vertical="top"/>
    </xf>
    <xf numFmtId="2" fontId="6" fillId="0" borderId="0" xfId="2" applyNumberFormat="1" applyFont="1" applyAlignment="1">
      <alignment horizontal="center" vertical="top"/>
    </xf>
    <xf numFmtId="2" fontId="3" fillId="0" borderId="10" xfId="2" applyNumberFormat="1" applyFont="1" applyBorder="1" applyAlignment="1">
      <alignment horizontal="center" vertical="top"/>
    </xf>
    <xf numFmtId="2" fontId="6" fillId="0" borderId="9" xfId="2" quotePrefix="1" applyNumberFormat="1" applyFont="1" applyBorder="1" applyAlignment="1">
      <alignment horizontal="center" vertical="top"/>
    </xf>
    <xf numFmtId="0" fontId="3" fillId="0" borderId="10" xfId="2" quotePrefix="1" applyFont="1" applyBorder="1" applyAlignment="1">
      <alignment horizontal="center" vertical="top"/>
    </xf>
    <xf numFmtId="0" fontId="6" fillId="0" borderId="3" xfId="2" applyFont="1" applyBorder="1" applyAlignment="1" applyProtection="1">
      <alignment horizontal="center" vertical="top"/>
      <protection locked="0"/>
    </xf>
    <xf numFmtId="0" fontId="5" fillId="0" borderId="0" xfId="0" applyFont="1" applyAlignment="1">
      <alignment horizontal="left" vertical="top" wrapText="1" indent="1"/>
    </xf>
    <xf numFmtId="3" fontId="8" fillId="0" borderId="0" xfId="0" applyNumberFormat="1" applyFont="1" applyAlignment="1">
      <alignment vertical="top" shrinkToFit="1"/>
    </xf>
    <xf numFmtId="0" fontId="6" fillId="0" borderId="0" xfId="0" applyFont="1" applyAlignment="1">
      <alignment horizontal="left" vertical="top" wrapText="1"/>
    </xf>
    <xf numFmtId="0" fontId="27" fillId="0" borderId="0" xfId="0" applyFont="1" applyAlignment="1">
      <alignment vertical="top" wrapText="1"/>
    </xf>
    <xf numFmtId="0" fontId="26"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4" fillId="0" borderId="0" xfId="0" applyFont="1" applyAlignment="1">
      <alignment vertical="top" wrapText="1"/>
    </xf>
    <xf numFmtId="0" fontId="37" fillId="0" borderId="0" xfId="0" applyFont="1" applyAlignment="1">
      <alignment vertical="top" wrapText="1"/>
    </xf>
    <xf numFmtId="0" fontId="0" fillId="0" borderId="0" xfId="0" applyAlignment="1">
      <alignment vertical="top" wrapText="1"/>
    </xf>
    <xf numFmtId="0" fontId="0" fillId="0" borderId="0" xfId="0" applyAlignment="1">
      <alignment vertical="center" wrapText="1"/>
    </xf>
    <xf numFmtId="0" fontId="25" fillId="0" borderId="0" xfId="0" applyFont="1" applyAlignment="1">
      <alignment vertical="top" wrapText="1"/>
    </xf>
    <xf numFmtId="0" fontId="24" fillId="0" borderId="0" xfId="0" applyFont="1" applyAlignment="1">
      <alignment vertical="top" wrapText="1"/>
    </xf>
    <xf numFmtId="0" fontId="23" fillId="0" borderId="0" xfId="0" applyFont="1" applyAlignment="1">
      <alignment vertical="top" wrapText="1"/>
    </xf>
    <xf numFmtId="0" fontId="4" fillId="0" borderId="0" xfId="0" applyFont="1" applyAlignment="1">
      <alignment horizontal="left" vertical="top" wrapText="1" indent="1"/>
    </xf>
    <xf numFmtId="1" fontId="39" fillId="0" borderId="0" xfId="0" applyNumberFormat="1" applyFont="1" applyAlignment="1">
      <alignment horizontal="right" indent="5" shrinkToFit="1"/>
    </xf>
    <xf numFmtId="1" fontId="39" fillId="0" borderId="0" xfId="0" applyNumberFormat="1" applyFont="1" applyAlignment="1">
      <alignment horizontal="right" shrinkToFit="1"/>
    </xf>
    <xf numFmtId="0" fontId="20" fillId="2" borderId="7" xfId="1" applyFont="1" applyBorder="1" applyAlignment="1" applyProtection="1">
      <alignment horizontal="center" wrapText="1"/>
      <protection locked="0"/>
    </xf>
    <xf numFmtId="0" fontId="5" fillId="0" borderId="0" xfId="0" applyFont="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top" wrapText="1"/>
    </xf>
  </cellXfs>
  <cellStyles count="7">
    <cellStyle name="Calculation" xfId="1" builtinId="22"/>
    <cellStyle name="Comma 2" xfId="5" xr:uid="{F9D214A0-4406-462A-8AD0-BAA9541A7636}"/>
    <cellStyle name="Hyperlink" xfId="3" builtinId="8"/>
    <cellStyle name="Hyperlink 2" xfId="6" xr:uid="{BF4A4091-0510-491D-B6FE-41DD03057ADE}"/>
    <cellStyle name="Normal" xfId="0" builtinId="0"/>
    <cellStyle name="Normal 2" xfId="2" xr:uid="{F14A69F5-784D-4B05-B782-D760CB3236AC}"/>
    <cellStyle name="Normal 3" xfId="4" xr:uid="{0438D9A5-01F6-40C8-9EC0-78946EF1D6E7}"/>
  </cellStyles>
  <dxfs count="0"/>
  <tableStyles count="1" defaultTableStyle="TableStyleMedium9" defaultPivotStyle="PivotStyleLight16">
    <tableStyle name="Invisible" pivot="0" table="0" count="0" xr9:uid="{8E5F9D3F-F3B1-472E-840D-D07C99054C47}"/>
  </tableStyles>
  <colors>
    <mruColors>
      <color rgb="FF3175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customProperty" Target="../customProperty2.bin"/><Relationship Id="rId1" Type="http://schemas.openxmlformats.org/officeDocument/2006/relationships/printerSettings" Target="../printerSettings/printerSettings2.bin"/><Relationship Id="rId4" Type="http://schemas.openxmlformats.org/officeDocument/2006/relationships/customProperty" Target="../customProperty4.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 Id="rId4" Type="http://schemas.openxmlformats.org/officeDocument/2006/relationships/customProperty" Target="../customProperty7.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9.bin"/><Relationship Id="rId2" Type="http://schemas.openxmlformats.org/officeDocument/2006/relationships/customProperty" Target="../customProperty8.bin"/><Relationship Id="rId1" Type="http://schemas.openxmlformats.org/officeDocument/2006/relationships/printerSettings" Target="../printerSettings/printerSettings4.bin"/><Relationship Id="rId4" Type="http://schemas.openxmlformats.org/officeDocument/2006/relationships/customProperty" Target="../customProperty10.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5.bin"/><Relationship Id="rId4" Type="http://schemas.openxmlformats.org/officeDocument/2006/relationships/customProperty" Target="../customProperty13.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5.bin"/><Relationship Id="rId2" Type="http://schemas.openxmlformats.org/officeDocument/2006/relationships/customProperty" Target="../customProperty14.bin"/><Relationship Id="rId1" Type="http://schemas.openxmlformats.org/officeDocument/2006/relationships/printerSettings" Target="../printerSettings/printerSettings6.bin"/><Relationship Id="rId4" Type="http://schemas.openxmlformats.org/officeDocument/2006/relationships/customProperty" Target="../customProperty1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9.bin"/><Relationship Id="rId2" Type="http://schemas.openxmlformats.org/officeDocument/2006/relationships/customProperty" Target="../customProperty18.bin"/><Relationship Id="rId1" Type="http://schemas.openxmlformats.org/officeDocument/2006/relationships/printerSettings" Target="../printerSettings/printerSettings8.bin"/><Relationship Id="rId4" Type="http://schemas.openxmlformats.org/officeDocument/2006/relationships/customProperty" Target="../customProperty20.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F8F6E-3683-4023-A959-29AA487757EF}">
  <dimension ref="A2:B4"/>
  <sheetViews>
    <sheetView zoomScale="175" zoomScaleNormal="175" workbookViewId="0">
      <selection activeCell="B4" sqref="B4"/>
    </sheetView>
  </sheetViews>
  <sheetFormatPr defaultRowHeight="12.75"/>
  <cols>
    <col min="2" max="2" width="54.1640625" bestFit="1" customWidth="1"/>
  </cols>
  <sheetData>
    <row r="2" spans="1:2">
      <c r="A2" s="92">
        <v>1</v>
      </c>
      <c r="B2" s="53" t="s">
        <v>0</v>
      </c>
    </row>
    <row r="3" spans="1:2">
      <c r="A3" s="92">
        <f>+A2+1</f>
        <v>2</v>
      </c>
      <c r="B3" s="53" t="s">
        <v>1</v>
      </c>
    </row>
    <row r="4" spans="1:2">
      <c r="A4" s="92">
        <f>+A3+1</f>
        <v>3</v>
      </c>
      <c r="B4" s="53" t="s">
        <v>2</v>
      </c>
    </row>
  </sheetData>
  <pageMargins left="0.7" right="0.7" top="0.75" bottom="0.75" header="0.3" footer="0.3"/>
  <pageSetup orientation="portrait" r:id="rId1"/>
  <customProperties>
    <customPr name="isReportSheetChange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8"/>
  <sheetViews>
    <sheetView showGridLines="0" view="pageBreakPreview" zoomScaleNormal="100" zoomScaleSheetLayoutView="100" workbookViewId="0">
      <selection activeCell="B1" sqref="B1:C1048576"/>
    </sheetView>
  </sheetViews>
  <sheetFormatPr defaultRowHeight="15" customHeight="1"/>
  <cols>
    <col min="1" max="1" width="2.6640625" customWidth="1"/>
    <col min="2" max="2" width="53.6640625" bestFit="1" customWidth="1"/>
    <col min="3" max="3" width="46.1640625" customWidth="1"/>
    <col min="4" max="4" width="60" bestFit="1" customWidth="1"/>
    <col min="7" max="7" width="9.33203125" customWidth="1"/>
  </cols>
  <sheetData>
    <row r="1" spans="1:3" ht="33.75">
      <c r="A1" s="7"/>
      <c r="B1" s="100" t="s">
        <v>3</v>
      </c>
      <c r="C1" s="7"/>
    </row>
    <row r="2" spans="1:3" ht="15" customHeight="1">
      <c r="B2" s="106" t="s">
        <v>4</v>
      </c>
    </row>
    <row r="3" spans="1:3" ht="15" customHeight="1">
      <c r="B3" s="106" t="s">
        <v>5</v>
      </c>
    </row>
    <row r="4" spans="1:3" ht="15" customHeight="1">
      <c r="B4" s="106" t="s">
        <v>6</v>
      </c>
    </row>
    <row r="6" spans="1:3" ht="15" customHeight="1">
      <c r="B6" s="21" t="s">
        <v>7</v>
      </c>
      <c r="C6" s="22" t="s">
        <v>924</v>
      </c>
    </row>
    <row r="7" spans="1:3" ht="15" customHeight="1">
      <c r="B7" s="21" t="s">
        <v>8</v>
      </c>
      <c r="C7" s="22" t="s">
        <v>925</v>
      </c>
    </row>
    <row r="8" spans="1:3" ht="15" customHeight="1">
      <c r="B8" s="21" t="s">
        <v>9</v>
      </c>
      <c r="C8" s="22" t="s">
        <v>140</v>
      </c>
    </row>
    <row r="9" spans="1:3" ht="15" customHeight="1">
      <c r="B9" s="21" t="s">
        <v>10</v>
      </c>
      <c r="C9" s="22" t="s">
        <v>141</v>
      </c>
    </row>
    <row r="12" spans="1:3" ht="15" customHeight="1">
      <c r="B12" s="234" t="s">
        <v>11</v>
      </c>
      <c r="C12" s="234"/>
    </row>
    <row r="13" spans="1:3" ht="15" customHeight="1">
      <c r="B13" s="200" t="s">
        <v>12</v>
      </c>
      <c r="C13" s="200" t="s">
        <v>13</v>
      </c>
    </row>
    <row r="14" spans="1:3" ht="15" customHeight="1">
      <c r="B14" s="202" t="s">
        <v>14</v>
      </c>
      <c r="C14" s="203" t="s">
        <v>14</v>
      </c>
    </row>
    <row r="15" spans="1:3" ht="15" customHeight="1">
      <c r="B15" s="202" t="s">
        <v>15</v>
      </c>
      <c r="C15" s="203" t="s">
        <v>15</v>
      </c>
    </row>
    <row r="16" spans="1:3" ht="15" customHeight="1">
      <c r="B16" s="202" t="s">
        <v>16</v>
      </c>
      <c r="C16" s="203" t="s">
        <v>16</v>
      </c>
    </row>
    <row r="17" spans="2:3" ht="15" customHeight="1">
      <c r="B17" s="202" t="s">
        <v>17</v>
      </c>
      <c r="C17" s="203" t="s">
        <v>17</v>
      </c>
    </row>
    <row r="18" spans="2:3" ht="15" customHeight="1">
      <c r="B18" s="202" t="s">
        <v>18</v>
      </c>
      <c r="C18" s="203" t="s">
        <v>18</v>
      </c>
    </row>
  </sheetData>
  <mergeCells count="1">
    <mergeCell ref="B12:C12"/>
  </mergeCells>
  <dataValidations count="1">
    <dataValidation type="list" errorStyle="information" operator="equal" allowBlank="1" showInputMessage="1" sqref="C6:C9" xr:uid="{2BE5750A-1209-4BD2-A0E6-D5E9492E4080}">
      <formula1>"6739674C-F41D-4F0B-8A6E-DBB970089451"</formula1>
    </dataValidation>
  </dataValidations>
  <hyperlinks>
    <hyperlink ref="C14" location="'Income Statement'!A1" tooltip="Income Statement" display="'Income Statement" xr:uid="{9CD9689A-5C9E-4680-9746-F5880887C134}"/>
    <hyperlink ref="C15" location="'Appropriation Statement'!A1" tooltip="Appropriation Statement" display="'Appropriation Statement" xr:uid="{CFE1DF29-7F82-4ECD-912E-8D769EEFA1DE}"/>
    <hyperlink ref="C16" location="'Balance Sheet'!A1" tooltip="Balance Sheet" display="'Balance Sheet" xr:uid="{8A7F03AC-B119-4F53-B9A5-61061CD16650}"/>
    <hyperlink ref="C17" location="'Note 1 to 3'!A1" tooltip="Note 1 to 3" display="Note 1 to 3" xr:uid="{B7F4FAF4-FE67-41A1-A02A-9A2A2F0B17F9}"/>
    <hyperlink ref="C18" location="'Note 4 Onwards'!A1" tooltip="Note 4 onwards" display="Note 4 onwards" xr:uid="{276CFC92-EA15-4B63-B8A9-168847E536CA}"/>
  </hyperlinks>
  <pageMargins left="0.7" right="0.7" top="0.75" bottom="0.75" header="0.3" footer="0.3"/>
  <pageSetup scale="60" orientation="portrait" r:id="rId1"/>
  <customProperties>
    <customPr name="isReportSheetChanged" r:id="rId2"/>
    <customPr name="NeonFormulasData_ED70E58E-A6CB-436B-B942-E28D536FFAF6" r:id="rId3"/>
    <customPr name="NeonFormulasData_ED70E58E-A6CB-436B-B942-E28D536FFAF6_ID" r:id="rId4"/>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F424-E550-411B-BFAA-8610B4D6FC3C}">
  <dimension ref="A1:XFC765"/>
  <sheetViews>
    <sheetView topLeftCell="A720" workbookViewId="0">
      <selection activeCell="B769" sqref="B769:B770"/>
    </sheetView>
  </sheetViews>
  <sheetFormatPr defaultRowHeight="15" outlineLevelRow="1"/>
  <cols>
    <col min="1" max="1" width="80.83203125" style="2" customWidth="1"/>
    <col min="2" max="2" width="20.83203125" style="80" customWidth="1"/>
    <col min="3" max="4" width="20.83203125" style="52" customWidth="1"/>
    <col min="5" max="16384" width="9.33203125" style="2"/>
  </cols>
  <sheetData>
    <row r="1" spans="1:4" ht="51" customHeight="1">
      <c r="A1" s="235" t="s">
        <v>19</v>
      </c>
      <c r="B1" s="236"/>
      <c r="C1" s="236"/>
      <c r="D1" s="236"/>
    </row>
    <row r="4" spans="1:4" s="24" customFormat="1">
      <c r="A4" s="23"/>
      <c r="B4" s="94" t="s">
        <v>20</v>
      </c>
      <c r="C4" s="91" t="str">
        <f>_xll.SpotlightXL.ExcelFormulas.SpotlightMetadata("_x000D_
"&amp;CHAR(34)&amp;"A1950CEE88E7490F9ED482AF30EE80F7"&amp;CHAR(34)&amp;"_x000D_
{_x000D_
  "&amp;CHAR(34)&amp;"members"&amp;CHAR(34)&amp;": {_x000D_
    "&amp;CHAR(34)&amp;"Time"&amp;CHAR(34)&amp;": "&amp;CHAR(34)&amp;""&amp;Parameters!C8&amp;""&amp;CHAR(34)&amp;"_x000D_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D4" s="91" t="str">
        <f>_xll.SpotlightXL.ExcelFormulas.SpotlightMetadata("_x000D_
"&amp;CHAR(34)&amp;"A1950CEE88E7490F9ED482AF30EE80F7"&amp;CHAR(34)&amp;"_x000D_
{_x000D_
  "&amp;CHAR(34)&amp;"members"&amp;CHAR(34)&amp;": {_x000D_
    "&amp;CHAR(34)&amp;"Time"&amp;CHAR(34)&amp;": "&amp;CHAR(34)&amp;""&amp;Parameters!$C$9&amp;""&amp;CHAR(34)&amp;"_x000D_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6" spans="1:4">
      <c r="A6" s="3" t="s">
        <v>21</v>
      </c>
      <c r="B6" s="67"/>
      <c r="C6" s="26"/>
      <c r="D6" s="26"/>
    </row>
    <row r="7" spans="1:4" hidden="1" outlineLevel="1">
      <c r="A7" s="27" t="str">
        <f>_xll.SpotlightXL.ExcelFormulas.SpotlightMetadata("_x000D_
"&amp;CHAR(34)&amp;"A1950CEE88E7490F9ED482AF30EE80F7"&amp;CHAR(34)&amp;"_x000D_
{_x000D_
  "&amp;CHAR(34)&amp;"members"&amp;CHAR(34)&amp;": {_x000D_
    "&amp;CHAR(34)&amp;"Account"&amp;CHAR(34)&amp;": "&amp;CHAR(34)&amp;"ACCU Creation &amp; Trading"&amp;CHAR(34)&amp;"_x000D_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ACCU Creation &amp; Trading</v>
      </c>
      <c r="B7" s="67"/>
      <c r="C7" s="28"/>
      <c r="D7" s="28"/>
    </row>
    <row r="8" spans="1:4" hidden="1" outlineLevel="1">
      <c r="A8" s="29" t="str">
        <f>_xll.SpotlightXL.ExcelFormulas.SpotlightMetadata("_x000D_
"&amp;CHAR(34)&amp;"A1950CEE88E7490F9ED482AF30EE80F7"&amp;CHAR(34)&amp;"_x000D_
{_x000D_
  "&amp;CHAR(34)&amp;"members"&amp;CHAR(34)&amp;": {_x000D_
    "&amp;CHAR(34)&amp;"Account"&amp;CHAR(34)&amp;": "&amp;CHAR(34)&amp;"Trade Sales - Internal"&amp;CHAR(34)&amp;"_x000D_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Trade Sales - Internal</v>
      </c>
      <c r="B8" s="68"/>
      <c r="C8" s="28">
        <f>SUM(C9)</f>
        <v>0</v>
      </c>
      <c r="D8" s="28">
        <f>SUM(D9)</f>
        <v>0</v>
      </c>
    </row>
    <row r="9" spans="1:4" hidden="1" outlineLevel="1">
      <c r="A9" s="30" t="str">
        <f>_xll.SpotlightXL.ExcelFormulas.SpotlightMetadata("_x000D_
"&amp;CHAR(34)&amp;"A1950CEE88E7490F9ED482AF30EE80F7"&amp;CHAR(34)&amp;"_x000D_
{_x000D_
  "&amp;CHAR(34)&amp;"members"&amp;CHAR(34)&amp;": {_x000D_
    "&amp;CHAR(34)&amp;"Account"&amp;CHAR(34)&amp;": "&amp;CHAR(34)&amp;"40050"&amp;CHAR(34)&amp;"_x000D_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40050 - IC_Trade Sales - ACCUs - Internal</v>
      </c>
      <c r="B9" s="69"/>
      <c r="C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0" spans="1:4" hidden="1" outlineLevel="1">
      <c r="A10" s="29" t="str">
        <f>_xll.SpotlightXL.ExcelFormulas.SpotlightMetadata("_x000D_
"&amp;CHAR(34)&amp;"A1950CEE88E7490F9ED482AF30EE80F7"&amp;CHAR(34)&amp;"_x000D_
{_x000D_
  "&amp;CHAR(34)&amp;"members"&amp;CHAR(34)&amp;": {_x000D_
    "&amp;CHAR(34)&amp;"Account"&amp;CHAR(34)&amp;": "&amp;CHAR(34)&amp;"Trade Sales - External"&amp;CHAR(34)&amp;"_x000D_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Trade Sales - External</v>
      </c>
      <c r="B10" s="68"/>
      <c r="C10" s="28">
        <f>SUM(C11:C13)</f>
        <v>0</v>
      </c>
      <c r="D10" s="28">
        <f>SUM(D11:D13)</f>
        <v>0</v>
      </c>
    </row>
    <row r="11" spans="1:4" hidden="1" outlineLevel="1">
      <c r="A11" s="30" t="str">
        <f>_xll.SpotlightXL.ExcelFormulas.SpotlightMetadata("_x000D_
"&amp;CHAR(34)&amp;"A1950CEE88E7490F9ED482AF30EE80F7"&amp;CHAR(34)&amp;"_x000D_
{_x000D_
  "&amp;CHAR(34)&amp;"members"&amp;CHAR(34)&amp;": {_x000D_
    "&amp;CHAR(34)&amp;"Account"&amp;CHAR(34)&amp;": "&amp;CHAR(34)&amp;"40060"&amp;CHAR(34)&amp;"_x000D_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40060 - Trade Sales - VCUs - External</v>
      </c>
      <c r="B11" s="69"/>
      <c r="C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2" spans="1:4" hidden="1" outlineLevel="1">
      <c r="A12" s="30" t="str">
        <f>_xll.SpotlightXL.ExcelFormulas.SpotlightMetadata("_x000D_
"&amp;CHAR(34)&amp;"A1950CEE88E7490F9ED482AF30EE80F7"&amp;CHAR(34)&amp;"_x000D_
{_x000D_
  "&amp;CHAR(34)&amp;"members"&amp;CHAR(34)&amp;": {_x000D_
    "&amp;CHAR(34)&amp;"Account"&amp;CHAR(34)&amp;": "&amp;CHAR(34)&amp;"40040"&amp;CHAR(34)&amp;"_x000D_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40040 - Trade Sales - ACCUs - External</v>
      </c>
      <c r="B12" s="69"/>
      <c r="C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 spans="1:4" hidden="1" outlineLevel="1">
      <c r="A13" s="30" t="str">
        <f>_xll.SpotlightXL.ExcelFormulas.SpotlightMetadata("_x000D_
"&amp;CHAR(34)&amp;"A1950CEE88E7490F9ED482AF30EE80F7"&amp;CHAR(34)&amp;"_x000D_
{_x000D_
  "&amp;CHAR(34)&amp;"members"&amp;CHAR(34)&amp;": {_x000D_
    "&amp;CHAR(34)&amp;"Account"&amp;CHAR(34)&amp;": "&amp;CHAR(34)&amp;"40000"&amp;CHAR(34)&amp;"_x000D_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40000 - Trade Sales - SMCs - External</v>
      </c>
      <c r="B13" s="69"/>
      <c r="C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 spans="1:4" hidden="1" outlineLevel="1">
      <c r="A14" s="29" t="str">
        <f>_xll.SpotlightXL.ExcelFormulas.SpotlightMetadata("_x000D_
"&amp;CHAR(34)&amp;"A1950CEE88E7490F9ED482AF30EE80F7"&amp;CHAR(34)&amp;"_x000D_
{_x000D_
  "&amp;CHAR(34)&amp;"members"&amp;CHAR(34)&amp;": {_x000D_
    "&amp;CHAR(34)&amp;"Account"&amp;CHAR(34)&amp;": "&amp;CHAR(34)&amp;"Other Trade Sales"&amp;CHAR(34)&amp;"_x000D_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Other Trade Sales</v>
      </c>
      <c r="B14" s="68"/>
      <c r="C14" s="28">
        <f>SUM(C15:C20)</f>
        <v>0</v>
      </c>
      <c r="D14" s="28">
        <f>SUM(D15:D20)</f>
        <v>0</v>
      </c>
    </row>
    <row r="15" spans="1:4" hidden="1" outlineLevel="1">
      <c r="A15" s="30" t="str">
        <f>_xll.SpotlightXL.ExcelFormulas.SpotlightMetadata("_x000D_
"&amp;CHAR(34)&amp;"A1950CEE88E7490F9ED482AF30EE80F7"&amp;CHAR(34)&amp;"_x000D_
{_x000D_
  "&amp;CHAR(34)&amp;"members"&amp;CHAR(34)&amp;": {_x000D_
    "&amp;CHAR(34)&amp;"Account"&amp;CHAR(34)&amp;": "&amp;CHAR(34)&amp;"79584"&amp;CHAR(34)&amp;"_x000D_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79584 - Commission Income</v>
      </c>
      <c r="B15" s="69"/>
      <c r="C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"&amp;CHAR(34)&amp;"79584"&amp;CHAR(34)&amp;"_x000D_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"&amp;CHAR(34)&amp;"79584"&amp;CHAR(34)&amp;"_x000D_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6" spans="1:4" hidden="1" outlineLevel="1">
      <c r="A16" s="30" t="str">
        <f>_xll.SpotlightXL.ExcelFormulas.SpotlightMetadata("_x000D_
"&amp;CHAR(34)&amp;"A1950CEE88E7490F9ED482AF30EE80F7"&amp;CHAR(34)&amp;"_x000D_
{_x000D_
  "&amp;CHAR(34)&amp;"members"&amp;CHAR(34)&amp;": {_x000D_
    "&amp;CHAR(34)&amp;"Account"&amp;CHAR(34)&amp;": "&amp;CHAR(34)&amp;"79537"&amp;CHAR(34)&amp;"_x000D_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79537 - Sales - Decarbonisation Team - from Offtakes</v>
      </c>
      <c r="B16" s="69"/>
      <c r="C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 spans="1:4" hidden="1" outlineLevel="1">
      <c r="A17" s="30" t="str">
        <f>_xll.SpotlightXL.ExcelFormulas.SpotlightMetadata("_x000D_
"&amp;CHAR(34)&amp;"A1950CEE88E7490F9ED482AF30EE80F7"&amp;CHAR(34)&amp;"_x000D_
{_x000D_
  "&amp;CHAR(34)&amp;"members"&amp;CHAR(34)&amp;": {_x000D_
    "&amp;CHAR(34)&amp;"Account"&amp;CHAR(34)&amp;": "&amp;CHAR(34)&amp;"79536"&amp;CHAR(34)&amp;"_x000D_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79536 - Sales - Decarbonisation Team - Commission ($%)</v>
      </c>
      <c r="B17" s="69"/>
      <c r="C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8" spans="1:4" hidden="1" outlineLevel="1">
      <c r="A18" s="30" t="str">
        <f>_xll.SpotlightXL.ExcelFormulas.SpotlightMetadata("_x000D_
"&amp;CHAR(34)&amp;"A1950CEE88E7490F9ED482AF30EE80F7"&amp;CHAR(34)&amp;"_x000D_
{_x000D_
  "&amp;CHAR(34)&amp;"members"&amp;CHAR(34)&amp;": {_x000D_
    "&amp;CHAR(34)&amp;"Account"&amp;CHAR(34)&amp;": "&amp;CHAR(34)&amp;"40032"&amp;CHAR(34)&amp;"_x000D_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40032 - Sales - Decarbonisation Team - Share of ACCUs</v>
      </c>
      <c r="B18" s="69"/>
      <c r="C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9" spans="1:4" hidden="1" outlineLevel="1">
      <c r="A19" s="30" t="str">
        <f>_xll.SpotlightXL.ExcelFormulas.SpotlightMetadata("_x000D_
"&amp;CHAR(34)&amp;"A1950CEE88E7490F9ED482AF30EE80F7"&amp;CHAR(34)&amp;"_x000D_
{_x000D_
  "&amp;CHAR(34)&amp;"members"&amp;CHAR(34)&amp;": {_x000D_
    "&amp;CHAR(34)&amp;"Account"&amp;CHAR(34)&amp;": "&amp;CHAR(34)&amp;"40031"&amp;CHAR(34)&amp;"_x000D_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40031 - Sales - Decarbonisation Team - Fee for Service ($)</v>
      </c>
      <c r="B19" s="69"/>
      <c r="C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 spans="1:4" hidden="1" outlineLevel="1">
      <c r="A20" s="30" t="str">
        <f>_xll.SpotlightXL.ExcelFormulas.SpotlightMetadata("_x000D_
"&amp;CHAR(34)&amp;"A1950CEE88E7490F9ED482AF30EE80F7"&amp;CHAR(34)&amp;"_x000D_
{_x000D_
  "&amp;CHAR(34)&amp;"members"&amp;CHAR(34)&amp;": {_x000D_
    "&amp;CHAR(34)&amp;"Account"&amp;CHAR(34)&amp;": "&amp;CHAR(34)&amp;"79578"&amp;CHAR(34)&amp;"_x000D_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79578 - IC_Sales - Decarbonisation Team - Fee for Service ($)</v>
      </c>
      <c r="B20" s="69"/>
      <c r="C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 spans="1:4" collapsed="1">
      <c r="A21" s="27" t="str">
        <f>_xll.SpotlightXL.ExcelFormulas.SpotlightMetadata("_x000D_
"&amp;CHAR(34)&amp;"A1950CEE88E7490F9ED482AF30EE80F7"&amp;CHAR(34)&amp;"_x000D_
{_x000D_
  "&amp;CHAR(34)&amp;"members"&amp;CHAR(34)&amp;": {_x000D_
    "&amp;CHAR(34)&amp;"Account"&amp;CHAR(34)&amp;": "&amp;CHAR(34)&amp;"ACCU Creation &amp; Trading"&amp;CHAR(34)&amp;"_x000D_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ACCU Creation &amp; Trading</v>
      </c>
      <c r="B21" s="69"/>
      <c r="C21" s="28">
        <f>C8+C10+C14</f>
        <v>0</v>
      </c>
      <c r="D21" s="28">
        <f>D8+D10+D14</f>
        <v>0</v>
      </c>
    </row>
    <row r="22" spans="1:4" hidden="1" outlineLevel="1">
      <c r="A22" s="30"/>
      <c r="B22" s="69"/>
      <c r="C22" s="28"/>
      <c r="D22" s="28"/>
    </row>
    <row r="23" spans="1:4" hidden="1" outlineLevel="1">
      <c r="A23" s="27" t="str">
        <f>_xll.SpotlightXL.ExcelFormulas.SpotlightMetadata("_x000D_
"&amp;CHAR(34)&amp;"A1950CEE88E7490F9ED482AF30EE80F7"&amp;CHAR(34)&amp;"_x000D_
{_x000D_
  "&amp;CHAR(34)&amp;"members"&amp;CHAR(34)&amp;": {_x000D_
    "&amp;CHAR(34)&amp;"Account"&amp;CHAR(34)&amp;": "&amp;CHAR(34)&amp;"Sales - Livestock and Farming"&amp;CHAR(34)&amp;"_x000D_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Sales - Livestock and Farming</v>
      </c>
      <c r="B23" s="70"/>
      <c r="C23" s="28"/>
      <c r="D23" s="28"/>
    </row>
    <row r="24" spans="1:4" hidden="1" outlineLevel="1">
      <c r="A24" s="25" t="str">
        <f>_xll.SpotlightXL.ExcelFormulas.SpotlightMetadata("_x000D_
"&amp;CHAR(34)&amp;"A1950CEE88E7490F9ED482AF30EE80F7"&amp;CHAR(34)&amp;"_x000D_
{_x000D_
  "&amp;CHAR(34)&amp;"members"&amp;CHAR(34)&amp;": {_x000D_
    "&amp;CHAR(34)&amp;"Account"&amp;CHAR(34)&amp;": "&amp;CHAR(34)&amp;"Sales -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Sales - Livestock</v>
      </c>
      <c r="B24" s="67"/>
      <c r="C24" s="28">
        <f>SUM(C25:C38)</f>
        <v>0</v>
      </c>
      <c r="D24" s="28">
        <f>SUM(D25:D38)</f>
        <v>0</v>
      </c>
    </row>
    <row r="25" spans="1:4" hidden="1" outlineLevel="1">
      <c r="A25" s="29" t="str">
        <f>_xll.SpotlightXL.ExcelFormulas.SpotlightMetadata("_x000D_
"&amp;CHAR(34)&amp;"A1950CEE88E7490F9ED482AF30EE80F7"&amp;CHAR(34)&amp;"_x000D_
{_x000D_
  "&amp;CHAR(34)&amp;"members"&amp;CHAR(34)&amp;": {_x000D_
    "&amp;CHAR(34)&amp;"Account"&amp;CHAR(34)&amp;": "&amp;CHAR(34)&amp;"79574"&amp;CHAR(34)&amp;"_x000D_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79574 - Stud Fees Income</v>
      </c>
      <c r="B25" s="68"/>
      <c r="C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6" spans="1:4" hidden="1" outlineLevel="1">
      <c r="A26" s="29" t="str">
        <f>_xll.SpotlightXL.ExcelFormulas.SpotlightMetadata("_x000D_
"&amp;CHAR(34)&amp;"A1950CEE88E7490F9ED482AF30EE80F7"&amp;CHAR(34)&amp;"_x000D_
{_x000D_
  "&amp;CHAR(34)&amp;"members"&amp;CHAR(34)&amp;": {_x000D_
    "&amp;CHAR(34)&amp;"Account"&amp;CHAR(34)&amp;": "&amp;CHAR(34)&amp;"79570"&amp;CHAR(34)&amp;"_x000D_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79570 - Sheep Sales</v>
      </c>
      <c r="B26" s="68"/>
      <c r="C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7" spans="1:4" hidden="1" outlineLevel="1">
      <c r="A27" s="29" t="str">
        <f>_xll.SpotlightXL.ExcelFormulas.SpotlightMetadata("_x000D_
"&amp;CHAR(34)&amp;"A1950CEE88E7490F9ED482AF30EE80F7"&amp;CHAR(34)&amp;"_x000D_
{_x000D_
  "&amp;CHAR(34)&amp;"members"&amp;CHAR(34)&amp;": {_x000D_
    "&amp;CHAR(34)&amp;"Account"&amp;CHAR(34)&amp;": "&amp;CHAR(34)&amp;"79569"&amp;CHAR(34)&amp;"_x000D_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79569 - Sheep Killed for Rations</v>
      </c>
      <c r="B27" s="68"/>
      <c r="C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 spans="1:4" hidden="1" outlineLevel="1">
      <c r="A28" s="29" t="str">
        <f>_xll.SpotlightXL.ExcelFormulas.SpotlightMetadata("_x000D_
"&amp;CHAR(34)&amp;"A1950CEE88E7490F9ED482AF30EE80F7"&amp;CHAR(34)&amp;"_x000D_
{_x000D_
  "&amp;CHAR(34)&amp;"members"&amp;CHAR(34)&amp;": {_x000D_
    "&amp;CHAR(34)&amp;"Account"&amp;CHAR(34)&amp;": "&amp;CHAR(34)&amp;"79565"&amp;CHAR(34)&amp;"_x000D_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79565 - Pigs Killed for Rations</v>
      </c>
      <c r="B28" s="68"/>
      <c r="C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9" spans="1:4" hidden="1" outlineLevel="1">
      <c r="A29" s="29" t="str">
        <f>_xll.SpotlightXL.ExcelFormulas.SpotlightMetadata("_x000D_
"&amp;CHAR(34)&amp;"A1950CEE88E7490F9ED482AF30EE80F7"&amp;CHAR(34)&amp;"_x000D_
{_x000D_
  "&amp;CHAR(34)&amp;"members"&amp;CHAR(34)&amp;": {_x000D_
    "&amp;CHAR(34)&amp;"Account"&amp;CHAR(34)&amp;": "&amp;CHAR(34)&amp;"79564"&amp;CHAR(34)&amp;"_x000D_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79564 - Pig Sales</v>
      </c>
      <c r="B29" s="68"/>
      <c r="C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 spans="1:4" hidden="1" outlineLevel="1">
      <c r="A30" s="29" t="str">
        <f>_xll.SpotlightXL.ExcelFormulas.SpotlightMetadata("_x000D_
"&amp;CHAR(34)&amp;"A1950CEE88E7490F9ED482AF30EE80F7"&amp;CHAR(34)&amp;"_x000D_
{_x000D_
  "&amp;CHAR(34)&amp;"members"&amp;CHAR(34)&amp;": {_x000D_
    "&amp;CHAR(34)&amp;"Account"&amp;CHAR(34)&amp;": "&amp;CHAR(34)&amp;"79555"&amp;CHAR(34)&amp;"_x000D_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79555 - Horse Sales</v>
      </c>
      <c r="B30" s="68"/>
      <c r="C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1" spans="1:4" hidden="1" outlineLevel="1">
      <c r="A31" s="29" t="str">
        <f>_xll.SpotlightXL.ExcelFormulas.SpotlightMetadata("_x000D_
"&amp;CHAR(34)&amp;"A1950CEE88E7490F9ED482AF30EE80F7"&amp;CHAR(34)&amp;"_x000D_
{_x000D_
  "&amp;CHAR(34)&amp;"members"&amp;CHAR(34)&amp;": {_x000D_
    "&amp;CHAR(34)&amp;"Account"&amp;CHAR(34)&amp;": "&amp;CHAR(34)&amp;"79553"&amp;CHAR(34)&amp;"_x000D_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79553 - Goat Sales</v>
      </c>
      <c r="B31" s="68"/>
      <c r="C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 spans="1:4" hidden="1" outlineLevel="1">
      <c r="A32" s="29" t="str">
        <f>_xll.SpotlightXL.ExcelFormulas.SpotlightMetadata("_x000D_
"&amp;CHAR(34)&amp;"A1950CEE88E7490F9ED482AF30EE80F7"&amp;CHAR(34)&amp;"_x000D_
{_x000D_
  "&amp;CHAR(34)&amp;"members"&amp;CHAR(34)&amp;": {_x000D_
    "&amp;CHAR(34)&amp;"Account"&amp;CHAR(34)&amp;": "&amp;CHAR(34)&amp;"79552"&amp;CHAR(34)&amp;"_x000D_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79552 - Deer Sales</v>
      </c>
      <c r="B32" s="68"/>
      <c r="C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 spans="1:4" hidden="1" outlineLevel="1">
      <c r="A33" s="29" t="str">
        <f>_xll.SpotlightXL.ExcelFormulas.SpotlightMetadata("_x000D_
"&amp;CHAR(34)&amp;"A1950CEE88E7490F9ED482AF30EE80F7"&amp;CHAR(34)&amp;"_x000D_
{_x000D_
  "&amp;CHAR(34)&amp;"members"&amp;CHAR(34)&amp;": {_x000D_
    "&amp;CHAR(34)&amp;"Account"&amp;CHAR(34)&amp;": "&amp;CHAR(34)&amp;"79551"&amp;CHAR(34)&amp;"_x000D_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79551 - Dairy Cattle Sales</v>
      </c>
      <c r="B33" s="68"/>
      <c r="C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 spans="1:4" hidden="1" outlineLevel="1">
      <c r="A34" s="29" t="str">
        <f>_xll.SpotlightXL.ExcelFormulas.SpotlightMetadata("_x000D_
"&amp;CHAR(34)&amp;"A1950CEE88E7490F9ED482AF30EE80F7"&amp;CHAR(34)&amp;"_x000D_
{_x000D_
  "&amp;CHAR(34)&amp;"members"&amp;CHAR(34)&amp;": {_x000D_
    "&amp;CHAR(34)&amp;"Account"&amp;CHAR(34)&amp;": "&amp;CHAR(34)&amp;"79547"&amp;CHAR(34)&amp;"_x000D_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79547 - Cattle Killed for Rations</v>
      </c>
      <c r="B34" s="68"/>
      <c r="C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 spans="1:4" hidden="1" outlineLevel="1">
      <c r="A35" s="29" t="str">
        <f>_xll.SpotlightXL.ExcelFormulas.SpotlightMetadata("_x000D_
"&amp;CHAR(34)&amp;"A1950CEE88E7490F9ED482AF30EE80F7"&amp;CHAR(34)&amp;"_x000D_
{_x000D_
  "&amp;CHAR(34)&amp;"members"&amp;CHAR(34)&amp;": {_x000D_
    "&amp;CHAR(34)&amp;"Account"&amp;CHAR(34)&amp;": "&amp;CHAR(34)&amp;"79545"&amp;CHAR(34)&amp;"_x000D_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79545 - Beef Cattle Sales</v>
      </c>
      <c r="B35" s="68"/>
      <c r="C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 spans="1:4" hidden="1" outlineLevel="1">
      <c r="A36" s="29" t="str">
        <f>_xll.SpotlightXL.ExcelFormulas.SpotlightMetadata("_x000D_
"&amp;CHAR(34)&amp;"A1950CEE88E7490F9ED482AF30EE80F7"&amp;CHAR(34)&amp;"_x000D_
{_x000D_
  "&amp;CHAR(34)&amp;"members"&amp;CHAR(34)&amp;": {_x000D_
    "&amp;CHAR(34)&amp;"Account"&amp;CHAR(34)&amp;": "&amp;CHAR(34)&amp;"79538"&amp;CHAR(34)&amp;"_x000D_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79538 - Sales - Livestock</v>
      </c>
      <c r="B36" s="68"/>
      <c r="C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 spans="1:4" hidden="1" outlineLevel="1">
      <c r="A37" s="29" t="str">
        <f>_xll.SpotlightXL.ExcelFormulas.SpotlightMetadata("_x000D_
"&amp;CHAR(34)&amp;"A1950CEE88E7490F9ED482AF30EE80F7"&amp;CHAR(34)&amp;"_x000D_
{_x000D_
  "&amp;CHAR(34)&amp;"members"&amp;CHAR(34)&amp;": {_x000D_
    "&amp;CHAR(34)&amp;"Account"&amp;CHAR(34)&amp;": "&amp;CHAR(34)&amp;"40010"&amp;CHAR(34)&amp;"_x000D_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40010 - Livestock Sales</v>
      </c>
      <c r="B37" s="68"/>
      <c r="C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 spans="1:4" hidden="1" outlineLevel="1">
      <c r="A38" s="29" t="str">
        <f>_xll.SpotlightXL.ExcelFormulas.SpotlightMetadata("_x000D_
"&amp;CHAR(34)&amp;"A1950CEE88E7490F9ED482AF30EE80F7"&amp;CHAR(34)&amp;"_x000D_
{_x000D_
  "&amp;CHAR(34)&amp;"members"&amp;CHAR(34)&amp;": {_x000D_
    "&amp;CHAR(34)&amp;"Account"&amp;CHAR(34)&amp;": "&amp;CHAR(34)&amp;"79582"&amp;CHAR(34)&amp;"_x000D_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79582 - IC_Livestock Sales</v>
      </c>
      <c r="B38" s="68"/>
      <c r="C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"&amp;CHAR(34)&amp;"79582"&amp;CHAR(34)&amp;"_x000D_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"&amp;CHAR(34)&amp;"79582"&amp;CHAR(34)&amp;"_x000D_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9" spans="1:4" hidden="1" outlineLevel="1">
      <c r="A39" s="25" t="str">
        <f>_xll.SpotlightXL.ExcelFormulas.SpotlightMetadata("_x000D_
"&amp;CHAR(34)&amp;"A1950CEE88E7490F9ED482AF30EE80F7"&amp;CHAR(34)&amp;"_x000D_
{_x000D_
  "&amp;CHAR(34)&amp;"members"&amp;CHAR(34)&amp;": {_x000D_
    "&amp;CHAR(34)&amp;"Account"&amp;CHAR(34)&amp;": "&amp;CHAR(34)&amp;"Farming Sales"&amp;CHAR(34)&amp;"_x000D_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Farming Sales</v>
      </c>
      <c r="B39" s="67"/>
      <c r="C39" s="28">
        <f>SUM(C40:C62)</f>
        <v>0</v>
      </c>
      <c r="D39" s="28">
        <f>SUM(D40:D62)</f>
        <v>0</v>
      </c>
    </row>
    <row r="40" spans="1:4" hidden="1" outlineLevel="1">
      <c r="A40" s="29" t="str">
        <f>_xll.SpotlightXL.ExcelFormulas.SpotlightMetadata("_x000D_
"&amp;CHAR(34)&amp;"A1950CEE88E7490F9ED482AF30EE80F7"&amp;CHAR(34)&amp;"_x000D_
{_x000D_
  "&amp;CHAR(34)&amp;"members"&amp;CHAR(34)&amp;": {_x000D_
    "&amp;CHAR(34)&amp;"Account"&amp;CHAR(34)&amp;": "&amp;CHAR(34)&amp;"79575"&amp;CHAR(34)&amp;"_x000D_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79575 - Wheat Sales</v>
      </c>
      <c r="B40" s="68"/>
      <c r="C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 spans="1:4" hidden="1" outlineLevel="1">
      <c r="A41" s="29" t="str">
        <f>_xll.SpotlightXL.ExcelFormulas.SpotlightMetadata("_x000D_
"&amp;CHAR(34)&amp;"A1950CEE88E7490F9ED482AF30EE80F7"&amp;CHAR(34)&amp;"_x000D_
{_x000D_
  "&amp;CHAR(34)&amp;"members"&amp;CHAR(34)&amp;": {_x000D_
    "&amp;CHAR(34)&amp;"Account"&amp;CHAR(34)&amp;": "&amp;CHAR(34)&amp;"79573"&amp;CHAR(34)&amp;"_x000D_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79573 - Sorghum Sales</v>
      </c>
      <c r="B41" s="68"/>
      <c r="C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 spans="1:4" hidden="1" outlineLevel="1">
      <c r="A42" s="29" t="str">
        <f>_xll.SpotlightXL.ExcelFormulas.SpotlightMetadata("_x000D_
"&amp;CHAR(34)&amp;"A1950CEE88E7490F9ED482AF30EE80F7"&amp;CHAR(34)&amp;"_x000D_
{_x000D_
  "&amp;CHAR(34)&amp;"members"&amp;CHAR(34)&amp;": {_x000D_
    "&amp;CHAR(34)&amp;"Account"&amp;CHAR(34)&amp;": "&amp;CHAR(34)&amp;"79572"&amp;CHAR(34)&amp;"_x000D_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79572 - Skins Sales</v>
      </c>
      <c r="B42" s="68"/>
      <c r="C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 spans="1:4" hidden="1" outlineLevel="1">
      <c r="A43" s="29" t="str">
        <f>_xll.SpotlightXL.ExcelFormulas.SpotlightMetadata("_x000D_
"&amp;CHAR(34)&amp;"A1950CEE88E7490F9ED482AF30EE80F7"&amp;CHAR(34)&amp;"_x000D_
{_x000D_
  "&amp;CHAR(34)&amp;"members"&amp;CHAR(34)&amp;": {_x000D_
    "&amp;CHAR(34)&amp;"Account"&amp;CHAR(34)&amp;": "&amp;CHAR(34)&amp;"79571"&amp;CHAR(34)&amp;"_x000D_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79571 - Silage Sales</v>
      </c>
      <c r="B43" s="68"/>
      <c r="C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 spans="1:4" hidden="1" outlineLevel="1">
      <c r="A44" s="29" t="str">
        <f>_xll.SpotlightXL.ExcelFormulas.SpotlightMetadata("_x000D_
"&amp;CHAR(34)&amp;"A1950CEE88E7490F9ED482AF30EE80F7"&amp;CHAR(34)&amp;"_x000D_
{_x000D_
  "&amp;CHAR(34)&amp;"members"&amp;CHAR(34)&amp;": {_x000D_
    "&amp;CHAR(34)&amp;"Account"&amp;CHAR(34)&amp;": "&amp;CHAR(34)&amp;"79568"&amp;CHAR(34)&amp;"_x000D_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79568 - Seed Sales</v>
      </c>
      <c r="B44" s="68"/>
      <c r="C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 spans="1:4" hidden="1" outlineLevel="1">
      <c r="A45" s="29" t="str">
        <f>_xll.SpotlightXL.ExcelFormulas.SpotlightMetadata("_x000D_
"&amp;CHAR(34)&amp;"A1950CEE88E7490F9ED482AF30EE80F7"&amp;CHAR(34)&amp;"_x000D_
{_x000D_
  "&amp;CHAR(34)&amp;"members"&amp;CHAR(34)&amp;": {_x000D_
    "&amp;CHAR(34)&amp;"Account"&amp;CHAR(34)&amp;": "&amp;CHAR(34)&amp;"79566"&amp;CHAR(34)&amp;"_x000D_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79566 - Plant Hire Income</v>
      </c>
      <c r="B45" s="68"/>
      <c r="C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 spans="1:4" hidden="1" outlineLevel="1">
      <c r="A46" s="29" t="str">
        <f>_xll.SpotlightXL.ExcelFormulas.SpotlightMetadata("_x000D_
"&amp;CHAR(34)&amp;"A1950CEE88E7490F9ED482AF30EE80F7"&amp;CHAR(34)&amp;"_x000D_
{_x000D_
  "&amp;CHAR(34)&amp;"members"&amp;CHAR(34)&amp;": {_x000D_
    "&amp;CHAR(34)&amp;"Account"&amp;CHAR(34)&amp;": "&amp;CHAR(34)&amp;"79563"&amp;CHAR(34)&amp;"_x000D_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79563 - Peas Sales</v>
      </c>
      <c r="B46" s="68"/>
      <c r="C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7" spans="1:4" hidden="1" outlineLevel="1">
      <c r="A47" s="29" t="str">
        <f>_xll.SpotlightXL.ExcelFormulas.SpotlightMetadata("_x000D_
"&amp;CHAR(34)&amp;"A1950CEE88E7490F9ED482AF30EE80F7"&amp;CHAR(34)&amp;"_x000D_
{_x000D_
  "&amp;CHAR(34)&amp;"members"&amp;CHAR(34)&amp;": {_x000D_
    "&amp;CHAR(34)&amp;"Account"&amp;CHAR(34)&amp;": "&amp;CHAR(34)&amp;"79562"&amp;CHAR(34)&amp;"_x000D_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79562 - Other Crop Sales</v>
      </c>
      <c r="B47" s="68"/>
      <c r="C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8" spans="1:4" hidden="1" outlineLevel="1">
      <c r="A48" s="29" t="str">
        <f>_xll.SpotlightXL.ExcelFormulas.SpotlightMetadata("_x000D_
"&amp;CHAR(34)&amp;"A1950CEE88E7490F9ED482AF30EE80F7"&amp;CHAR(34)&amp;"_x000D_
{_x000D_
  "&amp;CHAR(34)&amp;"members"&amp;CHAR(34)&amp;": {_x000D_
    "&amp;CHAR(34)&amp;"Account"&amp;CHAR(34)&amp;": "&amp;CHAR(34)&amp;"79561"&amp;CHAR(34)&amp;"_x000D_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79561 - Other Agri Company Dividends</v>
      </c>
      <c r="B48" s="68"/>
      <c r="C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 spans="1:4" hidden="1" outlineLevel="1">
      <c r="A49" s="29" t="str">
        <f>_xll.SpotlightXL.ExcelFormulas.SpotlightMetadata("_x000D_
"&amp;CHAR(34)&amp;"A1950CEE88E7490F9ED482AF30EE80F7"&amp;CHAR(34)&amp;"_x000D_
{_x000D_
  "&amp;CHAR(34)&amp;"members"&amp;CHAR(34)&amp;": {_x000D_
    "&amp;CHAR(34)&amp;"Account"&amp;CHAR(34)&amp;": "&amp;CHAR(34)&amp;"79560"&amp;CHAR(34)&amp;"_x000D_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79560 - Oilseed Grape Sales</v>
      </c>
      <c r="B49" s="68"/>
      <c r="C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0" spans="1:4" hidden="1" outlineLevel="1">
      <c r="A50" s="29" t="str">
        <f>_xll.SpotlightXL.ExcelFormulas.SpotlightMetadata("_x000D_
"&amp;CHAR(34)&amp;"A1950CEE88E7490F9ED482AF30EE80F7"&amp;CHAR(34)&amp;"_x000D_
{_x000D_
  "&amp;CHAR(34)&amp;"members"&amp;CHAR(34)&amp;": {_x000D_
    "&amp;CHAR(34)&amp;"Account"&amp;CHAR(34)&amp;": "&amp;CHAR(34)&amp;"79559"&amp;CHAR(34)&amp;"_x000D_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79559 - Oat Hay Sales</v>
      </c>
      <c r="B50" s="68"/>
      <c r="C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1" spans="1:4" hidden="1" outlineLevel="1">
      <c r="A51" s="29" t="str">
        <f>_xll.SpotlightXL.ExcelFormulas.SpotlightMetadata("_x000D_
"&amp;CHAR(34)&amp;"A1950CEE88E7490F9ED482AF30EE80F7"&amp;CHAR(34)&amp;"_x000D_
{_x000D_
  "&amp;CHAR(34)&amp;"members"&amp;CHAR(34)&amp;": {_x000D_
    "&amp;CHAR(34)&amp;"Account"&amp;CHAR(34)&amp;": "&amp;CHAR(34)&amp;"79558"&amp;CHAR(34)&amp;"_x000D_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79558 - Oat Grain Sales</v>
      </c>
      <c r="B51" s="68"/>
      <c r="C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 spans="1:4" hidden="1" outlineLevel="1">
      <c r="A52" s="29" t="str">
        <f>_xll.SpotlightXL.ExcelFormulas.SpotlightMetadata("_x000D_
"&amp;CHAR(34)&amp;"A1950CEE88E7490F9ED482AF30EE80F7"&amp;CHAR(34)&amp;"_x000D_
{_x000D_
  "&amp;CHAR(34)&amp;"members"&amp;CHAR(34)&amp;": {_x000D_
    "&amp;CHAR(34)&amp;"Account"&amp;CHAR(34)&amp;": "&amp;CHAR(34)&amp;"79557"&amp;CHAR(34)&amp;"_x000D_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79557 - Milk Income Deferred</v>
      </c>
      <c r="B52" s="68"/>
      <c r="C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3" spans="1:4" hidden="1" outlineLevel="1">
      <c r="A53" s="29" t="str">
        <f>_xll.SpotlightXL.ExcelFormulas.SpotlightMetadata("_x000D_
"&amp;CHAR(34)&amp;"A1950CEE88E7490F9ED482AF30EE80F7"&amp;CHAR(34)&amp;"_x000D_
{_x000D_
  "&amp;CHAR(34)&amp;"members"&amp;CHAR(34)&amp;": {_x000D_
    "&amp;CHAR(34)&amp;"Account"&amp;CHAR(34)&amp;": "&amp;CHAR(34)&amp;"79556"&amp;CHAR(34)&amp;"_x000D_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79556 - Milk Income Current Year</v>
      </c>
      <c r="B53" s="68"/>
      <c r="C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 spans="1:4" hidden="1" outlineLevel="1">
      <c r="A54" s="29" t="str">
        <f>_xll.SpotlightXL.ExcelFormulas.SpotlightMetadata("_x000D_
"&amp;CHAR(34)&amp;"A1950CEE88E7490F9ED482AF30EE80F7"&amp;CHAR(34)&amp;"_x000D_
{_x000D_
  "&amp;CHAR(34)&amp;"members"&amp;CHAR(34)&amp;": {_x000D_
    "&amp;CHAR(34)&amp;"Account"&amp;CHAR(34)&amp;": "&amp;CHAR(34)&amp;"79554"&amp;CHAR(34)&amp;"_x000D_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79554 - Hay Sales</v>
      </c>
      <c r="B54" s="68"/>
      <c r="C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5" spans="1:4" hidden="1" outlineLevel="1">
      <c r="A55" s="29" t="str">
        <f>_xll.SpotlightXL.ExcelFormulas.SpotlightMetadata("_x000D_
"&amp;CHAR(34)&amp;"A1950CEE88E7490F9ED482AF30EE80F7"&amp;CHAR(34)&amp;"_x000D_
{_x000D_
  "&amp;CHAR(34)&amp;"members"&amp;CHAR(34)&amp;": {_x000D_
    "&amp;CHAR(34)&amp;"Account"&amp;CHAR(34)&amp;": "&amp;CHAR(34)&amp;"79550"&amp;CHAR(34)&amp;"_x000D_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79550 - Cotton Sales</v>
      </c>
      <c r="B55" s="68"/>
      <c r="C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6" spans="1:4" hidden="1" outlineLevel="1">
      <c r="A56" s="29" t="str">
        <f>_xll.SpotlightXL.ExcelFormulas.SpotlightMetadata("_x000D_
"&amp;CHAR(34)&amp;"A1950CEE88E7490F9ED482AF30EE80F7"&amp;CHAR(34)&amp;"_x000D_
{_x000D_
  "&amp;CHAR(34)&amp;"members"&amp;CHAR(34)&amp;": {_x000D_
    "&amp;CHAR(34)&amp;"Account"&amp;CHAR(34)&amp;": "&amp;CHAR(34)&amp;"79548"&amp;CHAR(34)&amp;"_x000D_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79548 - Chickpeas Sales</v>
      </c>
      <c r="B56" s="68"/>
      <c r="C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 spans="1:4" hidden="1" outlineLevel="1">
      <c r="A57" s="29" t="str">
        <f>_xll.SpotlightXL.ExcelFormulas.SpotlightMetadata("_x000D_
"&amp;CHAR(34)&amp;"A1950CEE88E7490F9ED482AF30EE80F7"&amp;CHAR(34)&amp;"_x000D_
{_x000D_
  "&amp;CHAR(34)&amp;"members"&amp;CHAR(34)&amp;": {_x000D_
    "&amp;CHAR(34)&amp;"Account"&amp;CHAR(34)&amp;": "&amp;CHAR(34)&amp;"79546"&amp;CHAR(34)&amp;"_x000D_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79546 - Canola Sales</v>
      </c>
      <c r="B57" s="68"/>
      <c r="C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8" spans="1:4" hidden="1" outlineLevel="1">
      <c r="A58" s="29" t="str">
        <f>_xll.SpotlightXL.ExcelFormulas.SpotlightMetadata("_x000D_
"&amp;CHAR(34)&amp;"A1950CEE88E7490F9ED482AF30EE80F7"&amp;CHAR(34)&amp;"_x000D_
{_x000D_
  "&amp;CHAR(34)&amp;"members"&amp;CHAR(34)&amp;": {_x000D_
    "&amp;CHAR(34)&amp;"Account"&amp;CHAR(34)&amp;": "&amp;CHAR(34)&amp;"79544"&amp;CHAR(34)&amp;"_x000D_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79544 - Barley Malt Sales</v>
      </c>
      <c r="B58" s="68"/>
      <c r="C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9" spans="1:4" hidden="1" outlineLevel="1">
      <c r="A59" s="29" t="str">
        <f>_xll.SpotlightXL.ExcelFormulas.SpotlightMetadata("_x000D_
"&amp;CHAR(34)&amp;"A1950CEE88E7490F9ED482AF30EE80F7"&amp;CHAR(34)&amp;"_x000D_
{_x000D_
  "&amp;CHAR(34)&amp;"members"&amp;CHAR(34)&amp;": {_x000D_
    "&amp;CHAR(34)&amp;"Account"&amp;CHAR(34)&amp;": "&amp;CHAR(34)&amp;"79543"&amp;CHAR(34)&amp;"_x000D_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79543 - Barley for feed Sales</v>
      </c>
      <c r="B59" s="68"/>
      <c r="C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 spans="1:4" hidden="1" outlineLevel="1">
      <c r="A60" s="29" t="str">
        <f>_xll.SpotlightXL.ExcelFormulas.SpotlightMetadata("_x000D_
"&amp;CHAR(34)&amp;"A1950CEE88E7490F9ED482AF30EE80F7"&amp;CHAR(34)&amp;"_x000D_
{_x000D_
  "&amp;CHAR(34)&amp;"members"&amp;CHAR(34)&amp;": {_x000D_
    "&amp;CHAR(34)&amp;"Account"&amp;CHAR(34)&amp;": "&amp;CHAR(34)&amp;"79508"&amp;CHAR(34)&amp;"_x000D_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79508 - Farming Sales</v>
      </c>
      <c r="B60" s="68"/>
      <c r="C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 spans="1:4" hidden="1" outlineLevel="1">
      <c r="A61" s="29" t="str">
        <f>_xll.SpotlightXL.ExcelFormulas.SpotlightMetadata("_x000D_
"&amp;CHAR(34)&amp;"A1950CEE88E7490F9ED482AF30EE80F7"&amp;CHAR(34)&amp;"_x000D_
{_x000D_
  "&amp;CHAR(34)&amp;"members"&amp;CHAR(34)&amp;": {_x000D_
    "&amp;CHAR(34)&amp;"Account"&amp;CHAR(34)&amp;": "&amp;CHAR(34)&amp;"40041"&amp;CHAR(34)&amp;"_x000D_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40041 - Wool Sales</v>
      </c>
      <c r="B61" s="68"/>
      <c r="C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 spans="1:4" hidden="1" outlineLevel="1">
      <c r="A62" s="29" t="str">
        <f>_xll.SpotlightXL.ExcelFormulas.SpotlightMetadata("_x000D_
"&amp;CHAR(34)&amp;"A1950CEE88E7490F9ED482AF30EE80F7"&amp;CHAR(34)&amp;"_x000D_
{_x000D_
  "&amp;CHAR(34)&amp;"members"&amp;CHAR(34)&amp;": {_x000D_
    "&amp;CHAR(34)&amp;"Account"&amp;CHAR(34)&amp;": "&amp;CHAR(34)&amp;"40030"&amp;CHAR(34)&amp;"_x000D_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40030 - Revenue from Sold Produce</v>
      </c>
      <c r="B62" s="68"/>
      <c r="C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3" spans="1:4" collapsed="1">
      <c r="A63" s="27" t="str">
        <f>_xll.SpotlightXL.ExcelFormulas.SpotlightMetadata("_x000D_
"&amp;CHAR(34)&amp;"A1950CEE88E7490F9ED482AF30EE80F7"&amp;CHAR(34)&amp;"_x000D_
{_x000D_
  "&amp;CHAR(34)&amp;"members"&amp;CHAR(34)&amp;": {_x000D_
    "&amp;CHAR(34)&amp;"Account"&amp;CHAR(34)&amp;": "&amp;CHAR(34)&amp;"Sales - Livestock and Farming"&amp;CHAR(34)&amp;"_x000D_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Sales - Livestock and Farming</v>
      </c>
      <c r="B63" s="68"/>
      <c r="C63" s="28">
        <f>C24+C39</f>
        <v>0</v>
      </c>
      <c r="D63" s="28">
        <f>D24+D39</f>
        <v>0</v>
      </c>
    </row>
    <row r="64" spans="1:4" hidden="1" outlineLevel="1">
      <c r="A64" s="29"/>
      <c r="B64" s="68"/>
      <c r="C64" s="28"/>
      <c r="D64" s="28"/>
    </row>
    <row r="65" spans="1:4" hidden="1" outlineLevel="1">
      <c r="A65" s="27" t="str">
        <f>_xll.SpotlightXL.ExcelFormulas.SpotlightMetadata("_x000D_
"&amp;CHAR(34)&amp;"A1950CEE88E7490F9ED482AF30EE80F7"&amp;CHAR(34)&amp;"_x000D_
{_x000D_
  "&amp;CHAR(34)&amp;"members"&amp;CHAR(34)&amp;": {_x000D_
    "&amp;CHAR(34)&amp;"Account"&amp;CHAR(34)&amp;": "&amp;CHAR(34)&amp;"Total Other Revenue"&amp;CHAR(34)&amp;"_x000D_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Total Other Revenue</v>
      </c>
      <c r="B65" s="71"/>
      <c r="C65" s="28"/>
      <c r="D65" s="28"/>
    </row>
    <row r="66" spans="1:4" hidden="1" outlineLevel="1">
      <c r="A66" s="32"/>
      <c r="B66" s="71"/>
      <c r="C66" s="28"/>
      <c r="D66" s="28"/>
    </row>
    <row r="67" spans="1:4" hidden="1" outlineLevel="1">
      <c r="A67" s="31" t="str">
        <f>_xll.SpotlightXL.ExcelFormulas.SpotlightMetadata("_x000D_
"&amp;CHAR(34)&amp;"A1950CEE88E7490F9ED482AF30EE80F7"&amp;CHAR(34)&amp;"_x000D_
{_x000D_
  "&amp;CHAR(34)&amp;"members"&amp;CHAR(34)&amp;": {_x000D_
    "&amp;CHAR(34)&amp;"Account"&amp;CHAR(34)&amp;": "&amp;CHAR(34)&amp;"Agistment fee"&amp;CHAR(34)&amp;"_x000D_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Agistment fee</v>
      </c>
      <c r="B67" s="70"/>
      <c r="C67" s="28">
        <f>SUM(C68)</f>
        <v>-1.45519152283669E-11</v>
      </c>
      <c r="D67" s="28">
        <f>SUM(D68)</f>
        <v>2.9132252166164098E-13</v>
      </c>
    </row>
    <row r="68" spans="1:4" hidden="1" outlineLevel="1">
      <c r="A68" s="25" t="str">
        <f>_xll.SpotlightXL.ExcelFormulas.SpotlightMetadata("_x000D_
"&amp;CHAR(34)&amp;"A1950CEE88E7490F9ED482AF30EE80F7"&amp;CHAR(34)&amp;"_x000D_
{_x000D_
  "&amp;CHAR(34)&amp;"members"&amp;CHAR(34)&amp;": {_x000D_
    "&amp;CHAR(34)&amp;"Account"&amp;CHAR(34)&amp;": "&amp;CHAR(34)&amp;"60035"&amp;CHAR(34)&amp;"_x000D_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60035 - Animal Agistment Fee</v>
      </c>
      <c r="B68" s="67"/>
      <c r="C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-1.45519152283669E-11</v>
      </c>
      <c r="D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2.9132252166164098E-13</v>
      </c>
    </row>
    <row r="69" spans="1:4" hidden="1" outlineLevel="1">
      <c r="A69" s="25"/>
      <c r="B69" s="67"/>
      <c r="C69" s="28"/>
      <c r="D69" s="28"/>
    </row>
    <row r="70" spans="1:4" hidden="1" outlineLevel="1">
      <c r="A70" s="31" t="str">
        <f>_xll.SpotlightXL.ExcelFormulas.SpotlightMetadata("_x000D_
"&amp;CHAR(34)&amp;"A1950CEE88E7490F9ED482AF30EE80F7"&amp;CHAR(34)&amp;"_x000D_
{_x000D_
  "&amp;CHAR(34)&amp;"members"&amp;CHAR(34)&amp;": {_x000D_
    "&amp;CHAR(34)&amp;"Account"&amp;CHAR(34)&amp;": "&amp;CHAR(34)&amp;"Agistment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Agistment Income</v>
      </c>
      <c r="B70" s="70"/>
      <c r="C70" s="28">
        <f>SUM(C71:C75)</f>
        <v>0</v>
      </c>
      <c r="D70" s="28">
        <f>SUM(D71:D75)</f>
        <v>0</v>
      </c>
    </row>
    <row r="71" spans="1:4" hidden="1" outlineLevel="1">
      <c r="A71" s="25" t="str">
        <f>_xll.SpotlightXL.ExcelFormulas.SpotlightMetadata("_x000D_
"&amp;CHAR(34)&amp;"A1950CEE88E7490F9ED482AF30EE80F7"&amp;CHAR(34)&amp;"_x000D_
{_x000D_
  "&amp;CHAR(34)&amp;"members"&amp;CHAR(34)&amp;": {_x000D_
    "&amp;CHAR(34)&amp;"Account"&amp;CHAR(34)&amp;": "&amp;CHAR(34)&amp;"40020"&amp;CHAR(34)&amp;"_x000D_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40020 - Agistment Income</v>
      </c>
      <c r="B71" s="67"/>
      <c r="C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2" spans="1:4" hidden="1" outlineLevel="1">
      <c r="A72" s="25" t="str">
        <f>_xll.SpotlightXL.ExcelFormulas.SpotlightMetadata("_x000D_
"&amp;CHAR(34)&amp;"A1950CEE88E7490F9ED482AF30EE80F7"&amp;CHAR(34)&amp;"_x000D_
{_x000D_
  "&amp;CHAR(34)&amp;"members"&amp;CHAR(34)&amp;": {_x000D_
    "&amp;CHAR(34)&amp;"Account"&amp;CHAR(34)&amp;": "&amp;CHAR(34)&amp;"79539"&amp;CHAR(34)&amp;"_x000D_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79539 - Agistment</v>
      </c>
      <c r="B72" s="67"/>
      <c r="C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3" spans="1:4" hidden="1" outlineLevel="1">
      <c r="A73" s="25" t="str">
        <f>_xll.SpotlightXL.ExcelFormulas.SpotlightMetadata("_x000D_
"&amp;CHAR(34)&amp;"A1950CEE88E7490F9ED482AF30EE80F7"&amp;CHAR(34)&amp;"_x000D_
{_x000D_
  "&amp;CHAR(34)&amp;"members"&amp;CHAR(34)&amp;": {_x000D_
    "&amp;CHAR(34)&amp;"Account"&amp;CHAR(34)&amp;": "&amp;CHAR(34)&amp;"79540"&amp;CHAR(34)&amp;"_x000D_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79540 - Agistment Income</v>
      </c>
      <c r="B73" s="67"/>
      <c r="C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4" spans="1:4" hidden="1" outlineLevel="1">
      <c r="A74" s="25" t="str">
        <f>_xll.SpotlightXL.ExcelFormulas.SpotlightMetadata("_x000D_
"&amp;CHAR(34)&amp;"A1950CEE88E7490F9ED482AF30EE80F7"&amp;CHAR(34)&amp;"_x000D_
{_x000D_
  "&amp;CHAR(34)&amp;"members"&amp;CHAR(34)&amp;": {_x000D_
    "&amp;CHAR(34)&amp;"Account"&amp;CHAR(34)&amp;": "&amp;CHAR(34)&amp;"79541"&amp;CHAR(34)&amp;"_x000D_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79541 - Agistment Income. EP</v>
      </c>
      <c r="B74" s="67"/>
      <c r="C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 spans="1:4" hidden="1" outlineLevel="1">
      <c r="A75" s="25" t="str">
        <f>_xll.SpotlightXL.ExcelFormulas.SpotlightMetadata("_x000D_
"&amp;CHAR(34)&amp;"A1950CEE88E7490F9ED482AF30EE80F7"&amp;CHAR(34)&amp;"_x000D_
{_x000D_
  "&amp;CHAR(34)&amp;"members"&amp;CHAR(34)&amp;": {_x000D_
    "&amp;CHAR(34)&amp;"Account"&amp;CHAR(34)&amp;": "&amp;CHAR(34)&amp;"79542"&amp;CHAR(34)&amp;"_x000D_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79542 - Agistment Income. VEG</v>
      </c>
      <c r="B75" s="67"/>
      <c r="C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6" spans="1:4" hidden="1" outlineLevel="1">
      <c r="A76" s="25"/>
      <c r="B76" s="67"/>
      <c r="C76" s="28"/>
      <c r="D76" s="28"/>
    </row>
    <row r="77" spans="1:4" hidden="1" outlineLevel="1">
      <c r="A77" s="31" t="str">
        <f>_xll.SpotlightXL.ExcelFormulas.SpotlightMetadata("_x000D_
"&amp;CHAR(34)&amp;"A1950CEE88E7490F9ED482AF30EE80F7"&amp;CHAR(34)&amp;"_x000D_
{_x000D_
  "&amp;CHAR(34)&amp;"members"&amp;CHAR(34)&amp;": {_x000D_
    "&amp;CHAR(34)&amp;"Account"&amp;CHAR(34)&amp;": "&amp;CHAR(34)&amp;"Carbon Project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Carbon Project Income</v>
      </c>
      <c r="B77" s="70"/>
      <c r="C77" s="28">
        <f>SUM(C78:C79)</f>
        <v>0</v>
      </c>
      <c r="D77" s="28">
        <f>SUM(D78:D79)</f>
        <v>0</v>
      </c>
    </row>
    <row r="78" spans="1:4" hidden="1" outlineLevel="1">
      <c r="A78" s="25" t="str">
        <f>_xll.SpotlightXL.ExcelFormulas.SpotlightMetadata("_x000D_
"&amp;CHAR(34)&amp;"A1950CEE88E7490F9ED482AF30EE80F7"&amp;CHAR(34)&amp;"_x000D_
{_x000D_
  "&amp;CHAR(34)&amp;"members"&amp;CHAR(34)&amp;": {_x000D_
    "&amp;CHAR(34)&amp;"Account"&amp;CHAR(34)&amp;": "&amp;CHAR(34)&amp;"79070"&amp;CHAR(34)&amp;"_x000D_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79070 - Carbon Project Income</v>
      </c>
      <c r="B78" s="67"/>
      <c r="C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9" spans="1:4" hidden="1" outlineLevel="1">
      <c r="A79" s="25" t="str">
        <f>_xll.SpotlightXL.ExcelFormulas.SpotlightMetadata("_x000D_
"&amp;CHAR(34)&amp;"A1950CEE88E7490F9ED482AF30EE80F7"&amp;CHAR(34)&amp;"_x000D_
{_x000D_
  "&amp;CHAR(34)&amp;"members"&amp;CHAR(34)&amp;": {_x000D_
    "&amp;CHAR(34)&amp;"Account"&amp;CHAR(34)&amp;": "&amp;CHAR(34)&amp;"79577"&amp;CHAR(34)&amp;"_x000D_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79577 - IC_Carbon Project Income</v>
      </c>
      <c r="B79" s="67"/>
      <c r="C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0" spans="1:4" hidden="1" outlineLevel="1">
      <c r="A80" s="25"/>
      <c r="B80" s="67"/>
      <c r="C80" s="28"/>
      <c r="D80" s="28"/>
    </row>
    <row r="81" spans="1:4" hidden="1" outlineLevel="1">
      <c r="A81" s="31" t="str">
        <f>_xll.SpotlightXL.ExcelFormulas.SpotlightMetadata("_x000D_
"&amp;CHAR(34)&amp;"A1950CEE88E7490F9ED482AF30EE80F7"&amp;CHAR(34)&amp;"_x000D_
{_x000D_
  "&amp;CHAR(34)&amp;"members"&amp;CHAR(34)&amp;": {_x000D_
    "&amp;CHAR(34)&amp;"Account"&amp;CHAR(34)&amp;": "&amp;CHAR(34)&amp;"Consulting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Consulting Income</v>
      </c>
      <c r="B81" s="70"/>
      <c r="C81" s="28">
        <f>SUM(C82:C83)</f>
        <v>0</v>
      </c>
      <c r="D81" s="28">
        <f>SUM(D82:D83)</f>
        <v>0</v>
      </c>
    </row>
    <row r="82" spans="1:4" hidden="1" outlineLevel="1">
      <c r="A82" s="25" t="str">
        <f>_xll.SpotlightXL.ExcelFormulas.SpotlightMetadata("_x000D_
"&amp;CHAR(34)&amp;"A1950CEE88E7490F9ED482AF30EE80F7"&amp;CHAR(34)&amp;"_x000D_
{_x000D_
  "&amp;CHAR(34)&amp;"members"&amp;CHAR(34)&amp;": {_x000D_
    "&amp;CHAR(34)&amp;"Account"&amp;CHAR(34)&amp;": "&amp;CHAR(34)&amp;"79504"&amp;CHAR(34)&amp;"_x000D_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79504 - Consulting Income</v>
      </c>
      <c r="B82" s="67"/>
      <c r="C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3" spans="1:4" hidden="1" outlineLevel="1">
      <c r="A83" s="25" t="str">
        <f>_xll.SpotlightXL.ExcelFormulas.SpotlightMetadata("_x000D_
"&amp;CHAR(34)&amp;"A1950CEE88E7490F9ED482AF30EE80F7"&amp;CHAR(34)&amp;"_x000D_
{_x000D_
  "&amp;CHAR(34)&amp;"members"&amp;CHAR(34)&amp;": {_x000D_
    "&amp;CHAR(34)&amp;"Account"&amp;CHAR(34)&amp;": "&amp;CHAR(34)&amp;"79579"&amp;CHAR(34)&amp;"_x000D_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79579 - IC_Consulting Income</v>
      </c>
      <c r="B83" s="67"/>
      <c r="C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4" spans="1:4" hidden="1" outlineLevel="1">
      <c r="A84" s="25"/>
      <c r="B84" s="67"/>
      <c r="C84" s="28"/>
      <c r="D84" s="28"/>
    </row>
    <row r="85" spans="1:4" hidden="1" outlineLevel="1">
      <c r="A85" s="31" t="str">
        <f>_xll.SpotlightXL.ExcelFormulas.SpotlightMetadata("_x000D_
"&amp;CHAR(34)&amp;"A1950CEE88E7490F9ED482AF30EE80F7"&amp;CHAR(34)&amp;"_x000D_
{_x000D_
  "&amp;CHAR(34)&amp;"members"&amp;CHAR(34)&amp;": {_x000D_
    "&amp;CHAR(34)&amp;"Account"&amp;CHAR(34)&amp;": "&amp;CHAR(34)&amp;"Distribution Received"&amp;CHAR(34)&amp;"_x000D_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Distribution Received</v>
      </c>
      <c r="B85" s="70"/>
      <c r="C85" s="28">
        <f>SUM(C86:C88)</f>
        <v>0</v>
      </c>
      <c r="D85" s="28">
        <f>SUM(D86:D88)</f>
        <v>0</v>
      </c>
    </row>
    <row r="86" spans="1:4" hidden="1" outlineLevel="1">
      <c r="A86" s="25" t="str">
        <f>_xll.SpotlightXL.ExcelFormulas.SpotlightMetadata("_x000D_
"&amp;CHAR(34)&amp;"A1950CEE88E7490F9ED482AF30EE80F7"&amp;CHAR(34)&amp;"_x000D_
{_x000D_
  "&amp;CHAR(34)&amp;"members"&amp;CHAR(34)&amp;": {_x000D_
    "&amp;CHAR(34)&amp;"Account"&amp;CHAR(34)&amp;": "&amp;CHAR(34)&amp;"79506"&amp;CHAR(34)&amp;"_x000D_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79506 - Distribution Received</v>
      </c>
      <c r="B86" s="67"/>
      <c r="C8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8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7" spans="1:4" hidden="1" outlineLevel="1">
      <c r="A87" s="25" t="str">
        <f>_xll.SpotlightXL.ExcelFormulas.SpotlightMetadata("_x000D_
"&amp;CHAR(34)&amp;"A1950CEE88E7490F9ED482AF30EE80F7"&amp;CHAR(34)&amp;"_x000D_
{_x000D_
  "&amp;CHAR(34)&amp;"members"&amp;CHAR(34)&amp;": {_x000D_
    "&amp;CHAR(34)&amp;"Account"&amp;CHAR(34)&amp;": "&amp;CHAR(34)&amp;"79507"&amp;CHAR(34)&amp;"_x000D_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79507 - Dividends Received</v>
      </c>
      <c r="B87" s="67"/>
      <c r="C8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8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8" spans="1:4" hidden="1" outlineLevel="1">
      <c r="A88" s="25" t="str">
        <f>_xll.SpotlightXL.ExcelFormulas.SpotlightMetadata("_x000D_
"&amp;CHAR(34)&amp;"A1950CEE88E7490F9ED482AF30EE80F7"&amp;CHAR(34)&amp;"_x000D_
{_x000D_
  "&amp;CHAR(34)&amp;"members"&amp;CHAR(34)&amp;": {_x000D_
    "&amp;CHAR(34)&amp;"Account"&amp;CHAR(34)&amp;": "&amp;CHAR(34)&amp;"79517"&amp;CHAR(34)&amp;"_x000D_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79517 - Milk Company Dividends</v>
      </c>
      <c r="B88" s="67"/>
      <c r="C8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8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9" spans="1:4" hidden="1" outlineLevel="1">
      <c r="A89" s="25"/>
      <c r="B89" s="67"/>
      <c r="C89" s="28"/>
      <c r="D89" s="28"/>
    </row>
    <row r="90" spans="1:4" hidden="1" outlineLevel="1">
      <c r="A90" s="31" t="str">
        <f>_xll.SpotlightXL.ExcelFormulas.SpotlightMetadata("_x000D_
"&amp;CHAR(34)&amp;"A1950CEE88E7490F9ED482AF30EE80F7"&amp;CHAR(34)&amp;"_x000D_
{_x000D_
  "&amp;CHAR(34)&amp;"members"&amp;CHAR(34)&amp;": {_x000D_
    "&amp;CHAR(34)&amp;"Account"&amp;CHAR(34)&amp;": "&amp;CHAR(34)&amp;"Fuel Tax Credit Rebate"&amp;CHAR(34)&amp;"_x000D_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Fuel Tax Credit Rebate</v>
      </c>
      <c r="B90" s="70"/>
      <c r="C90" s="28">
        <f>SUM(C91)</f>
        <v>109616.28</v>
      </c>
      <c r="D90" s="28">
        <f>SUM(D91)</f>
        <v>216119.3</v>
      </c>
    </row>
    <row r="91" spans="1:4" hidden="1" outlineLevel="1">
      <c r="A91" s="25" t="str">
        <f>_xll.SpotlightXL.ExcelFormulas.SpotlightMetadata("_x000D_
"&amp;CHAR(34)&amp;"A1950CEE88E7490F9ED482AF30EE80F7"&amp;CHAR(34)&amp;"_x000D_
{_x000D_
  "&amp;CHAR(34)&amp;"members"&amp;CHAR(34)&amp;": {_x000D_
    "&amp;CHAR(34)&amp;"Account"&amp;CHAR(34)&amp;": "&amp;CHAR(34)&amp;"79020"&amp;CHAR(34)&amp;"_x000D_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79020 - Fuel Tax Credit Rebate</v>
      </c>
      <c r="B91" s="67"/>
      <c r="C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109616.28</v>
      </c>
      <c r="D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216119.3</v>
      </c>
    </row>
    <row r="92" spans="1:4" hidden="1" outlineLevel="1">
      <c r="A92" s="25"/>
      <c r="B92" s="67"/>
      <c r="C92" s="28"/>
      <c r="D92" s="28"/>
    </row>
    <row r="93" spans="1:4" hidden="1" outlineLevel="1">
      <c r="A93" s="31" t="str">
        <f>_xll.SpotlightXL.ExcelFormulas.SpotlightMetadata("_x000D_
"&amp;CHAR(34)&amp;"A1950CEE88E7490F9ED482AF30EE80F7"&amp;CHAR(34)&amp;"_x000D_
{_x000D_
  "&amp;CHAR(34)&amp;"members"&amp;CHAR(34)&amp;": {_x000D_
    "&amp;CHAR(34)&amp;"Account"&amp;CHAR(34)&amp;": "&amp;CHAR(34)&amp;"Gain/(Loss) on sale of investments"&amp;CHAR(34)&amp;"_x000D_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Gain/(Loss) on sale of investments</v>
      </c>
      <c r="B93" s="70"/>
      <c r="C93" s="28">
        <f>SUM(C94:C97)</f>
        <v>-21839.69</v>
      </c>
      <c r="D93" s="28">
        <f>SUM(D94:D97)</f>
        <v>0</v>
      </c>
    </row>
    <row r="94" spans="1:4" hidden="1" outlineLevel="1">
      <c r="A94" s="25" t="str">
        <f>_xll.SpotlightXL.ExcelFormulas.SpotlightMetadata("_x000D_
"&amp;CHAR(34)&amp;"A1950CEE88E7490F9ED482AF30EE80F7"&amp;CHAR(34)&amp;"_x000D_
{_x000D_
  "&amp;CHAR(34)&amp;"members"&amp;CHAR(34)&amp;": {_x000D_
    "&amp;CHAR(34)&amp;"Account"&amp;CHAR(34)&amp;": "&amp;CHAR(34)&amp;"79576"&amp;CHAR(34)&amp;"_x000D_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79576 - Gain/(Loss) on termination of lease</v>
      </c>
      <c r="B94" s="67"/>
      <c r="C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"&amp;CHAR(34)&amp;"79576"&amp;CHAR(34)&amp;"_x000D_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"&amp;CHAR(34)&amp;"79576"&amp;CHAR(34)&amp;"_x000D_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95" spans="1:4" hidden="1" outlineLevel="1">
      <c r="A95" s="25" t="str">
        <f>_xll.SpotlightXL.ExcelFormulas.SpotlightMetadata("_x000D_
"&amp;CHAR(34)&amp;"A1950CEE88E7490F9ED482AF30EE80F7"&amp;CHAR(34)&amp;"_x000D_
{_x000D_
  "&amp;CHAR(34)&amp;"members"&amp;CHAR(34)&amp;": {_x000D_
    "&amp;CHAR(34)&amp;"Account"&amp;CHAR(34)&amp;": "&amp;CHAR(34)&amp;"79007"&amp;CHAR(34)&amp;"_x000D_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79007 - Loss on disposal of asset</v>
      </c>
      <c r="B95" s="67"/>
      <c r="C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96" spans="1:4" hidden="1" outlineLevel="1">
      <c r="A96" s="25" t="str">
        <f>_xll.SpotlightXL.ExcelFormulas.SpotlightMetadata("_x000D_
"&amp;CHAR(34)&amp;"A1950CEE88E7490F9ED482AF30EE80F7"&amp;CHAR(34)&amp;"_x000D_
{_x000D_
  "&amp;CHAR(34)&amp;"members"&amp;CHAR(34)&amp;": {_x000D_
    "&amp;CHAR(34)&amp;"Account"&amp;CHAR(34)&amp;": "&amp;CHAR(34)&amp;"79010"&amp;CHAR(34)&amp;"_x000D_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79010 - Gain/Loss on Sale of Assets</v>
      </c>
      <c r="B96" s="67"/>
      <c r="C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-21839.69</v>
      </c>
      <c r="D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97" spans="1:4" hidden="1" outlineLevel="1">
      <c r="A97" s="25" t="str">
        <f>_xll.SpotlightXL.ExcelFormulas.SpotlightMetadata("_x000D_
"&amp;CHAR(34)&amp;"A1950CEE88E7490F9ED482AF30EE80F7"&amp;CHAR(34)&amp;"_x000D_
{_x000D_
  "&amp;CHAR(34)&amp;"members"&amp;CHAR(34)&amp;": {_x000D_
    "&amp;CHAR(34)&amp;"Account"&amp;CHAR(34)&amp;": "&amp;CHAR(34)&amp;"79510"&amp;CHAR(34)&amp;"_x000D_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79510 - Gain/Loss on sale of investments</v>
      </c>
      <c r="B97" s="67"/>
      <c r="C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98" spans="1:4" hidden="1" outlineLevel="1">
      <c r="A98" s="25"/>
      <c r="B98" s="67"/>
      <c r="C98" s="28"/>
      <c r="D98" s="28"/>
    </row>
    <row r="99" spans="1:4" hidden="1" outlineLevel="1">
      <c r="A99" s="31" t="str">
        <f>_xll.SpotlightXL.ExcelFormulas.SpotlightMetadata("_x000D_
"&amp;CHAR(34)&amp;"A1950CEE88E7490F9ED482AF30EE80F7"&amp;CHAR(34)&amp;"_x000D_
{_x000D_
  "&amp;CHAR(34)&amp;"members"&amp;CHAR(34)&amp;": {_x000D_
    "&amp;CHAR(34)&amp;"Account"&amp;CHAR(34)&amp;": "&amp;CHAR(34)&amp;"Grant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Grant Income</v>
      </c>
      <c r="B99" s="70"/>
      <c r="C9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"&amp;CHAR(34)&amp;"Grant Income"&amp;CHAR(34)&amp;"_x000D_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9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"&amp;CHAR(34)&amp;"Grant Income"&amp;CHAR(34)&amp;"_x000D_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00" spans="1:4" hidden="1" outlineLevel="1">
      <c r="A100" s="31" t="str">
        <f>_xll.SpotlightXL.ExcelFormulas.SpotlightMetadata("_x000D_
"&amp;CHAR(34)&amp;"A1950CEE88E7490F9ED482AF30EE80F7"&amp;CHAR(34)&amp;"_x000D_
{_x000D_
  "&amp;CHAR(34)&amp;"members"&amp;CHAR(34)&amp;": {_x000D_
    "&amp;CHAR(34)&amp;"Account"&amp;CHAR(34)&amp;": "&amp;CHAR(34)&amp;"Grant Income and Rebates"&amp;CHAR(34)&amp;"_x000D_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Grant Income and Rebates</v>
      </c>
      <c r="B100" s="70"/>
      <c r="C100" s="28">
        <f>SUM(C101:C104)</f>
        <v>0</v>
      </c>
      <c r="D100" s="28">
        <f>SUM(D101:D104)</f>
        <v>0</v>
      </c>
    </row>
    <row r="101" spans="1:4" hidden="1" outlineLevel="1">
      <c r="A101" s="25" t="str">
        <f>_xll.SpotlightXL.ExcelFormulas.SpotlightMetadata("_x000D_
"&amp;CHAR(34)&amp;"A1950CEE88E7490F9ED482AF30EE80F7"&amp;CHAR(34)&amp;"_x000D_
{_x000D_
  "&amp;CHAR(34)&amp;"members"&amp;CHAR(34)&amp;": {_x000D_
    "&amp;CHAR(34)&amp;"Account"&amp;CHAR(34)&amp;": "&amp;CHAR(34)&amp;"205"&amp;CHAR(34)&amp;"_x000D_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205 - Grant &amp; Rebate Income (205)</v>
      </c>
      <c r="B101" s="67"/>
      <c r="C1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02" spans="1:4" hidden="1" outlineLevel="1">
      <c r="A102" s="25" t="str">
        <f>_xll.SpotlightXL.ExcelFormulas.SpotlightMetadata("_x000D_
"&amp;CHAR(34)&amp;"A1950CEE88E7490F9ED482AF30EE80F7"&amp;CHAR(34)&amp;"_x000D_
{_x000D_
  "&amp;CHAR(34)&amp;"members"&amp;CHAR(34)&amp;": {_x000D_
    "&amp;CHAR(34)&amp;"Account"&amp;CHAR(34)&amp;": "&amp;CHAR(34)&amp;"79030"&amp;CHAR(34)&amp;"_x000D_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79030 - Grants and Rebates</v>
      </c>
      <c r="B102" s="67"/>
      <c r="C1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03" spans="1:4" hidden="1" outlineLevel="1">
      <c r="A103" s="25" t="str">
        <f>_xll.SpotlightXL.ExcelFormulas.SpotlightMetadata("_x000D_
"&amp;CHAR(34)&amp;"A1950CEE88E7490F9ED482AF30EE80F7"&amp;CHAR(34)&amp;"_x000D_
{_x000D_
  "&amp;CHAR(34)&amp;"members"&amp;CHAR(34)&amp;": {_x000D_
    "&amp;CHAR(34)&amp;"Account"&amp;CHAR(34)&amp;": "&amp;CHAR(34)&amp;"79511"&amp;CHAR(34)&amp;"_x000D_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79511 - Grant &amp; Rebate Income</v>
      </c>
      <c r="B103" s="67"/>
      <c r="C1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04" spans="1:4" hidden="1" outlineLevel="1">
      <c r="A104" s="25" t="str">
        <f>_xll.SpotlightXL.ExcelFormulas.SpotlightMetadata("_x000D_
"&amp;CHAR(34)&amp;"A1950CEE88E7490F9ED482AF30EE80F7"&amp;CHAR(34)&amp;"_x000D_
{_x000D_
  "&amp;CHAR(34)&amp;"members"&amp;CHAR(34)&amp;": {_x000D_
    "&amp;CHAR(34)&amp;"Account"&amp;CHAR(34)&amp;": "&amp;CHAR(34)&amp;"79513"&amp;CHAR(34)&amp;"_x000D_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79513 - Grants and Government Rebates</v>
      </c>
      <c r="B104" s="67"/>
      <c r="C10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0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05" spans="1:4" hidden="1" outlineLevel="1">
      <c r="A105" s="25"/>
      <c r="B105" s="67"/>
      <c r="C105" s="28"/>
      <c r="D105" s="28"/>
    </row>
    <row r="106" spans="1:4" hidden="1" outlineLevel="1">
      <c r="A106" s="31" t="str">
        <f>_xll.SpotlightXL.ExcelFormulas.SpotlightMetadata("_x000D_
"&amp;CHAR(34)&amp;"A1950CEE88E7490F9ED482AF30EE80F7"&amp;CHAR(34)&amp;"_x000D_
{_x000D_
  "&amp;CHAR(34)&amp;"members"&amp;CHAR(34)&amp;": {_x000D_
    "&amp;CHAR(34)&amp;"Account"&amp;CHAR(34)&amp;": "&amp;CHAR(34)&amp;"Income from Costs Re-charged to Group"&amp;CHAR(34)&amp;"_x000D_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Income from Costs Re-charged to Group</v>
      </c>
      <c r="B106" s="70"/>
      <c r="C106" s="28">
        <f>SUM(C107)</f>
        <v>0</v>
      </c>
      <c r="D106" s="28">
        <f>SUM(D107)</f>
        <v>2400.54</v>
      </c>
    </row>
    <row r="107" spans="1:4" hidden="1" outlineLevel="1">
      <c r="A107" s="25" t="str">
        <f>_xll.SpotlightXL.ExcelFormulas.SpotlightMetadata("_x000D_
"&amp;CHAR(34)&amp;"A1950CEE88E7490F9ED482AF30EE80F7"&amp;CHAR(34)&amp;"_x000D_
{_x000D_
  "&amp;CHAR(34)&amp;"members"&amp;CHAR(34)&amp;": {_x000D_
    "&amp;CHAR(34)&amp;"Account"&amp;CHAR(34)&amp;": "&amp;CHAR(34)&amp;"79120"&amp;CHAR(34)&amp;"_x000D_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79120 - IC_Income from Costs Re-charged to Group</v>
      </c>
      <c r="B107" s="67"/>
      <c r="C1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"&amp;CHAR(34)&amp;"79120"&amp;CHAR(34)&amp;"_x000D_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"&amp;CHAR(34)&amp;"79120"&amp;CHAR(34)&amp;"_x000D_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2400.54</v>
      </c>
    </row>
    <row r="108" spans="1:4" hidden="1" outlineLevel="1">
      <c r="A108" s="25"/>
      <c r="B108" s="67"/>
      <c r="C108" s="28"/>
      <c r="D108" s="28"/>
    </row>
    <row r="109" spans="1:4" hidden="1" outlineLevel="1">
      <c r="A109" s="31" t="str">
        <f>_xll.SpotlightXL.ExcelFormulas.SpotlightMetadata("_x000D_
"&amp;CHAR(34)&amp;"A1950CEE88E7490F9ED482AF30EE80F7"&amp;CHAR(34)&amp;"_x000D_
{_x000D_
  "&amp;CHAR(34)&amp;"members"&amp;CHAR(34)&amp;": {_x000D_
    "&amp;CHAR(34)&amp;"Account"&amp;CHAR(34)&amp;": "&amp;CHAR(34)&amp;"Insurance Rebates"&amp;CHAR(34)&amp;"_x000D_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Insurance Rebates</v>
      </c>
      <c r="B109" s="70"/>
      <c r="C109" s="28">
        <f>SUM(C110)</f>
        <v>0</v>
      </c>
      <c r="D109" s="28">
        <f>SUM(D110)</f>
        <v>0</v>
      </c>
    </row>
    <row r="110" spans="1:4" hidden="1" outlineLevel="1">
      <c r="A110" s="25" t="str">
        <f>_xll.SpotlightXL.ExcelFormulas.SpotlightMetadata("_x000D_
"&amp;CHAR(34)&amp;"A1950CEE88E7490F9ED482AF30EE80F7"&amp;CHAR(34)&amp;"_x000D_
{_x000D_
  "&amp;CHAR(34)&amp;"members"&amp;CHAR(34)&amp;": {_x000D_
    "&amp;CHAR(34)&amp;"Account"&amp;CHAR(34)&amp;": "&amp;CHAR(34)&amp;"79527"&amp;CHAR(34)&amp;"_x000D_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79527 - Insurance Rebates</v>
      </c>
      <c r="B110" s="67"/>
      <c r="C1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11" spans="1:4" hidden="1" outlineLevel="1">
      <c r="A111" s="25"/>
      <c r="B111" s="67"/>
      <c r="C111" s="28"/>
      <c r="D111" s="28"/>
    </row>
    <row r="112" spans="1:4" hidden="1" outlineLevel="1">
      <c r="A112" s="31" t="str">
        <f>_xll.SpotlightXL.ExcelFormulas.SpotlightMetadata("_x000D_
"&amp;CHAR(34)&amp;"A1950CEE88E7490F9ED482AF30EE80F7"&amp;CHAR(34)&amp;"_x000D_
{_x000D_
  "&amp;CHAR(34)&amp;"members"&amp;CHAR(34)&amp;": {_x000D_
    "&amp;CHAR(34)&amp;"Account"&amp;CHAR(34)&amp;": "&amp;CHAR(34)&amp;"Interest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Interest Income</v>
      </c>
      <c r="B112" s="70"/>
      <c r="C112" s="28">
        <f>SUM(C113:C116)</f>
        <v>0</v>
      </c>
      <c r="D112" s="28">
        <f>SUM(D113:D116)</f>
        <v>0</v>
      </c>
    </row>
    <row r="113" spans="1:4" hidden="1" outlineLevel="1">
      <c r="A113" s="25" t="str">
        <f>_xll.SpotlightXL.ExcelFormulas.SpotlightMetadata("_x000D_
"&amp;CHAR(34)&amp;"A1950CEE88E7490F9ED482AF30EE80F7"&amp;CHAR(34)&amp;"_x000D_
{_x000D_
  "&amp;CHAR(34)&amp;"members"&amp;CHAR(34)&amp;": {_x000D_
    "&amp;CHAR(34)&amp;"Account"&amp;CHAR(34)&amp;": "&amp;CHAR(34)&amp;"79515"&amp;CHAR(34)&amp;"_x000D_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79515 - Interest Received</v>
      </c>
      <c r="B113" s="67"/>
      <c r="C1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14" spans="1:4" hidden="1" outlineLevel="1">
      <c r="A114" s="25" t="str">
        <f>_xll.SpotlightXL.ExcelFormulas.SpotlightMetadata("_x000D_
"&amp;CHAR(34)&amp;"A1950CEE88E7490F9ED482AF30EE80F7"&amp;CHAR(34)&amp;"_x000D_
{_x000D_
  "&amp;CHAR(34)&amp;"members"&amp;CHAR(34)&amp;": {_x000D_
    "&amp;CHAR(34)&amp;"Account"&amp;CHAR(34)&amp;": "&amp;CHAR(34)&amp;"80007"&amp;CHAR(34)&amp;"_x000D_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80007 - Interest Income</v>
      </c>
      <c r="B114" s="67"/>
      <c r="C1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15" spans="1:4" hidden="1" outlineLevel="1">
      <c r="A115" s="25" t="str">
        <f>_xll.SpotlightXL.ExcelFormulas.SpotlightMetadata("_x000D_
"&amp;CHAR(34)&amp;"A1950CEE88E7490F9ED482AF30EE80F7"&amp;CHAR(34)&amp;"_x000D_
{_x000D_
  "&amp;CHAR(34)&amp;"members"&amp;CHAR(34)&amp;": {_x000D_
    "&amp;CHAR(34)&amp;"Account"&amp;CHAR(34)&amp;": "&amp;CHAR(34)&amp;"80030"&amp;CHAR(34)&amp;"_x000D_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80030 - Interest Income - External</v>
      </c>
      <c r="B115" s="67"/>
      <c r="C1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16" spans="1:4" hidden="1" outlineLevel="1">
      <c r="A116" s="25" t="str">
        <f>_xll.SpotlightXL.ExcelFormulas.SpotlightMetadata("_x000D_
"&amp;CHAR(34)&amp;"A1950CEE88E7490F9ED482AF30EE80F7"&amp;CHAR(34)&amp;"_x000D_
{_x000D_
  "&amp;CHAR(34)&amp;"members"&amp;CHAR(34)&amp;": {_x000D_
    "&amp;CHAR(34)&amp;"Account"&amp;CHAR(34)&amp;": "&amp;CHAR(34)&amp;"80040"&amp;CHAR(34)&amp;"_x000D_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80040 - Interest Income - Group</v>
      </c>
      <c r="B116" s="67"/>
      <c r="C1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17" spans="1:4" hidden="1" outlineLevel="1">
      <c r="A117" s="25"/>
      <c r="B117" s="67"/>
      <c r="C117" s="28"/>
      <c r="D117" s="28"/>
    </row>
    <row r="118" spans="1:4" hidden="1" outlineLevel="1">
      <c r="A118" s="31" t="str">
        <f>_xll.SpotlightXL.ExcelFormulas.SpotlightMetadata("_x000D_
"&amp;CHAR(34)&amp;"A1950CEE88E7490F9ED482AF30EE80F7"&amp;CHAR(34)&amp;"_x000D_
{_x000D_
  "&amp;CHAR(34)&amp;"members"&amp;CHAR(34)&amp;": {_x000D_
    "&amp;CHAR(34)&amp;"Account"&amp;CHAR(34)&amp;": "&amp;CHAR(34)&amp;"Lease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Lease Income</v>
      </c>
      <c r="B118" s="70"/>
      <c r="C118" s="28">
        <f>SUM(C119:C120)</f>
        <v>0</v>
      </c>
      <c r="D118" s="28">
        <f>SUM(D119:D120)</f>
        <v>0</v>
      </c>
    </row>
    <row r="119" spans="1:4" hidden="1" outlineLevel="1">
      <c r="A119" s="25" t="str">
        <f>_xll.SpotlightXL.ExcelFormulas.SpotlightMetadata("_x000D_
"&amp;CHAR(34)&amp;"A1950CEE88E7490F9ED482AF30EE80F7"&amp;CHAR(34)&amp;"_x000D_
{_x000D_
  "&amp;CHAR(34)&amp;"members"&amp;CHAR(34)&amp;": {_x000D_
    "&amp;CHAR(34)&amp;"Account"&amp;CHAR(34)&amp;": "&amp;CHAR(34)&amp;"79516"&amp;CHAR(34)&amp;"_x000D_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79516 - Lease Income</v>
      </c>
      <c r="B119" s="67"/>
      <c r="C1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20" spans="1:4" hidden="1" outlineLevel="1">
      <c r="A120" s="25" t="str">
        <f>_xll.SpotlightXL.ExcelFormulas.SpotlightMetadata("_x000D_
"&amp;CHAR(34)&amp;"A1950CEE88E7490F9ED482AF30EE80F7"&amp;CHAR(34)&amp;"_x000D_
{_x000D_
  "&amp;CHAR(34)&amp;"members"&amp;CHAR(34)&amp;": {_x000D_
    "&amp;CHAR(34)&amp;"Account"&amp;CHAR(34)&amp;": "&amp;CHAR(34)&amp;"79528"&amp;CHAR(34)&amp;"_x000D_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79528 - Lease of Land</v>
      </c>
      <c r="B120" s="67"/>
      <c r="C1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21" spans="1:4" hidden="1" outlineLevel="1">
      <c r="A121" s="25"/>
      <c r="B121" s="67"/>
      <c r="C121" s="28"/>
      <c r="D121" s="28"/>
    </row>
    <row r="122" spans="1:4" hidden="1" outlineLevel="1">
      <c r="A122" s="31" t="str">
        <f>_xll.SpotlightXL.ExcelFormulas.SpotlightMetadata("_x000D_
"&amp;CHAR(34)&amp;"A1950CEE88E7490F9ED482AF30EE80F7"&amp;CHAR(34)&amp;"_x000D_
{_x000D_
  "&amp;CHAR(34)&amp;"members"&amp;CHAR(34)&amp;": {_x000D_
    "&amp;CHAR(34)&amp;"Account"&amp;CHAR(34)&amp;": "&amp;CHAR(34)&amp;"Option Fees received (Capital)"&amp;CHAR(34)&amp;"_x000D_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Option Fees received (Capital)</v>
      </c>
      <c r="B122" s="70"/>
      <c r="C122" s="28">
        <f>SUM(C123)</f>
        <v>0</v>
      </c>
      <c r="D122" s="28">
        <f>SUM(D123)</f>
        <v>0</v>
      </c>
    </row>
    <row r="123" spans="1:4" hidden="1" outlineLevel="1">
      <c r="A123" s="25" t="str">
        <f>_xll.SpotlightXL.ExcelFormulas.SpotlightMetadata("_x000D_
"&amp;CHAR(34)&amp;"A1950CEE88E7490F9ED482AF30EE80F7"&amp;CHAR(34)&amp;"_x000D_
{_x000D_
  "&amp;CHAR(34)&amp;"members"&amp;CHAR(34)&amp;": {_x000D_
    "&amp;CHAR(34)&amp;"Account"&amp;CHAR(34)&amp;": "&amp;CHAR(34)&amp;"79519"&amp;CHAR(34)&amp;"_x000D_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79519 - Option Fees received (Capital)</v>
      </c>
      <c r="B123" s="67"/>
      <c r="C1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24" spans="1:4" hidden="1" outlineLevel="1">
      <c r="A124" s="25"/>
      <c r="B124" s="67"/>
      <c r="C124" s="28"/>
      <c r="D124" s="28"/>
    </row>
    <row r="125" spans="1:4" hidden="1" outlineLevel="1">
      <c r="A125" s="31" t="str">
        <f>_xll.SpotlightXL.ExcelFormulas.SpotlightMetadata("_x000D_
"&amp;CHAR(34)&amp;"A1950CEE88E7490F9ED482AF30EE80F7"&amp;CHAR(34)&amp;"_x000D_
{_x000D_
  "&amp;CHAR(34)&amp;"members"&amp;CHAR(34)&amp;": {_x000D_
    "&amp;CHAR(34)&amp;"Account"&amp;CHAR(34)&amp;": "&amp;CHAR(34)&amp;"Other Revenue"&amp;CHAR(34)&amp;"_x000D_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Other Revenue</v>
      </c>
      <c r="B125" s="70"/>
      <c r="C125" s="28">
        <f>SUM(C126:C142)</f>
        <v>0</v>
      </c>
      <c r="D125" s="28">
        <f>SUM(D126:D142)</f>
        <v>4545.45</v>
      </c>
    </row>
    <row r="126" spans="1:4" hidden="1" outlineLevel="1">
      <c r="A126" s="25" t="str">
        <f>_xll.SpotlightXL.ExcelFormulas.SpotlightMetadata("_x000D_
"&amp;CHAR(34)&amp;"A1950CEE88E7490F9ED482AF30EE80F7"&amp;CHAR(34)&amp;"_x000D_
{_x000D_
  "&amp;CHAR(34)&amp;"members"&amp;CHAR(34)&amp;": {_x000D_
    "&amp;CHAR(34)&amp;"Account"&amp;CHAR(34)&amp;": "&amp;CHAR(34)&amp;"79549"&amp;CHAR(34)&amp;"_x000D_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79549 - Contracting Income</v>
      </c>
      <c r="B126" s="67"/>
      <c r="C1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27" spans="1:4" hidden="1" outlineLevel="1">
      <c r="A127" s="25" t="str">
        <f>_xll.SpotlightXL.ExcelFormulas.SpotlightMetadata("_x000D_
"&amp;CHAR(34)&amp;"A1950CEE88E7490F9ED482AF30EE80F7"&amp;CHAR(34)&amp;"_x000D_
{_x000D_
  "&amp;CHAR(34)&amp;"members"&amp;CHAR(34)&amp;": {_x000D_
    "&amp;CHAR(34)&amp;"Account"&amp;CHAR(34)&amp;": "&amp;CHAR(34)&amp;"79002"&amp;CHAR(34)&amp;"_x000D_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79002 - Commission</v>
      </c>
      <c r="B127" s="67"/>
      <c r="C1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28" spans="1:4" hidden="1" outlineLevel="1">
      <c r="A128" s="25" t="str">
        <f>_xll.SpotlightXL.ExcelFormulas.SpotlightMetadata("_x000D_
"&amp;CHAR(34)&amp;"A1950CEE88E7490F9ED482AF30EE80F7"&amp;CHAR(34)&amp;"_x000D_
{_x000D_
  "&amp;CHAR(34)&amp;"members"&amp;CHAR(34)&amp;": {_x000D_
    "&amp;CHAR(34)&amp;"Account"&amp;CHAR(34)&amp;": "&amp;CHAR(34)&amp;"79060"&amp;CHAR(34)&amp;"_x000D_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79060 - Other Income</v>
      </c>
      <c r="B128" s="67"/>
      <c r="C1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4545.45</v>
      </c>
    </row>
    <row r="129" spans="1:4" hidden="1" outlineLevel="1">
      <c r="A129" s="25" t="str">
        <f>_xll.SpotlightXL.ExcelFormulas.SpotlightMetadata("_x000D_
"&amp;CHAR(34)&amp;"A1950CEE88E7490F9ED482AF30EE80F7"&amp;CHAR(34)&amp;"_x000D_
{_x000D_
  "&amp;CHAR(34)&amp;"members"&amp;CHAR(34)&amp;": {_x000D_
    "&amp;CHAR(34)&amp;"Account"&amp;CHAR(34)&amp;": "&amp;CHAR(34)&amp;"79503"&amp;CHAR(34)&amp;"_x000D_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79503 - Clearing</v>
      </c>
      <c r="B129" s="67"/>
      <c r="C1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0" spans="1:4" hidden="1" outlineLevel="1">
      <c r="A130" s="25" t="str">
        <f>_xll.SpotlightXL.ExcelFormulas.SpotlightMetadata("_x000D_
"&amp;CHAR(34)&amp;"A1950CEE88E7490F9ED482AF30EE80F7"&amp;CHAR(34)&amp;"_x000D_
{_x000D_
  "&amp;CHAR(34)&amp;"members"&amp;CHAR(34)&amp;": {_x000D_
    "&amp;CHAR(34)&amp;"Account"&amp;CHAR(34)&amp;": "&amp;CHAR(34)&amp;"79505"&amp;CHAR(34)&amp;"_x000D_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79505 - Deferred Tax Income</v>
      </c>
      <c r="B130" s="67"/>
      <c r="C1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1" spans="1:4" hidden="1" outlineLevel="1">
      <c r="A131" s="25" t="str">
        <f>_xll.SpotlightXL.ExcelFormulas.SpotlightMetadata("_x000D_
"&amp;CHAR(34)&amp;"A1950CEE88E7490F9ED482AF30EE80F7"&amp;CHAR(34)&amp;"_x000D_
{_x000D_
  "&amp;CHAR(34)&amp;"members"&amp;CHAR(34)&amp;": {_x000D_
    "&amp;CHAR(34)&amp;"Account"&amp;CHAR(34)&amp;": "&amp;CHAR(34)&amp;"79514"&amp;CHAR(34)&amp;"_x000D_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79514 - Gross Receipts</v>
      </c>
      <c r="B131" s="67"/>
      <c r="C1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2" spans="1:4" hidden="1" outlineLevel="1">
      <c r="A132" s="25" t="str">
        <f>_xll.SpotlightXL.ExcelFormulas.SpotlightMetadata("_x000D_
"&amp;CHAR(34)&amp;"A1950CEE88E7490F9ED482AF30EE80F7"&amp;CHAR(34)&amp;"_x000D_
{_x000D_
  "&amp;CHAR(34)&amp;"members"&amp;CHAR(34)&amp;": {_x000D_
    "&amp;CHAR(34)&amp;"Account"&amp;CHAR(34)&amp;": "&amp;CHAR(34)&amp;"79518"&amp;CHAR(34)&amp;"_x000D_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79518 - Mining Compensation</v>
      </c>
      <c r="B132" s="67"/>
      <c r="C1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3" spans="1:4" hidden="1" outlineLevel="1">
      <c r="A133" s="25" t="str">
        <f>_xll.SpotlightXL.ExcelFormulas.SpotlightMetadata("_x000D_
"&amp;CHAR(34)&amp;"A1950CEE88E7490F9ED482AF30EE80F7"&amp;CHAR(34)&amp;"_x000D_
{_x000D_
  "&amp;CHAR(34)&amp;"members"&amp;CHAR(34)&amp;": {_x000D_
    "&amp;CHAR(34)&amp;"Account"&amp;CHAR(34)&amp;": "&amp;CHAR(34)&amp;"79520"&amp;CHAR(34)&amp;"_x000D_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79520 - Other Income</v>
      </c>
      <c r="B133" s="67"/>
      <c r="C1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4" spans="1:4" hidden="1" outlineLevel="1">
      <c r="A134" s="25" t="str">
        <f>_xll.SpotlightXL.ExcelFormulas.SpotlightMetadata("_x000D_
"&amp;CHAR(34)&amp;"A1950CEE88E7490F9ED482AF30EE80F7"&amp;CHAR(34)&amp;"_x000D_
{_x000D_
  "&amp;CHAR(34)&amp;"members"&amp;CHAR(34)&amp;": {_x000D_
    "&amp;CHAR(34)&amp;"Account"&amp;CHAR(34)&amp;": "&amp;CHAR(34)&amp;"79521"&amp;CHAR(34)&amp;"_x000D_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79521 - Paid Parental Leave</v>
      </c>
      <c r="B134" s="67"/>
      <c r="C1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5" spans="1:4" hidden="1" outlineLevel="1">
      <c r="A135" s="25" t="str">
        <f>_xll.SpotlightXL.ExcelFormulas.SpotlightMetadata("_x000D_
"&amp;CHAR(34)&amp;"A1950CEE88E7490F9ED482AF30EE80F7"&amp;CHAR(34)&amp;"_x000D_
{_x000D_
  "&amp;CHAR(34)&amp;"members"&amp;CHAR(34)&amp;": {_x000D_
    "&amp;CHAR(34)&amp;"Account"&amp;CHAR(34)&amp;": "&amp;CHAR(34)&amp;"79522"&amp;CHAR(34)&amp;"_x000D_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79522 - Profit on revaluation of land, net of tax</v>
      </c>
      <c r="B135" s="67"/>
      <c r="C1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6" spans="1:4" hidden="1" outlineLevel="1">
      <c r="A136" s="25" t="str">
        <f>_xll.SpotlightXL.ExcelFormulas.SpotlightMetadata("_x000D_
"&amp;CHAR(34)&amp;"A1950CEE88E7490F9ED482AF30EE80F7"&amp;CHAR(34)&amp;"_x000D_
{_x000D_
  "&amp;CHAR(34)&amp;"members"&amp;CHAR(34)&amp;": {_x000D_
    "&amp;CHAR(34)&amp;"Account"&amp;CHAR(34)&amp;": "&amp;CHAR(34)&amp;"79525"&amp;CHAR(34)&amp;"_x000D_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79525 - Consulting Income_Other revenue</v>
      </c>
      <c r="B136" s="67"/>
      <c r="C1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7" spans="1:4" hidden="1" outlineLevel="1">
      <c r="A137" s="25" t="str">
        <f>_xll.SpotlightXL.ExcelFormulas.SpotlightMetadata("_x000D_
"&amp;CHAR(34)&amp;"A1950CEE88E7490F9ED482AF30EE80F7"&amp;CHAR(34)&amp;"_x000D_
{_x000D_
  "&amp;CHAR(34)&amp;"members"&amp;CHAR(34)&amp;": {_x000D_
    "&amp;CHAR(34)&amp;"Account"&amp;CHAR(34)&amp;": "&amp;CHAR(34)&amp;"79526"&amp;CHAR(34)&amp;"_x000D_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79526 - Farming Sales</v>
      </c>
      <c r="B137" s="67"/>
      <c r="C1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8" spans="1:4" hidden="1" outlineLevel="1">
      <c r="A138" s="25" t="str">
        <f>_xll.SpotlightXL.ExcelFormulas.SpotlightMetadata("_x000D_
"&amp;CHAR(34)&amp;"A1950CEE88E7490F9ED482AF30EE80F7"&amp;CHAR(34)&amp;"_x000D_
{_x000D_
  "&amp;CHAR(34)&amp;"members"&amp;CHAR(34)&amp;": {_x000D_
    "&amp;CHAR(34)&amp;"Account"&amp;CHAR(34)&amp;": "&amp;CHAR(34)&amp;"79100"&amp;CHAR(34)&amp;"_x000D_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79100 - Management Fees Income</v>
      </c>
      <c r="B138" s="67"/>
      <c r="C1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"&amp;CHAR(34)&amp;"79100"&amp;CHAR(34)&amp;"_x000D_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"&amp;CHAR(34)&amp;"79100"&amp;CHAR(34)&amp;"_x000D_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39" spans="1:4" hidden="1" outlineLevel="1">
      <c r="A139" s="25" t="str">
        <f>_xll.SpotlightXL.ExcelFormulas.SpotlightMetadata("_x000D_
"&amp;CHAR(34)&amp;"A1950CEE88E7490F9ED482AF30EE80F7"&amp;CHAR(34)&amp;"_x000D_
{_x000D_
  "&amp;CHAR(34)&amp;"members"&amp;CHAR(34)&amp;": {_x000D_
    "&amp;CHAR(34)&amp;"Account"&amp;CHAR(34)&amp;": "&amp;CHAR(34)&amp;"79531"&amp;CHAR(34)&amp;"_x000D_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79531 - Other Revenue</v>
      </c>
      <c r="B139" s="67"/>
      <c r="C1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0" spans="1:4" hidden="1" outlineLevel="1">
      <c r="A140" s="25" t="str">
        <f>_xll.SpotlightXL.ExcelFormulas.SpotlightMetadata("_x000D_
"&amp;CHAR(34)&amp;"A1950CEE88E7490F9ED482AF30EE80F7"&amp;CHAR(34)&amp;"_x000D_
{_x000D_
  "&amp;CHAR(34)&amp;"members"&amp;CHAR(34)&amp;": {_x000D_
    "&amp;CHAR(34)&amp;"Account"&amp;CHAR(34)&amp;": "&amp;CHAR(34)&amp;"79532"&amp;CHAR(34)&amp;"_x000D_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79532 - Other Trade Sales</v>
      </c>
      <c r="B140" s="67"/>
      <c r="C1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1" spans="1:4" hidden="1" outlineLevel="1">
      <c r="A141" s="25" t="str">
        <f>_xll.SpotlightXL.ExcelFormulas.SpotlightMetadata("_x000D_
"&amp;CHAR(34)&amp;"A1950CEE88E7490F9ED482AF30EE80F7"&amp;CHAR(34)&amp;"_x000D_
{_x000D_
  "&amp;CHAR(34)&amp;"members"&amp;CHAR(34)&amp;": {_x000D_
    "&amp;CHAR(34)&amp;"Account"&amp;CHAR(34)&amp;": "&amp;CHAR(34)&amp;"79533"&amp;CHAR(34)&amp;"_x000D_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79533 - Recharge income</v>
      </c>
      <c r="B141" s="67"/>
      <c r="C1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2" spans="1:4" hidden="1" outlineLevel="1">
      <c r="A142" s="25" t="str">
        <f>_xll.SpotlightXL.ExcelFormulas.SpotlightMetadata("_x000D_
"&amp;CHAR(34)&amp;"A1950CEE88E7490F9ED482AF30EE80F7"&amp;CHAR(34)&amp;"_x000D_
{_x000D_
  "&amp;CHAR(34)&amp;"members"&amp;CHAR(34)&amp;": {_x000D_
    "&amp;CHAR(34)&amp;"Account"&amp;CHAR(34)&amp;": "&amp;CHAR(34)&amp;"79580"&amp;CHAR(34)&amp;"_x000D_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79580 - IC_Other Income</v>
      </c>
      <c r="B142" s="67"/>
      <c r="C1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3" spans="1:4" hidden="1" outlineLevel="1">
      <c r="A143" s="25"/>
      <c r="B143" s="67"/>
      <c r="C143" s="28"/>
      <c r="D143" s="28"/>
    </row>
    <row r="144" spans="1:4" hidden="1" outlineLevel="1">
      <c r="A144" s="31" t="str">
        <f>_xll.SpotlightXL.ExcelFormulas.SpotlightMetadata("_x000D_
"&amp;CHAR(34)&amp;"A1950CEE88E7490F9ED482AF30EE80F7"&amp;CHAR(34)&amp;"_x000D_
{_x000D_
  "&amp;CHAR(34)&amp;"members"&amp;CHAR(34)&amp;": {_x000D_
    "&amp;CHAR(34)&amp;"Account"&amp;CHAR(34)&amp;": "&amp;CHAR(34)&amp;"Profit on Sale of Non-Current Asset"&amp;CHAR(34)&amp;"_x000D_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Profit on Sale of Non-Current Asset</v>
      </c>
      <c r="B144" s="70"/>
      <c r="C144" s="28">
        <f>SUM(C145:C146)</f>
        <v>0</v>
      </c>
      <c r="D144" s="28">
        <f>SUM(D145:D146)</f>
        <v>0</v>
      </c>
    </row>
    <row r="145" spans="1:4" hidden="1" outlineLevel="1">
      <c r="A145" s="25" t="str">
        <f>_xll.SpotlightXL.ExcelFormulas.SpotlightMetadata("_x000D_
"&amp;CHAR(34)&amp;"A1950CEE88E7490F9ED482AF30EE80F7"&amp;CHAR(34)&amp;"_x000D_
{_x000D_
  "&amp;CHAR(34)&amp;"members"&amp;CHAR(34)&amp;": {_x000D_
    "&amp;CHAR(34)&amp;"Account"&amp;CHAR(34)&amp;": "&amp;CHAR(34)&amp;"79509"&amp;CHAR(34)&amp;"_x000D_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79509 - Gain on Sale of Depreciable Assets</v>
      </c>
      <c r="B145" s="67"/>
      <c r="C1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6" spans="1:4" hidden="1" outlineLevel="1">
      <c r="A146" s="25" t="str">
        <f>_xll.SpotlightXL.ExcelFormulas.SpotlightMetadata("_x000D_
"&amp;CHAR(34)&amp;"A1950CEE88E7490F9ED482AF30EE80F7"&amp;CHAR(34)&amp;"_x000D_
{_x000D_
  "&amp;CHAR(34)&amp;"members"&amp;CHAR(34)&amp;": {_x000D_
    "&amp;CHAR(34)&amp;"Account"&amp;CHAR(34)&amp;": "&amp;CHAR(34)&amp;"79523"&amp;CHAR(34)&amp;"_x000D_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79523 - Profit on Sale of Non-Current Asset</v>
      </c>
      <c r="B146" s="67"/>
      <c r="C1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47" spans="1:4" hidden="1" outlineLevel="1">
      <c r="A147" s="25"/>
      <c r="B147" s="67"/>
      <c r="C147" s="28"/>
      <c r="D147" s="28"/>
    </row>
    <row r="148" spans="1:4" hidden="1" outlineLevel="1">
      <c r="A148" s="31" t="str">
        <f>_xll.SpotlightXL.ExcelFormulas.SpotlightMetadata("_x000D_
"&amp;CHAR(34)&amp;"A1950CEE88E7490F9ED482AF30EE80F7"&amp;CHAR(34)&amp;"_x000D_
{_x000D_
  "&amp;CHAR(34)&amp;"members"&amp;CHAR(34)&amp;": {_x000D_
    "&amp;CHAR(34)&amp;"Account"&amp;CHAR(34)&amp;": "&amp;CHAR(34)&amp;"Rental 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Rental Income</v>
      </c>
      <c r="B148" s="70"/>
      <c r="C148" s="28">
        <f>SUM(C149:C153)</f>
        <v>0</v>
      </c>
      <c r="D148" s="28">
        <f>SUM(D149:D153)</f>
        <v>0</v>
      </c>
    </row>
    <row r="149" spans="1:4" hidden="1" outlineLevel="1">
      <c r="A149" s="25" t="str">
        <f>_xll.SpotlightXL.ExcelFormulas.SpotlightMetadata("_x000D_
"&amp;CHAR(34)&amp;"A1950CEE88E7490F9ED482AF30EE80F7"&amp;CHAR(34)&amp;"_x000D_
{_x000D_
  "&amp;CHAR(34)&amp;"members"&amp;CHAR(34)&amp;": {_x000D_
    "&amp;CHAR(34)&amp;"Account"&amp;CHAR(34)&amp;": "&amp;CHAR(34)&amp;"206"&amp;CHAR(34)&amp;"_x000D_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206 - Other rental income</v>
      </c>
      <c r="B149" s="67"/>
      <c r="C1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0" spans="1:4" hidden="1" outlineLevel="1">
      <c r="A150" s="25" t="str">
        <f>_xll.SpotlightXL.ExcelFormulas.SpotlightMetadata("_x000D_
"&amp;CHAR(34)&amp;"A1950CEE88E7490F9ED482AF30EE80F7"&amp;CHAR(34)&amp;"_x000D_
{_x000D_
  "&amp;CHAR(34)&amp;"members"&amp;CHAR(34)&amp;": {_x000D_
    "&amp;CHAR(34)&amp;"Account"&amp;CHAR(34)&amp;": "&amp;CHAR(34)&amp;"79040"&amp;CHAR(34)&amp;"_x000D_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79040 - Rental Income</v>
      </c>
      <c r="B150" s="67"/>
      <c r="C1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1" spans="1:4" hidden="1" outlineLevel="1">
      <c r="A151" s="25" t="str">
        <f>_xll.SpotlightXL.ExcelFormulas.SpotlightMetadata("_x000D_
"&amp;CHAR(34)&amp;"A1950CEE88E7490F9ED482AF30EE80F7"&amp;CHAR(34)&amp;"_x000D_
{_x000D_
  "&amp;CHAR(34)&amp;"members"&amp;CHAR(34)&amp;": {_x000D_
    "&amp;CHAR(34)&amp;"Account"&amp;CHAR(34)&amp;": "&amp;CHAR(34)&amp;"79524"&amp;CHAR(34)&amp;"_x000D_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79524 - Rental Income</v>
      </c>
      <c r="B151" s="67"/>
      <c r="C1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2" spans="1:4" hidden="1" outlineLevel="1">
      <c r="A152" s="25" t="str">
        <f>_xll.SpotlightXL.ExcelFormulas.SpotlightMetadata("_x000D_
"&amp;CHAR(34)&amp;"A1950CEE88E7490F9ED482AF30EE80F7"&amp;CHAR(34)&amp;"_x000D_
{_x000D_
  "&amp;CHAR(34)&amp;"members"&amp;CHAR(34)&amp;": {_x000D_
    "&amp;CHAR(34)&amp;"Account"&amp;CHAR(34)&amp;": "&amp;CHAR(34)&amp;"79567"&amp;CHAR(34)&amp;"_x000D_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79567 - Rental Income. VEG</v>
      </c>
      <c r="B152" s="67"/>
      <c r="C1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"&amp;CHAR(34)&amp;"79567"&amp;CHAR(34)&amp;"_x000D_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"&amp;CHAR(34)&amp;"79567"&amp;CHAR(34)&amp;"_x000D_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3" spans="1:4" hidden="1" outlineLevel="1">
      <c r="A153" s="25" t="str">
        <f>_xll.SpotlightXL.ExcelFormulas.SpotlightMetadata("_x000D_
"&amp;CHAR(34)&amp;"A1950CEE88E7490F9ED482AF30EE80F7"&amp;CHAR(34)&amp;"_x000D_
{_x000D_
  "&amp;CHAR(34)&amp;"members"&amp;CHAR(34)&amp;": {_x000D_
    "&amp;CHAR(34)&amp;"Account"&amp;CHAR(34)&amp;": "&amp;CHAR(34)&amp;"79581"&amp;CHAR(34)&amp;"_x000D_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79581 - IC_Rental Income</v>
      </c>
      <c r="B153" s="67"/>
      <c r="C1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"&amp;CHAR(34)&amp;"79581"&amp;CHAR(34)&amp;"_x000D_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"&amp;CHAR(34)&amp;"79581"&amp;CHAR(34)&amp;"_x000D_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4" spans="1:4" collapsed="1">
      <c r="A154" s="27" t="str">
        <f>_xll.SpotlightXL.ExcelFormulas.SpotlightMetadata("_x000D_
"&amp;CHAR(34)&amp;"A1950CEE88E7490F9ED482AF30EE80F7"&amp;CHAR(34)&amp;"_x000D_
{_x000D_
  "&amp;CHAR(34)&amp;"members"&amp;CHAR(34)&amp;": {_x000D_
    "&amp;CHAR(34)&amp;"Account"&amp;CHAR(34)&amp;": "&amp;CHAR(34)&amp;"Total Other Revenue"&amp;CHAR(34)&amp;"_x000D_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Total Other Revenue</v>
      </c>
      <c r="B154" s="67"/>
      <c r="C154" s="28">
        <f>C67+C70+C77+C81+C85+C90+C93+C100+C106+C109+C112+C118+C122+C125+C144+C148</f>
        <v>87776.589999999982</v>
      </c>
      <c r="D154" s="28">
        <f>D67+D70+D77+D81+D85+D90+D93+D100+D106+D109+D112+D118+D122+D125+D144+D148</f>
        <v>223065.29</v>
      </c>
    </row>
    <row r="155" spans="1:4" hidden="1" outlineLevel="1">
      <c r="A155" s="25"/>
      <c r="B155" s="67"/>
      <c r="C155" s="28"/>
      <c r="D155" s="28"/>
    </row>
    <row r="156" spans="1:4" hidden="1" outlineLevel="1">
      <c r="A156" s="27" t="str">
        <f>_xll.SpotlightXL.ExcelFormulas.SpotlightMetadata("_x000D_
"&amp;CHAR(34)&amp;"A1950CEE88E7490F9ED482AF30EE80F7"&amp;CHAR(34)&amp;"_x000D_
{_x000D_
  "&amp;CHAR(34)&amp;"members"&amp;CHAR(34)&amp;": {_x000D_
    "&amp;CHAR(34)&amp;"Account"&amp;CHAR(34)&amp;": "&amp;CHAR(34)&amp;"Net Movement in Trading"&amp;CHAR(34)&amp;"_x000D_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Movement in Trading</v>
      </c>
      <c r="B156" s="70"/>
      <c r="C156" s="28"/>
      <c r="D156" s="28"/>
    </row>
    <row r="157" spans="1:4" s="24" customFormat="1" hidden="1" outlineLevel="1">
      <c r="A157" s="33" t="str">
        <f>_xll.SpotlightXL.ExcelFormulas.SpotlightMetadata("_x000D_
"&amp;CHAR(34)&amp;"A1950CEE88E7490F9ED482AF30EE80F7"&amp;CHAR(34)&amp;"_x000D_
{_x000D_
  "&amp;CHAR(34)&amp;"members"&amp;CHAR(34)&amp;": {_x000D_
    "&amp;CHAR(34)&amp;"Account"&amp;CHAR(34)&amp;": "&amp;CHAR(34)&amp;"Unrealised gain/loss on Repo inventory"&amp;CHAR(34)&amp;"_x000D_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Unrealised gain/loss on Repo inventory</v>
      </c>
      <c r="B157" s="72"/>
      <c r="C157" s="34">
        <f>SUM(C158)</f>
        <v>0</v>
      </c>
      <c r="D157" s="34">
        <f>SUM(D158)</f>
        <v>0</v>
      </c>
    </row>
    <row r="158" spans="1:4" hidden="1" outlineLevel="1">
      <c r="A158" s="29" t="str">
        <f>_xll.SpotlightXL.ExcelFormulas.SpotlightMetadata("_x000D_
"&amp;CHAR(34)&amp;"A1950CEE88E7490F9ED482AF30EE80F7"&amp;CHAR(34)&amp;"_x000D_
{_x000D_
  "&amp;CHAR(34)&amp;"members"&amp;CHAR(34)&amp;": {_x000D_
    "&amp;CHAR(34)&amp;"Account"&amp;CHAR(34)&amp;": "&amp;CHAR(34)&amp;"79583"&amp;CHAR(34)&amp;"_x000D_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79583 - Unrealised gain/loss on Repo inventory</v>
      </c>
      <c r="B158" s="68"/>
      <c r="C1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"&amp;CHAR(34)&amp;"79583"&amp;CHAR(34)&amp;"_x000D_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"&amp;CHAR(34)&amp;"79583"&amp;CHAR(34)&amp;"_x000D_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9" spans="1:4" s="24" customFormat="1" hidden="1" outlineLevel="1">
      <c r="A159" s="33" t="str">
        <f>_xll.SpotlightXL.ExcelFormulas.SpotlightMetadata("_x000D_
"&amp;CHAR(34)&amp;"A1950CEE88E7490F9ED482AF30EE80F7"&amp;CHAR(34)&amp;"_x000D_
{_x000D_
  "&amp;CHAR(34)&amp;"members"&amp;CHAR(34)&amp;": {_x000D_
    "&amp;CHAR(34)&amp;"Account"&amp;CHAR(34)&amp;": "&amp;CHAR(34)&amp;"Movement in Trading IRIA"&amp;CHAR(34)&amp;"_x000D_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Movement in Trading IRIA</v>
      </c>
      <c r="B159" s="72"/>
      <c r="C159" s="34">
        <f>SUM(C160)</f>
        <v>0</v>
      </c>
      <c r="D159" s="34">
        <f>SUM(D160)</f>
        <v>0</v>
      </c>
    </row>
    <row r="160" spans="1:4" hidden="1" outlineLevel="1">
      <c r="A160" s="29" t="str">
        <f>_xll.SpotlightXL.ExcelFormulas.SpotlightMetadata("_x000D_
"&amp;CHAR(34)&amp;"A1950CEE88E7490F9ED482AF30EE80F7"&amp;CHAR(34)&amp;"_x000D_
{_x000D_
  "&amp;CHAR(34)&amp;"members"&amp;CHAR(34)&amp;": {_x000D_
    "&amp;CHAR(34)&amp;"Account"&amp;CHAR(34)&amp;": "&amp;CHAR(34)&amp;"79529"&amp;CHAR(34)&amp;"_x000D_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79529 - Movement in Trading IRIA</v>
      </c>
      <c r="B160" s="68"/>
      <c r="C1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61" spans="1:4" s="24" customFormat="1" hidden="1" outlineLevel="1">
      <c r="A161" s="33" t="str">
        <f>_xll.SpotlightXL.ExcelFormulas.SpotlightMetadata("_x000D_
"&amp;CHAR(34)&amp;"A1950CEE88E7490F9ED482AF30EE80F7"&amp;CHAR(34)&amp;"_x000D_
{_x000D_
  "&amp;CHAR(34)&amp;"members"&amp;CHAR(34)&amp;": {_x000D_
    "&amp;CHAR(34)&amp;"Account"&amp;CHAR(34)&amp;": "&amp;CHAR(34)&amp;"Movement in Trading Prepayments"&amp;CHAR(34)&amp;"_x000D_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Movement in Trading Prepayments</v>
      </c>
      <c r="B161" s="72"/>
      <c r="C161" s="34">
        <f>SUM(C162)</f>
        <v>0</v>
      </c>
      <c r="D161" s="34">
        <f>SUM(D162)</f>
        <v>0</v>
      </c>
    </row>
    <row r="162" spans="1:4" hidden="1" outlineLevel="1">
      <c r="A162" s="29" t="str">
        <f>_xll.SpotlightXL.ExcelFormulas.SpotlightMetadata("_x000D_
"&amp;CHAR(34)&amp;"A1950CEE88E7490F9ED482AF30EE80F7"&amp;CHAR(34)&amp;"_x000D_
{_x000D_
  "&amp;CHAR(34)&amp;"members"&amp;CHAR(34)&amp;": {_x000D_
    "&amp;CHAR(34)&amp;"Account"&amp;CHAR(34)&amp;": "&amp;CHAR(34)&amp;"79530"&amp;CHAR(34)&amp;"_x000D_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79530 - Movement in Trading Prepayments</v>
      </c>
      <c r="B162" s="68"/>
      <c r="C1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63" spans="1:4" collapsed="1">
      <c r="A163" s="27" t="str">
        <f>_xll.SpotlightXL.ExcelFormulas.SpotlightMetadata("_x000D_
"&amp;CHAR(34)&amp;"A1950CEE88E7490F9ED482AF30EE80F7"&amp;CHAR(34)&amp;"_x000D_
{_x000D_
  "&amp;CHAR(34)&amp;"members"&amp;CHAR(34)&amp;": {_x000D_
    "&amp;CHAR(34)&amp;"Account"&amp;CHAR(34)&amp;": "&amp;CHAR(34)&amp;"Net Movement in Trading"&amp;CHAR(34)&amp;"_x000D_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Movement in Trading</v>
      </c>
      <c r="B163" s="68"/>
      <c r="C163" s="28">
        <f>C157+C159+C161</f>
        <v>0</v>
      </c>
      <c r="D163" s="28">
        <f>D157+D159+D161</f>
        <v>0</v>
      </c>
    </row>
    <row r="164" spans="1:4">
      <c r="A164" s="29"/>
      <c r="B164" s="68"/>
      <c r="C164" s="28"/>
      <c r="D164" s="28"/>
    </row>
    <row r="165" spans="1:4">
      <c r="A165" s="35" t="s">
        <v>22</v>
      </c>
      <c r="B165" s="73"/>
      <c r="C165" s="36">
        <f>C21+C63+C154+C163</f>
        <v>87776.589999999982</v>
      </c>
      <c r="D165" s="36">
        <f>D21+D63+D154+D163</f>
        <v>223065.29</v>
      </c>
    </row>
    <row r="166" spans="1:4">
      <c r="A166" s="30"/>
      <c r="B166" s="69"/>
      <c r="C166" s="28"/>
      <c r="D166" s="28"/>
    </row>
    <row r="167" spans="1:4">
      <c r="A167" s="32"/>
      <c r="B167" s="93"/>
      <c r="C167" s="28"/>
      <c r="D167" s="28"/>
    </row>
    <row r="168" spans="1:4" s="24" customFormat="1">
      <c r="A168" s="38" t="s">
        <v>23</v>
      </c>
      <c r="B168" s="75"/>
      <c r="C168" s="34"/>
      <c r="D168" s="34"/>
    </row>
    <row r="169" spans="1:4" hidden="1" outlineLevel="1">
      <c r="A169" s="39" t="s">
        <v>24</v>
      </c>
      <c r="B169" s="69"/>
      <c r="C169" s="28"/>
      <c r="D169" s="28"/>
    </row>
    <row r="170" spans="1:4" hidden="1" outlineLevel="1">
      <c r="A170" s="32" t="str">
        <f>_xll.SpotlightXL.ExcelFormulas.SpotlightMetadata("_x000D_
"&amp;CHAR(34)&amp;"A1950CEE88E7490F9ED482AF30EE80F7"&amp;CHAR(34)&amp;"_x000D_
{_x000D_
  "&amp;CHAR(34)&amp;"members"&amp;CHAR(34)&amp;": {_x000D_
    "&amp;CHAR(34)&amp;"Account"&amp;CHAR(34)&amp;": "&amp;CHAR(34)&amp;"ACCU Cost of Goods Sold"&amp;CHAR(34)&amp;"_x000D_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ACCU Cost of Goods Sold</v>
      </c>
      <c r="B170" s="67"/>
      <c r="C170" s="28">
        <f>C171+C177+C179+C191+C196+C198+C201</f>
        <v>0</v>
      </c>
      <c r="D170" s="28">
        <f>D171+D177+D179+D191+D196+D198+D201</f>
        <v>0</v>
      </c>
    </row>
    <row r="171" spans="1:4" hidden="1" outlineLevel="1">
      <c r="A171" s="25" t="str">
        <f>_xll.SpotlightXL.ExcelFormulas.SpotlightMetadata("_x000D_
"&amp;CHAR(34)&amp;"A1950CEE88E7490F9ED482AF30EE80F7"&amp;CHAR(34)&amp;"_x000D_
{_x000D_
  "&amp;CHAR(34)&amp;"members"&amp;CHAR(34)&amp;": {_x000D_
    "&amp;CHAR(34)&amp;"Account"&amp;CHAR(34)&amp;": "&amp;CHAR(34)&amp;"Cost of Goods - External"&amp;CHAR(34)&amp;"_x000D_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Goods - External</v>
      </c>
      <c r="B171" s="68"/>
      <c r="C171" s="28">
        <f>SUM(C172:C176)</f>
        <v>0</v>
      </c>
      <c r="D171" s="28">
        <f>SUM(D172:D176)</f>
        <v>0</v>
      </c>
    </row>
    <row r="172" spans="1:4" hidden="1" outlineLevel="1">
      <c r="A172" s="29" t="str">
        <f>_xll.SpotlightXL.ExcelFormulas.SpotlightMetadata("_x000D_
"&amp;CHAR(34)&amp;"A1950CEE88E7490F9ED482AF30EE80F7"&amp;CHAR(34)&amp;"_x000D_
{_x000D_
  "&amp;CHAR(34)&amp;"members"&amp;CHAR(34)&amp;": {_x000D_
    "&amp;CHAR(34)&amp;"Account"&amp;CHAR(34)&amp;": "&amp;CHAR(34)&amp;"50550"&amp;CHAR(34)&amp;"_x000D_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50550 - Cost of Goods- External SMCs</v>
      </c>
      <c r="B172" s="69"/>
      <c r="C1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"&amp;CHAR(34)&amp;"50550"&amp;CHAR(34)&amp;"_x000D_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"&amp;CHAR(34)&amp;"50550"&amp;CHAR(34)&amp;"_x000D_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3" spans="1:4" hidden="1" outlineLevel="1">
      <c r="A173" s="29" t="str">
        <f>_xll.SpotlightXL.ExcelFormulas.SpotlightMetadata("_x000D_
"&amp;CHAR(34)&amp;"A1950CEE88E7490F9ED482AF30EE80F7"&amp;CHAR(34)&amp;"_x000D_
{_x000D_
  "&amp;CHAR(34)&amp;"members"&amp;CHAR(34)&amp;": {_x000D_
    "&amp;CHAR(34)&amp;"Account"&amp;CHAR(34)&amp;": "&amp;CHAR(34)&amp;"50056"&amp;CHAR(34)&amp;"_x000D_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50056 - Cost of Goods - External VCUs</v>
      </c>
      <c r="B173" s="69"/>
      <c r="C1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4" spans="1:4" hidden="1" outlineLevel="1">
      <c r="A174" s="29" t="str">
        <f>_xll.SpotlightXL.ExcelFormulas.SpotlightMetadata("_x000D_
"&amp;CHAR(34)&amp;"A1950CEE88E7490F9ED482AF30EE80F7"&amp;CHAR(34)&amp;"_x000D_
{_x000D_
  "&amp;CHAR(34)&amp;"members"&amp;CHAR(34)&amp;": {_x000D_
    "&amp;CHAR(34)&amp;"Account"&amp;CHAR(34)&amp;": "&amp;CHAR(34)&amp;"50540"&amp;CHAR(34)&amp;"_x000D_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50540 - Cost of Goods - External ACCUs</v>
      </c>
      <c r="B174" s="69"/>
      <c r="C1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"&amp;CHAR(34)&amp;"50540"&amp;CHAR(34)&amp;"_x000D_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"&amp;CHAR(34)&amp;"50540"&amp;CHAR(34)&amp;"_x000D_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5" spans="1:4" hidden="1" outlineLevel="1">
      <c r="A175" s="29" t="str">
        <f>_xll.SpotlightXL.ExcelFormulas.SpotlightMetadata("_x000D_
"&amp;CHAR(34)&amp;"A1950CEE88E7490F9ED482AF30EE80F7"&amp;CHAR(34)&amp;"_x000D_
{_x000D_
  "&amp;CHAR(34)&amp;"members"&amp;CHAR(34)&amp;": {_x000D_
    "&amp;CHAR(34)&amp;"Account"&amp;CHAR(34)&amp;": "&amp;CHAR(34)&amp;"50036"&amp;CHAR(34)&amp;"_x000D_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50036 - Materials</v>
      </c>
      <c r="B175" s="69"/>
      <c r="C1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6" spans="1:4" hidden="1" outlineLevel="1">
      <c r="A176" s="29" t="str">
        <f>_xll.SpotlightXL.ExcelFormulas.SpotlightMetadata("_x000D_
"&amp;CHAR(34)&amp;"A1950CEE88E7490F9ED482AF30EE80F7"&amp;CHAR(34)&amp;"_x000D_
{_x000D_
  "&amp;CHAR(34)&amp;"members"&amp;CHAR(34)&amp;": {_x000D_
    "&amp;CHAR(34)&amp;"Account"&amp;CHAR(34)&amp;": "&amp;CHAR(34)&amp;"50018"&amp;CHAR(34)&amp;"_x000D_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50018 - Cost of Goods Sold</v>
      </c>
      <c r="B176" s="69"/>
      <c r="C1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7" spans="1:4" hidden="1" outlineLevel="1">
      <c r="A177" s="25" t="str">
        <f>_xll.SpotlightXL.ExcelFormulas.SpotlightMetadata("_x000D_
"&amp;CHAR(34)&amp;"A1950CEE88E7490F9ED482AF30EE80F7"&amp;CHAR(34)&amp;"_x000D_
{_x000D_
  "&amp;CHAR(34)&amp;"members"&amp;CHAR(34)&amp;": {_x000D_
    "&amp;CHAR(34)&amp;"Account"&amp;CHAR(34)&amp;": "&amp;CHAR(34)&amp;"Cost of Goods - Internal"&amp;CHAR(34)&amp;"_x000D_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Goods - Internal</v>
      </c>
      <c r="B177" s="68"/>
      <c r="C177" s="28">
        <f>_xll.SpotlightXL.ExcelFormulas.SpotlightData(SUM(C178),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"&amp;CHAR(34)&amp;"Cost of Goods - Internal"&amp;CHAR(34)&amp;"_x000D_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7" s="28">
        <f>_xll.SpotlightXL.ExcelFormulas.SpotlightData(SUM(D178),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"&amp;CHAR(34)&amp;"Cost of Goods - Internal"&amp;CHAR(34)&amp;"_x000D_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8" spans="1:4" hidden="1" outlineLevel="1">
      <c r="A178" s="29" t="str">
        <f>_xll.SpotlightXL.ExcelFormulas.SpotlightMetadata("_x000D_
"&amp;CHAR(34)&amp;"A1950CEE88E7490F9ED482AF30EE80F7"&amp;CHAR(34)&amp;"_x000D_
{_x000D_
  "&amp;CHAR(34)&amp;"members"&amp;CHAR(34)&amp;": {_x000D_
    "&amp;CHAR(34)&amp;"Account"&amp;CHAR(34)&amp;": "&amp;CHAR(34)&amp;"50530"&amp;CHAR(34)&amp;"_x000D_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50530 - IC_Cost of Goods - Internal ACCUs</v>
      </c>
      <c r="B178" s="69"/>
      <c r="C1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"&amp;CHAR(34)&amp;"50530"&amp;CHAR(34)&amp;"_x000D_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"&amp;CHAR(34)&amp;"50530"&amp;CHAR(34)&amp;"_x000D_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79" spans="1:4" hidden="1" outlineLevel="1">
      <c r="A179" s="25" t="str">
        <f>_xll.SpotlightXL.ExcelFormulas.SpotlightMetadata("_x000D_
"&amp;CHAR(34)&amp;"A1950CEE88E7490F9ED482AF30EE80F7"&amp;CHAR(34)&amp;"_x000D_
{_x000D_
  "&amp;CHAR(34)&amp;"members"&amp;CHAR(34)&amp;": {_x000D_
    "&amp;CHAR(34)&amp;"Account"&amp;CHAR(34)&amp;": "&amp;CHAR(34)&amp;"Net Stock Movement"&amp;CHAR(34)&amp;"_x000D_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Stock Movement</v>
      </c>
      <c r="B179" s="68"/>
      <c r="C179" s="28">
        <f>C187-C180</f>
        <v>0</v>
      </c>
      <c r="D179" s="28">
        <f>D187-D180</f>
        <v>0</v>
      </c>
    </row>
    <row r="180" spans="1:4" hidden="1" outlineLevel="1">
      <c r="A180" s="29" t="str">
        <f>_xll.SpotlightXL.ExcelFormulas.SpotlightMetadata("_x000D_
"&amp;CHAR(34)&amp;"A1950CEE88E7490F9ED482AF30EE80F7"&amp;CHAR(34)&amp;"_x000D_
{_x000D_
  "&amp;CHAR(34)&amp;"members"&amp;CHAR(34)&amp;": {_x000D_
    "&amp;CHAR(34)&amp;"Account"&amp;CHAR(34)&amp;": "&amp;CHAR(34)&amp;"Net Closing 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Closing Stock</v>
      </c>
      <c r="B180" s="69"/>
      <c r="C180" s="28">
        <f>C181+C184</f>
        <v>0</v>
      </c>
      <c r="D180" s="28">
        <f>D181+D184</f>
        <v>0</v>
      </c>
    </row>
    <row r="181" spans="1:4" hidden="1" outlineLevel="1">
      <c r="A181" s="30" t="str">
        <f>_xll.SpotlightXL.ExcelFormulas.SpotlightMetadata("_x000D_
"&amp;CHAR(34)&amp;"A1950CEE88E7490F9ED482AF30EE80F7"&amp;CHAR(34)&amp;"_x000D_
{_x000D_
  "&amp;CHAR(34)&amp;"members"&amp;CHAR(34)&amp;": {_x000D_
    "&amp;CHAR(34)&amp;"Account"&amp;CHAR(34)&amp;": "&amp;CHAR(34)&amp;"Cost of Goods - Property Finance"&amp;CHAR(34)&amp;"_x000D_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Goods - Property Finance</v>
      </c>
      <c r="B181" s="76"/>
      <c r="C181" s="28">
        <f>SUM(C182:C183)</f>
        <v>0</v>
      </c>
      <c r="D181" s="28">
        <f>SUM(D182:D183)</f>
        <v>0</v>
      </c>
    </row>
    <row r="182" spans="1:4" hidden="1" outlineLevel="1">
      <c r="A182" s="40" t="str">
        <f>_xll.SpotlightXL.ExcelFormulas.SpotlightMetadata("_x000D_
"&amp;CHAR(34)&amp;"A1950CEE88E7490F9ED482AF30EE80F7"&amp;CHAR(34)&amp;"_x000D_
{_x000D_
  "&amp;CHAR(34)&amp;"members"&amp;CHAR(34)&amp;": {_x000D_
    "&amp;CHAR(34)&amp;"Account"&amp;CHAR(34)&amp;": "&amp;CHAR(34)&amp;"51589"&amp;CHAR(34)&amp;"_x000D_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51589 - Cost of Goods - Property Finance</v>
      </c>
      <c r="B182" s="77"/>
      <c r="C1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"&amp;CHAR(34)&amp;"51589"&amp;CHAR(34)&amp;"_x000D_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"&amp;CHAR(34)&amp;"51589"&amp;CHAR(34)&amp;"_x000D_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83" spans="1:4" hidden="1" outlineLevel="1">
      <c r="A183" s="40" t="str">
        <f>_xll.SpotlightXL.ExcelFormulas.SpotlightMetadata("_x000D_
"&amp;CHAR(34)&amp;"A1950CEE88E7490F9ED482AF30EE80F7"&amp;CHAR(34)&amp;"_x000D_
{_x000D_
  "&amp;CHAR(34)&amp;"members"&amp;CHAR(34)&amp;": {_x000D_
    "&amp;CHAR(34)&amp;"Account"&amp;CHAR(34)&amp;": "&amp;CHAR(34)&amp;"50057"&amp;CHAR(34)&amp;"_x000D_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50057 - Cost of Goods - Property Finance</v>
      </c>
      <c r="B183" s="77"/>
      <c r="C1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84" spans="1:4" hidden="1" outlineLevel="1">
      <c r="A184" s="30" t="str">
        <f>_xll.SpotlightXL.ExcelFormulas.SpotlightMetadata("_x000D_
"&amp;CHAR(34)&amp;"A1950CEE88E7490F9ED482AF30EE80F7"&amp;CHAR(34)&amp;"_x000D_
{_x000D_
  "&amp;CHAR(34)&amp;"members"&amp;CHAR(34)&amp;": {_x000D_
    "&amp;CHAR(34)&amp;"Account"&amp;CHAR(34)&amp;": "&amp;CHAR(34)&amp;"Closing 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Closing Stock</v>
      </c>
      <c r="B184" s="76"/>
      <c r="C184" s="28">
        <f>SUM(C185:C186)</f>
        <v>0</v>
      </c>
      <c r="D184" s="28">
        <f>SUM(D185:D186)</f>
        <v>0</v>
      </c>
    </row>
    <row r="185" spans="1:4" hidden="1" outlineLevel="1">
      <c r="A185" s="40" t="str">
        <f>_xll.SpotlightXL.ExcelFormulas.SpotlightMetadata("_x000D_
"&amp;CHAR(34)&amp;"A1950CEE88E7490F9ED482AF30EE80F7"&amp;CHAR(34)&amp;"_x000D_
{_x000D_
  "&amp;CHAR(34)&amp;"members"&amp;CHAR(34)&amp;": {_x000D_
    "&amp;CHAR(34)&amp;"Account"&amp;CHAR(34)&amp;": "&amp;CHAR(34)&amp;"50059"&amp;CHAR(34)&amp;"_x000D_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50059 - Closing Stock - Repurchase Inventory</v>
      </c>
      <c r="B185" s="77"/>
      <c r="C18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86" spans="1:4" hidden="1" outlineLevel="1">
      <c r="A186" s="40" t="str">
        <f>_xll.SpotlightXL.ExcelFormulas.SpotlightMetadata("_x000D_
"&amp;CHAR(34)&amp;"A1950CEE88E7490F9ED482AF30EE80F7"&amp;CHAR(34)&amp;"_x000D_
{_x000D_
  "&amp;CHAR(34)&amp;"members"&amp;CHAR(34)&amp;": {_x000D_
    "&amp;CHAR(34)&amp;"Account"&amp;CHAR(34)&amp;": "&amp;CHAR(34)&amp;"50015"&amp;CHAR(34)&amp;"_x000D_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50015 - Closing Stock</v>
      </c>
      <c r="B186" s="77"/>
      <c r="C18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87" spans="1:4" hidden="1" outlineLevel="1">
      <c r="A187" s="29" t="str">
        <f>_xll.SpotlightXL.ExcelFormulas.SpotlightMetadata("_x000D_
"&amp;CHAR(34)&amp;"A1950CEE88E7490F9ED482AF30EE80F7"&amp;CHAR(34)&amp;"_x000D_
{_x000D_
  "&amp;CHAR(34)&amp;"members"&amp;CHAR(34)&amp;": {_x000D_
    "&amp;CHAR(34)&amp;"Account"&amp;CHAR(34)&amp;": "&amp;CHAR(34)&amp;"Opening 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Opening Stock</v>
      </c>
      <c r="B187" s="69"/>
      <c r="C187" s="28">
        <f>SUM(C188:C190)</f>
        <v>0</v>
      </c>
      <c r="D187" s="28">
        <f>SUM(D188:D190)</f>
        <v>0</v>
      </c>
    </row>
    <row r="188" spans="1:4" hidden="1" outlineLevel="1">
      <c r="A188" s="30" t="str">
        <f>_xll.SpotlightXL.ExcelFormulas.SpotlightMetadata("_x000D_
"&amp;CHAR(34)&amp;"A1950CEE88E7490F9ED482AF30EE80F7"&amp;CHAR(34)&amp;"_x000D_
{_x000D_
  "&amp;CHAR(34)&amp;"members"&amp;CHAR(34)&amp;": {_x000D_
    "&amp;CHAR(34)&amp;"Account"&amp;CHAR(34)&amp;": "&amp;CHAR(34)&amp;"50058"&amp;CHAR(34)&amp;"_x000D_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50058 - Opening Stock - Repurchase Inventory</v>
      </c>
      <c r="B188" s="76"/>
      <c r="C18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89" spans="1:4" hidden="1" outlineLevel="1">
      <c r="A189" s="30" t="str">
        <f>_xll.SpotlightXL.ExcelFormulas.SpotlightMetadata("_x000D_
"&amp;CHAR(34)&amp;"A1950CEE88E7490F9ED482AF30EE80F7"&amp;CHAR(34)&amp;"_x000D_
{_x000D_
  "&amp;CHAR(34)&amp;"members"&amp;CHAR(34)&amp;": {_x000D_
    "&amp;CHAR(34)&amp;"Account"&amp;CHAR(34)&amp;": "&amp;CHAR(34)&amp;"50510"&amp;CHAR(34)&amp;"_x000D_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50510 - Opening Stock - ACCUs</v>
      </c>
      <c r="B189" s="76"/>
      <c r="C18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"&amp;CHAR(34)&amp;"50510"&amp;CHAR(34)&amp;"_x000D_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8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"&amp;CHAR(34)&amp;"50510"&amp;CHAR(34)&amp;"_x000D_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90" spans="1:4" hidden="1" outlineLevel="1">
      <c r="A190" s="30" t="str">
        <f>_xll.SpotlightXL.ExcelFormulas.SpotlightMetadata("_x000D_
"&amp;CHAR(34)&amp;"A1950CEE88E7490F9ED482AF30EE80F7"&amp;CHAR(34)&amp;"_x000D_
{_x000D_
  "&amp;CHAR(34)&amp;"members"&amp;CHAR(34)&amp;": {_x000D_
    "&amp;CHAR(34)&amp;"Account"&amp;CHAR(34)&amp;": "&amp;CHAR(34)&amp;"50047"&amp;CHAR(34)&amp;"_x000D_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50047 - Opening Stock</v>
      </c>
      <c r="B190" s="76"/>
      <c r="C19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9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91" spans="1:4" hidden="1" outlineLevel="1">
      <c r="A191" s="25" t="str">
        <f>_xll.SpotlightXL.ExcelFormulas.SpotlightMetadata("_x000D_
"&amp;CHAR(34)&amp;"A1950CEE88E7490F9ED482AF30EE80F7"&amp;CHAR(34)&amp;"_x000D_
{_x000D_
  "&amp;CHAR(34)&amp;"members"&amp;CHAR(34)&amp;": {_x000D_
    "&amp;CHAR(34)&amp;"Account"&amp;CHAR(34)&amp;": "&amp;CHAR(34)&amp;"Net Repo Position"&amp;CHAR(34)&amp;"_x000D_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Repo Position</v>
      </c>
      <c r="B191" s="68"/>
      <c r="C191" s="28">
        <f>C192+C194</f>
        <v>0</v>
      </c>
      <c r="D191" s="28">
        <f>D192+D194</f>
        <v>0</v>
      </c>
    </row>
    <row r="192" spans="1:4" hidden="1" outlineLevel="1">
      <c r="A192" s="29" t="str">
        <f>_xll.SpotlightXL.ExcelFormulas.SpotlightMetadata("_x000D_
"&amp;CHAR(34)&amp;"A1950CEE88E7490F9ED482AF30EE80F7"&amp;CHAR(34)&amp;"_x000D_
{_x000D_
  "&amp;CHAR(34)&amp;"members"&amp;CHAR(34)&amp;": {_x000D_
    "&amp;CHAR(34)&amp;"Account"&amp;CHAR(34)&amp;": "&amp;CHAR(34)&amp;"Repo Sales- External"&amp;CHAR(34)&amp;"_x000D_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Repo Sales- External</v>
      </c>
      <c r="B192" s="69"/>
      <c r="C192" s="28">
        <f>SUM(C193)</f>
        <v>0</v>
      </c>
      <c r="D192" s="28">
        <f>SUM(D193)</f>
        <v>0</v>
      </c>
    </row>
    <row r="193" spans="1:4" hidden="1" outlineLevel="1">
      <c r="A193" s="30" t="str">
        <f>_xll.SpotlightXL.ExcelFormulas.SpotlightMetadata("_x000D_
"&amp;CHAR(34)&amp;"A1950CEE88E7490F9ED482AF30EE80F7"&amp;CHAR(34)&amp;"_x000D_
{_x000D_
  "&amp;CHAR(34)&amp;"members"&amp;CHAR(34)&amp;": {_x000D_
    "&amp;CHAR(34)&amp;"Account"&amp;CHAR(34)&amp;": "&amp;CHAR(34)&amp;"79534"&amp;CHAR(34)&amp;"_x000D_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79534 - Repo Sales- External</v>
      </c>
      <c r="B193" s="76"/>
      <c r="C1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94" spans="1:4" hidden="1" outlineLevel="1">
      <c r="A194" s="29" t="str">
        <f>_xll.SpotlightXL.ExcelFormulas.SpotlightMetadata("_x000D_
"&amp;CHAR(34)&amp;"A1950CEE88E7490F9ED482AF30EE80F7"&amp;CHAR(34)&amp;"_x000D_
{_x000D_
  "&amp;CHAR(34)&amp;"members"&amp;CHAR(34)&amp;": {_x000D_
    "&amp;CHAR(34)&amp;"Account"&amp;CHAR(34)&amp;": "&amp;CHAR(34)&amp;"Repo Cost of Goods - External"&amp;CHAR(34)&amp;"_x000D_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Repo Cost of Goods - External</v>
      </c>
      <c r="B194" s="69"/>
      <c r="C194" s="28">
        <f>SUM(C195)</f>
        <v>0</v>
      </c>
      <c r="D194" s="28">
        <f>SUM(D195)</f>
        <v>0</v>
      </c>
    </row>
    <row r="195" spans="1:4" hidden="1" outlineLevel="1">
      <c r="A195" s="30" t="str">
        <f>_xll.SpotlightXL.ExcelFormulas.SpotlightMetadata("_x000D_
"&amp;CHAR(34)&amp;"A1950CEE88E7490F9ED482AF30EE80F7"&amp;CHAR(34)&amp;"_x000D_
{_x000D_
  "&amp;CHAR(34)&amp;"members"&amp;CHAR(34)&amp;": {_x000D_
    "&amp;CHAR(34)&amp;"Account"&amp;CHAR(34)&amp;": "&amp;CHAR(34)&amp;"50052"&amp;CHAR(34)&amp;"_x000D_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50052 - Repo COGS- External</v>
      </c>
      <c r="B195" s="76"/>
      <c r="C1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96" spans="1:4" hidden="1" outlineLevel="1">
      <c r="A196" s="25" t="str">
        <f>_xll.SpotlightXL.ExcelFormulas.SpotlightMetadata("_x000D_
"&amp;CHAR(34)&amp;"A1950CEE88E7490F9ED482AF30EE80F7"&amp;CHAR(34)&amp;"_x000D_
{_x000D_
  "&amp;CHAR(34)&amp;"members"&amp;CHAR(34)&amp;": {_x000D_
    "&amp;CHAR(34)&amp;"Account"&amp;CHAR(34)&amp;": "&amp;CHAR(34)&amp;"Cost of Goods - Exit Fee"&amp;CHAR(34)&amp;"_x000D_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Goods - Exit Fee</v>
      </c>
      <c r="B196" s="68"/>
      <c r="C196" s="28">
        <f>SUM(C197)</f>
        <v>0</v>
      </c>
      <c r="D196" s="28">
        <f>SUM(D197)</f>
        <v>0</v>
      </c>
    </row>
    <row r="197" spans="1:4" hidden="1" outlineLevel="1">
      <c r="A197" s="29" t="str">
        <f>_xll.SpotlightXL.ExcelFormulas.SpotlightMetadata("_x000D_
"&amp;CHAR(34)&amp;"A1950CEE88E7490F9ED482AF30EE80F7"&amp;CHAR(34)&amp;"_x000D_
{_x000D_
  "&amp;CHAR(34)&amp;"members"&amp;CHAR(34)&amp;": {_x000D_
    "&amp;CHAR(34)&amp;"Account"&amp;CHAR(34)&amp;": "&amp;CHAR(34)&amp;"50520"&amp;CHAR(34)&amp;"_x000D_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50520 - Cost of Goods - Exit Fee ACCUs</v>
      </c>
      <c r="B197" s="69"/>
      <c r="C1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"&amp;CHAR(34)&amp;"50520"&amp;CHAR(34)&amp;"_x000D_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"&amp;CHAR(34)&amp;"50520"&amp;CHAR(34)&amp;"_x000D_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98" spans="1:4" hidden="1" outlineLevel="1">
      <c r="A198" s="25" t="str">
        <f>_xll.SpotlightXL.ExcelFormulas.SpotlightMetadata("_x000D_
"&amp;CHAR(34)&amp;"A1950CEE88E7490F9ED482AF30EE80F7"&amp;CHAR(34)&amp;"_x000D_
{_x000D_
  "&amp;CHAR(34)&amp;"members"&amp;CHAR(34)&amp;": {_x000D_
    "&amp;CHAR(34)&amp;"Account"&amp;CHAR(34)&amp;": "&amp;CHAR(34)&amp;"Cost of Goods - Brokerage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Goods - Brokerage Fees</v>
      </c>
      <c r="B198" s="68"/>
      <c r="C198" s="28">
        <f>SUM(C199:C200)</f>
        <v>0</v>
      </c>
      <c r="D198" s="28">
        <f>SUM(D199:D200)</f>
        <v>0</v>
      </c>
    </row>
    <row r="199" spans="1:4" hidden="1" outlineLevel="1">
      <c r="A199" s="29" t="str">
        <f>_xll.SpotlightXL.ExcelFormulas.SpotlightMetadata("_x000D_
"&amp;CHAR(34)&amp;"A1950CEE88E7490F9ED482AF30EE80F7"&amp;CHAR(34)&amp;"_x000D_
{_x000D_
  "&amp;CHAR(34)&amp;"members"&amp;CHAR(34)&amp;": {_x000D_
    "&amp;CHAR(34)&amp;"Account"&amp;CHAR(34)&amp;": "&amp;CHAR(34)&amp;"70006"&amp;CHAR(34)&amp;"_x000D_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70006 - Brokerage Fees</v>
      </c>
      <c r="B199" s="69"/>
      <c r="C19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19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0" spans="1:4" hidden="1" outlineLevel="1">
      <c r="A200" s="29" t="str">
        <f>_xll.SpotlightXL.ExcelFormulas.SpotlightMetadata("_x000D_
"&amp;CHAR(34)&amp;"A1950CEE88E7490F9ED482AF30EE80F7"&amp;CHAR(34)&amp;"_x000D_
{_x000D_
  "&amp;CHAR(34)&amp;"members"&amp;CHAR(34)&amp;": {_x000D_
    "&amp;CHAR(34)&amp;"Account"&amp;CHAR(34)&amp;": "&amp;CHAR(34)&amp;"50016"&amp;CHAR(34)&amp;"_x000D_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50016 - Cost of Goods - Brokerage Fees</v>
      </c>
      <c r="B200" s="69"/>
      <c r="C20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0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1" spans="1:4" hidden="1" outlineLevel="1">
      <c r="A201" s="25" t="str">
        <f>_xll.SpotlightXL.ExcelFormulas.SpotlightMetadata("_x000D_
"&amp;CHAR(34)&amp;"A1950CEE88E7490F9ED482AF30EE80F7"&amp;CHAR(34)&amp;"_x000D_
{_x000D_
  "&amp;CHAR(34)&amp;"members"&amp;CHAR(34)&amp;": {_x000D_
    "&amp;CHAR(34)&amp;"Account"&amp;CHAR(34)&amp;": "&amp;CHAR(34)&amp;"Change in ACCU inventory Valuation"&amp;CHAR(34)&amp;"_x000D_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Change in ACCU inventory Valuation</v>
      </c>
      <c r="B201" s="68"/>
      <c r="C201" s="28">
        <f>SUM(C202)</f>
        <v>0</v>
      </c>
      <c r="D201" s="28">
        <f>SUM(D202)</f>
        <v>0</v>
      </c>
    </row>
    <row r="202" spans="1:4" hidden="1" outlineLevel="1">
      <c r="A202" s="29" t="str">
        <f>_xll.SpotlightXL.ExcelFormulas.SpotlightMetadata("_x000D_
"&amp;CHAR(34)&amp;"A1950CEE88E7490F9ED482AF30EE80F7"&amp;CHAR(34)&amp;"_x000D_
{_x000D_
  "&amp;CHAR(34)&amp;"members"&amp;CHAR(34)&amp;": {_x000D_
    "&amp;CHAR(34)&amp;"Account"&amp;CHAR(34)&amp;": "&amp;CHAR(34)&amp;"50004"&amp;CHAR(34)&amp;"_x000D_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50004 - Change In ACCU Inventory Valuation</v>
      </c>
      <c r="B202" s="69"/>
      <c r="C2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3" spans="1:4" hidden="1" outlineLevel="1">
      <c r="A203" s="32" t="str">
        <f>_xll.SpotlightXL.ExcelFormulas.SpotlightMetadata("_x000D_
"&amp;CHAR(34)&amp;"A1950CEE88E7490F9ED482AF30EE80F7"&amp;CHAR(34)&amp;"_x000D_
{_x000D_
  "&amp;CHAR(34)&amp;"members"&amp;CHAR(34)&amp;": {_x000D_
    "&amp;CHAR(34)&amp;"Account"&amp;CHAR(34)&amp;": "&amp;CHAR(34)&amp;"Cost of Goods Sold - Livestock and Farming"&amp;CHAR(34)&amp;"_x000D_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Goods Sold - Livestock and Farming</v>
      </c>
      <c r="B203" s="70"/>
      <c r="C203" s="28">
        <f>C204+C227+C237+C241+C263+C266</f>
        <v>0</v>
      </c>
      <c r="D203" s="28">
        <f>D204+D227+D237+D241+D263+D266</f>
        <v>3.9439562726784016E-11</v>
      </c>
    </row>
    <row r="204" spans="1:4" hidden="1" outlineLevel="1">
      <c r="A204" s="31" t="str">
        <f>_xll.SpotlightXL.ExcelFormulas.SpotlightMetadata("_x000D_
"&amp;CHAR(34)&amp;"A1950CEE88E7490F9ED482AF30EE80F7"&amp;CHAR(34)&amp;"_x000D_
{_x000D_
  "&amp;CHAR(34)&amp;"members"&amp;CHAR(34)&amp;": {_x000D_
    "&amp;CHAR(34)&amp;"Account"&amp;CHAR(34)&amp;": "&amp;CHAR(34)&amp;"Net Stock Movement -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Stock Movement - Livestock</v>
      </c>
      <c r="B204" s="67"/>
      <c r="C204" s="28">
        <f>C206+C217</f>
        <v>0</v>
      </c>
      <c r="D204" s="28">
        <f>D206+D217</f>
        <v>0</v>
      </c>
    </row>
    <row r="205" spans="1:4" hidden="1" outlineLevel="1">
      <c r="A205" s="31"/>
      <c r="B205" s="67"/>
      <c r="C205" s="28"/>
      <c r="D205" s="28"/>
    </row>
    <row r="206" spans="1:4" hidden="1" outlineLevel="1">
      <c r="A206" s="25" t="str">
        <f>_xll.SpotlightXL.ExcelFormulas.SpotlightMetadata("_x000D_
"&amp;CHAR(34)&amp;"A1950CEE88E7490F9ED482AF30EE80F7"&amp;CHAR(34)&amp;"_x000D_
{_x000D_
  "&amp;CHAR(34)&amp;"members"&amp;CHAR(34)&amp;": {_x000D_
    "&amp;CHAR(34)&amp;"Account"&amp;CHAR(34)&amp;": "&amp;CHAR(34)&amp;"Closing Stock -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Closing Stock - Livestock</v>
      </c>
      <c r="B206" s="68"/>
      <c r="C206" s="28">
        <f>SUM(C207:C215)</f>
        <v>0</v>
      </c>
      <c r="D206" s="28">
        <f>SUM(D207:D215)</f>
        <v>0</v>
      </c>
    </row>
    <row r="207" spans="1:4" hidden="1" outlineLevel="1">
      <c r="A207" s="29" t="str">
        <f>_xll.SpotlightXL.ExcelFormulas.SpotlightMetadata("_x000D_
"&amp;CHAR(34)&amp;"A1950CEE88E7490F9ED482AF30EE80F7"&amp;CHAR(34)&amp;"_x000D_
{_x000D_
  "&amp;CHAR(34)&amp;"members"&amp;CHAR(34)&amp;": {_x000D_
    "&amp;CHAR(34)&amp;"Account"&amp;CHAR(34)&amp;": "&amp;CHAR(34)&amp;"50014"&amp;CHAR(34)&amp;"_x000D_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50014 - Closing Livestock - Sheep</v>
      </c>
      <c r="B207" s="69"/>
      <c r="C2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8" spans="1:4" hidden="1" outlineLevel="1">
      <c r="A208" s="29" t="str">
        <f>_xll.SpotlightXL.ExcelFormulas.SpotlightMetadata("_x000D_
"&amp;CHAR(34)&amp;"A1950CEE88E7490F9ED482AF30EE80F7"&amp;CHAR(34)&amp;"_x000D_
{_x000D_
  "&amp;CHAR(34)&amp;"members"&amp;CHAR(34)&amp;": {_x000D_
    "&amp;CHAR(34)&amp;"Account"&amp;CHAR(34)&amp;": "&amp;CHAR(34)&amp;"50013"&amp;CHAR(34)&amp;"_x000D_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50013 - Closing Livestock - Pigs</v>
      </c>
      <c r="B208" s="69"/>
      <c r="C2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9" spans="1:4" hidden="1" outlineLevel="1">
      <c r="A209" s="29" t="str">
        <f>_xll.SpotlightXL.ExcelFormulas.SpotlightMetadata("_x000D_
"&amp;CHAR(34)&amp;"A1950CEE88E7490F9ED482AF30EE80F7"&amp;CHAR(34)&amp;"_x000D_
{_x000D_
  "&amp;CHAR(34)&amp;"members"&amp;CHAR(34)&amp;": {_x000D_
    "&amp;CHAR(34)&amp;"Account"&amp;CHAR(34)&amp;": "&amp;CHAR(34)&amp;"50012"&amp;CHAR(34)&amp;"_x000D_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50012 - Closing Livestock - Horses</v>
      </c>
      <c r="B209" s="69"/>
      <c r="C2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0" spans="1:4" hidden="1" outlineLevel="1">
      <c r="A210" s="29" t="str">
        <f>_xll.SpotlightXL.ExcelFormulas.SpotlightMetadata("_x000D_
"&amp;CHAR(34)&amp;"A1950CEE88E7490F9ED482AF30EE80F7"&amp;CHAR(34)&amp;"_x000D_
{_x000D_
  "&amp;CHAR(34)&amp;"members"&amp;CHAR(34)&amp;": {_x000D_
    "&amp;CHAR(34)&amp;"Account"&amp;CHAR(34)&amp;": "&amp;CHAR(34)&amp;"50011"&amp;CHAR(34)&amp;"_x000D_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50011 - Closing Livestock - Goats</v>
      </c>
      <c r="B210" s="69"/>
      <c r="C2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1" spans="1:4" hidden="1" outlineLevel="1">
      <c r="A211" s="29" t="str">
        <f>_xll.SpotlightXL.ExcelFormulas.SpotlightMetadata("_x000D_
"&amp;CHAR(34)&amp;"A1950CEE88E7490F9ED482AF30EE80F7"&amp;CHAR(34)&amp;"_x000D_
{_x000D_
  "&amp;CHAR(34)&amp;"members"&amp;CHAR(34)&amp;": {_x000D_
    "&amp;CHAR(34)&amp;"Account"&amp;CHAR(34)&amp;": "&amp;CHAR(34)&amp;"50009"&amp;CHAR(34)&amp;"_x000D_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50009 - Closing Livestock - Deer</v>
      </c>
      <c r="B211" s="69"/>
      <c r="C2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2" spans="1:4" hidden="1" outlineLevel="1">
      <c r="A212" s="29" t="str">
        <f>_xll.SpotlightXL.ExcelFormulas.SpotlightMetadata("_x000D_
"&amp;CHAR(34)&amp;"A1950CEE88E7490F9ED482AF30EE80F7"&amp;CHAR(34)&amp;"_x000D_
{_x000D_
  "&amp;CHAR(34)&amp;"members"&amp;CHAR(34)&amp;": {_x000D_
    "&amp;CHAR(34)&amp;"Account"&amp;CHAR(34)&amp;": "&amp;CHAR(34)&amp;"50008"&amp;CHAR(34)&amp;"_x000D_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50008 - Closing Livestock - Dairy Cattle</v>
      </c>
      <c r="B212" s="69"/>
      <c r="C2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3" spans="1:4" hidden="1" outlineLevel="1">
      <c r="A213" s="29" t="str">
        <f>_xll.SpotlightXL.ExcelFormulas.SpotlightMetadata("_x000D_
"&amp;CHAR(34)&amp;"A1950CEE88E7490F9ED482AF30EE80F7"&amp;CHAR(34)&amp;"_x000D_
{_x000D_
  "&amp;CHAR(34)&amp;"members"&amp;CHAR(34)&amp;": {_x000D_
    "&amp;CHAR(34)&amp;"Account"&amp;CHAR(34)&amp;": "&amp;CHAR(34)&amp;"50007"&amp;CHAR(34)&amp;"_x000D_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50007 - Closing Livestock - Cattle</v>
      </c>
      <c r="B213" s="69"/>
      <c r="C2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4" spans="1:4" hidden="1" outlineLevel="1">
      <c r="A214" s="29" t="str">
        <f>_xll.SpotlightXL.ExcelFormulas.SpotlightMetadata("_x000D_
"&amp;CHAR(34)&amp;"A1950CEE88E7490F9ED482AF30EE80F7"&amp;CHAR(34)&amp;"_x000D_
{_x000D_
  "&amp;CHAR(34)&amp;"members"&amp;CHAR(34)&amp;": {_x000D_
    "&amp;CHAR(34)&amp;"Account"&amp;CHAR(34)&amp;": "&amp;CHAR(34)&amp;"50006"&amp;CHAR(34)&amp;"_x000D_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50006 - Closing Livestock - Beef Cattle</v>
      </c>
      <c r="B214" s="69"/>
      <c r="C2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5" spans="1:4" hidden="1" outlineLevel="1">
      <c r="A215" s="29" t="str">
        <f>_xll.SpotlightXL.ExcelFormulas.SpotlightMetadata("_x000D_
"&amp;CHAR(34)&amp;"A1950CEE88E7490F9ED482AF30EE80F7"&amp;CHAR(34)&amp;"_x000D_
{_x000D_
  "&amp;CHAR(34)&amp;"members"&amp;CHAR(34)&amp;": {_x000D_
    "&amp;CHAR(34)&amp;"Account"&amp;CHAR(34)&amp;": "&amp;CHAR(34)&amp;"50005"&amp;CHAR(34)&amp;"_x000D_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50005 - Closing Stock - Livestock</v>
      </c>
      <c r="B215" s="69"/>
      <c r="C2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6" spans="1:4" hidden="1" outlineLevel="1">
      <c r="A216" s="29"/>
      <c r="B216" s="69"/>
      <c r="C216" s="28"/>
      <c r="D216" s="28"/>
    </row>
    <row r="217" spans="1:4" hidden="1" outlineLevel="1">
      <c r="A217" s="25" t="str">
        <f>_xll.SpotlightXL.ExcelFormulas.SpotlightMetadata("_x000D_
"&amp;CHAR(34)&amp;"A1950CEE88E7490F9ED482AF30EE80F7"&amp;CHAR(34)&amp;"_x000D_
{_x000D_
  "&amp;CHAR(34)&amp;"members"&amp;CHAR(34)&amp;": {_x000D_
    "&amp;CHAR(34)&amp;"Account"&amp;CHAR(34)&amp;": "&amp;CHAR(34)&amp;"Opening Stock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Opening Stock Livestock</v>
      </c>
      <c r="B217" s="68"/>
      <c r="C217" s="28">
        <f>SUM(C218:C225)</f>
        <v>0</v>
      </c>
      <c r="D217" s="28">
        <f>SUM(D218:D225)</f>
        <v>0</v>
      </c>
    </row>
    <row r="218" spans="1:4" hidden="1" outlineLevel="1">
      <c r="A218" s="29" t="str">
        <f>_xll.SpotlightXL.ExcelFormulas.SpotlightMetadata("_x000D_
"&amp;CHAR(34)&amp;"A1950CEE88E7490F9ED482AF30EE80F7"&amp;CHAR(34)&amp;"_x000D_
{_x000D_
  "&amp;CHAR(34)&amp;"members"&amp;CHAR(34)&amp;": {_x000D_
    "&amp;CHAR(34)&amp;"Account"&amp;CHAR(34)&amp;": "&amp;CHAR(34)&amp;"50046"&amp;CHAR(34)&amp;"_x000D_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50046 - Opening Livestock - Sheep</v>
      </c>
      <c r="B218" s="69"/>
      <c r="C2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19" spans="1:4" hidden="1" outlineLevel="1">
      <c r="A219" s="29" t="str">
        <f>_xll.SpotlightXL.ExcelFormulas.SpotlightMetadata("_x000D_
"&amp;CHAR(34)&amp;"A1950CEE88E7490F9ED482AF30EE80F7"&amp;CHAR(34)&amp;"_x000D_
{_x000D_
  "&amp;CHAR(34)&amp;"members"&amp;CHAR(34)&amp;": {_x000D_
    "&amp;CHAR(34)&amp;"Account"&amp;CHAR(34)&amp;": "&amp;CHAR(34)&amp;"50045"&amp;CHAR(34)&amp;"_x000D_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50045 - Opening Livestock - Pigs</v>
      </c>
      <c r="B219" s="69"/>
      <c r="C2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0" spans="1:4" hidden="1" outlineLevel="1">
      <c r="A220" s="29" t="str">
        <f>_xll.SpotlightXL.ExcelFormulas.SpotlightMetadata("_x000D_
"&amp;CHAR(34)&amp;"A1950CEE88E7490F9ED482AF30EE80F7"&amp;CHAR(34)&amp;"_x000D_
{_x000D_
  "&amp;CHAR(34)&amp;"members"&amp;CHAR(34)&amp;": {_x000D_
    "&amp;CHAR(34)&amp;"Account"&amp;CHAR(34)&amp;": "&amp;CHAR(34)&amp;"50044"&amp;CHAR(34)&amp;"_x000D_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50044 - Opening Livestock - Horses</v>
      </c>
      <c r="B220" s="69"/>
      <c r="C2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1" spans="1:4" hidden="1" outlineLevel="1">
      <c r="A221" s="29" t="str">
        <f>_xll.SpotlightXL.ExcelFormulas.SpotlightMetadata("_x000D_
"&amp;CHAR(34)&amp;"A1950CEE88E7490F9ED482AF30EE80F7"&amp;CHAR(34)&amp;"_x000D_
{_x000D_
  "&amp;CHAR(34)&amp;"members"&amp;CHAR(34)&amp;": {_x000D_
    "&amp;CHAR(34)&amp;"Account"&amp;CHAR(34)&amp;": "&amp;CHAR(34)&amp;"50043"&amp;CHAR(34)&amp;"_x000D_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50043 - Opening Livestock - Goats</v>
      </c>
      <c r="B221" s="69"/>
      <c r="C2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2" spans="1:4" hidden="1" outlineLevel="1">
      <c r="A222" s="29" t="str">
        <f>_xll.SpotlightXL.ExcelFormulas.SpotlightMetadata("_x000D_
"&amp;CHAR(34)&amp;"A1950CEE88E7490F9ED482AF30EE80F7"&amp;CHAR(34)&amp;"_x000D_
{_x000D_
  "&amp;CHAR(34)&amp;"members"&amp;CHAR(34)&amp;": {_x000D_
    "&amp;CHAR(34)&amp;"Account"&amp;CHAR(34)&amp;": "&amp;CHAR(34)&amp;"50042"&amp;CHAR(34)&amp;"_x000D_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50042 - Opening Livestock - Deer</v>
      </c>
      <c r="B222" s="69"/>
      <c r="C2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3" spans="1:4" hidden="1" outlineLevel="1">
      <c r="A223" s="29" t="str">
        <f>_xll.SpotlightXL.ExcelFormulas.SpotlightMetadata("_x000D_
"&amp;CHAR(34)&amp;"A1950CEE88E7490F9ED482AF30EE80F7"&amp;CHAR(34)&amp;"_x000D_
{_x000D_
  "&amp;CHAR(34)&amp;"members"&amp;CHAR(34)&amp;": {_x000D_
    "&amp;CHAR(34)&amp;"Account"&amp;CHAR(34)&amp;": "&amp;CHAR(34)&amp;"50041"&amp;CHAR(34)&amp;"_x000D_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50041 - Opening Livestock - Dairy Cattle</v>
      </c>
      <c r="B223" s="69"/>
      <c r="C2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4" spans="1:4" hidden="1" outlineLevel="1">
      <c r="A224" s="29" t="str">
        <f>_xll.SpotlightXL.ExcelFormulas.SpotlightMetadata("_x000D_
"&amp;CHAR(34)&amp;"A1950CEE88E7490F9ED482AF30EE80F7"&amp;CHAR(34)&amp;"_x000D_
{_x000D_
  "&amp;CHAR(34)&amp;"members"&amp;CHAR(34)&amp;": {_x000D_
    "&amp;CHAR(34)&amp;"Account"&amp;CHAR(34)&amp;": "&amp;CHAR(34)&amp;"50039"&amp;CHAR(34)&amp;"_x000D_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50039 - Opening Livestock - Beef Cattle</v>
      </c>
      <c r="B224" s="69"/>
      <c r="C2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5" spans="1:4" hidden="1" outlineLevel="1">
      <c r="A225" s="29" t="str">
        <f>_xll.SpotlightXL.ExcelFormulas.SpotlightMetadata("_x000D_
"&amp;CHAR(34)&amp;"A1950CEE88E7490F9ED482AF30EE80F7"&amp;CHAR(34)&amp;"_x000D_
{_x000D_
  "&amp;CHAR(34)&amp;"members"&amp;CHAR(34)&amp;": {_x000D_
    "&amp;CHAR(34)&amp;"Account"&amp;CHAR(34)&amp;": "&amp;CHAR(34)&amp;"50038"&amp;CHAR(34)&amp;"_x000D_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50038 - Opening Stock - Livestock</v>
      </c>
      <c r="B225" s="69"/>
      <c r="C2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6" spans="1:4" hidden="1" outlineLevel="1">
      <c r="A226" s="29"/>
      <c r="B226" s="69"/>
      <c r="C226" s="28"/>
      <c r="D226" s="28"/>
    </row>
    <row r="227" spans="1:4" hidden="1" outlineLevel="1">
      <c r="A227" s="31" t="str">
        <f>_xll.SpotlightXL.ExcelFormulas.SpotlightMetadata("_x000D_
"&amp;CHAR(34)&amp;"A1950CEE88E7490F9ED482AF30EE80F7"&amp;CHAR(34)&amp;"_x000D_
{_x000D_
  "&amp;CHAR(34)&amp;"members"&amp;CHAR(34)&amp;": {_x000D_
    "&amp;CHAR(34)&amp;"Account"&amp;CHAR(34)&amp;": "&amp;CHAR(34)&amp;"FV Gain/Loss on Re-measurement of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FV Gain/Loss on Re-measurement of Livestock</v>
      </c>
      <c r="B227" s="67"/>
      <c r="C227" s="28">
        <f>SUM(C228:C235)</f>
        <v>0</v>
      </c>
      <c r="D227" s="28">
        <f>SUM(D228:D235)</f>
        <v>0</v>
      </c>
    </row>
    <row r="228" spans="1:4" hidden="1" outlineLevel="1">
      <c r="A228" s="25" t="str">
        <f>_xll.SpotlightXL.ExcelFormulas.SpotlightMetadata("_x000D_
"&amp;CHAR(34)&amp;"A1950CEE88E7490F9ED482AF30EE80F7"&amp;CHAR(34)&amp;"_x000D_
{_x000D_
  "&amp;CHAR(34)&amp;"members"&amp;CHAR(34)&amp;": {_x000D_
    "&amp;CHAR(34)&amp;"Account"&amp;CHAR(34)&amp;": "&amp;CHAR(34)&amp;"50080"&amp;CHAR(34)&amp;"_x000D_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50080 - Changes in NRV After Harvest Farm Produce</v>
      </c>
      <c r="B228" s="68"/>
      <c r="C2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9" spans="1:4" hidden="1" outlineLevel="1">
      <c r="A229" s="25" t="str">
        <f>_xll.SpotlightXL.ExcelFormulas.SpotlightMetadata("_x000D_
"&amp;CHAR(34)&amp;"A1950CEE88E7490F9ED482AF30EE80F7"&amp;CHAR(34)&amp;"_x000D_
{_x000D_
  "&amp;CHAR(34)&amp;"members"&amp;CHAR(34)&amp;": {_x000D_
    "&amp;CHAR(34)&amp;"Account"&amp;CHAR(34)&amp;": "&amp;CHAR(34)&amp;"50054"&amp;CHAR(34)&amp;"_x000D_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50054 - Sheep Valuation Movement</v>
      </c>
      <c r="B229" s="68"/>
      <c r="C2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0" spans="1:4" hidden="1" outlineLevel="1">
      <c r="A230" s="25" t="str">
        <f>_xll.SpotlightXL.ExcelFormulas.SpotlightMetadata("_x000D_
"&amp;CHAR(34)&amp;"A1950CEE88E7490F9ED482AF30EE80F7"&amp;CHAR(34)&amp;"_x000D_
{_x000D_
  "&amp;CHAR(34)&amp;"members"&amp;CHAR(34)&amp;": {_x000D_
    "&amp;CHAR(34)&amp;"Account"&amp;CHAR(34)&amp;": "&amp;CHAR(34)&amp;"50049"&amp;CHAR(34)&amp;"_x000D_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50049 - Pig Valuation Movement</v>
      </c>
      <c r="B230" s="68"/>
      <c r="C2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1" spans="1:4" hidden="1" outlineLevel="1">
      <c r="A231" s="25" t="str">
        <f>_xll.SpotlightXL.ExcelFormulas.SpotlightMetadata("_x000D_
"&amp;CHAR(34)&amp;"A1950CEE88E7490F9ED482AF30EE80F7"&amp;CHAR(34)&amp;"_x000D_
{_x000D_
  "&amp;CHAR(34)&amp;"members"&amp;CHAR(34)&amp;": {_x000D_
    "&amp;CHAR(34)&amp;"Account"&amp;CHAR(34)&amp;": "&amp;CHAR(34)&amp;"50034"&amp;CHAR(34)&amp;"_x000D_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50034 - Horse Valuation Movement</v>
      </c>
      <c r="B231" s="68"/>
      <c r="C2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2" spans="1:4" hidden="1" outlineLevel="1">
      <c r="A232" s="25" t="str">
        <f>_xll.SpotlightXL.ExcelFormulas.SpotlightMetadata("_x000D_
"&amp;CHAR(34)&amp;"A1950CEE88E7490F9ED482AF30EE80F7"&amp;CHAR(34)&amp;"_x000D_
{_x000D_
  "&amp;CHAR(34)&amp;"members"&amp;CHAR(34)&amp;": {_x000D_
    "&amp;CHAR(34)&amp;"Account"&amp;CHAR(34)&amp;": "&amp;CHAR(34)&amp;"50032"&amp;CHAR(34)&amp;"_x000D_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50032 - Goat Valuation Movement</v>
      </c>
      <c r="B232" s="68"/>
      <c r="C2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3" spans="1:4" hidden="1" outlineLevel="1">
      <c r="A233" s="25" t="str">
        <f>_xll.SpotlightXL.ExcelFormulas.SpotlightMetadata("_x000D_
"&amp;CHAR(34)&amp;"A1950CEE88E7490F9ED482AF30EE80F7"&amp;CHAR(34)&amp;"_x000D_
{_x000D_
  "&amp;CHAR(34)&amp;"members"&amp;CHAR(34)&amp;": {_x000D_
    "&amp;CHAR(34)&amp;"Account"&amp;CHAR(34)&amp;": "&amp;CHAR(34)&amp;"50030"&amp;CHAR(34)&amp;"_x000D_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50030 - FV Gain/Loss on Re-measurement of Livestock</v>
      </c>
      <c r="B233" s="68"/>
      <c r="C2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4" spans="1:4" hidden="1" outlineLevel="1">
      <c r="A234" s="25" t="str">
        <f>_xll.SpotlightXL.ExcelFormulas.SpotlightMetadata("_x000D_
"&amp;CHAR(34)&amp;"A1950CEE88E7490F9ED482AF30EE80F7"&amp;CHAR(34)&amp;"_x000D_
{_x000D_
  "&amp;CHAR(34)&amp;"members"&amp;CHAR(34)&amp;": {_x000D_
    "&amp;CHAR(34)&amp;"Account"&amp;CHAR(34)&amp;": "&amp;CHAR(34)&amp;"50023"&amp;CHAR(34)&amp;"_x000D_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50023 - Deer Valuation Movement</v>
      </c>
      <c r="B234" s="68"/>
      <c r="C2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5" spans="1:4" hidden="1" outlineLevel="1">
      <c r="A235" s="25" t="str">
        <f>_xll.SpotlightXL.ExcelFormulas.SpotlightMetadata("_x000D_
"&amp;CHAR(34)&amp;"A1950CEE88E7490F9ED482AF30EE80F7"&amp;CHAR(34)&amp;"_x000D_
{_x000D_
  "&amp;CHAR(34)&amp;"members"&amp;CHAR(34)&amp;": {_x000D_
    "&amp;CHAR(34)&amp;"Account"&amp;CHAR(34)&amp;": "&amp;CHAR(34)&amp;"50021"&amp;CHAR(34)&amp;"_x000D_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50021 - Dairy Cattle Valuation Movement</v>
      </c>
      <c r="B235" s="68"/>
      <c r="C2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6" spans="1:4" hidden="1" outlineLevel="1">
      <c r="A236" s="25"/>
      <c r="B236" s="68"/>
      <c r="C236" s="28"/>
      <c r="D236" s="28"/>
    </row>
    <row r="237" spans="1:4" hidden="1" outlineLevel="1">
      <c r="A237" s="31" t="str">
        <f>_xll.SpotlightXL.ExcelFormulas.SpotlightMetadata("_x000D_
"&amp;CHAR(34)&amp;"A1950CEE88E7490F9ED482AF30EE80F7"&amp;CHAR(34)&amp;"_x000D_
{_x000D_
  "&amp;CHAR(34)&amp;"members"&amp;CHAR(34)&amp;": {_x000D_
    "&amp;CHAR(34)&amp;"Account"&amp;CHAR(34)&amp;": "&amp;CHAR(34)&amp;"FV Gain/Loss on Initial Recognition of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FV Gain/Loss on Initial Recognition of Livestock</v>
      </c>
      <c r="B237" s="67"/>
      <c r="C237" s="28">
        <f>SUM(C238:C239)</f>
        <v>0</v>
      </c>
      <c r="D237" s="28">
        <f>SUM(D238:D239)</f>
        <v>0</v>
      </c>
    </row>
    <row r="238" spans="1:4" hidden="1" outlineLevel="1">
      <c r="A238" s="25" t="str">
        <f>_xll.SpotlightXL.ExcelFormulas.SpotlightMetadata("_x000D_
"&amp;CHAR(34)&amp;"A1950CEE88E7490F9ED482AF30EE80F7"&amp;CHAR(34)&amp;"_x000D_
{_x000D_
  "&amp;CHAR(34)&amp;"members"&amp;CHAR(34)&amp;": {_x000D_
    "&amp;CHAR(34)&amp;"Account"&amp;CHAR(34)&amp;": "&amp;CHAR(34)&amp;"50070"&amp;CHAR(34)&amp;"_x000D_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50070 - FV Gain/Loss on Initial Recognition of Farm Produce</v>
      </c>
      <c r="B238" s="68"/>
      <c r="C2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39" spans="1:4" hidden="1" outlineLevel="1">
      <c r="A239" s="25" t="str">
        <f>_xll.SpotlightXL.ExcelFormulas.SpotlightMetadata("_x000D_
"&amp;CHAR(34)&amp;"A1950CEE88E7490F9ED482AF30EE80F7"&amp;CHAR(34)&amp;"_x000D_
{_x000D_
  "&amp;CHAR(34)&amp;"members"&amp;CHAR(34)&amp;": {_x000D_
    "&amp;CHAR(34)&amp;"Account"&amp;CHAR(34)&amp;": "&amp;CHAR(34)&amp;"50020"&amp;CHAR(34)&amp;"_x000D_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50020 - FV Gain/Loss on Initial Recognition of Livestock</v>
      </c>
      <c r="B239" s="68"/>
      <c r="C2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0" spans="1:4" hidden="1" outlineLevel="1">
      <c r="A240" s="25"/>
      <c r="B240" s="68"/>
      <c r="C240" s="28"/>
      <c r="D240" s="28"/>
    </row>
    <row r="241" spans="1:4" hidden="1" outlineLevel="1">
      <c r="A241" s="31" t="str">
        <f>_xll.SpotlightXL.ExcelFormulas.SpotlightMetadata("_x000D_
"&amp;CHAR(34)&amp;"A1950CEE88E7490F9ED482AF30EE80F7"&amp;CHAR(34)&amp;"_x000D_
{_x000D_
  "&amp;CHAR(34)&amp;"members"&amp;CHAR(34)&amp;": {_x000D_
    "&amp;CHAR(34)&amp;"Account"&amp;CHAR(34)&amp;": "&amp;CHAR(34)&amp;"Cost of Sold Livestock"&amp;CHAR(34)&amp;"_x000D_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Cost of Sold Livestock</v>
      </c>
      <c r="B241" s="67"/>
      <c r="C241" s="28">
        <f>SUM(C242:C261)</f>
        <v>0</v>
      </c>
      <c r="D241" s="28">
        <f>SUM(D242:D261)</f>
        <v>0</v>
      </c>
    </row>
    <row r="242" spans="1:4" hidden="1" outlineLevel="1">
      <c r="A242" s="25" t="str">
        <f>_xll.SpotlightXL.ExcelFormulas.SpotlightMetadata("_x000D_
"&amp;CHAR(34)&amp;"A1950CEE88E7490F9ED482AF30EE80F7"&amp;CHAR(34)&amp;"_x000D_
{_x000D_
  "&amp;CHAR(34)&amp;"members"&amp;CHAR(34)&amp;": {_x000D_
    "&amp;CHAR(34)&amp;"Account"&amp;CHAR(34)&amp;": "&amp;CHAR(34)&amp;"50060"&amp;CHAR(34)&amp;"_x000D_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50060 - Cost of Sold Farm Produce</v>
      </c>
      <c r="B242" s="68"/>
      <c r="C2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3" spans="1:4" hidden="1" outlineLevel="1">
      <c r="A243" s="25" t="str">
        <f>_xll.SpotlightXL.ExcelFormulas.SpotlightMetadata("_x000D_
"&amp;CHAR(34)&amp;"A1950CEE88E7490F9ED482AF30EE80F7"&amp;CHAR(34)&amp;"_x000D_
{_x000D_
  "&amp;CHAR(34)&amp;"members"&amp;CHAR(34)&amp;": {_x000D_
    "&amp;CHAR(34)&amp;"Account"&amp;CHAR(34)&amp;": "&amp;CHAR(34)&amp;"50053"&amp;CHAR(34)&amp;"_x000D_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50053 - Sheep Purchases</v>
      </c>
      <c r="B243" s="68"/>
      <c r="C2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4" spans="1:4" hidden="1" outlineLevel="1">
      <c r="A244" s="25" t="str">
        <f>_xll.SpotlightXL.ExcelFormulas.SpotlightMetadata("_x000D_
"&amp;CHAR(34)&amp;"A1950CEE88E7490F9ED482AF30EE80F7"&amp;CHAR(34)&amp;"_x000D_
{_x000D_
  "&amp;CHAR(34)&amp;"members"&amp;CHAR(34)&amp;": {_x000D_
    "&amp;CHAR(34)&amp;"Account"&amp;CHAR(34)&amp;": "&amp;CHAR(34)&amp;"50051"&amp;CHAR(34)&amp;"_x000D_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50051 - Purchases - Livestock</v>
      </c>
      <c r="B244" s="68"/>
      <c r="C2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5" spans="1:4" hidden="1" outlineLevel="1">
      <c r="A245" s="25" t="str">
        <f>_xll.SpotlightXL.ExcelFormulas.SpotlightMetadata("_x000D_
"&amp;CHAR(34)&amp;"A1950CEE88E7490F9ED482AF30EE80F7"&amp;CHAR(34)&amp;"_x000D_
{_x000D_
  "&amp;CHAR(34)&amp;"members"&amp;CHAR(34)&amp;": {_x000D_
    "&amp;CHAR(34)&amp;"Account"&amp;CHAR(34)&amp;": "&amp;CHAR(34)&amp;"50048"&amp;CHAR(34)&amp;"_x000D_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50048 - Pig Purchases</v>
      </c>
      <c r="B245" s="68"/>
      <c r="C2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6" spans="1:4" hidden="1" outlineLevel="1">
      <c r="A246" s="25" t="str">
        <f>_xll.SpotlightXL.ExcelFormulas.SpotlightMetadata("_x000D_
"&amp;CHAR(34)&amp;"A1950CEE88E7490F9ED482AF30EE80F7"&amp;CHAR(34)&amp;"_x000D_
{_x000D_
  "&amp;CHAR(34)&amp;"members"&amp;CHAR(34)&amp;": {_x000D_
    "&amp;CHAR(34)&amp;"Account"&amp;CHAR(34)&amp;": "&amp;CHAR(34)&amp;"50035"&amp;CHAR(34)&amp;"_x000D_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50035 - Horses Purchase</v>
      </c>
      <c r="B246" s="68"/>
      <c r="C2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7" spans="1:4" hidden="1" outlineLevel="1">
      <c r="A247" s="25" t="str">
        <f>_xll.SpotlightXL.ExcelFormulas.SpotlightMetadata("_x000D_
"&amp;CHAR(34)&amp;"A1950CEE88E7490F9ED482AF30EE80F7"&amp;CHAR(34)&amp;"_x000D_
{_x000D_
  "&amp;CHAR(34)&amp;"members"&amp;CHAR(34)&amp;": {_x000D_
    "&amp;CHAR(34)&amp;"Account"&amp;CHAR(34)&amp;": "&amp;CHAR(34)&amp;"50033"&amp;CHAR(34)&amp;"_x000D_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50033 - Horse Purchases</v>
      </c>
      <c r="B247" s="68"/>
      <c r="C2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8" spans="1:4" hidden="1" outlineLevel="1">
      <c r="A248" s="25" t="str">
        <f>_xll.SpotlightXL.ExcelFormulas.SpotlightMetadata("_x000D_
"&amp;CHAR(34)&amp;"A1950CEE88E7490F9ED482AF30EE80F7"&amp;CHAR(34)&amp;"_x000D_
{_x000D_
  "&amp;CHAR(34)&amp;"members"&amp;CHAR(34)&amp;": {_x000D_
    "&amp;CHAR(34)&amp;"Account"&amp;CHAR(34)&amp;": "&amp;CHAR(34)&amp;"50031"&amp;CHAR(34)&amp;"_x000D_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50031 - Goat Purchases</v>
      </c>
      <c r="B248" s="68"/>
      <c r="C2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49" spans="1:4" hidden="1" outlineLevel="1">
      <c r="A249" s="25" t="str">
        <f>_xll.SpotlightXL.ExcelFormulas.SpotlightMetadata("_x000D_
"&amp;CHAR(34)&amp;"A1950CEE88E7490F9ED482AF30EE80F7"&amp;CHAR(34)&amp;"_x000D_
{_x000D_
  "&amp;CHAR(34)&amp;"members"&amp;CHAR(34)&amp;": {_x000D_
    "&amp;CHAR(34)&amp;"Account"&amp;CHAR(34)&amp;": "&amp;CHAR(34)&amp;"50028"&amp;CHAR(34)&amp;"_x000D_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50028 - Direct Costs - Wool</v>
      </c>
      <c r="B249" s="68"/>
      <c r="C2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0" spans="1:4" hidden="1" outlineLevel="1">
      <c r="A250" s="25" t="str">
        <f>_xll.SpotlightXL.ExcelFormulas.SpotlightMetadata("_x000D_
"&amp;CHAR(34)&amp;"A1950CEE88E7490F9ED482AF30EE80F7"&amp;CHAR(34)&amp;"_x000D_
{_x000D_
  "&amp;CHAR(34)&amp;"members"&amp;CHAR(34)&amp;": {_x000D_
    "&amp;CHAR(34)&amp;"Account"&amp;CHAR(34)&amp;": "&amp;CHAR(34)&amp;"50027"&amp;CHAR(34)&amp;"_x000D_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50027 - Direct Costs - Horticultural Produce</v>
      </c>
      <c r="B250" s="68"/>
      <c r="C2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1" spans="1:4" hidden="1" outlineLevel="1">
      <c r="A251" s="25" t="str">
        <f>_xll.SpotlightXL.ExcelFormulas.SpotlightMetadata("_x000D_
"&amp;CHAR(34)&amp;"A1950CEE88E7490F9ED482AF30EE80F7"&amp;CHAR(34)&amp;"_x000D_
{_x000D_
  "&amp;CHAR(34)&amp;"members"&amp;CHAR(34)&amp;": {_x000D_
    "&amp;CHAR(34)&amp;"Account"&amp;CHAR(34)&amp;": "&amp;CHAR(34)&amp;"50026"&amp;CHAR(34)&amp;"_x000D_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50026 - Direct Costs - Farming</v>
      </c>
      <c r="B251" s="68"/>
      <c r="C2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2" spans="1:4" hidden="1" outlineLevel="1">
      <c r="A252" s="25" t="str">
        <f>_xll.SpotlightXL.ExcelFormulas.SpotlightMetadata("_x000D_
"&amp;CHAR(34)&amp;"A1950CEE88E7490F9ED482AF30EE80F7"&amp;CHAR(34)&amp;"_x000D_
{_x000D_
  "&amp;CHAR(34)&amp;"members"&amp;CHAR(34)&amp;": {_x000D_
    "&amp;CHAR(34)&amp;"Account"&amp;CHAR(34)&amp;": "&amp;CHAR(34)&amp;"50025"&amp;CHAR(34)&amp;"_x000D_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50025 - Direct Costs - Deer</v>
      </c>
      <c r="B252" s="68"/>
      <c r="C2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3" spans="1:4" hidden="1" outlineLevel="1">
      <c r="A253" s="25" t="str">
        <f>_xll.SpotlightXL.ExcelFormulas.SpotlightMetadata("_x000D_
"&amp;CHAR(34)&amp;"A1950CEE88E7490F9ED482AF30EE80F7"&amp;CHAR(34)&amp;"_x000D_
{_x000D_
  "&amp;CHAR(34)&amp;"members"&amp;CHAR(34)&amp;": {_x000D_
    "&amp;CHAR(34)&amp;"Account"&amp;CHAR(34)&amp;": "&amp;CHAR(34)&amp;"50024"&amp;CHAR(34)&amp;"_x000D_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50024 - Direct Costs - Dairy Produce / Milk</v>
      </c>
      <c r="B253" s="68"/>
      <c r="C2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4" spans="1:4" hidden="1" outlineLevel="1">
      <c r="A254" s="25" t="str">
        <f>_xll.SpotlightXL.ExcelFormulas.SpotlightMetadata("_x000D_
"&amp;CHAR(34)&amp;"A1950CEE88E7490F9ED482AF30EE80F7"&amp;CHAR(34)&amp;"_x000D_
{_x000D_
  "&amp;CHAR(34)&amp;"members"&amp;CHAR(34)&amp;": {_x000D_
    "&amp;CHAR(34)&amp;"Account"&amp;CHAR(34)&amp;": "&amp;CHAR(34)&amp;"50022"&amp;CHAR(34)&amp;"_x000D_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50022 - Deer Purchases</v>
      </c>
      <c r="B254" s="68"/>
      <c r="C2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5" spans="1:4" hidden="1" outlineLevel="1">
      <c r="A255" s="25" t="str">
        <f>_xll.SpotlightXL.ExcelFormulas.SpotlightMetadata("_x000D_
"&amp;CHAR(34)&amp;"A1950CEE88E7490F9ED482AF30EE80F7"&amp;CHAR(34)&amp;"_x000D_
{_x000D_
  "&amp;CHAR(34)&amp;"members"&amp;CHAR(34)&amp;": {_x000D_
    "&amp;CHAR(34)&amp;"Account"&amp;CHAR(34)&amp;": "&amp;CHAR(34)&amp;"50019"&amp;CHAR(34)&amp;"_x000D_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50019 - Dairy Cattle Purchases</v>
      </c>
      <c r="B255" s="68"/>
      <c r="C2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6" spans="1:4" hidden="1" outlineLevel="1">
      <c r="A256" s="25" t="str">
        <f>_xll.SpotlightXL.ExcelFormulas.SpotlightMetadata("_x000D_
"&amp;CHAR(34)&amp;"A1950CEE88E7490F9ED482AF30EE80F7"&amp;CHAR(34)&amp;"_x000D_
{_x000D_
  "&amp;CHAR(34)&amp;"members"&amp;CHAR(34)&amp;": {_x000D_
    "&amp;CHAR(34)&amp;"Account"&amp;CHAR(34)&amp;": "&amp;CHAR(34)&amp;"50017"&amp;CHAR(34)&amp;"_x000D_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50017 - Cost of Goods - Livestock</v>
      </c>
      <c r="B256" s="68"/>
      <c r="C2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7" spans="1:4" hidden="1" outlineLevel="1">
      <c r="A257" s="25" t="str">
        <f>_xll.SpotlightXL.ExcelFormulas.SpotlightMetadata("_x000D_
"&amp;CHAR(34)&amp;"A1950CEE88E7490F9ED482AF30EE80F7"&amp;CHAR(34)&amp;"_x000D_
{_x000D_
  "&amp;CHAR(34)&amp;"members"&amp;CHAR(34)&amp;": {_x000D_
    "&amp;CHAR(34)&amp;"Account"&amp;CHAR(34)&amp;": "&amp;CHAR(34)&amp;"50010"&amp;CHAR(34)&amp;"_x000D_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50010 - Cost of Sold Livestock</v>
      </c>
      <c r="B257" s="68"/>
      <c r="C2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8" spans="1:4" hidden="1" outlineLevel="1">
      <c r="A258" s="25" t="str">
        <f>_xll.SpotlightXL.ExcelFormulas.SpotlightMetadata("_x000D_
"&amp;CHAR(34)&amp;"A1950CEE88E7490F9ED482AF30EE80F7"&amp;CHAR(34)&amp;"_x000D_
{_x000D_
  "&amp;CHAR(34)&amp;"members"&amp;CHAR(34)&amp;": {_x000D_
    "&amp;CHAR(34)&amp;"Account"&amp;CHAR(34)&amp;": "&amp;CHAR(34)&amp;"50003"&amp;CHAR(34)&amp;"_x000D_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50003 - Cattle Purchase</v>
      </c>
      <c r="B258" s="68"/>
      <c r="C2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59" spans="1:4" hidden="1" outlineLevel="1">
      <c r="A259" s="25" t="str">
        <f>_xll.SpotlightXL.ExcelFormulas.SpotlightMetadata("_x000D_
"&amp;CHAR(34)&amp;"A1950CEE88E7490F9ED482AF30EE80F7"&amp;CHAR(34)&amp;"_x000D_
{_x000D_
  "&amp;CHAR(34)&amp;"members"&amp;CHAR(34)&amp;": {_x000D_
    "&amp;CHAR(34)&amp;"Account"&amp;CHAR(34)&amp;": "&amp;CHAR(34)&amp;"50002"&amp;CHAR(34)&amp;"_x000D_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50002 - Beef Cattle Valuation Movement</v>
      </c>
      <c r="B259" s="68"/>
      <c r="C2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60" spans="1:4" hidden="1" outlineLevel="1">
      <c r="A260" s="25" t="str">
        <f>_xll.SpotlightXL.ExcelFormulas.SpotlightMetadata("_x000D_
"&amp;CHAR(34)&amp;"A1950CEE88E7490F9ED482AF30EE80F7"&amp;CHAR(34)&amp;"_x000D_
{_x000D_
  "&amp;CHAR(34)&amp;"members"&amp;CHAR(34)&amp;": {_x000D_
    "&amp;CHAR(34)&amp;"Account"&amp;CHAR(34)&amp;": "&amp;CHAR(34)&amp;"50001"&amp;CHAR(34)&amp;"_x000D_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50001 - Beef Cattle Purchases</v>
      </c>
      <c r="B260" s="68"/>
      <c r="C2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61" spans="1:4" hidden="1" outlineLevel="1">
      <c r="A261" s="25" t="str">
        <f>_xll.SpotlightXL.ExcelFormulas.SpotlightMetadata("_x000D_
"&amp;CHAR(34)&amp;"A1950CEE88E7490F9ED482AF30EE80F7"&amp;CHAR(34)&amp;"_x000D_
{_x000D_
  "&amp;CHAR(34)&amp;"members"&amp;CHAR(34)&amp;": {_x000D_
    "&amp;CHAR(34)&amp;"Account"&amp;CHAR(34)&amp;": "&amp;CHAR(34)&amp;"60201"&amp;CHAR(34)&amp;"_x000D_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60201 - IC_Cost of Goods - Livestock</v>
      </c>
      <c r="B261" s="68"/>
      <c r="C2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62" spans="1:4" hidden="1" outlineLevel="1">
      <c r="A262" s="25"/>
      <c r="B262" s="68"/>
      <c r="C262" s="28"/>
      <c r="D262" s="28"/>
    </row>
    <row r="263" spans="1:4" hidden="1" outlineLevel="1">
      <c r="A263" s="31" t="str">
        <f>_xll.SpotlightXL.ExcelFormulas.SpotlightMetadata("_x000D_
"&amp;CHAR(34)&amp;"A1950CEE88E7490F9ED482AF30EE80F7"&amp;CHAR(34)&amp;"_x000D_
{_x000D_
  "&amp;CHAR(34)&amp;"members"&amp;CHAR(34)&amp;": {_x000D_
    "&amp;CHAR(34)&amp;"Account"&amp;CHAR(34)&amp;": "&amp;CHAR(34)&amp;"Commissions and Fees - Cattle Sales"&amp;CHAR(34)&amp;"_x000D_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Commissions and Fees - Cattle Sales</v>
      </c>
      <c r="B263" s="67"/>
      <c r="C263" s="28">
        <f>SUM(C264)</f>
        <v>0</v>
      </c>
      <c r="D263" s="28">
        <f>SUM(D264)</f>
        <v>-5.7820415122478203E-13</v>
      </c>
    </row>
    <row r="264" spans="1:4" hidden="1" outlineLevel="1">
      <c r="A264" s="25" t="str">
        <f>_xll.SpotlightXL.ExcelFormulas.SpotlightMetadata("_x000D_
"&amp;CHAR(34)&amp;"A1950CEE88E7490F9ED482AF30EE80F7"&amp;CHAR(34)&amp;"_x000D_
{_x000D_
  "&amp;CHAR(34)&amp;"members"&amp;CHAR(34)&amp;": {_x000D_
    "&amp;CHAR(34)&amp;"Account"&amp;CHAR(34)&amp;": "&amp;CHAR(34)&amp;"50040"&amp;CHAR(34)&amp;"_x000D_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50040 - Commissions and Fees - Cattle Sales</v>
      </c>
      <c r="B264" s="68"/>
      <c r="C2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-5.7820415122478203E-13</v>
      </c>
    </row>
    <row r="265" spans="1:4" hidden="1" outlineLevel="1">
      <c r="A265" s="25"/>
      <c r="B265" s="68"/>
      <c r="C265" s="28"/>
      <c r="D265" s="28"/>
    </row>
    <row r="266" spans="1:4" hidden="1" outlineLevel="1">
      <c r="A266" s="31" t="str">
        <f>_xll.SpotlightXL.ExcelFormulas.SpotlightMetadata("_x000D_
"&amp;CHAR(34)&amp;"A1950CEE88E7490F9ED482AF30EE80F7"&amp;CHAR(34)&amp;"_x000D_
{_x000D_
  "&amp;CHAR(34)&amp;"members"&amp;CHAR(34)&amp;": {_x000D_
    "&amp;CHAR(34)&amp;"Account"&amp;CHAR(34)&amp;": "&amp;CHAR(34)&amp;"Cattle Freight &amp; Cartage"&amp;CHAR(34)&amp;"_x000D_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Cattle Freight &amp; Cartage</v>
      </c>
      <c r="B266" s="67"/>
      <c r="C266" s="28">
        <f>SUM(C267:C268)</f>
        <v>0</v>
      </c>
      <c r="D266" s="28">
        <f>SUM(D267:D268)</f>
        <v>4.0017766878008797E-11</v>
      </c>
    </row>
    <row r="267" spans="1:4" hidden="1" outlineLevel="1">
      <c r="A267" s="25" t="str">
        <f>_xll.SpotlightXL.ExcelFormulas.SpotlightMetadata("_x000D_
"&amp;CHAR(34)&amp;"A1950CEE88E7490F9ED482AF30EE80F7"&amp;CHAR(34)&amp;"_x000D_
{_x000D_
  "&amp;CHAR(34)&amp;"members"&amp;CHAR(34)&amp;": {_x000D_
    "&amp;CHAR(34)&amp;"Account"&amp;CHAR(34)&amp;": "&amp;CHAR(34)&amp;"50050"&amp;CHAR(34)&amp;"_x000D_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50050 - Cattle Freight &amp; Cartage</v>
      </c>
      <c r="B267" s="68"/>
      <c r="C26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6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4.0017766878008797E-11</v>
      </c>
    </row>
    <row r="268" spans="1:4" hidden="1" outlineLevel="1">
      <c r="A268" s="25" t="str">
        <f>_xll.SpotlightXL.ExcelFormulas.SpotlightMetadata("_x000D_
"&amp;CHAR(34)&amp;"A1950CEE88E7490F9ED482AF30EE80F7"&amp;CHAR(34)&amp;"_x000D_
{_x000D_
  "&amp;CHAR(34)&amp;"members"&amp;CHAR(34)&amp;": {_x000D_
    "&amp;CHAR(34)&amp;"Account"&amp;CHAR(34)&amp;": "&amp;CHAR(34)&amp;"50029"&amp;CHAR(34)&amp;"_x000D_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50029 - Freight &amp; Cartage</v>
      </c>
      <c r="B268" s="68"/>
      <c r="C2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69" spans="1:4" collapsed="1">
      <c r="A269" s="39" t="s">
        <v>24</v>
      </c>
      <c r="B269" s="74"/>
      <c r="C269" s="28">
        <f>C170+C203</f>
        <v>0</v>
      </c>
      <c r="D269" s="28">
        <f>D170+D203</f>
        <v>3.9439562726784016E-11</v>
      </c>
    </row>
    <row r="270" spans="1:4" hidden="1" outlineLevel="1">
      <c r="A270" s="27"/>
      <c r="B270" s="74"/>
      <c r="C270" s="28"/>
      <c r="D270" s="28"/>
    </row>
    <row r="271" spans="1:4" hidden="1" outlineLevel="1">
      <c r="A271" s="39" t="str">
        <f>_xll.SpotlightXL.ExcelFormulas.SpotlightMetadata("_x000D_
"&amp;CHAR(34)&amp;"A1950CEE88E7490F9ED482AF30EE80F7"&amp;CHAR(34)&amp;"_x000D_
{_x000D_
  "&amp;CHAR(34)&amp;"members"&amp;CHAR(34)&amp;": {_x000D_
    "&amp;CHAR(34)&amp;"Account"&amp;CHAR(34)&amp;": "&amp;CHAR(34)&amp;"Payments to Principals"&amp;CHAR(34)&amp;"_x000D_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Payments to Principals</v>
      </c>
      <c r="B271" s="71"/>
      <c r="C271" s="28"/>
      <c r="D271" s="28"/>
    </row>
    <row r="272" spans="1:4" hidden="1" outlineLevel="1">
      <c r="A272" s="32" t="str">
        <f>_xll.SpotlightXL.ExcelFormulas.SpotlightMetadata("_x000D_
"&amp;CHAR(34)&amp;"A1950CEE88E7490F9ED482AF30EE80F7"&amp;CHAR(34)&amp;"_x000D_
{_x000D_
  "&amp;CHAR(34)&amp;"members"&amp;CHAR(34)&amp;": {_x000D_
    "&amp;CHAR(34)&amp;"Account"&amp;CHAR(34)&amp;": "&amp;CHAR(34)&amp;"60055"&amp;CHAR(34)&amp;"_x000D_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60055 - Contract Services - Directors</v>
      </c>
      <c r="B272" s="70"/>
      <c r="C2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73" spans="1:4" collapsed="1">
      <c r="A273" s="39" t="str">
        <f>_xll.SpotlightXL.ExcelFormulas.SpotlightMetadata("_x000D_
"&amp;CHAR(34)&amp;"A1950CEE88E7490F9ED482AF30EE80F7"&amp;CHAR(34)&amp;"_x000D_
{_x000D_
  "&amp;CHAR(34)&amp;"members"&amp;CHAR(34)&amp;": {_x000D_
    "&amp;CHAR(34)&amp;"Account"&amp;CHAR(34)&amp;": "&amp;CHAR(34)&amp;"Payments to Principals"&amp;CHAR(34)&amp;"_x000D_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Payments to Principals</v>
      </c>
      <c r="B273" s="70"/>
      <c r="C273" s="28">
        <f>SUM(C272)</f>
        <v>0</v>
      </c>
      <c r="D273" s="28">
        <f>SUM(D272)</f>
        <v>0</v>
      </c>
    </row>
    <row r="274" spans="1:4">
      <c r="A274" s="39" t="str">
        <f>_xll.SpotlightXL.ExcelFormulas.SpotlightMetadata("_x000D_
"&amp;CHAR(34)&amp;"A1950CEE88E7490F9ED482AF30EE80F7"&amp;CHAR(34)&amp;"_x000D_
{_x000D_
  "&amp;CHAR(34)&amp;"members"&amp;CHAR(34)&amp;": {_x000D_
    "&amp;CHAR(34)&amp;"Account"&amp;CHAR(34)&amp;": "&amp;CHAR(34)&amp;"CTA Income Statement - Planful ONLY"&amp;CHAR(34)&amp;"_x000D_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CTA Income Statement - Planful ONLY</v>
      </c>
      <c r="B274" s="71"/>
      <c r="C2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"&amp;CHAR(34)&amp;"CTA Income Statement - Planful ONLY"&amp;CHAR(34)&amp;"_x000D_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"&amp;CHAR(34)&amp;"CTA Income Statement - Planful ONLY"&amp;CHAR(34)&amp;"_x000D_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75" spans="1:4" hidden="1" outlineLevel="1">
      <c r="A275" s="39" t="str">
        <f>_xll.SpotlightXL.ExcelFormulas.SpotlightMetadata("_x000D_
"&amp;CHAR(34)&amp;"A1950CEE88E7490F9ED482AF30EE80F7"&amp;CHAR(34)&amp;"_x000D_
{_x000D_
  "&amp;CHAR(34)&amp;"members"&amp;CHAR(34)&amp;": {_x000D_
    "&amp;CHAR(34)&amp;"Account"&amp;CHAR(34)&amp;": "&amp;CHAR(34)&amp;"Net Rent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Rent Expense</v>
      </c>
      <c r="B275" s="71"/>
      <c r="C275" s="28"/>
      <c r="D275" s="28"/>
    </row>
    <row r="276" spans="1:4" hidden="1" outlineLevel="1">
      <c r="A276" s="32" t="str">
        <f>_xll.SpotlightXL.ExcelFormulas.SpotlightMetadata("_x000D_
"&amp;CHAR(34)&amp;"A1950CEE88E7490F9ED482AF30EE80F7"&amp;CHAR(34)&amp;"_x000D_
{_x000D_
  "&amp;CHAR(34)&amp;"members"&amp;CHAR(34)&amp;": {_x000D_
    "&amp;CHAR(34)&amp;"Account"&amp;CHAR(34)&amp;": "&amp;CHAR(34)&amp;"Rent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Rent Expense</v>
      </c>
      <c r="B276" s="70"/>
      <c r="C276" s="28">
        <f>SUM(C277:C284)</f>
        <v>540</v>
      </c>
      <c r="D276" s="28">
        <f>SUM(D277:D284)</f>
        <v>388.82</v>
      </c>
    </row>
    <row r="277" spans="1:4" hidden="1" outlineLevel="1">
      <c r="A277" s="31" t="str">
        <f>_xll.SpotlightXL.ExcelFormulas.SpotlightMetadata("_x000D_
"&amp;CHAR(34)&amp;"A1950CEE88E7490F9ED482AF30EE80F7"&amp;CHAR(34)&amp;"_x000D_
{_x000D_
  "&amp;CHAR(34)&amp;"members"&amp;CHAR(34)&amp;": {_x000D_
    "&amp;CHAR(34)&amp;"Account"&amp;CHAR(34)&amp;": "&amp;CHAR(34)&amp;"60144"&amp;CHAR(34)&amp;"_x000D_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60144 - Rent Expense. VEG</v>
      </c>
      <c r="B277" s="67"/>
      <c r="C2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78" spans="1:4" hidden="1" outlineLevel="1">
      <c r="A278" s="31" t="str">
        <f>_xll.SpotlightXL.ExcelFormulas.SpotlightMetadata("_x000D_
"&amp;CHAR(34)&amp;"A1950CEE88E7490F9ED482AF30EE80F7"&amp;CHAR(34)&amp;"_x000D_
{_x000D_
  "&amp;CHAR(34)&amp;"members"&amp;CHAR(34)&amp;": {_x000D_
    "&amp;CHAR(34)&amp;"Account"&amp;CHAR(34)&amp;": "&amp;CHAR(34)&amp;"60184"&amp;CHAR(34)&amp;"_x000D_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60184 - Rent - Land</v>
      </c>
      <c r="B278" s="67"/>
      <c r="C2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79" spans="1:4" hidden="1" outlineLevel="1">
      <c r="A279" s="31" t="str">
        <f>_xll.SpotlightXL.ExcelFormulas.SpotlightMetadata("_x000D_
"&amp;CHAR(34)&amp;"A1950CEE88E7490F9ED482AF30EE80F7"&amp;CHAR(34)&amp;"_x000D_
{_x000D_
  "&amp;CHAR(34)&amp;"members"&amp;CHAR(34)&amp;": {_x000D_
    "&amp;CHAR(34)&amp;"Account"&amp;CHAR(34)&amp;": "&amp;CHAR(34)&amp;"60185"&amp;CHAR(34)&amp;"_x000D_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60185 - Rent - Other</v>
      </c>
      <c r="B279" s="67"/>
      <c r="C2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0" spans="1:4" hidden="1" outlineLevel="1">
      <c r="A280" s="31" t="str">
        <f>_xll.SpotlightXL.ExcelFormulas.SpotlightMetadata("_x000D_
"&amp;CHAR(34)&amp;"A1950CEE88E7490F9ED482AF30EE80F7"&amp;CHAR(34)&amp;"_x000D_
{_x000D_
  "&amp;CHAR(34)&amp;"members"&amp;CHAR(34)&amp;": {_x000D_
    "&amp;CHAR(34)&amp;"Account"&amp;CHAR(34)&amp;": "&amp;CHAR(34)&amp;"70017"&amp;CHAR(34)&amp;"_x000D_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70017 - Other Rental Expenses</v>
      </c>
      <c r="B280" s="67"/>
      <c r="C28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8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1" spans="1:4" hidden="1" outlineLevel="1">
      <c r="A281" s="31" t="str">
        <f>_xll.SpotlightXL.ExcelFormulas.SpotlightMetadata("_x000D_
"&amp;CHAR(34)&amp;"A1950CEE88E7490F9ED482AF30EE80F7"&amp;CHAR(34)&amp;"_x000D_
{_x000D_
  "&amp;CHAR(34)&amp;"members"&amp;CHAR(34)&amp;": {_x000D_
    "&amp;CHAR(34)&amp;"Account"&amp;CHAR(34)&amp;": "&amp;CHAR(34)&amp;"70123"&amp;CHAR(34)&amp;"_x000D_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70123 - Rent Expense</v>
      </c>
      <c r="B281" s="67"/>
      <c r="C2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2" spans="1:4" hidden="1" outlineLevel="1">
      <c r="A282" s="31" t="str">
        <f>_xll.SpotlightXL.ExcelFormulas.SpotlightMetadata("_x000D_
"&amp;CHAR(34)&amp;"A1950CEE88E7490F9ED482AF30EE80F7"&amp;CHAR(34)&amp;"_x000D_
{_x000D_
  "&amp;CHAR(34)&amp;"members"&amp;CHAR(34)&amp;": {_x000D_
    "&amp;CHAR(34)&amp;"Account"&amp;CHAR(34)&amp;": "&amp;CHAR(34)&amp;"70125"&amp;CHAR(34)&amp;"_x000D_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70125 - Office Rent</v>
      </c>
      <c r="B282" s="67"/>
      <c r="C2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540</v>
      </c>
      <c r="D2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388.82</v>
      </c>
    </row>
    <row r="283" spans="1:4" hidden="1" outlineLevel="1">
      <c r="A283" s="31" t="str">
        <f>_xll.SpotlightXL.ExcelFormulas.SpotlightMetadata("_x000D_
"&amp;CHAR(34)&amp;"A1950CEE88E7490F9ED482AF30EE80F7"&amp;CHAR(34)&amp;"_x000D_
{_x000D_
  "&amp;CHAR(34)&amp;"members"&amp;CHAR(34)&amp;": {_x000D_
    "&amp;CHAR(34)&amp;"Account"&amp;CHAR(34)&amp;": "&amp;CHAR(34)&amp;"70127"&amp;CHAR(34)&amp;"_x000D_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70127 - Sundry Rental Expenses</v>
      </c>
      <c r="B283" s="67"/>
      <c r="C2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4" spans="1:4" hidden="1" outlineLevel="1">
      <c r="A284" s="31" t="str">
        <f>_xll.SpotlightXL.ExcelFormulas.SpotlightMetadata("_x000D_
"&amp;CHAR(34)&amp;"A1950CEE88E7490F9ED482AF30EE80F7"&amp;CHAR(34)&amp;"_x000D_
{_x000D_
  "&amp;CHAR(34)&amp;"members"&amp;CHAR(34)&amp;": {_x000D_
    "&amp;CHAR(34)&amp;"Account"&amp;CHAR(34)&amp;": "&amp;CHAR(34)&amp;"60199"&amp;CHAR(34)&amp;"_x000D_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60199 - IC_Rent Expense</v>
      </c>
      <c r="B284" s="67"/>
      <c r="C28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8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5" spans="1:4" hidden="1" outlineLevel="1">
      <c r="A285" s="32" t="str">
        <f>_xll.SpotlightXL.ExcelFormulas.SpotlightMetadata("_x000D_
"&amp;CHAR(34)&amp;"A1950CEE88E7490F9ED482AF30EE80F7"&amp;CHAR(34)&amp;"_x000D_
{_x000D_
  "&amp;CHAR(34)&amp;"members"&amp;CHAR(34)&amp;": {_x000D_
    "&amp;CHAR(34)&amp;"Account"&amp;CHAR(34)&amp;": "&amp;CHAR(34)&amp;"AASB 16 Rent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AASB 16 Rent Expense</v>
      </c>
      <c r="B285" s="70"/>
      <c r="C285" s="28">
        <f>C286</f>
        <v>0</v>
      </c>
      <c r="D285" s="28">
        <f>D286</f>
        <v>0</v>
      </c>
    </row>
    <row r="286" spans="1:4" hidden="1" outlineLevel="1">
      <c r="A286" s="31" t="str">
        <f>_xll.SpotlightXL.ExcelFormulas.SpotlightMetadata("_x000D_
"&amp;CHAR(34)&amp;"A1950CEE88E7490F9ED482AF30EE80F7"&amp;CHAR(34)&amp;"_x000D_
{_x000D_
  "&amp;CHAR(34)&amp;"members"&amp;CHAR(34)&amp;": {_x000D_
    "&amp;CHAR(34)&amp;"Account"&amp;CHAR(34)&amp;": "&amp;CHAR(34)&amp;"70000"&amp;CHAR(34)&amp;"_x000D_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70000 - AASB 16 - Rent Expense</v>
      </c>
      <c r="B286" s="67"/>
      <c r="C28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8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87" spans="1:4" collapsed="1">
      <c r="A287" s="39" t="str">
        <f>_xll.SpotlightXL.ExcelFormulas.SpotlightMetadata("_x000D_
"&amp;CHAR(34)&amp;"A1950CEE88E7490F9ED482AF30EE80F7"&amp;CHAR(34)&amp;"_x000D_
{_x000D_
  "&amp;CHAR(34)&amp;"members"&amp;CHAR(34)&amp;": {_x000D_
    "&amp;CHAR(34)&amp;"Account"&amp;CHAR(34)&amp;": "&amp;CHAR(34)&amp;"Net Rent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Rent Expense</v>
      </c>
      <c r="B287" s="67"/>
      <c r="C287" s="28">
        <f>C276+C285</f>
        <v>540</v>
      </c>
      <c r="D287" s="28">
        <f>D276+D285</f>
        <v>388.82</v>
      </c>
    </row>
    <row r="288" spans="1:4" hidden="1" outlineLevel="1">
      <c r="A288" s="31"/>
      <c r="B288" s="67"/>
      <c r="C288" s="28"/>
      <c r="D288" s="28"/>
    </row>
    <row r="289" spans="1:4" hidden="1" outlineLevel="1">
      <c r="A289" s="39" t="str">
        <f>_xll.SpotlightXL.ExcelFormulas.SpotlightMetadata("_x000D_
"&amp;CHAR(34)&amp;"A1950CEE88E7490F9ED482AF30EE80F7"&amp;CHAR(34)&amp;"_x000D_
{_x000D_
  "&amp;CHAR(34)&amp;"members"&amp;CHAR(34)&amp;": {_x000D_
    "&amp;CHAR(34)&amp;"Account"&amp;CHAR(34)&amp;": "&amp;CHAR(34)&amp;"Subscriptions, Memberships and Computer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Subscriptions, Memberships and Computer Costs</v>
      </c>
      <c r="B289" s="71"/>
      <c r="C289" s="28"/>
      <c r="D289" s="28"/>
    </row>
    <row r="290" spans="1:4" hidden="1" outlineLevel="1">
      <c r="A290" s="32" t="str">
        <f>_xll.SpotlightXL.ExcelFormulas.SpotlightMetadata("_x000D_
"&amp;CHAR(34)&amp;"A1950CEE88E7490F9ED482AF30EE80F7"&amp;CHAR(34)&amp;"_x000D_
{_x000D_
  "&amp;CHAR(34)&amp;"members"&amp;CHAR(34)&amp;": {_x000D_
    "&amp;CHAR(34)&amp;"Account"&amp;CHAR(34)&amp;": "&amp;CHAR(34)&amp;"Computer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Computer expenses</v>
      </c>
      <c r="B290" s="70"/>
      <c r="C290" s="28">
        <f>SUM(C291:C295)</f>
        <v>4100.63</v>
      </c>
      <c r="D290" s="28">
        <f>SUM(D291:D295)</f>
        <v>9060.73</v>
      </c>
    </row>
    <row r="291" spans="1:4" hidden="1" outlineLevel="1">
      <c r="A291" s="31" t="str">
        <f>_xll.SpotlightXL.ExcelFormulas.SpotlightMetadata("_x000D_
"&amp;CHAR(34)&amp;"A1950CEE88E7490F9ED482AF30EE80F7"&amp;CHAR(34)&amp;"_x000D_
{_x000D_
  "&amp;CHAR(34)&amp;"members"&amp;CHAR(34)&amp;": {_x000D_
    "&amp;CHAR(34)&amp;"Account"&amp;CHAR(34)&amp;": "&amp;CHAR(34)&amp;"441"&amp;CHAR(34)&amp;"_x000D_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441 - Computer - Hosting</v>
      </c>
      <c r="B291" s="67"/>
      <c r="C2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92" spans="1:4" hidden="1" outlineLevel="1">
      <c r="A292" s="31" t="str">
        <f>_xll.SpotlightXL.ExcelFormulas.SpotlightMetadata("_x000D_
"&amp;CHAR(34)&amp;"A1950CEE88E7490F9ED482AF30EE80F7"&amp;CHAR(34)&amp;"_x000D_
{_x000D_
  "&amp;CHAR(34)&amp;"members"&amp;CHAR(34)&amp;": {_x000D_
    "&amp;CHAR(34)&amp;"Account"&amp;CHAR(34)&amp;": "&amp;CHAR(34)&amp;"60370"&amp;CHAR(34)&amp;"_x000D_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60370 - Computer Technology Expenses</v>
      </c>
      <c r="B292" s="67"/>
      <c r="C2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4100.63</v>
      </c>
      <c r="D2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9060.73</v>
      </c>
    </row>
    <row r="293" spans="1:4" hidden="1" outlineLevel="1">
      <c r="A293" s="31" t="str">
        <f>_xll.SpotlightXL.ExcelFormulas.SpotlightMetadata("_x000D_
"&amp;CHAR(34)&amp;"A1950CEE88E7490F9ED482AF30EE80F7"&amp;CHAR(34)&amp;"_x000D_
{_x000D_
  "&amp;CHAR(34)&amp;"members"&amp;CHAR(34)&amp;": {_x000D_
    "&amp;CHAR(34)&amp;"Account"&amp;CHAR(34)&amp;": "&amp;CHAR(34)&amp;"60371"&amp;CHAR(34)&amp;"_x000D_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60371 - Computer - Hardware</v>
      </c>
      <c r="B293" s="67"/>
      <c r="C2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94" spans="1:4" hidden="1" outlineLevel="1">
      <c r="A294" s="31" t="str">
        <f>_xll.SpotlightXL.ExcelFormulas.SpotlightMetadata("_x000D_
"&amp;CHAR(34)&amp;"A1950CEE88E7490F9ED482AF30EE80F7"&amp;CHAR(34)&amp;"_x000D_
{_x000D_
  "&amp;CHAR(34)&amp;"members"&amp;CHAR(34)&amp;": {_x000D_
    "&amp;CHAR(34)&amp;"Account"&amp;CHAR(34)&amp;": "&amp;CHAR(34)&amp;"60372"&amp;CHAR(34)&amp;"_x000D_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60372 - Computer - Internet</v>
      </c>
      <c r="B294" s="67"/>
      <c r="C2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95" spans="1:4" hidden="1" outlineLevel="1">
      <c r="A295" s="31" t="str">
        <f>_xll.SpotlightXL.ExcelFormulas.SpotlightMetadata("_x000D_
"&amp;CHAR(34)&amp;"A1950CEE88E7490F9ED482AF30EE80F7"&amp;CHAR(34)&amp;"_x000D_
{_x000D_
  "&amp;CHAR(34)&amp;"members"&amp;CHAR(34)&amp;": {_x000D_
    "&amp;CHAR(34)&amp;"Account"&amp;CHAR(34)&amp;": "&amp;CHAR(34)&amp;"60373"&amp;CHAR(34)&amp;"_x000D_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60373 - Computer software - Licences</v>
      </c>
      <c r="B295" s="67"/>
      <c r="C2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96" spans="1:4" hidden="1" outlineLevel="1">
      <c r="A296" s="32" t="str">
        <f>_xll.SpotlightXL.ExcelFormulas.SpotlightMetadata("_x000D_
"&amp;CHAR(34)&amp;"A1950CEE88E7490F9ED482AF30EE80F7"&amp;CHAR(34)&amp;"_x000D_
{_x000D_
  "&amp;CHAR(34)&amp;"members"&amp;CHAR(34)&amp;": {_x000D_
    "&amp;CHAR(34)&amp;"Account"&amp;CHAR(34)&amp;": "&amp;CHAR(34)&amp;"Subscriptions and Memberships"&amp;CHAR(34)&amp;"_x000D_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Subscriptions and Memberships</v>
      </c>
      <c r="B296" s="70"/>
      <c r="C296" s="28">
        <f>_xll.SpotlightXL.ExcelFormulas.SpotlightData(SUM(C297:C298),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"&amp;CHAR(34)&amp;"Subscriptions and Memberships"&amp;CHAR(34)&amp;"_x000D_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7686.22</v>
      </c>
      <c r="D296" s="28">
        <f>_xll.SpotlightXL.ExcelFormulas.SpotlightData(SUM(D297:D298),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"&amp;CHAR(34)&amp;"Subscriptions and Memberships"&amp;CHAR(34)&amp;"_x000D_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3816.6</v>
      </c>
    </row>
    <row r="297" spans="1:4" hidden="1" outlineLevel="1">
      <c r="A297" s="31" t="str">
        <f>_xll.SpotlightXL.ExcelFormulas.SpotlightMetadata("_x000D_
"&amp;CHAR(34)&amp;"A1950CEE88E7490F9ED482AF30EE80F7"&amp;CHAR(34)&amp;"_x000D_
{_x000D_
  "&amp;CHAR(34)&amp;"members"&amp;CHAR(34)&amp;": {_x000D_
    "&amp;CHAR(34)&amp;"Account"&amp;CHAR(34)&amp;": "&amp;CHAR(34)&amp;"60194"&amp;CHAR(34)&amp;"_x000D_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60194 - Staff memberships</v>
      </c>
      <c r="B297" s="67"/>
      <c r="C2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2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98" spans="1:4" hidden="1" outlineLevel="1">
      <c r="A298" s="31" t="str">
        <f>_xll.SpotlightXL.ExcelFormulas.SpotlightMetadata("_x000D_
"&amp;CHAR(34)&amp;"A1950CEE88E7490F9ED482AF30EE80F7"&amp;CHAR(34)&amp;"_x000D_
{_x000D_
  "&amp;CHAR(34)&amp;"members"&amp;CHAR(34)&amp;": {_x000D_
    "&amp;CHAR(34)&amp;"Account"&amp;CHAR(34)&amp;": "&amp;CHAR(34)&amp;"60380"&amp;CHAR(34)&amp;"_x000D_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60380 - Subscriptions &amp; Memberships</v>
      </c>
      <c r="B298" s="67"/>
      <c r="C29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7686.22</v>
      </c>
      <c r="D29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3816.6</v>
      </c>
    </row>
    <row r="299" spans="1:4" collapsed="1">
      <c r="A299" s="39" t="str">
        <f>_xll.SpotlightXL.ExcelFormulas.SpotlightMetadata("_x000D_
"&amp;CHAR(34)&amp;"A1950CEE88E7490F9ED482AF30EE80F7"&amp;CHAR(34)&amp;"_x000D_
{_x000D_
  "&amp;CHAR(34)&amp;"members"&amp;CHAR(34)&amp;": {_x000D_
    "&amp;CHAR(34)&amp;"Account"&amp;CHAR(34)&amp;": "&amp;CHAR(34)&amp;"Subscriptions, Memberships and Computer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Subscriptions, Memberships and Computer Costs</v>
      </c>
      <c r="B299" s="67"/>
      <c r="C299" s="28">
        <f>C290+C296</f>
        <v>11786.85</v>
      </c>
      <c r="D299" s="28">
        <f>D290+D296</f>
        <v>12877.33</v>
      </c>
    </row>
    <row r="300" spans="1:4" hidden="1" outlineLevel="1">
      <c r="A300" s="31"/>
      <c r="B300" s="67"/>
      <c r="C300" s="28"/>
      <c r="D300" s="28"/>
    </row>
    <row r="301" spans="1:4" hidden="1" outlineLevel="1">
      <c r="A301" s="39" t="str">
        <f>_xll.SpotlightXL.ExcelFormulas.SpotlightMetadata("_x000D_
"&amp;CHAR(34)&amp;"A1950CEE88E7490F9ED482AF30EE80F7"&amp;CHAR(34)&amp;"_x000D_
{_x000D_
  "&amp;CHAR(34)&amp;"members"&amp;CHAR(34)&amp;": {_x000D_
    "&amp;CHAR(34)&amp;"Account"&amp;CHAR(34)&amp;": "&amp;CHAR(34)&amp;"Accounting &amp; Audit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Accounting &amp; Audit Fees</v>
      </c>
      <c r="B301" s="71"/>
      <c r="C301" s="28"/>
      <c r="D301" s="28"/>
    </row>
    <row r="302" spans="1:4" hidden="1" outlineLevel="1">
      <c r="A302" s="32" t="str">
        <f>_xll.SpotlightXL.ExcelFormulas.SpotlightMetadata("_x000D_
"&amp;CHAR(34)&amp;"A1950CEE88E7490F9ED482AF30EE80F7"&amp;CHAR(34)&amp;"_x000D_
{_x000D_
  "&amp;CHAR(34)&amp;"members"&amp;CHAR(34)&amp;": {_x000D_
    "&amp;CHAR(34)&amp;"Account"&amp;CHAR(34)&amp;": "&amp;CHAR(34)&amp;"409"&amp;CHAR(34)&amp;"_x000D_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409 - Accounting and Audit Fees (409)</v>
      </c>
      <c r="B302" s="70"/>
      <c r="C3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3" spans="1:4" hidden="1" outlineLevel="1">
      <c r="A303" s="32" t="str">
        <f>_xll.SpotlightXL.ExcelFormulas.SpotlightMetadata("_x000D_
"&amp;CHAR(34)&amp;"A1950CEE88E7490F9ED482AF30EE80F7"&amp;CHAR(34)&amp;"_x000D_
{_x000D_
  "&amp;CHAR(34)&amp;"members"&amp;CHAR(34)&amp;": {_x000D_
    "&amp;CHAR(34)&amp;"Account"&amp;CHAR(34)&amp;": "&amp;CHAR(34)&amp;"411"&amp;CHAR(34)&amp;"_x000D_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411 - Accounting and Audit Fees (411)</v>
      </c>
      <c r="B303" s="70"/>
      <c r="C3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4" spans="1:4" hidden="1" outlineLevel="1">
      <c r="A304" s="32" t="str">
        <f>_xll.SpotlightXL.ExcelFormulas.SpotlightMetadata("_x000D_
"&amp;CHAR(34)&amp;"A1950CEE88E7490F9ED482AF30EE80F7"&amp;CHAR(34)&amp;"_x000D_
{_x000D_
  "&amp;CHAR(34)&amp;"members"&amp;CHAR(34)&amp;": {_x000D_
    "&amp;CHAR(34)&amp;"Account"&amp;CHAR(34)&amp;": "&amp;CHAR(34)&amp;"70003"&amp;CHAR(34)&amp;"_x000D_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70003 - Auditor’s Remuneration</v>
      </c>
      <c r="B304" s="70"/>
      <c r="C30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5" spans="1:4" hidden="1" outlineLevel="1">
      <c r="A305" s="32" t="str">
        <f>_xll.SpotlightXL.ExcelFormulas.SpotlightMetadata("_x000D_
"&amp;CHAR(34)&amp;"A1950CEE88E7490F9ED482AF30EE80F7"&amp;CHAR(34)&amp;"_x000D_
{_x000D_
  "&amp;CHAR(34)&amp;"members"&amp;CHAR(34)&amp;": {_x000D_
    "&amp;CHAR(34)&amp;"Account"&amp;CHAR(34)&amp;": "&amp;CHAR(34)&amp;"70130"&amp;CHAR(34)&amp;"_x000D_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70130 - Accounting and Audit Fees</v>
      </c>
      <c r="B305" s="70"/>
      <c r="C30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28950</v>
      </c>
    </row>
    <row r="306" spans="1:4" hidden="1" outlineLevel="1">
      <c r="A306" s="32" t="str">
        <f>_xll.SpotlightXL.ExcelFormulas.SpotlightMetadata("_x000D_
"&amp;CHAR(34)&amp;"A1950CEE88E7490F9ED482AF30EE80F7"&amp;CHAR(34)&amp;"_x000D_
{_x000D_
  "&amp;CHAR(34)&amp;"members"&amp;CHAR(34)&amp;": {_x000D_
    "&amp;CHAR(34)&amp;"Account"&amp;CHAR(34)&amp;": "&amp;CHAR(34)&amp;"70131"&amp;CHAR(34)&amp;"_x000D_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70131 - Accounting Fees</v>
      </c>
      <c r="B306" s="70"/>
      <c r="C3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7" spans="1:4" hidden="1" outlineLevel="1">
      <c r="A307" s="32" t="str">
        <f>_xll.SpotlightXL.ExcelFormulas.SpotlightMetadata("_x000D_
"&amp;CHAR(34)&amp;"A1950CEE88E7490F9ED482AF30EE80F7"&amp;CHAR(34)&amp;"_x000D_
{_x000D_
  "&amp;CHAR(34)&amp;"members"&amp;CHAR(34)&amp;": {_x000D_
    "&amp;CHAR(34)&amp;"Account"&amp;CHAR(34)&amp;": "&amp;CHAR(34)&amp;"70132"&amp;CHAR(34)&amp;"_x000D_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70132 - Audit Fees</v>
      </c>
      <c r="B307" s="70"/>
      <c r="C3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8" spans="1:4" hidden="1" outlineLevel="1">
      <c r="A308" s="32" t="str">
        <f>_xll.SpotlightXL.ExcelFormulas.SpotlightMetadata("_x000D_
"&amp;CHAR(34)&amp;"A1950CEE88E7490F9ED482AF30EE80F7"&amp;CHAR(34)&amp;"_x000D_
{_x000D_
  "&amp;CHAR(34)&amp;"members"&amp;CHAR(34)&amp;": {_x000D_
    "&amp;CHAR(34)&amp;"Account"&amp;CHAR(34)&amp;": "&amp;CHAR(34)&amp;"831"&amp;CHAR(34)&amp;"_x000D_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831 - Audit Fees</v>
      </c>
      <c r="B308" s="70"/>
      <c r="C3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09" spans="1:4" collapsed="1">
      <c r="A309" s="39" t="str">
        <f>_xll.SpotlightXL.ExcelFormulas.SpotlightMetadata("_x000D_
"&amp;CHAR(34)&amp;"A1950CEE88E7490F9ED482AF30EE80F7"&amp;CHAR(34)&amp;"_x000D_
{_x000D_
  "&amp;CHAR(34)&amp;"members"&amp;CHAR(34)&amp;": {_x000D_
    "&amp;CHAR(34)&amp;"Account"&amp;CHAR(34)&amp;": "&amp;CHAR(34)&amp;"Accounting &amp; Audit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Accounting &amp; Audit Fees</v>
      </c>
      <c r="B309" s="70"/>
      <c r="C309" s="28">
        <f>SUM(C302:C308)</f>
        <v>0</v>
      </c>
      <c r="D309" s="28">
        <f>SUM(D302:D308)</f>
        <v>28950</v>
      </c>
    </row>
    <row r="310" spans="1:4" hidden="1" outlineLevel="1">
      <c r="A310" s="32"/>
      <c r="B310" s="70"/>
      <c r="C310" s="28"/>
      <c r="D310" s="28"/>
    </row>
    <row r="311" spans="1:4" hidden="1" outlineLevel="1">
      <c r="A311" s="39" t="str">
        <f>_xll.SpotlightXL.ExcelFormulas.SpotlightMetadata("_x000D_
"&amp;CHAR(34)&amp;"A1950CEE88E7490F9ED482AF30EE80F7"&amp;CHAR(34)&amp;"_x000D_
{_x000D_
  "&amp;CHAR(34)&amp;"members"&amp;CHAR(34)&amp;": {_x000D_
    "&amp;CHAR(34)&amp;"Account"&amp;CHAR(34)&amp;": "&amp;CHAR(34)&amp;"Advertising &amp; Promotion"&amp;CHAR(34)&amp;"_x000D_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Advertising &amp; Promotion</v>
      </c>
      <c r="B311" s="71"/>
      <c r="C311" s="28"/>
      <c r="D311" s="28"/>
    </row>
    <row r="312" spans="1:4" hidden="1" outlineLevel="1">
      <c r="A312" s="32" t="str">
        <f>_xll.SpotlightXL.ExcelFormulas.SpotlightMetadata("_x000D_
"&amp;CHAR(34)&amp;"A1950CEE88E7490F9ED482AF30EE80F7"&amp;CHAR(34)&amp;"_x000D_
{_x000D_
  "&amp;CHAR(34)&amp;"members"&amp;CHAR(34)&amp;": {_x000D_
    "&amp;CHAR(34)&amp;"Account"&amp;CHAR(34)&amp;": "&amp;CHAR(34)&amp;"70002"&amp;CHAR(34)&amp;"_x000D_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70002 - Advertising &amp; Promotion</v>
      </c>
      <c r="B312" s="70"/>
      <c r="C3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13" spans="1:4" hidden="1" outlineLevel="1">
      <c r="A313" s="32" t="str">
        <f>_xll.SpotlightXL.ExcelFormulas.SpotlightMetadata("_x000D_
"&amp;CHAR(34)&amp;"A1950CEE88E7490F9ED482AF30EE80F7"&amp;CHAR(34)&amp;"_x000D_
{_x000D_
  "&amp;CHAR(34)&amp;"members"&amp;CHAR(34)&amp;": {_x000D_
    "&amp;CHAR(34)&amp;"Account"&amp;CHAR(34)&amp;": "&amp;CHAR(34)&amp;"70160"&amp;CHAR(34)&amp;"_x000D_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70160 - Sponsorship</v>
      </c>
      <c r="B313" s="70"/>
      <c r="C3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2500</v>
      </c>
      <c r="D3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4522.7299999999996</v>
      </c>
    </row>
    <row r="314" spans="1:4" collapsed="1">
      <c r="A314" s="39" t="str">
        <f>_xll.SpotlightXL.ExcelFormulas.SpotlightMetadata("_x000D_
"&amp;CHAR(34)&amp;"A1950CEE88E7490F9ED482AF30EE80F7"&amp;CHAR(34)&amp;"_x000D_
{_x000D_
  "&amp;CHAR(34)&amp;"members"&amp;CHAR(34)&amp;": {_x000D_
    "&amp;CHAR(34)&amp;"Account"&amp;CHAR(34)&amp;": "&amp;CHAR(34)&amp;"Advertising &amp; Promotion"&amp;CHAR(34)&amp;"_x000D_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Advertising &amp; Promotion</v>
      </c>
      <c r="B314" s="70"/>
      <c r="C314" s="28">
        <f>SUM(C312:C313)</f>
        <v>2500</v>
      </c>
      <c r="D314" s="28">
        <f>SUM(D312:D313)</f>
        <v>4522.7299999999996</v>
      </c>
    </row>
    <row r="315" spans="1:4" hidden="1" outlineLevel="1">
      <c r="A315" s="32"/>
      <c r="B315" s="70"/>
      <c r="C315" s="28"/>
      <c r="D315" s="28"/>
    </row>
    <row r="316" spans="1:4" hidden="1" outlineLevel="1">
      <c r="A316" s="39" t="str">
        <f>_xll.SpotlightXL.ExcelFormulas.SpotlightMetadata("_x000D_
"&amp;CHAR(34)&amp;"A1950CEE88E7490F9ED482AF30EE80F7"&amp;CHAR(34)&amp;"_x000D_
{_x000D_
  "&amp;CHAR(34)&amp;"members"&amp;CHAR(34)&amp;": {_x000D_
    "&amp;CHAR(34)&amp;"Account"&amp;CHAR(34)&amp;": "&amp;CHAR(34)&amp;"Agri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Agri Expenses</v>
      </c>
      <c r="B316" s="71"/>
      <c r="C316" s="28"/>
      <c r="D316" s="28"/>
    </row>
    <row r="317" spans="1:4" hidden="1" outlineLevel="1">
      <c r="A317" s="32" t="str">
        <f>_xll.SpotlightXL.ExcelFormulas.SpotlightMetadata("_x000D_
"&amp;CHAR(34)&amp;"A1950CEE88E7490F9ED482AF30EE80F7"&amp;CHAR(34)&amp;"_x000D_
{_x000D_
  "&amp;CHAR(34)&amp;"members"&amp;CHAR(34)&amp;": {_x000D_
    "&amp;CHAR(34)&amp;"Account"&amp;CHAR(34)&amp;": "&amp;CHAR(34)&amp;"60002"&amp;CHAR(34)&amp;"_x000D_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60002 - Agriculture input costs</v>
      </c>
      <c r="B317" s="70"/>
      <c r="C3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18" spans="1:4" hidden="1" outlineLevel="1">
      <c r="A318" s="32" t="str">
        <f>_xll.SpotlightXL.ExcelFormulas.SpotlightMetadata("_x000D_
"&amp;CHAR(34)&amp;"A1950CEE88E7490F9ED482AF30EE80F7"&amp;CHAR(34)&amp;"_x000D_
{_x000D_
  "&amp;CHAR(34)&amp;"members"&amp;CHAR(34)&amp;": {_x000D_
    "&amp;CHAR(34)&amp;"Account"&amp;CHAR(34)&amp;": "&amp;CHAR(34)&amp;"60004"&amp;CHAR(34)&amp;"_x000D_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60004 - Animal Health - Minerals</v>
      </c>
      <c r="B318" s="70"/>
      <c r="C3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19" spans="1:4" hidden="1" outlineLevel="1">
      <c r="A319" s="32" t="str">
        <f>_xll.SpotlightXL.ExcelFormulas.SpotlightMetadata("_x000D_
"&amp;CHAR(34)&amp;"A1950CEE88E7490F9ED482AF30EE80F7"&amp;CHAR(34)&amp;"_x000D_
{_x000D_
  "&amp;CHAR(34)&amp;"members"&amp;CHAR(34)&amp;": {_x000D_
    "&amp;CHAR(34)&amp;"Account"&amp;CHAR(34)&amp;": "&amp;CHAR(34)&amp;"60005"&amp;CHAR(34)&amp;"_x000D_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60005 - Animal Health - Other</v>
      </c>
      <c r="B319" s="70"/>
      <c r="C3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0" spans="1:4" hidden="1" outlineLevel="1">
      <c r="A320" s="32" t="str">
        <f>_xll.SpotlightXL.ExcelFormulas.SpotlightMetadata("_x000D_
"&amp;CHAR(34)&amp;"A1950CEE88E7490F9ED482AF30EE80F7"&amp;CHAR(34)&amp;"_x000D_
{_x000D_
  "&amp;CHAR(34)&amp;"members"&amp;CHAR(34)&amp;": {_x000D_
    "&amp;CHAR(34)&amp;"Account"&amp;CHAR(34)&amp;": "&amp;CHAR(34)&amp;"60006"&amp;CHAR(34)&amp;"_x000D_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60006 - Animal Health - Vet Services</v>
      </c>
      <c r="B320" s="70"/>
      <c r="C3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1" spans="1:4" hidden="1" outlineLevel="1">
      <c r="A321" s="32" t="str">
        <f>_xll.SpotlightXL.ExcelFormulas.SpotlightMetadata("_x000D_
"&amp;CHAR(34)&amp;"A1950CEE88E7490F9ED482AF30EE80F7"&amp;CHAR(34)&amp;"_x000D_
{_x000D_
  "&amp;CHAR(34)&amp;"members"&amp;CHAR(34)&amp;": {_x000D_
    "&amp;CHAR(34)&amp;"Account"&amp;CHAR(34)&amp;": "&amp;CHAR(34)&amp;"60007"&amp;CHAR(34)&amp;"_x000D_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60007 - Breeding - Al</v>
      </c>
      <c r="B321" s="70"/>
      <c r="C3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2" spans="1:4" hidden="1" outlineLevel="1">
      <c r="A322" s="32" t="str">
        <f>_xll.SpotlightXL.ExcelFormulas.SpotlightMetadata("_x000D_
"&amp;CHAR(34)&amp;"A1950CEE88E7490F9ED482AF30EE80F7"&amp;CHAR(34)&amp;"_x000D_
{_x000D_
  "&amp;CHAR(34)&amp;"members"&amp;CHAR(34)&amp;": {_x000D_
    "&amp;CHAR(34)&amp;"Account"&amp;CHAR(34)&amp;": "&amp;CHAR(34)&amp;"60008"&amp;CHAR(34)&amp;"_x000D_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60008 - Breeding - Bulls</v>
      </c>
      <c r="B322" s="70"/>
      <c r="C3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3" spans="1:4" hidden="1" outlineLevel="1">
      <c r="A323" s="32" t="str">
        <f>_xll.SpotlightXL.ExcelFormulas.SpotlightMetadata("_x000D_
"&amp;CHAR(34)&amp;"A1950CEE88E7490F9ED482AF30EE80F7"&amp;CHAR(34)&amp;"_x000D_
{_x000D_
  "&amp;CHAR(34)&amp;"members"&amp;CHAR(34)&amp;": {_x000D_
    "&amp;CHAR(34)&amp;"Account"&amp;CHAR(34)&amp;": "&amp;CHAR(34)&amp;"60009"&amp;CHAR(34)&amp;"_x000D_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60009 - Breeding - General</v>
      </c>
      <c r="B323" s="70"/>
      <c r="C3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4" spans="1:4" hidden="1" outlineLevel="1">
      <c r="A324" s="32" t="str">
        <f>_xll.SpotlightXL.ExcelFormulas.SpotlightMetadata("_x000D_
"&amp;CHAR(34)&amp;"A1950CEE88E7490F9ED482AF30EE80F7"&amp;CHAR(34)&amp;"_x000D_
{_x000D_
  "&amp;CHAR(34)&amp;"members"&amp;CHAR(34)&amp;": {_x000D_
    "&amp;CHAR(34)&amp;"Account"&amp;CHAR(34)&amp;": "&amp;CHAR(34)&amp;"60010"&amp;CHAR(34)&amp;"_x000D_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60010 - Direct Costs - Mustering</v>
      </c>
      <c r="B324" s="70"/>
      <c r="C3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5" spans="1:4" hidden="1" outlineLevel="1">
      <c r="A325" s="32" t="str">
        <f>_xll.SpotlightXL.ExcelFormulas.SpotlightMetadata("_x000D_
"&amp;CHAR(34)&amp;"A1950CEE88E7490F9ED482AF30EE80F7"&amp;CHAR(34)&amp;"_x000D_
{_x000D_
  "&amp;CHAR(34)&amp;"members"&amp;CHAR(34)&amp;": {_x000D_
    "&amp;CHAR(34)&amp;"Account"&amp;CHAR(34)&amp;": "&amp;CHAR(34)&amp;"60011"&amp;CHAR(34)&amp;"_x000D_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60011 - Breeding - Herd Testing</v>
      </c>
      <c r="B325" s="70"/>
      <c r="C3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6" spans="1:4" hidden="1" outlineLevel="1">
      <c r="A326" s="32" t="str">
        <f>_xll.SpotlightXL.ExcelFormulas.SpotlightMetadata("_x000D_
"&amp;CHAR(34)&amp;"A1950CEE88E7490F9ED482AF30EE80F7"&amp;CHAR(34)&amp;"_x000D_
{_x000D_
  "&amp;CHAR(34)&amp;"members"&amp;CHAR(34)&amp;": {_x000D_
    "&amp;CHAR(34)&amp;"Account"&amp;CHAR(34)&amp;": "&amp;CHAR(34)&amp;"60012"&amp;CHAR(34)&amp;"_x000D_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60012 - Breeding - Other</v>
      </c>
      <c r="B326" s="70"/>
      <c r="C3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7" spans="1:4" hidden="1" outlineLevel="1">
      <c r="A327" s="32" t="str">
        <f>_xll.SpotlightXL.ExcelFormulas.SpotlightMetadata("_x000D_
"&amp;CHAR(34)&amp;"A1950CEE88E7490F9ED482AF30EE80F7"&amp;CHAR(34)&amp;"_x000D_
{_x000D_
  "&amp;CHAR(34)&amp;"members"&amp;CHAR(34)&amp;": {_x000D_
    "&amp;CHAR(34)&amp;"Account"&amp;CHAR(34)&amp;": "&amp;CHAR(34)&amp;"60013"&amp;CHAR(34)&amp;"_x000D_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60013 - Breeding - Scanning</v>
      </c>
      <c r="B327" s="70"/>
      <c r="C3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8" spans="1:4" hidden="1" outlineLevel="1">
      <c r="A328" s="32" t="str">
        <f>_xll.SpotlightXL.ExcelFormulas.SpotlightMetadata("_x000D_
"&amp;CHAR(34)&amp;"A1950CEE88E7490F9ED482AF30EE80F7"&amp;CHAR(34)&amp;"_x000D_
{_x000D_
  "&amp;CHAR(34)&amp;"members"&amp;CHAR(34)&amp;": {_x000D_
    "&amp;CHAR(34)&amp;"Account"&amp;CHAR(34)&amp;": "&amp;CHAR(34)&amp;"60014"&amp;CHAR(34)&amp;"_x000D_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60014 - Calf Rearing - Animal Health</v>
      </c>
      <c r="B328" s="70"/>
      <c r="C3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29" spans="1:4" hidden="1" outlineLevel="1">
      <c r="A329" s="32" t="str">
        <f>_xll.SpotlightXL.ExcelFormulas.SpotlightMetadata("_x000D_
"&amp;CHAR(34)&amp;"A1950CEE88E7490F9ED482AF30EE80F7"&amp;CHAR(34)&amp;"_x000D_
{_x000D_
  "&amp;CHAR(34)&amp;"members"&amp;CHAR(34)&amp;": {_x000D_
    "&amp;CHAR(34)&amp;"Account"&amp;CHAR(34)&amp;": "&amp;CHAR(34)&amp;"60015"&amp;CHAR(34)&amp;"_x000D_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60015 - Calf Rearing - Feed</v>
      </c>
      <c r="B329" s="70"/>
      <c r="C3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0" spans="1:4" hidden="1" outlineLevel="1">
      <c r="A330" s="32" t="str">
        <f>_xll.SpotlightXL.ExcelFormulas.SpotlightMetadata("_x000D_
"&amp;CHAR(34)&amp;"A1950CEE88E7490F9ED482AF30EE80F7"&amp;CHAR(34)&amp;"_x000D_
{_x000D_
  "&amp;CHAR(34)&amp;"members"&amp;CHAR(34)&amp;": {_x000D_
    "&amp;CHAR(34)&amp;"Account"&amp;CHAR(34)&amp;": "&amp;CHAR(34)&amp;"60016"&amp;CHAR(34)&amp;"_x000D_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60016 - Calf Rearing - Other</v>
      </c>
      <c r="B330" s="70"/>
      <c r="C3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1" spans="1:4" hidden="1" outlineLevel="1">
      <c r="A331" s="32" t="str">
        <f>_xll.SpotlightXL.ExcelFormulas.SpotlightMetadata("_x000D_
"&amp;CHAR(34)&amp;"A1950CEE88E7490F9ED482AF30EE80F7"&amp;CHAR(34)&amp;"_x000D_
{_x000D_
  "&amp;CHAR(34)&amp;"members"&amp;CHAR(34)&amp;": {_x000D_
    "&amp;CHAR(34)&amp;"Account"&amp;CHAR(34)&amp;": "&amp;CHAR(34)&amp;"60017"&amp;CHAR(34)&amp;"_x000D_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60017 - Calf Rearing - Supplies</v>
      </c>
      <c r="B331" s="70"/>
      <c r="C3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2" spans="1:4" hidden="1" outlineLevel="1">
      <c r="A332" s="32" t="str">
        <f>_xll.SpotlightXL.ExcelFormulas.SpotlightMetadata("_x000D_
"&amp;CHAR(34)&amp;"A1950CEE88E7490F9ED482AF30EE80F7"&amp;CHAR(34)&amp;"_x000D_
{_x000D_
  "&amp;CHAR(34)&amp;"members"&amp;CHAR(34)&amp;": {_x000D_
    "&amp;CHAR(34)&amp;"Account"&amp;CHAR(34)&amp;": "&amp;CHAR(34)&amp;"60020"&amp;CHAR(34)&amp;"_x000D_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60020 - Animal Health - Drench Dips &amp; Treatments</v>
      </c>
      <c r="B332" s="70"/>
      <c r="C3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9.0949470177292804E-13</v>
      </c>
    </row>
    <row r="333" spans="1:4" hidden="1" outlineLevel="1">
      <c r="A333" s="32" t="str">
        <f>_xll.SpotlightXL.ExcelFormulas.SpotlightMetadata("_x000D_
"&amp;CHAR(34)&amp;"A1950CEE88E7490F9ED482AF30EE80F7"&amp;CHAR(34)&amp;"_x000D_
{_x000D_
  "&amp;CHAR(34)&amp;"members"&amp;CHAR(34)&amp;": {_x000D_
    "&amp;CHAR(34)&amp;"Account"&amp;CHAR(34)&amp;": "&amp;CHAR(34)&amp;"60030"&amp;CHAR(34)&amp;"_x000D_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60030 - Animal Health - Livestock Supplies and Other</v>
      </c>
      <c r="B333" s="70"/>
      <c r="C3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4.0856207306205799E-14</v>
      </c>
      <c r="D3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4" spans="1:4" hidden="1" outlineLevel="1">
      <c r="A334" s="32" t="str">
        <f>_xll.SpotlightXL.ExcelFormulas.SpotlightMetadata("_x000D_
"&amp;CHAR(34)&amp;"A1950CEE88E7490F9ED482AF30EE80F7"&amp;CHAR(34)&amp;"_x000D_
{_x000D_
  "&amp;CHAR(34)&amp;"members"&amp;CHAR(34)&amp;": {_x000D_
    "&amp;CHAR(34)&amp;"Account"&amp;CHAR(34)&amp;": "&amp;CHAR(34)&amp;"60040"&amp;CHAR(34)&amp;"_x000D_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60040 - Feed - Fodder/Licks/Hay and Other</v>
      </c>
      <c r="B334" s="70"/>
      <c r="C3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-1.8189894035458601E-12</v>
      </c>
      <c r="D3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-1.8189894035458601E-12</v>
      </c>
    </row>
    <row r="335" spans="1:4" hidden="1" outlineLevel="1">
      <c r="A335" s="32" t="str">
        <f>_xll.SpotlightXL.ExcelFormulas.SpotlightMetadata("_x000D_
"&amp;CHAR(34)&amp;"A1950CEE88E7490F9ED482AF30EE80F7"&amp;CHAR(34)&amp;"_x000D_
{_x000D_
  "&amp;CHAR(34)&amp;"members"&amp;CHAR(34)&amp;": {_x000D_
    "&amp;CHAR(34)&amp;"Account"&amp;CHAR(34)&amp;": "&amp;CHAR(34)&amp;"60062"&amp;CHAR(34)&amp;"_x000D_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60062 - Cropping - Cartage</v>
      </c>
      <c r="B335" s="70"/>
      <c r="C3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6" spans="1:4" hidden="1" outlineLevel="1">
      <c r="A336" s="32" t="str">
        <f>_xll.SpotlightXL.ExcelFormulas.SpotlightMetadata("_x000D_
"&amp;CHAR(34)&amp;"A1950CEE88E7490F9ED482AF30EE80F7"&amp;CHAR(34)&amp;"_x000D_
{_x000D_
  "&amp;CHAR(34)&amp;"members"&amp;CHAR(34)&amp;": {_x000D_
    "&amp;CHAR(34)&amp;"Account"&amp;CHAR(34)&amp;": "&amp;CHAR(34)&amp;"60063"&amp;CHAR(34)&amp;"_x000D_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60063 - Cropping - Chemical &amp; spraying</v>
      </c>
      <c r="B336" s="70"/>
      <c r="C3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7" spans="1:4" hidden="1" outlineLevel="1">
      <c r="A337" s="32" t="str">
        <f>_xll.SpotlightXL.ExcelFormulas.SpotlightMetadata("_x000D_
"&amp;CHAR(34)&amp;"A1950CEE88E7490F9ED482AF30EE80F7"&amp;CHAR(34)&amp;"_x000D_
{_x000D_
  "&amp;CHAR(34)&amp;"members"&amp;CHAR(34)&amp;": {_x000D_
    "&amp;CHAR(34)&amp;"Account"&amp;CHAR(34)&amp;": "&amp;CHAR(34)&amp;"60064"&amp;CHAR(34)&amp;"_x000D_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60064 - Cropping - Cultivation &amp; planting</v>
      </c>
      <c r="B337" s="70"/>
      <c r="C3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8" spans="1:4" hidden="1" outlineLevel="1">
      <c r="A338" s="32" t="str">
        <f>_xll.SpotlightXL.ExcelFormulas.SpotlightMetadata("_x000D_
"&amp;CHAR(34)&amp;"A1950CEE88E7490F9ED482AF30EE80F7"&amp;CHAR(34)&amp;"_x000D_
{_x000D_
  "&amp;CHAR(34)&amp;"members"&amp;CHAR(34)&amp;": {_x000D_
    "&amp;CHAR(34)&amp;"Account"&amp;CHAR(34)&amp;": "&amp;CHAR(34)&amp;"60065"&amp;CHAR(34)&amp;"_x000D_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60065 - Cropping - Drying &amp; Storage</v>
      </c>
      <c r="B338" s="70"/>
      <c r="C3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39" spans="1:4" hidden="1" outlineLevel="1">
      <c r="A339" s="32" t="str">
        <f>_xll.SpotlightXL.ExcelFormulas.SpotlightMetadata("_x000D_
"&amp;CHAR(34)&amp;"A1950CEE88E7490F9ED482AF30EE80F7"&amp;CHAR(34)&amp;"_x000D_
{_x000D_
  "&amp;CHAR(34)&amp;"members"&amp;CHAR(34)&amp;": {_x000D_
    "&amp;CHAR(34)&amp;"Account"&amp;CHAR(34)&amp;": "&amp;CHAR(34)&amp;"60066"&amp;CHAR(34)&amp;"_x000D_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60066 - Cropping - Fertiliser &amp; application</v>
      </c>
      <c r="B339" s="70"/>
      <c r="C3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0" spans="1:4" hidden="1" outlineLevel="1">
      <c r="A340" s="32" t="str">
        <f>_xll.SpotlightXL.ExcelFormulas.SpotlightMetadata("_x000D_
"&amp;CHAR(34)&amp;"A1950CEE88E7490F9ED482AF30EE80F7"&amp;CHAR(34)&amp;"_x000D_
{_x000D_
  "&amp;CHAR(34)&amp;"members"&amp;CHAR(34)&amp;": {_x000D_
    "&amp;CHAR(34)&amp;"Account"&amp;CHAR(34)&amp;": "&amp;CHAR(34)&amp;"60067"&amp;CHAR(34)&amp;"_x000D_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60067 - Cropping - General &amp; contracting</v>
      </c>
      <c r="B340" s="70"/>
      <c r="C3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1" spans="1:4" hidden="1" outlineLevel="1">
      <c r="A341" s="32" t="str">
        <f>_xll.SpotlightXL.ExcelFormulas.SpotlightMetadata("_x000D_
"&amp;CHAR(34)&amp;"A1950CEE88E7490F9ED482AF30EE80F7"&amp;CHAR(34)&amp;"_x000D_
{_x000D_
  "&amp;CHAR(34)&amp;"members"&amp;CHAR(34)&amp;": {_x000D_
    "&amp;CHAR(34)&amp;"Account"&amp;CHAR(34)&amp;": "&amp;CHAR(34)&amp;"60068"&amp;CHAR(34)&amp;"_x000D_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60068 - Cropping - Harvesting</v>
      </c>
      <c r="B341" s="70"/>
      <c r="C3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2" spans="1:4" hidden="1" outlineLevel="1">
      <c r="A342" s="32" t="str">
        <f>_xll.SpotlightXL.ExcelFormulas.SpotlightMetadata("_x000D_
"&amp;CHAR(34)&amp;"A1950CEE88E7490F9ED482AF30EE80F7"&amp;CHAR(34)&amp;"_x000D_
{_x000D_
  "&amp;CHAR(34)&amp;"members"&amp;CHAR(34)&amp;": {_x000D_
    "&amp;CHAR(34)&amp;"Account"&amp;CHAR(34)&amp;": "&amp;CHAR(34)&amp;"60069"&amp;CHAR(34)&amp;"_x000D_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60069 - Cropping - Seed purchases</v>
      </c>
      <c r="B342" s="70"/>
      <c r="C3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3" spans="1:4" hidden="1" outlineLevel="1">
      <c r="A343" s="32" t="str">
        <f>_xll.SpotlightXL.ExcelFormulas.SpotlightMetadata("_x000D_
"&amp;CHAR(34)&amp;"A1950CEE88E7490F9ED482AF30EE80F7"&amp;CHAR(34)&amp;"_x000D_
{_x000D_
  "&amp;CHAR(34)&amp;"members"&amp;CHAR(34)&amp;": {_x000D_
    "&amp;CHAR(34)&amp;"Account"&amp;CHAR(34)&amp;": "&amp;CHAR(34)&amp;"60070"&amp;CHAR(34)&amp;"_x000D_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60070 - Direct Costs - Farming Produce</v>
      </c>
      <c r="B343" s="70"/>
      <c r="C3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4" spans="1:4" hidden="1" outlineLevel="1">
      <c r="A344" s="32" t="str">
        <f>_xll.SpotlightXL.ExcelFormulas.SpotlightMetadata("_x000D_
"&amp;CHAR(34)&amp;"A1950CEE88E7490F9ED482AF30EE80F7"&amp;CHAR(34)&amp;"_x000D_
{_x000D_
  "&amp;CHAR(34)&amp;"members"&amp;CHAR(34)&amp;": {_x000D_
    "&amp;CHAR(34)&amp;"Account"&amp;CHAR(34)&amp;": "&amp;CHAR(34)&amp;"60071"&amp;CHAR(34)&amp;"_x000D_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60071 - Cropping - Seed treatment</v>
      </c>
      <c r="B344" s="70"/>
      <c r="C3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5" spans="1:4" hidden="1" outlineLevel="1">
      <c r="A345" s="32" t="str">
        <f>_xll.SpotlightXL.ExcelFormulas.SpotlightMetadata("_x000D_
"&amp;CHAR(34)&amp;"A1950CEE88E7490F9ED482AF30EE80F7"&amp;CHAR(34)&amp;"_x000D_
{_x000D_
  "&amp;CHAR(34)&amp;"members"&amp;CHAR(34)&amp;": {_x000D_
    "&amp;CHAR(34)&amp;"Account"&amp;CHAR(34)&amp;": "&amp;CHAR(34)&amp;"60072"&amp;CHAR(34)&amp;"_x000D_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60072 - Cropping - Testing</v>
      </c>
      <c r="B345" s="70"/>
      <c r="C3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6" spans="1:4" hidden="1" outlineLevel="1">
      <c r="A346" s="32" t="str">
        <f>_xll.SpotlightXL.ExcelFormulas.SpotlightMetadata("_x000D_
"&amp;CHAR(34)&amp;"A1950CEE88E7490F9ED482AF30EE80F7"&amp;CHAR(34)&amp;"_x000D_
{_x000D_
  "&amp;CHAR(34)&amp;"members"&amp;CHAR(34)&amp;": {_x000D_
    "&amp;CHAR(34)&amp;"Account"&amp;CHAR(34)&amp;": "&amp;CHAR(34)&amp;"60079"&amp;CHAR(34)&amp;"_x000D_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60079 - Dog Expenses</v>
      </c>
      <c r="B346" s="70"/>
      <c r="C3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7" spans="1:4" hidden="1" outlineLevel="1">
      <c r="A347" s="32" t="str">
        <f>_xll.SpotlightXL.ExcelFormulas.SpotlightMetadata("_x000D_
"&amp;CHAR(34)&amp;"A1950CEE88E7490F9ED482AF30EE80F7"&amp;CHAR(34)&amp;"_x000D_
{_x000D_
  "&amp;CHAR(34)&amp;"members"&amp;CHAR(34)&amp;": {_x000D_
    "&amp;CHAR(34)&amp;"Account"&amp;CHAR(34)&amp;": "&amp;CHAR(34)&amp;"60080"&amp;CHAR(34)&amp;"_x000D_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60080 - Farming Licence Fees</v>
      </c>
      <c r="B347" s="70"/>
      <c r="C3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8" spans="1:4" hidden="1" outlineLevel="1">
      <c r="A348" s="32" t="str">
        <f>_xll.SpotlightXL.ExcelFormulas.SpotlightMetadata("_x000D_
"&amp;CHAR(34)&amp;"A1950CEE88E7490F9ED482AF30EE80F7"&amp;CHAR(34)&amp;"_x000D_
{_x000D_
  "&amp;CHAR(34)&amp;"members"&amp;CHAR(34)&amp;": {_x000D_
    "&amp;CHAR(34)&amp;"Account"&amp;CHAR(34)&amp;": "&amp;CHAR(34)&amp;"60086"&amp;CHAR(34)&amp;"_x000D_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60086 - Farm Advisory</v>
      </c>
      <c r="B348" s="70"/>
      <c r="C3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49" spans="1:4" hidden="1" outlineLevel="1">
      <c r="A349" s="32" t="str">
        <f>_xll.SpotlightXL.ExcelFormulas.SpotlightMetadata("_x000D_
"&amp;CHAR(34)&amp;"A1950CEE88E7490F9ED482AF30EE80F7"&amp;CHAR(34)&amp;"_x000D_
{_x000D_
  "&amp;CHAR(34)&amp;"members"&amp;CHAR(34)&amp;": {_x000D_
    "&amp;CHAR(34)&amp;"Account"&amp;CHAR(34)&amp;": "&amp;CHAR(34)&amp;"60087"&amp;CHAR(34)&amp;"_x000D_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60087 - Farm Working - Equipment &lt;$500</v>
      </c>
      <c r="B349" s="70"/>
      <c r="C3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0" spans="1:4" hidden="1" outlineLevel="1">
      <c r="A350" s="32" t="str">
        <f>_xll.SpotlightXL.ExcelFormulas.SpotlightMetadata("_x000D_
"&amp;CHAR(34)&amp;"A1950CEE88E7490F9ED482AF30EE80F7"&amp;CHAR(34)&amp;"_x000D_
{_x000D_
  "&amp;CHAR(34)&amp;"members"&amp;CHAR(34)&amp;": {_x000D_
    "&amp;CHAR(34)&amp;"Account"&amp;CHAR(34)&amp;": "&amp;CHAR(34)&amp;"60088"&amp;CHAR(34)&amp;"_x000D_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60088 - Farm Working - General</v>
      </c>
      <c r="B350" s="70"/>
      <c r="C3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1" spans="1:4" hidden="1" outlineLevel="1">
      <c r="A351" s="32" t="str">
        <f>_xll.SpotlightXL.ExcelFormulas.SpotlightMetadata("_x000D_
"&amp;CHAR(34)&amp;"A1950CEE88E7490F9ED482AF30EE80F7"&amp;CHAR(34)&amp;"_x000D_
{_x000D_
  "&amp;CHAR(34)&amp;"members"&amp;CHAR(34)&amp;": {_x000D_
    "&amp;CHAR(34)&amp;"Account"&amp;CHAR(34)&amp;": "&amp;CHAR(34)&amp;"60089"&amp;CHAR(34)&amp;"_x000D_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60089 - Farm Working - Other</v>
      </c>
      <c r="B351" s="70"/>
      <c r="C3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2" spans="1:4" hidden="1" outlineLevel="1">
      <c r="A352" s="32" t="str">
        <f>_xll.SpotlightXL.ExcelFormulas.SpotlightMetadata("_x000D_
"&amp;CHAR(34)&amp;"A1950CEE88E7490F9ED482AF30EE80F7"&amp;CHAR(34)&amp;"_x000D_
{_x000D_
  "&amp;CHAR(34)&amp;"members"&amp;CHAR(34)&amp;": {_x000D_
    "&amp;CHAR(34)&amp;"Account"&amp;CHAR(34)&amp;": "&amp;CHAR(34)&amp;"60090"&amp;CHAR(34)&amp;"_x000D_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60090 - Farming Licence Fees Relief</v>
      </c>
      <c r="B352" s="70"/>
      <c r="C3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3" spans="1:4" hidden="1" outlineLevel="1">
      <c r="A353" s="32" t="str">
        <f>_xll.SpotlightXL.ExcelFormulas.SpotlightMetadata("_x000D_
"&amp;CHAR(34)&amp;"A1950CEE88E7490F9ED482AF30EE80F7"&amp;CHAR(34)&amp;"_x000D_
{_x000D_
  "&amp;CHAR(34)&amp;"members"&amp;CHAR(34)&amp;": {_x000D_
    "&amp;CHAR(34)&amp;"Account"&amp;CHAR(34)&amp;": "&amp;CHAR(34)&amp;"60091"&amp;CHAR(34)&amp;"_x000D_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60091 - Farm Working - Protective Clothing</v>
      </c>
      <c r="B353" s="70"/>
      <c r="C3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4" spans="1:4" hidden="1" outlineLevel="1">
      <c r="A354" s="32" t="str">
        <f>_xll.SpotlightXL.ExcelFormulas.SpotlightMetadata("_x000D_
"&amp;CHAR(34)&amp;"A1950CEE88E7490F9ED482AF30EE80F7"&amp;CHAR(34)&amp;"_x000D_
{_x000D_
  "&amp;CHAR(34)&amp;"members"&amp;CHAR(34)&amp;": {_x000D_
    "&amp;CHAR(34)&amp;"Account"&amp;CHAR(34)&amp;": "&amp;CHAR(34)&amp;"60092"&amp;CHAR(34)&amp;"_x000D_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60092 - Farm working - Security</v>
      </c>
      <c r="B354" s="70"/>
      <c r="C3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5" spans="1:4" hidden="1" outlineLevel="1">
      <c r="A355" s="32" t="str">
        <f>_xll.SpotlightXL.ExcelFormulas.SpotlightMetadata("_x000D_
"&amp;CHAR(34)&amp;"A1950CEE88E7490F9ED482AF30EE80F7"&amp;CHAR(34)&amp;"_x000D_
{_x000D_
  "&amp;CHAR(34)&amp;"members"&amp;CHAR(34)&amp;": {_x000D_
    "&amp;CHAR(34)&amp;"Account"&amp;CHAR(34)&amp;": "&amp;CHAR(34)&amp;"60093"&amp;CHAR(34)&amp;"_x000D_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60093 - Farm working - Waste Disposal</v>
      </c>
      <c r="B355" s="70"/>
      <c r="C3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6" spans="1:4" hidden="1" outlineLevel="1">
      <c r="A356" s="32" t="str">
        <f>_xll.SpotlightXL.ExcelFormulas.SpotlightMetadata("_x000D_
"&amp;CHAR(34)&amp;"A1950CEE88E7490F9ED482AF30EE80F7"&amp;CHAR(34)&amp;"_x000D_
{_x000D_
  "&amp;CHAR(34)&amp;"members"&amp;CHAR(34)&amp;": {_x000D_
    "&amp;CHAR(34)&amp;"Account"&amp;CHAR(34)&amp;": "&amp;CHAR(34)&amp;"60094"&amp;CHAR(34)&amp;"_x000D_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60094 - Feed - Other</v>
      </c>
      <c r="B356" s="70"/>
      <c r="C3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7" spans="1:4" hidden="1" outlineLevel="1">
      <c r="A357" s="32" t="str">
        <f>_xll.SpotlightXL.ExcelFormulas.SpotlightMetadata("_x000D_
"&amp;CHAR(34)&amp;"A1950CEE88E7490F9ED482AF30EE80F7"&amp;CHAR(34)&amp;"_x000D_
{_x000D_
  "&amp;CHAR(34)&amp;"members"&amp;CHAR(34)&amp;": {_x000D_
    "&amp;CHAR(34)&amp;"Account"&amp;CHAR(34)&amp;": "&amp;CHAR(34)&amp;"60095"&amp;CHAR(34)&amp;"_x000D_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60095 - Feed - Supplements &amp; Concentrates</v>
      </c>
      <c r="B357" s="70"/>
      <c r="C3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8" spans="1:4" hidden="1" outlineLevel="1">
      <c r="A358" s="32" t="str">
        <f>_xll.SpotlightXL.ExcelFormulas.SpotlightMetadata("_x000D_
"&amp;CHAR(34)&amp;"A1950CEE88E7490F9ED482AF30EE80F7"&amp;CHAR(34)&amp;"_x000D_
{_x000D_
  "&amp;CHAR(34)&amp;"members"&amp;CHAR(34)&amp;": {_x000D_
    "&amp;CHAR(34)&amp;"Account"&amp;CHAR(34)&amp;": "&amp;CHAR(34)&amp;"60096"&amp;CHAR(34)&amp;"_x000D_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60096 - Fertiliser - Cartage &amp; Spreading</v>
      </c>
      <c r="B358" s="70"/>
      <c r="C3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59" spans="1:4" hidden="1" outlineLevel="1">
      <c r="A359" s="32" t="str">
        <f>_xll.SpotlightXL.ExcelFormulas.SpotlightMetadata("_x000D_
"&amp;CHAR(34)&amp;"A1950CEE88E7490F9ED482AF30EE80F7"&amp;CHAR(34)&amp;"_x000D_
{_x000D_
  "&amp;CHAR(34)&amp;"members"&amp;CHAR(34)&amp;": {_x000D_
    "&amp;CHAR(34)&amp;"Account"&amp;CHAR(34)&amp;": "&amp;CHAR(34)&amp;"60097"&amp;CHAR(34)&amp;"_x000D_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60097 - Fertiliser - Lime</v>
      </c>
      <c r="B359" s="70"/>
      <c r="C3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0" spans="1:4" hidden="1" outlineLevel="1">
      <c r="A360" s="32" t="str">
        <f>_xll.SpotlightXL.ExcelFormulas.SpotlightMetadata("_x000D_
"&amp;CHAR(34)&amp;"A1950CEE88E7490F9ED482AF30EE80F7"&amp;CHAR(34)&amp;"_x000D_
{_x000D_
  "&amp;CHAR(34)&amp;"members"&amp;CHAR(34)&amp;": {_x000D_
    "&amp;CHAR(34)&amp;"Account"&amp;CHAR(34)&amp;": "&amp;CHAR(34)&amp;"60098"&amp;CHAR(34)&amp;"_x000D_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60098 - Fertiliser - MAP</v>
      </c>
      <c r="B360" s="70"/>
      <c r="C3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1" spans="1:4" hidden="1" outlineLevel="1">
      <c r="A361" s="32" t="str">
        <f>_xll.SpotlightXL.ExcelFormulas.SpotlightMetadata("_x000D_
"&amp;CHAR(34)&amp;"A1950CEE88E7490F9ED482AF30EE80F7"&amp;CHAR(34)&amp;"_x000D_
{_x000D_
  "&amp;CHAR(34)&amp;"members"&amp;CHAR(34)&amp;": {_x000D_
    "&amp;CHAR(34)&amp;"Account"&amp;CHAR(34)&amp;": "&amp;CHAR(34)&amp;"60099"&amp;CHAR(34)&amp;"_x000D_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60099 - Fertiliser - Mix</v>
      </c>
      <c r="B361" s="70"/>
      <c r="C3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2" spans="1:4" hidden="1" outlineLevel="1">
      <c r="A362" s="32" t="str">
        <f>_xll.SpotlightXL.ExcelFormulas.SpotlightMetadata("_x000D_
"&amp;CHAR(34)&amp;"A1950CEE88E7490F9ED482AF30EE80F7"&amp;CHAR(34)&amp;"_x000D_
{_x000D_
  "&amp;CHAR(34)&amp;"members"&amp;CHAR(34)&amp;": {_x000D_
    "&amp;CHAR(34)&amp;"Account"&amp;CHAR(34)&amp;": "&amp;CHAR(34)&amp;"60101"&amp;CHAR(34)&amp;"_x000D_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60101 - Fertiliser - Nitrogen</v>
      </c>
      <c r="B362" s="70"/>
      <c r="C3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3" spans="1:4" hidden="1" outlineLevel="1">
      <c r="A363" s="32" t="str">
        <f>_xll.SpotlightXL.ExcelFormulas.SpotlightMetadata("_x000D_
"&amp;CHAR(34)&amp;"A1950CEE88E7490F9ED482AF30EE80F7"&amp;CHAR(34)&amp;"_x000D_
{_x000D_
  "&amp;CHAR(34)&amp;"members"&amp;CHAR(34)&amp;": {_x000D_
    "&amp;CHAR(34)&amp;"Account"&amp;CHAR(34)&amp;": "&amp;CHAR(34)&amp;"60102"&amp;CHAR(34)&amp;"_x000D_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60102 - Fertiliser - Other</v>
      </c>
      <c r="B363" s="70"/>
      <c r="C3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4" spans="1:4" hidden="1" outlineLevel="1">
      <c r="A364" s="32" t="str">
        <f>_xll.SpotlightXL.ExcelFormulas.SpotlightMetadata("_x000D_
"&amp;CHAR(34)&amp;"A1950CEE88E7490F9ED482AF30EE80F7"&amp;CHAR(34)&amp;"_x000D_
{_x000D_
  "&amp;CHAR(34)&amp;"members"&amp;CHAR(34)&amp;": {_x000D_
    "&amp;CHAR(34)&amp;"Account"&amp;CHAR(34)&amp;": "&amp;CHAR(34)&amp;"60103"&amp;CHAR(34)&amp;"_x000D_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60103 - Fertiliser - Phosphate</v>
      </c>
      <c r="B364" s="70"/>
      <c r="C3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5" spans="1:4" hidden="1" outlineLevel="1">
      <c r="A365" s="32" t="str">
        <f>_xll.SpotlightXL.ExcelFormulas.SpotlightMetadata("_x000D_
"&amp;CHAR(34)&amp;"A1950CEE88E7490F9ED482AF30EE80F7"&amp;CHAR(34)&amp;"_x000D_
{_x000D_
  "&amp;CHAR(34)&amp;"members"&amp;CHAR(34)&amp;": {_x000D_
    "&amp;CHAR(34)&amp;"Account"&amp;CHAR(34)&amp;": "&amp;CHAR(34)&amp;"60104"&amp;CHAR(34)&amp;"_x000D_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60104 - Fertiliser - Super</v>
      </c>
      <c r="B365" s="70"/>
      <c r="C36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6" spans="1:4" hidden="1" outlineLevel="1">
      <c r="A366" s="32" t="str">
        <f>_xll.SpotlightXL.ExcelFormulas.SpotlightMetadata("_x000D_
"&amp;CHAR(34)&amp;"A1950CEE88E7490F9ED482AF30EE80F7"&amp;CHAR(34)&amp;"_x000D_
{_x000D_
  "&amp;CHAR(34)&amp;"members"&amp;CHAR(34)&amp;": {_x000D_
    "&amp;CHAR(34)&amp;"Account"&amp;CHAR(34)&amp;": "&amp;CHAR(34)&amp;"60105"&amp;CHAR(34)&amp;"_x000D_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60105 - Fertiliser - Urea</v>
      </c>
      <c r="B366" s="70"/>
      <c r="C36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7" spans="1:4" hidden="1" outlineLevel="1">
      <c r="A367" s="32" t="str">
        <f>_xll.SpotlightXL.ExcelFormulas.SpotlightMetadata("_x000D_
"&amp;CHAR(34)&amp;"A1950CEE88E7490F9ED482AF30EE80F7"&amp;CHAR(34)&amp;"_x000D_
{_x000D_
  "&amp;CHAR(34)&amp;"members"&amp;CHAR(34)&amp;": {_x000D_
    "&amp;CHAR(34)&amp;"Account"&amp;CHAR(34)&amp;": "&amp;CHAR(34)&amp;"60107"&amp;CHAR(34)&amp;"_x000D_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60107 - Fodder/Licks</v>
      </c>
      <c r="B367" s="70"/>
      <c r="C36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8" spans="1:4" hidden="1" outlineLevel="1">
      <c r="A368" s="32" t="str">
        <f>_xll.SpotlightXL.ExcelFormulas.SpotlightMetadata("_x000D_
"&amp;CHAR(34)&amp;"A1950CEE88E7490F9ED482AF30EE80F7"&amp;CHAR(34)&amp;"_x000D_
{_x000D_
  "&amp;CHAR(34)&amp;"members"&amp;CHAR(34)&amp;": {_x000D_
    "&amp;CHAR(34)&amp;"Account"&amp;CHAR(34)&amp;": "&amp;CHAR(34)&amp;"60113"&amp;CHAR(34)&amp;"_x000D_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60113 - Irrigation - Compliance</v>
      </c>
      <c r="B368" s="70"/>
      <c r="C3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69" spans="1:4" hidden="1" outlineLevel="1">
      <c r="A369" s="32" t="str">
        <f>_xll.SpotlightXL.ExcelFormulas.SpotlightMetadata("_x000D_
"&amp;CHAR(34)&amp;"A1950CEE88E7490F9ED482AF30EE80F7"&amp;CHAR(34)&amp;"_x000D_
{_x000D_
  "&amp;CHAR(34)&amp;"members"&amp;CHAR(34)&amp;": {_x000D_
    "&amp;CHAR(34)&amp;"Account"&amp;CHAR(34)&amp;": "&amp;CHAR(34)&amp;"60114"&amp;CHAR(34)&amp;"_x000D_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60114 - Irrigation - Dam cleaning</v>
      </c>
      <c r="B369" s="70"/>
      <c r="C36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6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0" spans="1:4" hidden="1" outlineLevel="1">
      <c r="A370" s="32" t="str">
        <f>_xll.SpotlightXL.ExcelFormulas.SpotlightMetadata("_x000D_
"&amp;CHAR(34)&amp;"A1950CEE88E7490F9ED482AF30EE80F7"&amp;CHAR(34)&amp;"_x000D_
{_x000D_
  "&amp;CHAR(34)&amp;"members"&amp;CHAR(34)&amp;": {_x000D_
    "&amp;CHAR(34)&amp;"Account"&amp;CHAR(34)&amp;": "&amp;CHAR(34)&amp;"60115"&amp;CHAR(34)&amp;"_x000D_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60115 - Irrigation - Dam Sinking</v>
      </c>
      <c r="B370" s="70"/>
      <c r="C37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1" spans="1:4" hidden="1" outlineLevel="1">
      <c r="A371" s="32" t="str">
        <f>_xll.SpotlightXL.ExcelFormulas.SpotlightMetadata("_x000D_
"&amp;CHAR(34)&amp;"A1950CEE88E7490F9ED482AF30EE80F7"&amp;CHAR(34)&amp;"_x000D_
{_x000D_
  "&amp;CHAR(34)&amp;"members"&amp;CHAR(34)&amp;": {_x000D_
    "&amp;CHAR(34)&amp;"Account"&amp;CHAR(34)&amp;": "&amp;CHAR(34)&amp;"60133"&amp;CHAR(34)&amp;"_x000D_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60133 - Pasture - Other</v>
      </c>
      <c r="B371" s="70"/>
      <c r="C3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2" spans="1:4" hidden="1" outlineLevel="1">
      <c r="A372" s="32" t="str">
        <f>_xll.SpotlightXL.ExcelFormulas.SpotlightMetadata("_x000D_
"&amp;CHAR(34)&amp;"A1950CEE88E7490F9ED482AF30EE80F7"&amp;CHAR(34)&amp;"_x000D_
{_x000D_
  "&amp;CHAR(34)&amp;"members"&amp;CHAR(34)&amp;": {_x000D_
    "&amp;CHAR(34)&amp;"Account"&amp;CHAR(34)&amp;": "&amp;CHAR(34)&amp;"60134"&amp;CHAR(34)&amp;"_x000D_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60134 - Pasture - Weed &amp; Pest Control</v>
      </c>
      <c r="B372" s="70"/>
      <c r="C3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3" spans="1:4" hidden="1" outlineLevel="1">
      <c r="A373" s="32" t="str">
        <f>_xll.SpotlightXL.ExcelFormulas.SpotlightMetadata("_x000D_
"&amp;CHAR(34)&amp;"A1950CEE88E7490F9ED482AF30EE80F7"&amp;CHAR(34)&amp;"_x000D_
{_x000D_
  "&amp;CHAR(34)&amp;"members"&amp;CHAR(34)&amp;": {_x000D_
    "&amp;CHAR(34)&amp;"Account"&amp;CHAR(34)&amp;": "&amp;CHAR(34)&amp;"60135"&amp;CHAR(34)&amp;"_x000D_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60135 - Pasture Renewal</v>
      </c>
      <c r="B373" s="70"/>
      <c r="C3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4" spans="1:4" hidden="1" outlineLevel="1">
      <c r="A374" s="32" t="str">
        <f>_xll.SpotlightXL.ExcelFormulas.SpotlightMetadata("_x000D_
"&amp;CHAR(34)&amp;"A1950CEE88E7490F9ED482AF30EE80F7"&amp;CHAR(34)&amp;"_x000D_
{_x000D_
  "&amp;CHAR(34)&amp;"members"&amp;CHAR(34)&amp;": {_x000D_
    "&amp;CHAR(34)&amp;"Account"&amp;CHAR(34)&amp;": "&amp;CHAR(34)&amp;"60140"&amp;CHAR(34)&amp;"_x000D_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60140 - Fertiliser</v>
      </c>
      <c r="B374" s="70"/>
      <c r="C3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-2.8421709430404002E-13</v>
      </c>
    </row>
    <row r="375" spans="1:4" hidden="1" outlineLevel="1">
      <c r="A375" s="32" t="str">
        <f>_xll.SpotlightXL.ExcelFormulas.SpotlightMetadata("_x000D_
"&amp;CHAR(34)&amp;"A1950CEE88E7490F9ED482AF30EE80F7"&amp;CHAR(34)&amp;"_x000D_
{_x000D_
  "&amp;CHAR(34)&amp;"members"&amp;CHAR(34)&amp;": {_x000D_
    "&amp;CHAR(34)&amp;"Account"&amp;CHAR(34)&amp;": "&amp;CHAR(34)&amp;"60160"&amp;CHAR(34)&amp;"_x000D_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60160 - Pest &amp; Weed Control</v>
      </c>
      <c r="B375" s="70"/>
      <c r="C3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-9.0949470177292804E-13</v>
      </c>
    </row>
    <row r="376" spans="1:4" hidden="1" outlineLevel="1">
      <c r="A376" s="32" t="str">
        <f>_xll.SpotlightXL.ExcelFormulas.SpotlightMetadata("_x000D_
"&amp;CHAR(34)&amp;"A1950CEE88E7490F9ED482AF30EE80F7"&amp;CHAR(34)&amp;"_x000D_
{_x000D_
  "&amp;CHAR(34)&amp;"members"&amp;CHAR(34)&amp;": {_x000D_
    "&amp;CHAR(34)&amp;"Account"&amp;CHAR(34)&amp;": "&amp;CHAR(34)&amp;"60161"&amp;CHAR(34)&amp;"_x000D_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60161 - Share Farming</v>
      </c>
      <c r="B376" s="70"/>
      <c r="C3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7" spans="1:4" hidden="1" outlineLevel="1">
      <c r="A377" s="32" t="str">
        <f>_xll.SpotlightXL.ExcelFormulas.SpotlightMetadata("_x000D_
"&amp;CHAR(34)&amp;"A1950CEE88E7490F9ED482AF30EE80F7"&amp;CHAR(34)&amp;"_x000D_
{_x000D_
  "&amp;CHAR(34)&amp;"members"&amp;CHAR(34)&amp;": {_x000D_
    "&amp;CHAR(34)&amp;"Account"&amp;CHAR(34)&amp;": "&amp;CHAR(34)&amp;"60162"&amp;CHAR(34)&amp;"_x000D_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60162 - Shearing Expenses</v>
      </c>
      <c r="B377" s="70"/>
      <c r="C3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8" spans="1:4" hidden="1" outlineLevel="1">
      <c r="A378" s="32" t="str">
        <f>_xll.SpotlightXL.ExcelFormulas.SpotlightMetadata("_x000D_
"&amp;CHAR(34)&amp;"A1950CEE88E7490F9ED482AF30EE80F7"&amp;CHAR(34)&amp;"_x000D_
{_x000D_
  "&amp;CHAR(34)&amp;"members"&amp;CHAR(34)&amp;": {_x000D_
    "&amp;CHAR(34)&amp;"Account"&amp;CHAR(34)&amp;": "&amp;CHAR(34)&amp;"60163"&amp;CHAR(34)&amp;"_x000D_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60163 - Soil Conservation</v>
      </c>
      <c r="B378" s="70"/>
      <c r="C3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79" spans="1:4" hidden="1" outlineLevel="1">
      <c r="A379" s="32" t="str">
        <f>_xll.SpotlightXL.ExcelFormulas.SpotlightMetadata("_x000D_
"&amp;CHAR(34)&amp;"A1950CEE88E7490F9ED482AF30EE80F7"&amp;CHAR(34)&amp;"_x000D_
{_x000D_
  "&amp;CHAR(34)&amp;"members"&amp;CHAR(34)&amp;": {_x000D_
    "&amp;CHAR(34)&amp;"Account"&amp;CHAR(34)&amp;": "&amp;CHAR(34)&amp;"60164"&amp;CHAR(34)&amp;"_x000D_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60164 - Soil Testing</v>
      </c>
      <c r="B379" s="70"/>
      <c r="C3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0" spans="1:4" hidden="1" outlineLevel="1">
      <c r="A380" s="32" t="str">
        <f>_xll.SpotlightXL.ExcelFormulas.SpotlightMetadata("_x000D_
"&amp;CHAR(34)&amp;"A1950CEE88E7490F9ED482AF30EE80F7"&amp;CHAR(34)&amp;"_x000D_
{_x000D_
  "&amp;CHAR(34)&amp;"members"&amp;CHAR(34)&amp;": {_x000D_
    "&amp;CHAR(34)&amp;"Account"&amp;CHAR(34)&amp;": "&amp;CHAR(34)&amp;"60177"&amp;CHAR(34)&amp;"_x000D_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60177 - Wool Costs</v>
      </c>
      <c r="B380" s="70"/>
      <c r="C38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1" spans="1:4" hidden="1" outlineLevel="1">
      <c r="A381" s="32" t="str">
        <f>_xll.SpotlightXL.ExcelFormulas.SpotlightMetadata("_x000D_
"&amp;CHAR(34)&amp;"A1950CEE88E7490F9ED482AF30EE80F7"&amp;CHAR(34)&amp;"_x000D_
{_x000D_
  "&amp;CHAR(34)&amp;"members"&amp;CHAR(34)&amp;": {_x000D_
    "&amp;CHAR(34)&amp;"Account"&amp;CHAR(34)&amp;": "&amp;CHAR(34)&amp;"60179"&amp;CHAR(34)&amp;"_x000D_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60179 - Leases - Land &amp; Water</v>
      </c>
      <c r="B381" s="70"/>
      <c r="C3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2" spans="1:4" hidden="1" outlineLevel="1">
      <c r="A382" s="32" t="str">
        <f>_xll.SpotlightXL.ExcelFormulas.SpotlightMetadata("_x000D_
"&amp;CHAR(34)&amp;"A1950CEE88E7490F9ED482AF30EE80F7"&amp;CHAR(34)&amp;"_x000D_
{_x000D_
  "&amp;CHAR(34)&amp;"members"&amp;CHAR(34)&amp;": {_x000D_
    "&amp;CHAR(34)&amp;"Account"&amp;CHAR(34)&amp;": "&amp;CHAR(34)&amp;"60181"&amp;CHAR(34)&amp;"_x000D_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60181 - Leases - Livestock</v>
      </c>
      <c r="B382" s="70"/>
      <c r="C3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3" spans="1:4" hidden="1" outlineLevel="1">
      <c r="A383" s="32" t="str">
        <f>_xll.SpotlightXL.ExcelFormulas.SpotlightMetadata("_x000D_
"&amp;CHAR(34)&amp;"A1950CEE88E7490F9ED482AF30EE80F7"&amp;CHAR(34)&amp;"_x000D_
{_x000D_
  "&amp;CHAR(34)&amp;"members"&amp;CHAR(34)&amp;": {_x000D_
    "&amp;CHAR(34)&amp;"Account"&amp;CHAR(34)&amp;": "&amp;CHAR(34)&amp;"60182"&amp;CHAR(34)&amp;"_x000D_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60182 - Leases - Plant &amp; Equipment</v>
      </c>
      <c r="B383" s="70"/>
      <c r="C3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4" spans="1:4" hidden="1" outlineLevel="1">
      <c r="A384" s="32" t="str">
        <f>_xll.SpotlightXL.ExcelFormulas.SpotlightMetadata("_x000D_
"&amp;CHAR(34)&amp;"A1950CEE88E7490F9ED482AF30EE80F7"&amp;CHAR(34)&amp;"_x000D_
{_x000D_
  "&amp;CHAR(34)&amp;"members"&amp;CHAR(34)&amp;": {_x000D_
    "&amp;CHAR(34)&amp;"Account"&amp;CHAR(34)&amp;": "&amp;CHAR(34)&amp;"70126"&amp;CHAR(34)&amp;"_x000D_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70126 - Shed Expenses</v>
      </c>
      <c r="B384" s="70"/>
      <c r="C38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5" spans="1:16383" collapsed="1">
      <c r="A385" s="39" t="str">
        <f>_xll.SpotlightXL.ExcelFormulas.SpotlightMetadata("_x000D_
"&amp;CHAR(34)&amp;"A1950CEE88E7490F9ED482AF30EE80F7"&amp;CHAR(34)&amp;"_x000D_
{_x000D_
  "&amp;CHAR(34)&amp;"members"&amp;CHAR(34)&amp;": {_x000D_
    "&amp;CHAR(34)&amp;"Account"&amp;CHAR(34)&amp;": "&amp;CHAR(34)&amp;"Agri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Agri Expenses</v>
      </c>
      <c r="B385" s="78"/>
      <c r="C385" s="64">
        <f>SUM(C317:C384)</f>
        <v>-1.7781331962396544E-12</v>
      </c>
      <c r="D385" s="64">
        <f>SUM(D317:D384)</f>
        <v>-2.1032064978499002E-12</v>
      </c>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c r="BQ385" s="39"/>
      <c r="BR385" s="39"/>
      <c r="BS385" s="39"/>
      <c r="BT385" s="39"/>
      <c r="BU385" s="39"/>
      <c r="BV385" s="39"/>
      <c r="BW385" s="39"/>
      <c r="BX385" s="39"/>
      <c r="BY385" s="39"/>
      <c r="BZ385" s="39"/>
      <c r="CA385" s="39"/>
      <c r="CB385" s="39"/>
      <c r="CC385" s="39"/>
      <c r="CD385" s="39"/>
      <c r="CE385" s="39"/>
      <c r="CF385" s="39"/>
      <c r="CG385" s="39"/>
      <c r="CH385" s="39"/>
      <c r="CI385" s="39"/>
      <c r="CJ385" s="39"/>
      <c r="CK385" s="39"/>
      <c r="CL385" s="39"/>
      <c r="CM385" s="39"/>
      <c r="CN385" s="39"/>
      <c r="CO385" s="39"/>
      <c r="CP385" s="39"/>
      <c r="CQ385" s="39"/>
      <c r="CR385" s="39"/>
      <c r="CS385" s="39"/>
      <c r="CT385" s="39"/>
      <c r="CU385" s="39"/>
      <c r="CV385" s="39"/>
      <c r="CW385" s="39"/>
      <c r="CX385" s="39"/>
      <c r="CY385" s="39"/>
      <c r="CZ385" s="39"/>
      <c r="DA385" s="39"/>
      <c r="DB385" s="39"/>
      <c r="DC385" s="39"/>
      <c r="DD385" s="39"/>
      <c r="DE385" s="39"/>
      <c r="DF385" s="39"/>
      <c r="DG385" s="39"/>
      <c r="DH385" s="39"/>
      <c r="DI385" s="39"/>
      <c r="DJ385" s="39"/>
      <c r="DK385" s="39"/>
      <c r="DL385" s="39"/>
      <c r="DM385" s="39"/>
      <c r="DN385" s="39"/>
      <c r="DO385" s="39"/>
      <c r="DP385" s="39"/>
      <c r="DQ385" s="39"/>
      <c r="DR385" s="39"/>
      <c r="DS385" s="39"/>
      <c r="DT385" s="39"/>
      <c r="DU385" s="39"/>
      <c r="DV385" s="39"/>
      <c r="DW385" s="39"/>
      <c r="DX385" s="39"/>
      <c r="DY385" s="39"/>
      <c r="DZ385" s="39"/>
      <c r="EA385" s="39"/>
      <c r="EB385" s="39"/>
      <c r="EC385" s="39"/>
      <c r="ED385" s="39"/>
      <c r="EE385" s="39"/>
      <c r="EF385" s="39"/>
      <c r="EG385" s="39"/>
      <c r="EH385" s="39"/>
      <c r="EI385" s="39"/>
      <c r="EJ385" s="39"/>
      <c r="EK385" s="39"/>
      <c r="EL385" s="39"/>
      <c r="EM385" s="39"/>
      <c r="EN385" s="39"/>
      <c r="EO385" s="39"/>
      <c r="EP385" s="39"/>
      <c r="EQ385" s="39"/>
      <c r="ER385" s="39"/>
      <c r="ES385" s="39"/>
      <c r="ET385" s="39"/>
      <c r="EU385" s="39"/>
      <c r="EV385" s="39"/>
      <c r="EW385" s="39"/>
      <c r="EX385" s="39"/>
      <c r="EY385" s="39"/>
      <c r="EZ385" s="39"/>
      <c r="FA385" s="39"/>
      <c r="FB385" s="39"/>
      <c r="FC385" s="39"/>
      <c r="FD385" s="39"/>
      <c r="FE385" s="39"/>
      <c r="FF385" s="39"/>
      <c r="FG385" s="39"/>
      <c r="FH385" s="39"/>
      <c r="FI385" s="39"/>
      <c r="FJ385" s="39"/>
      <c r="FK385" s="39"/>
      <c r="FL385" s="39"/>
      <c r="FM385" s="39"/>
      <c r="FN385" s="39"/>
      <c r="FO385" s="39"/>
      <c r="FP385" s="39"/>
      <c r="FQ385" s="39"/>
      <c r="FR385" s="39"/>
      <c r="FS385" s="39"/>
      <c r="FT385" s="39"/>
      <c r="FU385" s="39"/>
      <c r="FV385" s="39"/>
      <c r="FW385" s="39"/>
      <c r="FX385" s="39"/>
      <c r="FY385" s="39"/>
      <c r="FZ385" s="39"/>
      <c r="GA385" s="39"/>
      <c r="GB385" s="39"/>
      <c r="GC385" s="39"/>
      <c r="GD385" s="39"/>
      <c r="GE385" s="39"/>
      <c r="GF385" s="39"/>
      <c r="GG385" s="39"/>
      <c r="GH385" s="39"/>
      <c r="GI385" s="39"/>
      <c r="GJ385" s="39"/>
      <c r="GK385" s="39"/>
      <c r="GL385" s="39"/>
      <c r="GM385" s="39"/>
      <c r="GN385" s="39"/>
      <c r="GO385" s="39"/>
      <c r="GP385" s="39"/>
      <c r="GQ385" s="39"/>
      <c r="GR385" s="39"/>
      <c r="GS385" s="39"/>
      <c r="GT385" s="39"/>
      <c r="GU385" s="39"/>
      <c r="GV385" s="39"/>
      <c r="GW385" s="39"/>
      <c r="GX385" s="39"/>
      <c r="GY385" s="39"/>
      <c r="GZ385" s="39"/>
      <c r="HA385" s="39"/>
      <c r="HB385" s="39"/>
      <c r="HC385" s="39"/>
      <c r="HD385" s="39"/>
      <c r="HE385" s="39"/>
      <c r="HF385" s="39"/>
      <c r="HG385" s="39"/>
      <c r="HH385" s="39"/>
      <c r="HI385" s="39"/>
      <c r="HJ385" s="39"/>
      <c r="HK385" s="39"/>
      <c r="HL385" s="39"/>
      <c r="HM385" s="39"/>
      <c r="HN385" s="39"/>
      <c r="HO385" s="39"/>
      <c r="HP385" s="39"/>
      <c r="HQ385" s="39"/>
      <c r="HR385" s="39"/>
      <c r="HS385" s="39"/>
      <c r="HT385" s="39"/>
      <c r="HU385" s="39"/>
      <c r="HV385" s="39"/>
      <c r="HW385" s="39"/>
      <c r="HX385" s="39"/>
      <c r="HY385" s="39"/>
      <c r="HZ385" s="39"/>
      <c r="IA385" s="39"/>
      <c r="IB385" s="39"/>
      <c r="IC385" s="39"/>
      <c r="ID385" s="39"/>
      <c r="IE385" s="39"/>
      <c r="IF385" s="39"/>
      <c r="IG385" s="39"/>
      <c r="IH385" s="39"/>
      <c r="II385" s="39"/>
      <c r="IJ385" s="39"/>
      <c r="IK385" s="39"/>
      <c r="IL385" s="39"/>
      <c r="IM385" s="39"/>
      <c r="IN385" s="39"/>
      <c r="IO385" s="39"/>
      <c r="IP385" s="39"/>
      <c r="IQ385" s="39"/>
      <c r="IR385" s="39"/>
      <c r="IS385" s="39"/>
      <c r="IT385" s="39"/>
      <c r="IU385" s="39"/>
      <c r="IV385" s="39"/>
      <c r="IW385" s="39"/>
      <c r="IX385" s="39"/>
      <c r="IY385" s="39"/>
      <c r="IZ385" s="39"/>
      <c r="JA385" s="39"/>
      <c r="JB385" s="39"/>
      <c r="JC385" s="39"/>
      <c r="JD385" s="39"/>
      <c r="JE385" s="39"/>
      <c r="JF385" s="39"/>
      <c r="JG385" s="39"/>
      <c r="JH385" s="39"/>
      <c r="JI385" s="39"/>
      <c r="JJ385" s="39"/>
      <c r="JK385" s="39"/>
      <c r="JL385" s="39"/>
      <c r="JM385" s="39"/>
      <c r="JN385" s="39"/>
      <c r="JO385" s="39"/>
      <c r="JP385" s="39"/>
      <c r="JQ385" s="39"/>
      <c r="JR385" s="39"/>
      <c r="JS385" s="39"/>
      <c r="JT385" s="39"/>
      <c r="JU385" s="39"/>
      <c r="JV385" s="39"/>
      <c r="JW385" s="39"/>
      <c r="JX385" s="39"/>
      <c r="JY385" s="39"/>
      <c r="JZ385" s="39"/>
      <c r="KA385" s="39"/>
      <c r="KB385" s="39"/>
      <c r="KC385" s="39"/>
      <c r="KD385" s="39"/>
      <c r="KE385" s="39"/>
      <c r="KF385" s="39"/>
      <c r="KG385" s="39"/>
      <c r="KH385" s="39"/>
      <c r="KI385" s="39"/>
      <c r="KJ385" s="39"/>
      <c r="KK385" s="39"/>
      <c r="KL385" s="39"/>
      <c r="KM385" s="39"/>
      <c r="KN385" s="39"/>
      <c r="KO385" s="39"/>
      <c r="KP385" s="39"/>
      <c r="KQ385" s="39"/>
      <c r="KR385" s="39"/>
      <c r="KS385" s="39"/>
      <c r="KT385" s="39"/>
      <c r="KU385" s="39"/>
      <c r="KV385" s="39"/>
      <c r="KW385" s="39"/>
      <c r="KX385" s="39"/>
      <c r="KY385" s="39"/>
      <c r="KZ385" s="39"/>
      <c r="LA385" s="39"/>
      <c r="LB385" s="39"/>
      <c r="LC385" s="39"/>
      <c r="LD385" s="39"/>
      <c r="LE385" s="39"/>
      <c r="LF385" s="39"/>
      <c r="LG385" s="39"/>
      <c r="LH385" s="39"/>
      <c r="LI385" s="39"/>
      <c r="LJ385" s="39"/>
      <c r="LK385" s="39"/>
      <c r="LL385" s="39"/>
      <c r="LM385" s="39"/>
      <c r="LN385" s="39"/>
      <c r="LO385" s="39"/>
      <c r="LP385" s="39"/>
      <c r="LQ385" s="39"/>
      <c r="LR385" s="39"/>
      <c r="LS385" s="39"/>
      <c r="LT385" s="39"/>
      <c r="LU385" s="39"/>
      <c r="LV385" s="39"/>
      <c r="LW385" s="39"/>
      <c r="LX385" s="39"/>
      <c r="LY385" s="39"/>
      <c r="LZ385" s="39"/>
      <c r="MA385" s="39"/>
      <c r="MB385" s="39"/>
      <c r="MC385" s="39"/>
      <c r="MD385" s="39"/>
      <c r="ME385" s="39"/>
      <c r="MF385" s="39"/>
      <c r="MG385" s="39"/>
      <c r="MH385" s="39"/>
      <c r="MI385" s="39"/>
      <c r="MJ385" s="39"/>
      <c r="MK385" s="39"/>
      <c r="ML385" s="39"/>
      <c r="MM385" s="39"/>
      <c r="MN385" s="39"/>
      <c r="MO385" s="39"/>
      <c r="MP385" s="39"/>
      <c r="MQ385" s="39"/>
      <c r="MR385" s="39"/>
      <c r="MS385" s="39"/>
      <c r="MT385" s="39"/>
      <c r="MU385" s="39"/>
      <c r="MV385" s="39"/>
      <c r="MW385" s="39"/>
      <c r="MX385" s="39"/>
      <c r="MY385" s="39"/>
      <c r="MZ385" s="39"/>
      <c r="NA385" s="39"/>
      <c r="NB385" s="39"/>
      <c r="NC385" s="39"/>
      <c r="ND385" s="39"/>
      <c r="NE385" s="39"/>
      <c r="NF385" s="39"/>
      <c r="NG385" s="39"/>
      <c r="NH385" s="39"/>
      <c r="NI385" s="39"/>
      <c r="NJ385" s="39"/>
      <c r="NK385" s="39"/>
      <c r="NL385" s="39"/>
      <c r="NM385" s="39"/>
      <c r="NN385" s="39"/>
      <c r="NO385" s="39"/>
      <c r="NP385" s="39"/>
      <c r="NQ385" s="39"/>
      <c r="NR385" s="39"/>
      <c r="NS385" s="39"/>
      <c r="NT385" s="39"/>
      <c r="NU385" s="39"/>
      <c r="NV385" s="39"/>
      <c r="NW385" s="39"/>
      <c r="NX385" s="39"/>
      <c r="NY385" s="39"/>
      <c r="NZ385" s="39"/>
      <c r="OA385" s="39"/>
      <c r="OB385" s="39"/>
      <c r="OC385" s="39"/>
      <c r="OD385" s="39"/>
      <c r="OE385" s="39"/>
      <c r="OF385" s="39"/>
      <c r="OG385" s="39"/>
      <c r="OH385" s="39"/>
      <c r="OI385" s="39"/>
      <c r="OJ385" s="39"/>
      <c r="OK385" s="39"/>
      <c r="OL385" s="39"/>
      <c r="OM385" s="39"/>
      <c r="ON385" s="39"/>
      <c r="OO385" s="39"/>
      <c r="OP385" s="39"/>
      <c r="OQ385" s="39"/>
      <c r="OR385" s="39"/>
      <c r="OS385" s="39"/>
      <c r="OT385" s="39"/>
      <c r="OU385" s="39"/>
      <c r="OV385" s="39"/>
      <c r="OW385" s="39"/>
      <c r="OX385" s="39"/>
      <c r="OY385" s="39"/>
      <c r="OZ385" s="39"/>
      <c r="PA385" s="39"/>
      <c r="PB385" s="39"/>
      <c r="PC385" s="39"/>
      <c r="PD385" s="39"/>
      <c r="PE385" s="39"/>
      <c r="PF385" s="39"/>
      <c r="PG385" s="39"/>
      <c r="PH385" s="39"/>
      <c r="PI385" s="39"/>
      <c r="PJ385" s="39"/>
      <c r="PK385" s="39"/>
      <c r="PL385" s="39"/>
      <c r="PM385" s="39"/>
      <c r="PN385" s="39"/>
      <c r="PO385" s="39"/>
      <c r="PP385" s="39"/>
      <c r="PQ385" s="39"/>
      <c r="PR385" s="39"/>
      <c r="PS385" s="39"/>
      <c r="PT385" s="39"/>
      <c r="PU385" s="39"/>
      <c r="PV385" s="39"/>
      <c r="PW385" s="39"/>
      <c r="PX385" s="39"/>
      <c r="PY385" s="39"/>
      <c r="PZ385" s="39"/>
      <c r="QA385" s="39"/>
      <c r="QB385" s="39"/>
      <c r="QC385" s="39"/>
      <c r="QD385" s="39"/>
      <c r="QE385" s="39"/>
      <c r="QF385" s="39"/>
      <c r="QG385" s="39"/>
      <c r="QH385" s="39"/>
      <c r="QI385" s="39"/>
      <c r="QJ385" s="39"/>
      <c r="QK385" s="39"/>
      <c r="QL385" s="39"/>
      <c r="QM385" s="39"/>
      <c r="QN385" s="39"/>
      <c r="QO385" s="39"/>
      <c r="QP385" s="39"/>
      <c r="QQ385" s="39"/>
      <c r="QR385" s="39"/>
      <c r="QS385" s="39"/>
      <c r="QT385" s="39"/>
      <c r="QU385" s="39"/>
      <c r="QV385" s="39"/>
      <c r="QW385" s="39"/>
      <c r="QX385" s="39"/>
      <c r="QY385" s="39"/>
      <c r="QZ385" s="39"/>
      <c r="RA385" s="39"/>
      <c r="RB385" s="39"/>
      <c r="RC385" s="39"/>
      <c r="RD385" s="39"/>
      <c r="RE385" s="39"/>
      <c r="RF385" s="39"/>
      <c r="RG385" s="39"/>
      <c r="RH385" s="39"/>
      <c r="RI385" s="39"/>
      <c r="RJ385" s="39"/>
      <c r="RK385" s="39"/>
      <c r="RL385" s="39"/>
      <c r="RM385" s="39"/>
      <c r="RN385" s="39"/>
      <c r="RO385" s="39"/>
      <c r="RP385" s="39"/>
      <c r="RQ385" s="39"/>
      <c r="RR385" s="39"/>
      <c r="RS385" s="39"/>
      <c r="RT385" s="39"/>
      <c r="RU385" s="39"/>
      <c r="RV385" s="39"/>
      <c r="RW385" s="39"/>
      <c r="RX385" s="39"/>
      <c r="RY385" s="39"/>
      <c r="RZ385" s="39"/>
      <c r="SA385" s="39"/>
      <c r="SB385" s="39"/>
      <c r="SC385" s="39"/>
      <c r="SD385" s="39"/>
      <c r="SE385" s="39"/>
      <c r="SF385" s="39"/>
      <c r="SG385" s="39"/>
      <c r="SH385" s="39"/>
      <c r="SI385" s="39"/>
      <c r="SJ385" s="39"/>
      <c r="SK385" s="39"/>
      <c r="SL385" s="39"/>
      <c r="SM385" s="39"/>
      <c r="SN385" s="39"/>
      <c r="SO385" s="39"/>
      <c r="SP385" s="39"/>
      <c r="SQ385" s="39"/>
      <c r="SR385" s="39"/>
      <c r="SS385" s="39"/>
      <c r="ST385" s="39"/>
      <c r="SU385" s="39"/>
      <c r="SV385" s="39"/>
      <c r="SW385" s="39"/>
      <c r="SX385" s="39"/>
      <c r="SY385" s="39"/>
      <c r="SZ385" s="39"/>
      <c r="TA385" s="39"/>
      <c r="TB385" s="39"/>
      <c r="TC385" s="39"/>
      <c r="TD385" s="39"/>
      <c r="TE385" s="39"/>
      <c r="TF385" s="39"/>
      <c r="TG385" s="39"/>
      <c r="TH385" s="39"/>
      <c r="TI385" s="39"/>
      <c r="TJ385" s="39"/>
      <c r="TK385" s="39"/>
      <c r="TL385" s="39"/>
      <c r="TM385" s="39"/>
      <c r="TN385" s="39"/>
      <c r="TO385" s="39"/>
      <c r="TP385" s="39"/>
      <c r="TQ385" s="39"/>
      <c r="TR385" s="39"/>
      <c r="TS385" s="39"/>
      <c r="TT385" s="39"/>
      <c r="TU385" s="39"/>
      <c r="TV385" s="39"/>
      <c r="TW385" s="39"/>
      <c r="TX385" s="39"/>
      <c r="TY385" s="39"/>
      <c r="TZ385" s="39"/>
      <c r="UA385" s="39"/>
      <c r="UB385" s="39"/>
      <c r="UC385" s="39"/>
      <c r="UD385" s="39"/>
      <c r="UE385" s="39"/>
      <c r="UF385" s="39"/>
      <c r="UG385" s="39"/>
      <c r="UH385" s="39"/>
      <c r="UI385" s="39"/>
      <c r="UJ385" s="39"/>
      <c r="UK385" s="39"/>
      <c r="UL385" s="39"/>
      <c r="UM385" s="39"/>
      <c r="UN385" s="39"/>
      <c r="UO385" s="39"/>
      <c r="UP385" s="39"/>
      <c r="UQ385" s="39"/>
      <c r="UR385" s="39"/>
      <c r="US385" s="39"/>
      <c r="UT385" s="39"/>
      <c r="UU385" s="39"/>
      <c r="UV385" s="39"/>
      <c r="UW385" s="39"/>
      <c r="UX385" s="39"/>
      <c r="UY385" s="39"/>
      <c r="UZ385" s="39"/>
      <c r="VA385" s="39"/>
      <c r="VB385" s="39"/>
      <c r="VC385" s="39"/>
      <c r="VD385" s="39"/>
      <c r="VE385" s="39"/>
      <c r="VF385" s="39"/>
      <c r="VG385" s="39"/>
      <c r="VH385" s="39"/>
      <c r="VI385" s="39"/>
      <c r="VJ385" s="39"/>
      <c r="VK385" s="39"/>
      <c r="VL385" s="39"/>
      <c r="VM385" s="39"/>
      <c r="VN385" s="39"/>
      <c r="VO385" s="39"/>
      <c r="VP385" s="39"/>
      <c r="VQ385" s="39"/>
      <c r="VR385" s="39"/>
      <c r="VS385" s="39"/>
      <c r="VT385" s="39"/>
      <c r="VU385" s="39"/>
      <c r="VV385" s="39"/>
      <c r="VW385" s="39"/>
      <c r="VX385" s="39"/>
      <c r="VY385" s="39"/>
      <c r="VZ385" s="39"/>
      <c r="WA385" s="39"/>
      <c r="WB385" s="39"/>
      <c r="WC385" s="39"/>
      <c r="WD385" s="39"/>
      <c r="WE385" s="39"/>
      <c r="WF385" s="39"/>
      <c r="WG385" s="39"/>
      <c r="WH385" s="39"/>
      <c r="WI385" s="39"/>
      <c r="WJ385" s="39"/>
      <c r="WK385" s="39"/>
      <c r="WL385" s="39"/>
      <c r="WM385" s="39"/>
      <c r="WN385" s="39"/>
      <c r="WO385" s="39"/>
      <c r="WP385" s="39"/>
      <c r="WQ385" s="39"/>
      <c r="WR385" s="39"/>
      <c r="WS385" s="39"/>
      <c r="WT385" s="39"/>
      <c r="WU385" s="39"/>
      <c r="WV385" s="39"/>
      <c r="WW385" s="39"/>
      <c r="WX385" s="39"/>
      <c r="WY385" s="39"/>
      <c r="WZ385" s="39"/>
      <c r="XA385" s="39"/>
      <c r="XB385" s="39"/>
      <c r="XC385" s="39"/>
      <c r="XD385" s="39"/>
      <c r="XE385" s="39"/>
      <c r="XF385" s="39"/>
      <c r="XG385" s="39"/>
      <c r="XH385" s="39"/>
      <c r="XI385" s="39"/>
      <c r="XJ385" s="39"/>
      <c r="XK385" s="39"/>
      <c r="XL385" s="39"/>
      <c r="XM385" s="39"/>
      <c r="XN385" s="39"/>
      <c r="XO385" s="39"/>
      <c r="XP385" s="39"/>
      <c r="XQ385" s="39"/>
      <c r="XR385" s="39"/>
      <c r="XS385" s="39"/>
      <c r="XT385" s="39"/>
      <c r="XU385" s="39"/>
      <c r="XV385" s="39"/>
      <c r="XW385" s="39"/>
      <c r="XX385" s="39"/>
      <c r="XY385" s="39"/>
      <c r="XZ385" s="39"/>
      <c r="YA385" s="39"/>
      <c r="YB385" s="39"/>
      <c r="YC385" s="39"/>
      <c r="YD385" s="39"/>
      <c r="YE385" s="39"/>
      <c r="YF385" s="39"/>
      <c r="YG385" s="39"/>
      <c r="YH385" s="39"/>
      <c r="YI385" s="39"/>
      <c r="YJ385" s="39"/>
      <c r="YK385" s="39"/>
      <c r="YL385" s="39"/>
      <c r="YM385" s="39"/>
      <c r="YN385" s="39"/>
      <c r="YO385" s="39"/>
      <c r="YP385" s="39"/>
      <c r="YQ385" s="39"/>
      <c r="YR385" s="39"/>
      <c r="YS385" s="39"/>
      <c r="YT385" s="39"/>
      <c r="YU385" s="39"/>
      <c r="YV385" s="39"/>
      <c r="YW385" s="39"/>
      <c r="YX385" s="39"/>
      <c r="YY385" s="39"/>
      <c r="YZ385" s="39"/>
      <c r="ZA385" s="39"/>
      <c r="ZB385" s="39"/>
      <c r="ZC385" s="39"/>
      <c r="ZD385" s="39"/>
      <c r="ZE385" s="39"/>
      <c r="ZF385" s="39"/>
      <c r="ZG385" s="39"/>
      <c r="ZH385" s="39"/>
      <c r="ZI385" s="39"/>
      <c r="ZJ385" s="39"/>
      <c r="ZK385" s="39"/>
      <c r="ZL385" s="39"/>
      <c r="ZM385" s="39"/>
      <c r="ZN385" s="39"/>
      <c r="ZO385" s="39"/>
      <c r="ZP385" s="39"/>
      <c r="ZQ385" s="39"/>
      <c r="ZR385" s="39"/>
      <c r="ZS385" s="39"/>
      <c r="ZT385" s="39"/>
      <c r="ZU385" s="39"/>
      <c r="ZV385" s="39"/>
      <c r="ZW385" s="39"/>
      <c r="ZX385" s="39"/>
      <c r="ZY385" s="39"/>
      <c r="ZZ385" s="39"/>
      <c r="AAA385" s="39"/>
      <c r="AAB385" s="39"/>
      <c r="AAC385" s="39"/>
      <c r="AAD385" s="39"/>
      <c r="AAE385" s="39"/>
      <c r="AAF385" s="39"/>
      <c r="AAG385" s="39"/>
      <c r="AAH385" s="39"/>
      <c r="AAI385" s="39"/>
      <c r="AAJ385" s="39"/>
      <c r="AAK385" s="39"/>
      <c r="AAL385" s="39"/>
      <c r="AAM385" s="39"/>
      <c r="AAN385" s="39"/>
      <c r="AAO385" s="39"/>
      <c r="AAP385" s="39"/>
      <c r="AAQ385" s="39"/>
      <c r="AAR385" s="39"/>
      <c r="AAS385" s="39"/>
      <c r="AAT385" s="39"/>
      <c r="AAU385" s="39"/>
      <c r="AAV385" s="39"/>
      <c r="AAW385" s="39"/>
      <c r="AAX385" s="39"/>
      <c r="AAY385" s="39"/>
      <c r="AAZ385" s="39"/>
      <c r="ABA385" s="39"/>
      <c r="ABB385" s="39"/>
      <c r="ABC385" s="39"/>
      <c r="ABD385" s="39"/>
      <c r="ABE385" s="39"/>
      <c r="ABF385" s="39"/>
      <c r="ABG385" s="39"/>
      <c r="ABH385" s="39"/>
      <c r="ABI385" s="39"/>
      <c r="ABJ385" s="39"/>
      <c r="ABK385" s="39"/>
      <c r="ABL385" s="39"/>
      <c r="ABM385" s="39"/>
      <c r="ABN385" s="39"/>
      <c r="ABO385" s="39"/>
      <c r="ABP385" s="39"/>
      <c r="ABQ385" s="39"/>
      <c r="ABR385" s="39"/>
      <c r="ABS385" s="39"/>
      <c r="ABT385" s="39"/>
      <c r="ABU385" s="39"/>
      <c r="ABV385" s="39"/>
      <c r="ABW385" s="39"/>
      <c r="ABX385" s="39"/>
      <c r="ABY385" s="39"/>
      <c r="ABZ385" s="39"/>
      <c r="ACA385" s="39"/>
      <c r="ACB385" s="39"/>
      <c r="ACC385" s="39"/>
      <c r="ACD385" s="39"/>
      <c r="ACE385" s="39"/>
      <c r="ACF385" s="39"/>
      <c r="ACG385" s="39"/>
      <c r="ACH385" s="39"/>
      <c r="ACI385" s="39"/>
      <c r="ACJ385" s="39"/>
      <c r="ACK385" s="39"/>
      <c r="ACL385" s="39"/>
      <c r="ACM385" s="39"/>
      <c r="ACN385" s="39"/>
      <c r="ACO385" s="39"/>
      <c r="ACP385" s="39"/>
      <c r="ACQ385" s="39"/>
      <c r="ACR385" s="39"/>
      <c r="ACS385" s="39"/>
      <c r="ACT385" s="39"/>
      <c r="ACU385" s="39"/>
      <c r="ACV385" s="39"/>
      <c r="ACW385" s="39"/>
      <c r="ACX385" s="39"/>
      <c r="ACY385" s="39"/>
      <c r="ACZ385" s="39"/>
      <c r="ADA385" s="39"/>
      <c r="ADB385" s="39"/>
      <c r="ADC385" s="39"/>
      <c r="ADD385" s="39"/>
      <c r="ADE385" s="39"/>
      <c r="ADF385" s="39"/>
      <c r="ADG385" s="39"/>
      <c r="ADH385" s="39"/>
      <c r="ADI385" s="39"/>
      <c r="ADJ385" s="39"/>
      <c r="ADK385" s="39"/>
      <c r="ADL385" s="39"/>
      <c r="ADM385" s="39"/>
      <c r="ADN385" s="39"/>
      <c r="ADO385" s="39"/>
      <c r="ADP385" s="39"/>
      <c r="ADQ385" s="39"/>
      <c r="ADR385" s="39"/>
      <c r="ADS385" s="39"/>
      <c r="ADT385" s="39"/>
      <c r="ADU385" s="39"/>
      <c r="ADV385" s="39"/>
      <c r="ADW385" s="39"/>
      <c r="ADX385" s="39"/>
      <c r="ADY385" s="39"/>
      <c r="ADZ385" s="39"/>
      <c r="AEA385" s="39"/>
      <c r="AEB385" s="39"/>
      <c r="AEC385" s="39"/>
      <c r="AED385" s="39"/>
      <c r="AEE385" s="39"/>
      <c r="AEF385" s="39"/>
      <c r="AEG385" s="39"/>
      <c r="AEH385" s="39"/>
      <c r="AEI385" s="39"/>
      <c r="AEJ385" s="39"/>
      <c r="AEK385" s="39"/>
      <c r="AEL385" s="39"/>
      <c r="AEM385" s="39"/>
      <c r="AEN385" s="39"/>
      <c r="AEO385" s="39"/>
      <c r="AEP385" s="39"/>
      <c r="AEQ385" s="39"/>
      <c r="AER385" s="39"/>
      <c r="AES385" s="39"/>
      <c r="AET385" s="39"/>
      <c r="AEU385" s="39"/>
      <c r="AEV385" s="39"/>
      <c r="AEW385" s="39"/>
      <c r="AEX385" s="39"/>
      <c r="AEY385" s="39"/>
      <c r="AEZ385" s="39"/>
      <c r="AFA385" s="39"/>
      <c r="AFB385" s="39"/>
      <c r="AFC385" s="39"/>
      <c r="AFD385" s="39"/>
      <c r="AFE385" s="39"/>
      <c r="AFF385" s="39"/>
      <c r="AFG385" s="39"/>
      <c r="AFH385" s="39"/>
      <c r="AFI385" s="39"/>
      <c r="AFJ385" s="39"/>
      <c r="AFK385" s="39"/>
      <c r="AFL385" s="39"/>
      <c r="AFM385" s="39"/>
      <c r="AFN385" s="39"/>
      <c r="AFO385" s="39"/>
      <c r="AFP385" s="39"/>
      <c r="AFQ385" s="39"/>
      <c r="AFR385" s="39"/>
      <c r="AFS385" s="39"/>
      <c r="AFT385" s="39"/>
      <c r="AFU385" s="39"/>
      <c r="AFV385" s="39"/>
      <c r="AFW385" s="39"/>
      <c r="AFX385" s="39"/>
      <c r="AFY385" s="39"/>
      <c r="AFZ385" s="39"/>
      <c r="AGA385" s="39"/>
      <c r="AGB385" s="39"/>
      <c r="AGC385" s="39"/>
      <c r="AGD385" s="39"/>
      <c r="AGE385" s="39"/>
      <c r="AGF385" s="39"/>
      <c r="AGG385" s="39"/>
      <c r="AGH385" s="39"/>
      <c r="AGI385" s="39"/>
      <c r="AGJ385" s="39"/>
      <c r="AGK385" s="39"/>
      <c r="AGL385" s="39"/>
      <c r="AGM385" s="39"/>
      <c r="AGN385" s="39"/>
      <c r="AGO385" s="39"/>
      <c r="AGP385" s="39"/>
      <c r="AGQ385" s="39"/>
      <c r="AGR385" s="39"/>
      <c r="AGS385" s="39"/>
      <c r="AGT385" s="39"/>
      <c r="AGU385" s="39"/>
      <c r="AGV385" s="39"/>
      <c r="AGW385" s="39"/>
      <c r="AGX385" s="39"/>
      <c r="AGY385" s="39"/>
      <c r="AGZ385" s="39"/>
      <c r="AHA385" s="39"/>
      <c r="AHB385" s="39"/>
      <c r="AHC385" s="39"/>
      <c r="AHD385" s="39"/>
      <c r="AHE385" s="39"/>
      <c r="AHF385" s="39"/>
      <c r="AHG385" s="39"/>
      <c r="AHH385" s="39"/>
      <c r="AHI385" s="39"/>
      <c r="AHJ385" s="39"/>
      <c r="AHK385" s="39"/>
      <c r="AHL385" s="39"/>
      <c r="AHM385" s="39"/>
      <c r="AHN385" s="39"/>
      <c r="AHO385" s="39"/>
      <c r="AHP385" s="39"/>
      <c r="AHQ385" s="39"/>
      <c r="AHR385" s="39"/>
      <c r="AHS385" s="39"/>
      <c r="AHT385" s="39"/>
      <c r="AHU385" s="39"/>
      <c r="AHV385" s="39"/>
      <c r="AHW385" s="39"/>
      <c r="AHX385" s="39"/>
      <c r="AHY385" s="39"/>
      <c r="AHZ385" s="39"/>
      <c r="AIA385" s="39"/>
      <c r="AIB385" s="39"/>
      <c r="AIC385" s="39"/>
      <c r="AID385" s="39"/>
      <c r="AIE385" s="39"/>
      <c r="AIF385" s="39"/>
      <c r="AIG385" s="39"/>
      <c r="AIH385" s="39"/>
      <c r="AII385" s="39"/>
      <c r="AIJ385" s="39"/>
      <c r="AIK385" s="39"/>
      <c r="AIL385" s="39"/>
      <c r="AIM385" s="39"/>
      <c r="AIN385" s="39"/>
      <c r="AIO385" s="39"/>
      <c r="AIP385" s="39"/>
      <c r="AIQ385" s="39"/>
      <c r="AIR385" s="39"/>
      <c r="AIS385" s="39"/>
      <c r="AIT385" s="39"/>
      <c r="AIU385" s="39"/>
      <c r="AIV385" s="39"/>
      <c r="AIW385" s="39"/>
      <c r="AIX385" s="39"/>
      <c r="AIY385" s="39"/>
      <c r="AIZ385" s="39"/>
      <c r="AJA385" s="39"/>
      <c r="AJB385" s="39"/>
      <c r="AJC385" s="39"/>
      <c r="AJD385" s="39"/>
      <c r="AJE385" s="39"/>
      <c r="AJF385" s="39"/>
      <c r="AJG385" s="39"/>
      <c r="AJH385" s="39"/>
      <c r="AJI385" s="39"/>
      <c r="AJJ385" s="39"/>
      <c r="AJK385" s="39"/>
      <c r="AJL385" s="39"/>
      <c r="AJM385" s="39"/>
      <c r="AJN385" s="39"/>
      <c r="AJO385" s="39"/>
      <c r="AJP385" s="39"/>
      <c r="AJQ385" s="39"/>
      <c r="AJR385" s="39"/>
      <c r="AJS385" s="39"/>
      <c r="AJT385" s="39"/>
      <c r="AJU385" s="39"/>
      <c r="AJV385" s="39"/>
      <c r="AJW385" s="39"/>
      <c r="AJX385" s="39"/>
      <c r="AJY385" s="39"/>
      <c r="AJZ385" s="39"/>
      <c r="AKA385" s="39"/>
      <c r="AKB385" s="39"/>
      <c r="AKC385" s="39"/>
      <c r="AKD385" s="39"/>
      <c r="AKE385" s="39"/>
      <c r="AKF385" s="39"/>
      <c r="AKG385" s="39"/>
      <c r="AKH385" s="39"/>
      <c r="AKI385" s="39"/>
      <c r="AKJ385" s="39"/>
      <c r="AKK385" s="39"/>
      <c r="AKL385" s="39"/>
      <c r="AKM385" s="39"/>
      <c r="AKN385" s="39"/>
      <c r="AKO385" s="39"/>
      <c r="AKP385" s="39"/>
      <c r="AKQ385" s="39"/>
      <c r="AKR385" s="39"/>
      <c r="AKS385" s="39"/>
      <c r="AKT385" s="39"/>
      <c r="AKU385" s="39"/>
      <c r="AKV385" s="39"/>
      <c r="AKW385" s="39"/>
      <c r="AKX385" s="39"/>
      <c r="AKY385" s="39"/>
      <c r="AKZ385" s="39"/>
      <c r="ALA385" s="39"/>
      <c r="ALB385" s="39"/>
      <c r="ALC385" s="39"/>
      <c r="ALD385" s="39"/>
      <c r="ALE385" s="39"/>
      <c r="ALF385" s="39"/>
      <c r="ALG385" s="39"/>
      <c r="ALH385" s="39"/>
      <c r="ALI385" s="39"/>
      <c r="ALJ385" s="39"/>
      <c r="ALK385" s="39"/>
      <c r="ALL385" s="39"/>
      <c r="ALM385" s="39"/>
      <c r="ALN385" s="39"/>
      <c r="ALO385" s="39"/>
      <c r="ALP385" s="39"/>
      <c r="ALQ385" s="39"/>
      <c r="ALR385" s="39"/>
      <c r="ALS385" s="39"/>
      <c r="ALT385" s="39"/>
      <c r="ALU385" s="39"/>
      <c r="ALV385" s="39"/>
      <c r="ALW385" s="39"/>
      <c r="ALX385" s="39"/>
      <c r="ALY385" s="39"/>
      <c r="ALZ385" s="39"/>
      <c r="AMA385" s="39"/>
      <c r="AMB385" s="39"/>
      <c r="AMC385" s="39"/>
      <c r="AMD385" s="39"/>
      <c r="AME385" s="39"/>
      <c r="AMF385" s="39"/>
      <c r="AMG385" s="39"/>
      <c r="AMH385" s="39"/>
      <c r="AMI385" s="39"/>
      <c r="AMJ385" s="39"/>
      <c r="AMK385" s="39"/>
      <c r="AML385" s="39"/>
      <c r="AMM385" s="39"/>
      <c r="AMN385" s="39"/>
      <c r="AMO385" s="39"/>
      <c r="AMP385" s="39"/>
      <c r="AMQ385" s="39"/>
      <c r="AMR385" s="39"/>
      <c r="AMS385" s="39"/>
      <c r="AMT385" s="39"/>
      <c r="AMU385" s="39"/>
      <c r="AMV385" s="39"/>
      <c r="AMW385" s="39"/>
      <c r="AMX385" s="39"/>
      <c r="AMY385" s="39"/>
      <c r="AMZ385" s="39"/>
      <c r="ANA385" s="39"/>
      <c r="ANB385" s="39"/>
      <c r="ANC385" s="39"/>
      <c r="AND385" s="39"/>
      <c r="ANE385" s="39"/>
      <c r="ANF385" s="39"/>
      <c r="ANG385" s="39"/>
      <c r="ANH385" s="39"/>
      <c r="ANI385" s="39"/>
      <c r="ANJ385" s="39"/>
      <c r="ANK385" s="39"/>
      <c r="ANL385" s="39"/>
      <c r="ANM385" s="39"/>
      <c r="ANN385" s="39"/>
      <c r="ANO385" s="39"/>
      <c r="ANP385" s="39"/>
      <c r="ANQ385" s="39"/>
      <c r="ANR385" s="39"/>
      <c r="ANS385" s="39"/>
      <c r="ANT385" s="39"/>
      <c r="ANU385" s="39"/>
      <c r="ANV385" s="39"/>
      <c r="ANW385" s="39"/>
      <c r="ANX385" s="39"/>
      <c r="ANY385" s="39"/>
      <c r="ANZ385" s="39"/>
      <c r="AOA385" s="39"/>
      <c r="AOB385" s="39"/>
      <c r="AOC385" s="39"/>
      <c r="AOD385" s="39"/>
      <c r="AOE385" s="39"/>
      <c r="AOF385" s="39"/>
      <c r="AOG385" s="39"/>
      <c r="AOH385" s="39"/>
      <c r="AOI385" s="39"/>
      <c r="AOJ385" s="39"/>
      <c r="AOK385" s="39"/>
      <c r="AOL385" s="39"/>
      <c r="AOM385" s="39"/>
      <c r="AON385" s="39"/>
      <c r="AOO385" s="39"/>
      <c r="AOP385" s="39"/>
      <c r="AOQ385" s="39"/>
      <c r="AOR385" s="39"/>
      <c r="AOS385" s="39"/>
      <c r="AOT385" s="39"/>
      <c r="AOU385" s="39"/>
      <c r="AOV385" s="39"/>
      <c r="AOW385" s="39"/>
      <c r="AOX385" s="39"/>
      <c r="AOY385" s="39"/>
      <c r="AOZ385" s="39"/>
      <c r="APA385" s="39"/>
      <c r="APB385" s="39"/>
      <c r="APC385" s="39"/>
      <c r="APD385" s="39"/>
      <c r="APE385" s="39"/>
      <c r="APF385" s="39"/>
      <c r="APG385" s="39"/>
      <c r="APH385" s="39"/>
      <c r="API385" s="39"/>
      <c r="APJ385" s="39"/>
      <c r="APK385" s="39"/>
      <c r="APL385" s="39"/>
      <c r="APM385" s="39"/>
      <c r="APN385" s="39"/>
      <c r="APO385" s="39"/>
      <c r="APP385" s="39"/>
      <c r="APQ385" s="39"/>
      <c r="APR385" s="39"/>
      <c r="APS385" s="39"/>
      <c r="APT385" s="39"/>
      <c r="APU385" s="39"/>
      <c r="APV385" s="39"/>
      <c r="APW385" s="39"/>
      <c r="APX385" s="39"/>
      <c r="APY385" s="39"/>
      <c r="APZ385" s="39"/>
      <c r="AQA385" s="39"/>
      <c r="AQB385" s="39"/>
      <c r="AQC385" s="39"/>
      <c r="AQD385" s="39"/>
      <c r="AQE385" s="39"/>
      <c r="AQF385" s="39"/>
      <c r="AQG385" s="39"/>
      <c r="AQH385" s="39"/>
      <c r="AQI385" s="39"/>
      <c r="AQJ385" s="39"/>
      <c r="AQK385" s="39"/>
      <c r="AQL385" s="39"/>
      <c r="AQM385" s="39"/>
      <c r="AQN385" s="39"/>
      <c r="AQO385" s="39"/>
      <c r="AQP385" s="39"/>
      <c r="AQQ385" s="39"/>
      <c r="AQR385" s="39"/>
      <c r="AQS385" s="39"/>
      <c r="AQT385" s="39"/>
      <c r="AQU385" s="39"/>
      <c r="AQV385" s="39"/>
      <c r="AQW385" s="39"/>
      <c r="AQX385" s="39"/>
      <c r="AQY385" s="39"/>
      <c r="AQZ385" s="39"/>
      <c r="ARA385" s="39"/>
      <c r="ARB385" s="39"/>
      <c r="ARC385" s="39"/>
      <c r="ARD385" s="39"/>
      <c r="ARE385" s="39"/>
      <c r="ARF385" s="39"/>
      <c r="ARG385" s="39"/>
      <c r="ARH385" s="39"/>
      <c r="ARI385" s="39"/>
      <c r="ARJ385" s="39"/>
      <c r="ARK385" s="39"/>
      <c r="ARL385" s="39"/>
      <c r="ARM385" s="39"/>
      <c r="ARN385" s="39"/>
      <c r="ARO385" s="39"/>
      <c r="ARP385" s="39"/>
      <c r="ARQ385" s="39"/>
      <c r="ARR385" s="39"/>
      <c r="ARS385" s="39"/>
      <c r="ART385" s="39"/>
      <c r="ARU385" s="39"/>
      <c r="ARV385" s="39"/>
      <c r="ARW385" s="39"/>
      <c r="ARX385" s="39"/>
      <c r="ARY385" s="39"/>
      <c r="ARZ385" s="39"/>
      <c r="ASA385" s="39"/>
      <c r="ASB385" s="39"/>
      <c r="ASC385" s="39"/>
      <c r="ASD385" s="39"/>
      <c r="ASE385" s="39"/>
      <c r="ASF385" s="39"/>
      <c r="ASG385" s="39"/>
      <c r="ASH385" s="39"/>
      <c r="ASI385" s="39"/>
      <c r="ASJ385" s="39"/>
      <c r="ASK385" s="39"/>
      <c r="ASL385" s="39"/>
      <c r="ASM385" s="39"/>
      <c r="ASN385" s="39"/>
      <c r="ASO385" s="39"/>
      <c r="ASP385" s="39"/>
      <c r="ASQ385" s="39"/>
      <c r="ASR385" s="39"/>
      <c r="ASS385" s="39"/>
      <c r="AST385" s="39"/>
      <c r="ASU385" s="39"/>
      <c r="ASV385" s="39"/>
      <c r="ASW385" s="39"/>
      <c r="ASX385" s="39"/>
      <c r="ASY385" s="39"/>
      <c r="ASZ385" s="39"/>
      <c r="ATA385" s="39"/>
      <c r="ATB385" s="39"/>
      <c r="ATC385" s="39"/>
      <c r="ATD385" s="39"/>
      <c r="ATE385" s="39"/>
      <c r="ATF385" s="39"/>
      <c r="ATG385" s="39"/>
      <c r="ATH385" s="39"/>
      <c r="ATI385" s="39"/>
      <c r="ATJ385" s="39"/>
      <c r="ATK385" s="39"/>
      <c r="ATL385" s="39"/>
      <c r="ATM385" s="39"/>
      <c r="ATN385" s="39"/>
      <c r="ATO385" s="39"/>
      <c r="ATP385" s="39"/>
      <c r="ATQ385" s="39"/>
      <c r="ATR385" s="39"/>
      <c r="ATS385" s="39"/>
      <c r="ATT385" s="39"/>
      <c r="ATU385" s="39"/>
      <c r="ATV385" s="39"/>
      <c r="ATW385" s="39"/>
      <c r="ATX385" s="39"/>
      <c r="ATY385" s="39"/>
      <c r="ATZ385" s="39"/>
      <c r="AUA385" s="39"/>
      <c r="AUB385" s="39"/>
      <c r="AUC385" s="39"/>
      <c r="AUD385" s="39"/>
      <c r="AUE385" s="39"/>
      <c r="AUF385" s="39"/>
      <c r="AUG385" s="39"/>
      <c r="AUH385" s="39"/>
      <c r="AUI385" s="39"/>
      <c r="AUJ385" s="39"/>
      <c r="AUK385" s="39"/>
      <c r="AUL385" s="39"/>
      <c r="AUM385" s="39"/>
      <c r="AUN385" s="39"/>
      <c r="AUO385" s="39"/>
      <c r="AUP385" s="39"/>
      <c r="AUQ385" s="39"/>
      <c r="AUR385" s="39"/>
      <c r="AUS385" s="39"/>
      <c r="AUT385" s="39"/>
      <c r="AUU385" s="39"/>
      <c r="AUV385" s="39"/>
      <c r="AUW385" s="39"/>
      <c r="AUX385" s="39"/>
      <c r="AUY385" s="39"/>
      <c r="AUZ385" s="39"/>
      <c r="AVA385" s="39"/>
      <c r="AVB385" s="39"/>
      <c r="AVC385" s="39"/>
      <c r="AVD385" s="39"/>
      <c r="AVE385" s="39"/>
      <c r="AVF385" s="39"/>
      <c r="AVG385" s="39"/>
      <c r="AVH385" s="39"/>
      <c r="AVI385" s="39"/>
      <c r="AVJ385" s="39"/>
      <c r="AVK385" s="39"/>
      <c r="AVL385" s="39"/>
      <c r="AVM385" s="39"/>
      <c r="AVN385" s="39"/>
      <c r="AVO385" s="39"/>
      <c r="AVP385" s="39"/>
      <c r="AVQ385" s="39"/>
      <c r="AVR385" s="39"/>
      <c r="AVS385" s="39"/>
      <c r="AVT385" s="39"/>
      <c r="AVU385" s="39"/>
      <c r="AVV385" s="39"/>
      <c r="AVW385" s="39"/>
      <c r="AVX385" s="39"/>
      <c r="AVY385" s="39"/>
      <c r="AVZ385" s="39"/>
      <c r="AWA385" s="39"/>
      <c r="AWB385" s="39"/>
      <c r="AWC385" s="39"/>
      <c r="AWD385" s="39"/>
      <c r="AWE385" s="39"/>
      <c r="AWF385" s="39"/>
      <c r="AWG385" s="39"/>
      <c r="AWH385" s="39"/>
      <c r="AWI385" s="39"/>
      <c r="AWJ385" s="39"/>
      <c r="AWK385" s="39"/>
      <c r="AWL385" s="39"/>
      <c r="AWM385" s="39"/>
      <c r="AWN385" s="39"/>
      <c r="AWO385" s="39"/>
      <c r="AWP385" s="39"/>
      <c r="AWQ385" s="39"/>
      <c r="AWR385" s="39"/>
      <c r="AWS385" s="39"/>
      <c r="AWT385" s="39"/>
      <c r="AWU385" s="39"/>
      <c r="AWV385" s="39"/>
      <c r="AWW385" s="39"/>
      <c r="AWX385" s="39"/>
      <c r="AWY385" s="39"/>
      <c r="AWZ385" s="39"/>
      <c r="AXA385" s="39"/>
      <c r="AXB385" s="39"/>
      <c r="AXC385" s="39"/>
      <c r="AXD385" s="39"/>
      <c r="AXE385" s="39"/>
      <c r="AXF385" s="39"/>
      <c r="AXG385" s="39"/>
      <c r="AXH385" s="39"/>
      <c r="AXI385" s="39"/>
      <c r="AXJ385" s="39"/>
      <c r="AXK385" s="39"/>
      <c r="AXL385" s="39"/>
      <c r="AXM385" s="39"/>
      <c r="AXN385" s="39"/>
      <c r="AXO385" s="39"/>
      <c r="AXP385" s="39"/>
      <c r="AXQ385" s="39"/>
      <c r="AXR385" s="39"/>
      <c r="AXS385" s="39"/>
      <c r="AXT385" s="39"/>
      <c r="AXU385" s="39"/>
      <c r="AXV385" s="39"/>
      <c r="AXW385" s="39"/>
      <c r="AXX385" s="39"/>
      <c r="AXY385" s="39"/>
      <c r="AXZ385" s="39"/>
      <c r="AYA385" s="39"/>
      <c r="AYB385" s="39"/>
      <c r="AYC385" s="39"/>
      <c r="AYD385" s="39"/>
      <c r="AYE385" s="39"/>
      <c r="AYF385" s="39"/>
      <c r="AYG385" s="39"/>
      <c r="AYH385" s="39"/>
      <c r="AYI385" s="39"/>
      <c r="AYJ385" s="39"/>
      <c r="AYK385" s="39"/>
      <c r="AYL385" s="39"/>
      <c r="AYM385" s="39"/>
      <c r="AYN385" s="39"/>
      <c r="AYO385" s="39"/>
      <c r="AYP385" s="39"/>
      <c r="AYQ385" s="39"/>
      <c r="AYR385" s="39"/>
      <c r="AYS385" s="39"/>
      <c r="AYT385" s="39"/>
      <c r="AYU385" s="39"/>
      <c r="AYV385" s="39"/>
      <c r="AYW385" s="39"/>
      <c r="AYX385" s="39"/>
      <c r="AYY385" s="39"/>
      <c r="AYZ385" s="39"/>
      <c r="AZA385" s="39"/>
      <c r="AZB385" s="39"/>
      <c r="AZC385" s="39"/>
      <c r="AZD385" s="39"/>
      <c r="AZE385" s="39"/>
      <c r="AZF385" s="39"/>
      <c r="AZG385" s="39"/>
      <c r="AZH385" s="39"/>
      <c r="AZI385" s="39"/>
      <c r="AZJ385" s="39"/>
      <c r="AZK385" s="39"/>
      <c r="AZL385" s="39"/>
      <c r="AZM385" s="39"/>
      <c r="AZN385" s="39"/>
      <c r="AZO385" s="39"/>
      <c r="AZP385" s="39"/>
      <c r="AZQ385" s="39"/>
      <c r="AZR385" s="39"/>
      <c r="AZS385" s="39"/>
      <c r="AZT385" s="39"/>
      <c r="AZU385" s="39"/>
      <c r="AZV385" s="39"/>
      <c r="AZW385" s="39"/>
      <c r="AZX385" s="39"/>
      <c r="AZY385" s="39"/>
      <c r="AZZ385" s="39"/>
      <c r="BAA385" s="39"/>
      <c r="BAB385" s="39"/>
      <c r="BAC385" s="39"/>
      <c r="BAD385" s="39"/>
      <c r="BAE385" s="39"/>
      <c r="BAF385" s="39"/>
      <c r="BAG385" s="39"/>
      <c r="BAH385" s="39"/>
      <c r="BAI385" s="39"/>
      <c r="BAJ385" s="39"/>
      <c r="BAK385" s="39"/>
      <c r="BAL385" s="39"/>
      <c r="BAM385" s="39"/>
      <c r="BAN385" s="39"/>
      <c r="BAO385" s="39"/>
      <c r="BAP385" s="39"/>
      <c r="BAQ385" s="39"/>
      <c r="BAR385" s="39"/>
      <c r="BAS385" s="39"/>
      <c r="BAT385" s="39"/>
      <c r="BAU385" s="39"/>
      <c r="BAV385" s="39"/>
      <c r="BAW385" s="39"/>
      <c r="BAX385" s="39"/>
      <c r="BAY385" s="39"/>
      <c r="BAZ385" s="39"/>
      <c r="BBA385" s="39"/>
      <c r="BBB385" s="39"/>
      <c r="BBC385" s="39"/>
      <c r="BBD385" s="39"/>
      <c r="BBE385" s="39"/>
      <c r="BBF385" s="39"/>
      <c r="BBG385" s="39"/>
      <c r="BBH385" s="39"/>
      <c r="BBI385" s="39"/>
      <c r="BBJ385" s="39"/>
      <c r="BBK385" s="39"/>
      <c r="BBL385" s="39"/>
      <c r="BBM385" s="39"/>
      <c r="BBN385" s="39"/>
      <c r="BBO385" s="39"/>
      <c r="BBP385" s="39"/>
      <c r="BBQ385" s="39"/>
      <c r="BBR385" s="39"/>
      <c r="BBS385" s="39"/>
      <c r="BBT385" s="39"/>
      <c r="BBU385" s="39"/>
      <c r="BBV385" s="39"/>
      <c r="BBW385" s="39"/>
      <c r="BBX385" s="39"/>
      <c r="BBY385" s="39"/>
      <c r="BBZ385" s="39"/>
      <c r="BCA385" s="39"/>
      <c r="BCB385" s="39"/>
      <c r="BCC385" s="39"/>
      <c r="BCD385" s="39"/>
      <c r="BCE385" s="39"/>
      <c r="BCF385" s="39"/>
      <c r="BCG385" s="39"/>
      <c r="BCH385" s="39"/>
      <c r="BCI385" s="39"/>
      <c r="BCJ385" s="39"/>
      <c r="BCK385" s="39"/>
      <c r="BCL385" s="39"/>
      <c r="BCM385" s="39"/>
      <c r="BCN385" s="39"/>
      <c r="BCO385" s="39"/>
      <c r="BCP385" s="39"/>
      <c r="BCQ385" s="39"/>
      <c r="BCR385" s="39"/>
      <c r="BCS385" s="39"/>
      <c r="BCT385" s="39"/>
      <c r="BCU385" s="39"/>
      <c r="BCV385" s="39"/>
      <c r="BCW385" s="39"/>
      <c r="BCX385" s="39"/>
      <c r="BCY385" s="39"/>
      <c r="BCZ385" s="39"/>
      <c r="BDA385" s="39"/>
      <c r="BDB385" s="39"/>
      <c r="BDC385" s="39"/>
      <c r="BDD385" s="39"/>
      <c r="BDE385" s="39"/>
      <c r="BDF385" s="39"/>
      <c r="BDG385" s="39"/>
      <c r="BDH385" s="39"/>
      <c r="BDI385" s="39"/>
      <c r="BDJ385" s="39"/>
      <c r="BDK385" s="39"/>
      <c r="BDL385" s="39"/>
      <c r="BDM385" s="39"/>
      <c r="BDN385" s="39"/>
      <c r="BDO385" s="39"/>
      <c r="BDP385" s="39"/>
      <c r="BDQ385" s="39"/>
      <c r="BDR385" s="39"/>
      <c r="BDS385" s="39"/>
      <c r="BDT385" s="39"/>
      <c r="BDU385" s="39"/>
      <c r="BDV385" s="39"/>
      <c r="BDW385" s="39"/>
      <c r="BDX385" s="39"/>
      <c r="BDY385" s="39"/>
      <c r="BDZ385" s="39"/>
      <c r="BEA385" s="39"/>
      <c r="BEB385" s="39"/>
      <c r="BEC385" s="39"/>
      <c r="BED385" s="39"/>
      <c r="BEE385" s="39"/>
      <c r="BEF385" s="39"/>
      <c r="BEG385" s="39"/>
      <c r="BEH385" s="39"/>
      <c r="BEI385" s="39"/>
      <c r="BEJ385" s="39"/>
      <c r="BEK385" s="39"/>
      <c r="BEL385" s="39"/>
      <c r="BEM385" s="39"/>
      <c r="BEN385" s="39"/>
      <c r="BEO385" s="39"/>
      <c r="BEP385" s="39"/>
      <c r="BEQ385" s="39"/>
      <c r="BER385" s="39"/>
      <c r="BES385" s="39"/>
      <c r="BET385" s="39"/>
      <c r="BEU385" s="39"/>
      <c r="BEV385" s="39"/>
      <c r="BEW385" s="39"/>
      <c r="BEX385" s="39"/>
      <c r="BEY385" s="39"/>
      <c r="BEZ385" s="39"/>
      <c r="BFA385" s="39"/>
      <c r="BFB385" s="39"/>
      <c r="BFC385" s="39"/>
      <c r="BFD385" s="39"/>
      <c r="BFE385" s="39"/>
      <c r="BFF385" s="39"/>
      <c r="BFG385" s="39"/>
      <c r="BFH385" s="39"/>
      <c r="BFI385" s="39"/>
      <c r="BFJ385" s="39"/>
      <c r="BFK385" s="39"/>
      <c r="BFL385" s="39"/>
      <c r="BFM385" s="39"/>
      <c r="BFN385" s="39"/>
      <c r="BFO385" s="39"/>
      <c r="BFP385" s="39"/>
      <c r="BFQ385" s="39"/>
      <c r="BFR385" s="39"/>
      <c r="BFS385" s="39"/>
      <c r="BFT385" s="39"/>
      <c r="BFU385" s="39"/>
      <c r="BFV385" s="39"/>
      <c r="BFW385" s="39"/>
      <c r="BFX385" s="39"/>
      <c r="BFY385" s="39"/>
      <c r="BFZ385" s="39"/>
      <c r="BGA385" s="39"/>
      <c r="BGB385" s="39"/>
      <c r="BGC385" s="39"/>
      <c r="BGD385" s="39"/>
      <c r="BGE385" s="39"/>
      <c r="BGF385" s="39"/>
      <c r="BGG385" s="39"/>
      <c r="BGH385" s="39"/>
      <c r="BGI385" s="39"/>
      <c r="BGJ385" s="39"/>
      <c r="BGK385" s="39"/>
      <c r="BGL385" s="39"/>
      <c r="BGM385" s="39"/>
      <c r="BGN385" s="39"/>
      <c r="BGO385" s="39"/>
      <c r="BGP385" s="39"/>
      <c r="BGQ385" s="39"/>
      <c r="BGR385" s="39"/>
      <c r="BGS385" s="39"/>
      <c r="BGT385" s="39"/>
      <c r="BGU385" s="39"/>
      <c r="BGV385" s="39"/>
      <c r="BGW385" s="39"/>
      <c r="BGX385" s="39"/>
      <c r="BGY385" s="39"/>
      <c r="BGZ385" s="39"/>
      <c r="BHA385" s="39"/>
      <c r="BHB385" s="39"/>
      <c r="BHC385" s="39"/>
      <c r="BHD385" s="39"/>
      <c r="BHE385" s="39"/>
      <c r="BHF385" s="39"/>
      <c r="BHG385" s="39"/>
      <c r="BHH385" s="39"/>
      <c r="BHI385" s="39"/>
      <c r="BHJ385" s="39"/>
      <c r="BHK385" s="39"/>
      <c r="BHL385" s="39"/>
      <c r="BHM385" s="39"/>
      <c r="BHN385" s="39"/>
      <c r="BHO385" s="39"/>
      <c r="BHP385" s="39"/>
      <c r="BHQ385" s="39"/>
      <c r="BHR385" s="39"/>
      <c r="BHS385" s="39"/>
      <c r="BHT385" s="39"/>
      <c r="BHU385" s="39"/>
      <c r="BHV385" s="39"/>
      <c r="BHW385" s="39"/>
      <c r="BHX385" s="39"/>
      <c r="BHY385" s="39"/>
      <c r="BHZ385" s="39"/>
      <c r="BIA385" s="39"/>
      <c r="BIB385" s="39"/>
      <c r="BIC385" s="39"/>
      <c r="BID385" s="39"/>
      <c r="BIE385" s="39"/>
      <c r="BIF385" s="39"/>
      <c r="BIG385" s="39"/>
      <c r="BIH385" s="39"/>
      <c r="BII385" s="39"/>
      <c r="BIJ385" s="39"/>
      <c r="BIK385" s="39"/>
      <c r="BIL385" s="39"/>
      <c r="BIM385" s="39"/>
      <c r="BIN385" s="39"/>
      <c r="BIO385" s="39"/>
      <c r="BIP385" s="39"/>
      <c r="BIQ385" s="39"/>
      <c r="BIR385" s="39"/>
      <c r="BIS385" s="39"/>
      <c r="BIT385" s="39"/>
      <c r="BIU385" s="39"/>
      <c r="BIV385" s="39"/>
      <c r="BIW385" s="39"/>
      <c r="BIX385" s="39"/>
      <c r="BIY385" s="39"/>
      <c r="BIZ385" s="39"/>
      <c r="BJA385" s="39"/>
      <c r="BJB385" s="39"/>
      <c r="BJC385" s="39"/>
      <c r="BJD385" s="39"/>
      <c r="BJE385" s="39"/>
      <c r="BJF385" s="39"/>
      <c r="BJG385" s="39"/>
      <c r="BJH385" s="39"/>
      <c r="BJI385" s="39"/>
      <c r="BJJ385" s="39"/>
      <c r="BJK385" s="39"/>
      <c r="BJL385" s="39"/>
      <c r="BJM385" s="39"/>
      <c r="BJN385" s="39"/>
      <c r="BJO385" s="39"/>
      <c r="BJP385" s="39"/>
      <c r="BJQ385" s="39"/>
      <c r="BJR385" s="39"/>
      <c r="BJS385" s="39"/>
      <c r="BJT385" s="39"/>
      <c r="BJU385" s="39"/>
      <c r="BJV385" s="39"/>
      <c r="BJW385" s="39"/>
      <c r="BJX385" s="39"/>
      <c r="BJY385" s="39"/>
      <c r="BJZ385" s="39"/>
      <c r="BKA385" s="39"/>
      <c r="BKB385" s="39"/>
      <c r="BKC385" s="39"/>
      <c r="BKD385" s="39"/>
      <c r="BKE385" s="39"/>
      <c r="BKF385" s="39"/>
      <c r="BKG385" s="39"/>
      <c r="BKH385" s="39"/>
      <c r="BKI385" s="39"/>
      <c r="BKJ385" s="39"/>
      <c r="BKK385" s="39"/>
      <c r="BKL385" s="39"/>
      <c r="BKM385" s="39"/>
      <c r="BKN385" s="39"/>
      <c r="BKO385" s="39"/>
      <c r="BKP385" s="39"/>
      <c r="BKQ385" s="39"/>
      <c r="BKR385" s="39"/>
      <c r="BKS385" s="39"/>
      <c r="BKT385" s="39"/>
      <c r="BKU385" s="39"/>
      <c r="BKV385" s="39"/>
      <c r="BKW385" s="39"/>
      <c r="BKX385" s="39"/>
      <c r="BKY385" s="39"/>
      <c r="BKZ385" s="39"/>
      <c r="BLA385" s="39"/>
      <c r="BLB385" s="39"/>
      <c r="BLC385" s="39"/>
      <c r="BLD385" s="39"/>
      <c r="BLE385" s="39"/>
      <c r="BLF385" s="39"/>
      <c r="BLG385" s="39"/>
      <c r="BLH385" s="39"/>
      <c r="BLI385" s="39"/>
      <c r="BLJ385" s="39"/>
      <c r="BLK385" s="39"/>
      <c r="BLL385" s="39"/>
      <c r="BLM385" s="39"/>
      <c r="BLN385" s="39"/>
      <c r="BLO385" s="39"/>
      <c r="BLP385" s="39"/>
      <c r="BLQ385" s="39"/>
      <c r="BLR385" s="39"/>
      <c r="BLS385" s="39"/>
      <c r="BLT385" s="39"/>
      <c r="BLU385" s="39"/>
      <c r="BLV385" s="39"/>
      <c r="BLW385" s="39"/>
      <c r="BLX385" s="39"/>
      <c r="BLY385" s="39"/>
      <c r="BLZ385" s="39"/>
      <c r="BMA385" s="39"/>
      <c r="BMB385" s="39"/>
      <c r="BMC385" s="39"/>
      <c r="BMD385" s="39"/>
      <c r="BME385" s="39"/>
      <c r="BMF385" s="39"/>
      <c r="BMG385" s="39"/>
      <c r="BMH385" s="39"/>
      <c r="BMI385" s="39"/>
      <c r="BMJ385" s="39"/>
      <c r="BMK385" s="39"/>
      <c r="BML385" s="39"/>
      <c r="BMM385" s="39"/>
      <c r="BMN385" s="39"/>
      <c r="BMO385" s="39"/>
      <c r="BMP385" s="39"/>
      <c r="BMQ385" s="39"/>
      <c r="BMR385" s="39"/>
      <c r="BMS385" s="39"/>
      <c r="BMT385" s="39"/>
      <c r="BMU385" s="39"/>
      <c r="BMV385" s="39"/>
      <c r="BMW385" s="39"/>
      <c r="BMX385" s="39"/>
      <c r="BMY385" s="39"/>
      <c r="BMZ385" s="39"/>
      <c r="BNA385" s="39"/>
      <c r="BNB385" s="39"/>
      <c r="BNC385" s="39"/>
      <c r="BND385" s="39"/>
      <c r="BNE385" s="39"/>
      <c r="BNF385" s="39"/>
      <c r="BNG385" s="39"/>
      <c r="BNH385" s="39"/>
      <c r="BNI385" s="39"/>
      <c r="BNJ385" s="39"/>
      <c r="BNK385" s="39"/>
      <c r="BNL385" s="39"/>
      <c r="BNM385" s="39"/>
      <c r="BNN385" s="39"/>
      <c r="BNO385" s="39"/>
      <c r="BNP385" s="39"/>
      <c r="BNQ385" s="39"/>
      <c r="BNR385" s="39"/>
      <c r="BNS385" s="39"/>
      <c r="BNT385" s="39"/>
      <c r="BNU385" s="39"/>
      <c r="BNV385" s="39"/>
      <c r="BNW385" s="39"/>
      <c r="BNX385" s="39"/>
      <c r="BNY385" s="39"/>
      <c r="BNZ385" s="39"/>
      <c r="BOA385" s="39"/>
      <c r="BOB385" s="39"/>
      <c r="BOC385" s="39"/>
      <c r="BOD385" s="39"/>
      <c r="BOE385" s="39"/>
      <c r="BOF385" s="39"/>
      <c r="BOG385" s="39"/>
      <c r="BOH385" s="39"/>
      <c r="BOI385" s="39"/>
      <c r="BOJ385" s="39"/>
      <c r="BOK385" s="39"/>
      <c r="BOL385" s="39"/>
      <c r="BOM385" s="39"/>
      <c r="BON385" s="39"/>
      <c r="BOO385" s="39"/>
      <c r="BOP385" s="39"/>
      <c r="BOQ385" s="39"/>
      <c r="BOR385" s="39"/>
      <c r="BOS385" s="39"/>
      <c r="BOT385" s="39"/>
      <c r="BOU385" s="39"/>
      <c r="BOV385" s="39"/>
      <c r="BOW385" s="39"/>
      <c r="BOX385" s="39"/>
      <c r="BOY385" s="39"/>
      <c r="BOZ385" s="39"/>
      <c r="BPA385" s="39"/>
      <c r="BPB385" s="39"/>
      <c r="BPC385" s="39"/>
      <c r="BPD385" s="39"/>
      <c r="BPE385" s="39"/>
      <c r="BPF385" s="39"/>
      <c r="BPG385" s="39"/>
      <c r="BPH385" s="39"/>
      <c r="BPI385" s="39"/>
      <c r="BPJ385" s="39"/>
      <c r="BPK385" s="39"/>
      <c r="BPL385" s="39"/>
      <c r="BPM385" s="39"/>
      <c r="BPN385" s="39"/>
      <c r="BPO385" s="39"/>
      <c r="BPP385" s="39"/>
      <c r="BPQ385" s="39"/>
      <c r="BPR385" s="39"/>
      <c r="BPS385" s="39"/>
      <c r="BPT385" s="39"/>
      <c r="BPU385" s="39"/>
      <c r="BPV385" s="39"/>
      <c r="BPW385" s="39"/>
      <c r="BPX385" s="39"/>
      <c r="BPY385" s="39"/>
      <c r="BPZ385" s="39"/>
      <c r="BQA385" s="39"/>
      <c r="BQB385" s="39"/>
      <c r="BQC385" s="39"/>
      <c r="BQD385" s="39"/>
      <c r="BQE385" s="39"/>
      <c r="BQF385" s="39"/>
      <c r="BQG385" s="39"/>
      <c r="BQH385" s="39"/>
      <c r="BQI385" s="39"/>
      <c r="BQJ385" s="39"/>
      <c r="BQK385" s="39"/>
      <c r="BQL385" s="39"/>
      <c r="BQM385" s="39"/>
      <c r="BQN385" s="39"/>
      <c r="BQO385" s="39"/>
      <c r="BQP385" s="39"/>
      <c r="BQQ385" s="39"/>
      <c r="BQR385" s="39"/>
      <c r="BQS385" s="39"/>
      <c r="BQT385" s="39"/>
      <c r="BQU385" s="39"/>
      <c r="BQV385" s="39"/>
      <c r="BQW385" s="39"/>
      <c r="BQX385" s="39"/>
      <c r="BQY385" s="39"/>
      <c r="BQZ385" s="39"/>
      <c r="BRA385" s="39"/>
      <c r="BRB385" s="39"/>
      <c r="BRC385" s="39"/>
      <c r="BRD385" s="39"/>
      <c r="BRE385" s="39"/>
      <c r="BRF385" s="39"/>
      <c r="BRG385" s="39"/>
      <c r="BRH385" s="39"/>
      <c r="BRI385" s="39"/>
      <c r="BRJ385" s="39"/>
      <c r="BRK385" s="39"/>
      <c r="BRL385" s="39"/>
      <c r="BRM385" s="39"/>
      <c r="BRN385" s="39"/>
      <c r="BRO385" s="39"/>
      <c r="BRP385" s="39"/>
      <c r="BRQ385" s="39"/>
      <c r="BRR385" s="39"/>
      <c r="BRS385" s="39"/>
      <c r="BRT385" s="39"/>
      <c r="BRU385" s="39"/>
      <c r="BRV385" s="39"/>
      <c r="BRW385" s="39"/>
      <c r="BRX385" s="39"/>
      <c r="BRY385" s="39"/>
      <c r="BRZ385" s="39"/>
      <c r="BSA385" s="39"/>
      <c r="BSB385" s="39"/>
      <c r="BSC385" s="39"/>
      <c r="BSD385" s="39"/>
      <c r="BSE385" s="39"/>
      <c r="BSF385" s="39"/>
      <c r="BSG385" s="39"/>
      <c r="BSH385" s="39"/>
      <c r="BSI385" s="39"/>
      <c r="BSJ385" s="39"/>
      <c r="BSK385" s="39"/>
      <c r="BSL385" s="39"/>
      <c r="BSM385" s="39"/>
      <c r="BSN385" s="39"/>
      <c r="BSO385" s="39"/>
      <c r="BSP385" s="39"/>
      <c r="BSQ385" s="39"/>
      <c r="BSR385" s="39"/>
      <c r="BSS385" s="39"/>
      <c r="BST385" s="39"/>
      <c r="BSU385" s="39"/>
      <c r="BSV385" s="39"/>
      <c r="BSW385" s="39"/>
      <c r="BSX385" s="39"/>
      <c r="BSY385" s="39"/>
      <c r="BSZ385" s="39"/>
      <c r="BTA385" s="39"/>
      <c r="BTB385" s="39"/>
      <c r="BTC385" s="39"/>
      <c r="BTD385" s="39"/>
      <c r="BTE385" s="39"/>
      <c r="BTF385" s="39"/>
      <c r="BTG385" s="39"/>
      <c r="BTH385" s="39"/>
      <c r="BTI385" s="39"/>
      <c r="BTJ385" s="39"/>
      <c r="BTK385" s="39"/>
      <c r="BTL385" s="39"/>
      <c r="BTM385" s="39"/>
      <c r="BTN385" s="39"/>
      <c r="BTO385" s="39"/>
      <c r="BTP385" s="39"/>
      <c r="BTQ385" s="39"/>
      <c r="BTR385" s="39"/>
      <c r="BTS385" s="39"/>
      <c r="BTT385" s="39"/>
      <c r="BTU385" s="39"/>
      <c r="BTV385" s="39"/>
      <c r="BTW385" s="39"/>
      <c r="BTX385" s="39"/>
      <c r="BTY385" s="39"/>
      <c r="BTZ385" s="39"/>
      <c r="BUA385" s="39"/>
      <c r="BUB385" s="39"/>
      <c r="BUC385" s="39"/>
      <c r="BUD385" s="39"/>
      <c r="BUE385" s="39"/>
      <c r="BUF385" s="39"/>
      <c r="BUG385" s="39"/>
      <c r="BUH385" s="39"/>
      <c r="BUI385" s="39"/>
      <c r="BUJ385" s="39"/>
      <c r="BUK385" s="39"/>
      <c r="BUL385" s="39"/>
      <c r="BUM385" s="39"/>
      <c r="BUN385" s="39"/>
      <c r="BUO385" s="39"/>
      <c r="BUP385" s="39"/>
      <c r="BUQ385" s="39"/>
      <c r="BUR385" s="39"/>
      <c r="BUS385" s="39"/>
      <c r="BUT385" s="39"/>
      <c r="BUU385" s="39"/>
      <c r="BUV385" s="39"/>
      <c r="BUW385" s="39"/>
      <c r="BUX385" s="39"/>
      <c r="BUY385" s="39"/>
      <c r="BUZ385" s="39"/>
      <c r="BVA385" s="39"/>
      <c r="BVB385" s="39"/>
      <c r="BVC385" s="39"/>
      <c r="BVD385" s="39"/>
      <c r="BVE385" s="39"/>
      <c r="BVF385" s="39"/>
      <c r="BVG385" s="39"/>
      <c r="BVH385" s="39"/>
      <c r="BVI385" s="39"/>
      <c r="BVJ385" s="39"/>
      <c r="BVK385" s="39"/>
      <c r="BVL385" s="39"/>
      <c r="BVM385" s="39"/>
      <c r="BVN385" s="39"/>
      <c r="BVO385" s="39"/>
      <c r="BVP385" s="39"/>
      <c r="BVQ385" s="39"/>
      <c r="BVR385" s="39"/>
      <c r="BVS385" s="39"/>
      <c r="BVT385" s="39"/>
      <c r="BVU385" s="39"/>
      <c r="BVV385" s="39"/>
      <c r="BVW385" s="39"/>
      <c r="BVX385" s="39"/>
      <c r="BVY385" s="39"/>
      <c r="BVZ385" s="39"/>
      <c r="BWA385" s="39"/>
      <c r="BWB385" s="39"/>
      <c r="BWC385" s="39"/>
      <c r="BWD385" s="39"/>
      <c r="BWE385" s="39"/>
      <c r="BWF385" s="39"/>
      <c r="BWG385" s="39"/>
      <c r="BWH385" s="39"/>
      <c r="BWI385" s="39"/>
      <c r="BWJ385" s="39"/>
      <c r="BWK385" s="39"/>
      <c r="BWL385" s="39"/>
      <c r="BWM385" s="39"/>
      <c r="BWN385" s="39"/>
      <c r="BWO385" s="39"/>
      <c r="BWP385" s="39"/>
      <c r="BWQ385" s="39"/>
      <c r="BWR385" s="39"/>
      <c r="BWS385" s="39"/>
      <c r="BWT385" s="39"/>
      <c r="BWU385" s="39"/>
      <c r="BWV385" s="39"/>
      <c r="BWW385" s="39"/>
      <c r="BWX385" s="39"/>
      <c r="BWY385" s="39"/>
      <c r="BWZ385" s="39"/>
      <c r="BXA385" s="39"/>
      <c r="BXB385" s="39"/>
      <c r="BXC385" s="39"/>
      <c r="BXD385" s="39"/>
      <c r="BXE385" s="39"/>
      <c r="BXF385" s="39"/>
      <c r="BXG385" s="39"/>
      <c r="BXH385" s="39"/>
      <c r="BXI385" s="39"/>
      <c r="BXJ385" s="39"/>
      <c r="BXK385" s="39"/>
      <c r="BXL385" s="39"/>
      <c r="BXM385" s="39"/>
      <c r="BXN385" s="39"/>
      <c r="BXO385" s="39"/>
      <c r="BXP385" s="39"/>
      <c r="BXQ385" s="39"/>
      <c r="BXR385" s="39"/>
      <c r="BXS385" s="39"/>
      <c r="BXT385" s="39"/>
      <c r="BXU385" s="39"/>
      <c r="BXV385" s="39"/>
      <c r="BXW385" s="39"/>
      <c r="BXX385" s="39"/>
      <c r="BXY385" s="39"/>
      <c r="BXZ385" s="39"/>
      <c r="BYA385" s="39"/>
      <c r="BYB385" s="39"/>
      <c r="BYC385" s="39"/>
      <c r="BYD385" s="39"/>
      <c r="BYE385" s="39"/>
      <c r="BYF385" s="39"/>
      <c r="BYG385" s="39"/>
      <c r="BYH385" s="39"/>
      <c r="BYI385" s="39"/>
      <c r="BYJ385" s="39"/>
      <c r="BYK385" s="39"/>
      <c r="BYL385" s="39"/>
      <c r="BYM385" s="39"/>
      <c r="BYN385" s="39"/>
      <c r="BYO385" s="39"/>
      <c r="BYP385" s="39"/>
      <c r="BYQ385" s="39"/>
      <c r="BYR385" s="39"/>
      <c r="BYS385" s="39"/>
      <c r="BYT385" s="39"/>
      <c r="BYU385" s="39"/>
      <c r="BYV385" s="39"/>
      <c r="BYW385" s="39"/>
      <c r="BYX385" s="39"/>
      <c r="BYY385" s="39"/>
      <c r="BYZ385" s="39"/>
      <c r="BZA385" s="39"/>
      <c r="BZB385" s="39"/>
      <c r="BZC385" s="39"/>
      <c r="BZD385" s="39"/>
      <c r="BZE385" s="39"/>
      <c r="BZF385" s="39"/>
      <c r="BZG385" s="39"/>
      <c r="BZH385" s="39"/>
      <c r="BZI385" s="39"/>
      <c r="BZJ385" s="39"/>
      <c r="BZK385" s="39"/>
      <c r="BZL385" s="39"/>
      <c r="BZM385" s="39"/>
      <c r="BZN385" s="39"/>
      <c r="BZO385" s="39"/>
      <c r="BZP385" s="39"/>
      <c r="BZQ385" s="39"/>
      <c r="BZR385" s="39"/>
      <c r="BZS385" s="39"/>
      <c r="BZT385" s="39"/>
      <c r="BZU385" s="39"/>
      <c r="BZV385" s="39"/>
      <c r="BZW385" s="39"/>
      <c r="BZX385" s="39"/>
      <c r="BZY385" s="39"/>
      <c r="BZZ385" s="39"/>
      <c r="CAA385" s="39"/>
      <c r="CAB385" s="39"/>
      <c r="CAC385" s="39"/>
      <c r="CAD385" s="39"/>
      <c r="CAE385" s="39"/>
      <c r="CAF385" s="39"/>
      <c r="CAG385" s="39"/>
      <c r="CAH385" s="39"/>
      <c r="CAI385" s="39"/>
      <c r="CAJ385" s="39"/>
      <c r="CAK385" s="39"/>
      <c r="CAL385" s="39"/>
      <c r="CAM385" s="39"/>
      <c r="CAN385" s="39"/>
      <c r="CAO385" s="39"/>
      <c r="CAP385" s="39"/>
      <c r="CAQ385" s="39"/>
      <c r="CAR385" s="39"/>
      <c r="CAS385" s="39"/>
      <c r="CAT385" s="39"/>
      <c r="CAU385" s="39"/>
      <c r="CAV385" s="39"/>
      <c r="CAW385" s="39"/>
      <c r="CAX385" s="39"/>
      <c r="CAY385" s="39"/>
      <c r="CAZ385" s="39"/>
      <c r="CBA385" s="39"/>
      <c r="CBB385" s="39"/>
      <c r="CBC385" s="39"/>
      <c r="CBD385" s="39"/>
      <c r="CBE385" s="39"/>
      <c r="CBF385" s="39"/>
      <c r="CBG385" s="39"/>
      <c r="CBH385" s="39"/>
      <c r="CBI385" s="39"/>
      <c r="CBJ385" s="39"/>
      <c r="CBK385" s="39"/>
      <c r="CBL385" s="39"/>
      <c r="CBM385" s="39"/>
      <c r="CBN385" s="39"/>
      <c r="CBO385" s="39"/>
      <c r="CBP385" s="39"/>
      <c r="CBQ385" s="39"/>
      <c r="CBR385" s="39"/>
      <c r="CBS385" s="39"/>
      <c r="CBT385" s="39"/>
      <c r="CBU385" s="39"/>
      <c r="CBV385" s="39"/>
      <c r="CBW385" s="39"/>
      <c r="CBX385" s="39"/>
      <c r="CBY385" s="39"/>
      <c r="CBZ385" s="39"/>
      <c r="CCA385" s="39"/>
      <c r="CCB385" s="39"/>
      <c r="CCC385" s="39"/>
      <c r="CCD385" s="39"/>
      <c r="CCE385" s="39"/>
      <c r="CCF385" s="39"/>
      <c r="CCG385" s="39"/>
      <c r="CCH385" s="39"/>
      <c r="CCI385" s="39"/>
      <c r="CCJ385" s="39"/>
      <c r="CCK385" s="39"/>
      <c r="CCL385" s="39"/>
      <c r="CCM385" s="39"/>
      <c r="CCN385" s="39"/>
      <c r="CCO385" s="39"/>
      <c r="CCP385" s="39"/>
      <c r="CCQ385" s="39"/>
      <c r="CCR385" s="39"/>
      <c r="CCS385" s="39"/>
      <c r="CCT385" s="39"/>
      <c r="CCU385" s="39"/>
      <c r="CCV385" s="39"/>
      <c r="CCW385" s="39"/>
      <c r="CCX385" s="39"/>
      <c r="CCY385" s="39"/>
      <c r="CCZ385" s="39"/>
      <c r="CDA385" s="39"/>
      <c r="CDB385" s="39"/>
      <c r="CDC385" s="39"/>
      <c r="CDD385" s="39"/>
      <c r="CDE385" s="39"/>
      <c r="CDF385" s="39"/>
      <c r="CDG385" s="39"/>
      <c r="CDH385" s="39"/>
      <c r="CDI385" s="39"/>
      <c r="CDJ385" s="39"/>
      <c r="CDK385" s="39"/>
      <c r="CDL385" s="39"/>
      <c r="CDM385" s="39"/>
      <c r="CDN385" s="39"/>
      <c r="CDO385" s="39"/>
      <c r="CDP385" s="39"/>
      <c r="CDQ385" s="39"/>
      <c r="CDR385" s="39"/>
      <c r="CDS385" s="39"/>
      <c r="CDT385" s="39"/>
      <c r="CDU385" s="39"/>
      <c r="CDV385" s="39"/>
      <c r="CDW385" s="39"/>
      <c r="CDX385" s="39"/>
      <c r="CDY385" s="39"/>
      <c r="CDZ385" s="39"/>
      <c r="CEA385" s="39"/>
      <c r="CEB385" s="39"/>
      <c r="CEC385" s="39"/>
      <c r="CED385" s="39"/>
      <c r="CEE385" s="39"/>
      <c r="CEF385" s="39"/>
      <c r="CEG385" s="39"/>
      <c r="CEH385" s="39"/>
      <c r="CEI385" s="39"/>
      <c r="CEJ385" s="39"/>
      <c r="CEK385" s="39"/>
      <c r="CEL385" s="39"/>
      <c r="CEM385" s="39"/>
      <c r="CEN385" s="39"/>
      <c r="CEO385" s="39"/>
      <c r="CEP385" s="39"/>
      <c r="CEQ385" s="39"/>
      <c r="CER385" s="39"/>
      <c r="CES385" s="39"/>
      <c r="CET385" s="39"/>
      <c r="CEU385" s="39"/>
      <c r="CEV385" s="39"/>
      <c r="CEW385" s="39"/>
      <c r="CEX385" s="39"/>
      <c r="CEY385" s="39"/>
      <c r="CEZ385" s="39"/>
      <c r="CFA385" s="39"/>
      <c r="CFB385" s="39"/>
      <c r="CFC385" s="39"/>
      <c r="CFD385" s="39"/>
      <c r="CFE385" s="39"/>
      <c r="CFF385" s="39"/>
      <c r="CFG385" s="39"/>
      <c r="CFH385" s="39"/>
      <c r="CFI385" s="39"/>
      <c r="CFJ385" s="39"/>
      <c r="CFK385" s="39"/>
      <c r="CFL385" s="39"/>
      <c r="CFM385" s="39"/>
      <c r="CFN385" s="39"/>
      <c r="CFO385" s="39"/>
      <c r="CFP385" s="39"/>
      <c r="CFQ385" s="39"/>
      <c r="CFR385" s="39"/>
      <c r="CFS385" s="39"/>
      <c r="CFT385" s="39"/>
      <c r="CFU385" s="39"/>
      <c r="CFV385" s="39"/>
      <c r="CFW385" s="39"/>
      <c r="CFX385" s="39"/>
      <c r="CFY385" s="39"/>
      <c r="CFZ385" s="39"/>
      <c r="CGA385" s="39"/>
      <c r="CGB385" s="39"/>
      <c r="CGC385" s="39"/>
      <c r="CGD385" s="39"/>
      <c r="CGE385" s="39"/>
      <c r="CGF385" s="39"/>
      <c r="CGG385" s="39"/>
      <c r="CGH385" s="39"/>
      <c r="CGI385" s="39"/>
      <c r="CGJ385" s="39"/>
      <c r="CGK385" s="39"/>
      <c r="CGL385" s="39"/>
      <c r="CGM385" s="39"/>
      <c r="CGN385" s="39"/>
      <c r="CGO385" s="39"/>
      <c r="CGP385" s="39"/>
      <c r="CGQ385" s="39"/>
      <c r="CGR385" s="39"/>
      <c r="CGS385" s="39"/>
      <c r="CGT385" s="39"/>
      <c r="CGU385" s="39"/>
      <c r="CGV385" s="39"/>
      <c r="CGW385" s="39"/>
      <c r="CGX385" s="39"/>
      <c r="CGY385" s="39"/>
      <c r="CGZ385" s="39"/>
      <c r="CHA385" s="39"/>
      <c r="CHB385" s="39"/>
      <c r="CHC385" s="39"/>
      <c r="CHD385" s="39"/>
      <c r="CHE385" s="39"/>
      <c r="CHF385" s="39"/>
      <c r="CHG385" s="39"/>
      <c r="CHH385" s="39"/>
      <c r="CHI385" s="39"/>
      <c r="CHJ385" s="39"/>
      <c r="CHK385" s="39"/>
      <c r="CHL385" s="39"/>
      <c r="CHM385" s="39"/>
      <c r="CHN385" s="39"/>
      <c r="CHO385" s="39"/>
      <c r="CHP385" s="39"/>
      <c r="CHQ385" s="39"/>
      <c r="CHR385" s="39"/>
      <c r="CHS385" s="39"/>
      <c r="CHT385" s="39"/>
      <c r="CHU385" s="39"/>
      <c r="CHV385" s="39"/>
      <c r="CHW385" s="39"/>
      <c r="CHX385" s="39"/>
      <c r="CHY385" s="39"/>
      <c r="CHZ385" s="39"/>
      <c r="CIA385" s="39"/>
      <c r="CIB385" s="39"/>
      <c r="CIC385" s="39"/>
      <c r="CID385" s="39"/>
      <c r="CIE385" s="39"/>
      <c r="CIF385" s="39"/>
      <c r="CIG385" s="39"/>
      <c r="CIH385" s="39"/>
      <c r="CII385" s="39"/>
      <c r="CIJ385" s="39"/>
      <c r="CIK385" s="39"/>
      <c r="CIL385" s="39"/>
      <c r="CIM385" s="39"/>
      <c r="CIN385" s="39"/>
      <c r="CIO385" s="39"/>
      <c r="CIP385" s="39"/>
      <c r="CIQ385" s="39"/>
      <c r="CIR385" s="39"/>
      <c r="CIS385" s="39"/>
      <c r="CIT385" s="39"/>
      <c r="CIU385" s="39"/>
      <c r="CIV385" s="39"/>
      <c r="CIW385" s="39"/>
      <c r="CIX385" s="39"/>
      <c r="CIY385" s="39"/>
      <c r="CIZ385" s="39"/>
      <c r="CJA385" s="39"/>
      <c r="CJB385" s="39"/>
      <c r="CJC385" s="39"/>
      <c r="CJD385" s="39"/>
      <c r="CJE385" s="39"/>
      <c r="CJF385" s="39"/>
      <c r="CJG385" s="39"/>
      <c r="CJH385" s="39"/>
      <c r="CJI385" s="39"/>
      <c r="CJJ385" s="39"/>
      <c r="CJK385" s="39"/>
      <c r="CJL385" s="39"/>
      <c r="CJM385" s="39"/>
      <c r="CJN385" s="39"/>
      <c r="CJO385" s="39"/>
      <c r="CJP385" s="39"/>
      <c r="CJQ385" s="39"/>
      <c r="CJR385" s="39"/>
      <c r="CJS385" s="39"/>
      <c r="CJT385" s="39"/>
      <c r="CJU385" s="39"/>
      <c r="CJV385" s="39"/>
      <c r="CJW385" s="39"/>
      <c r="CJX385" s="39"/>
      <c r="CJY385" s="39"/>
      <c r="CJZ385" s="39"/>
      <c r="CKA385" s="39"/>
      <c r="CKB385" s="39"/>
      <c r="CKC385" s="39"/>
      <c r="CKD385" s="39"/>
      <c r="CKE385" s="39"/>
      <c r="CKF385" s="39"/>
      <c r="CKG385" s="39"/>
      <c r="CKH385" s="39"/>
      <c r="CKI385" s="39"/>
      <c r="CKJ385" s="39"/>
      <c r="CKK385" s="39"/>
      <c r="CKL385" s="39"/>
      <c r="CKM385" s="39"/>
      <c r="CKN385" s="39"/>
      <c r="CKO385" s="39"/>
      <c r="CKP385" s="39"/>
      <c r="CKQ385" s="39"/>
      <c r="CKR385" s="39"/>
      <c r="CKS385" s="39"/>
      <c r="CKT385" s="39"/>
      <c r="CKU385" s="39"/>
      <c r="CKV385" s="39"/>
      <c r="CKW385" s="39"/>
      <c r="CKX385" s="39"/>
      <c r="CKY385" s="39"/>
      <c r="CKZ385" s="39"/>
      <c r="CLA385" s="39"/>
      <c r="CLB385" s="39"/>
      <c r="CLC385" s="39"/>
      <c r="CLD385" s="39"/>
      <c r="CLE385" s="39"/>
      <c r="CLF385" s="39"/>
      <c r="CLG385" s="39"/>
      <c r="CLH385" s="39"/>
      <c r="CLI385" s="39"/>
      <c r="CLJ385" s="39"/>
      <c r="CLK385" s="39"/>
      <c r="CLL385" s="39"/>
      <c r="CLM385" s="39"/>
      <c r="CLN385" s="39"/>
      <c r="CLO385" s="39"/>
      <c r="CLP385" s="39"/>
      <c r="CLQ385" s="39"/>
      <c r="CLR385" s="39"/>
      <c r="CLS385" s="39"/>
      <c r="CLT385" s="39"/>
      <c r="CLU385" s="39"/>
      <c r="CLV385" s="39"/>
      <c r="CLW385" s="39"/>
      <c r="CLX385" s="39"/>
      <c r="CLY385" s="39"/>
      <c r="CLZ385" s="39"/>
      <c r="CMA385" s="39"/>
      <c r="CMB385" s="39"/>
      <c r="CMC385" s="39"/>
      <c r="CMD385" s="39"/>
      <c r="CME385" s="39"/>
      <c r="CMF385" s="39"/>
      <c r="CMG385" s="39"/>
      <c r="CMH385" s="39"/>
      <c r="CMI385" s="39"/>
      <c r="CMJ385" s="39"/>
      <c r="CMK385" s="39"/>
      <c r="CML385" s="39"/>
      <c r="CMM385" s="39"/>
      <c r="CMN385" s="39"/>
      <c r="CMO385" s="39"/>
      <c r="CMP385" s="39"/>
      <c r="CMQ385" s="39"/>
      <c r="CMR385" s="39"/>
      <c r="CMS385" s="39"/>
      <c r="CMT385" s="39"/>
      <c r="CMU385" s="39"/>
      <c r="CMV385" s="39"/>
      <c r="CMW385" s="39"/>
      <c r="CMX385" s="39"/>
      <c r="CMY385" s="39"/>
      <c r="CMZ385" s="39"/>
      <c r="CNA385" s="39"/>
      <c r="CNB385" s="39"/>
      <c r="CNC385" s="39"/>
      <c r="CND385" s="39"/>
      <c r="CNE385" s="39"/>
      <c r="CNF385" s="39"/>
      <c r="CNG385" s="39"/>
      <c r="CNH385" s="39"/>
      <c r="CNI385" s="39"/>
      <c r="CNJ385" s="39"/>
      <c r="CNK385" s="39"/>
      <c r="CNL385" s="39"/>
      <c r="CNM385" s="39"/>
      <c r="CNN385" s="39"/>
      <c r="CNO385" s="39"/>
      <c r="CNP385" s="39"/>
      <c r="CNQ385" s="39"/>
      <c r="CNR385" s="39"/>
      <c r="CNS385" s="39"/>
      <c r="CNT385" s="39"/>
      <c r="CNU385" s="39"/>
      <c r="CNV385" s="39"/>
      <c r="CNW385" s="39"/>
      <c r="CNX385" s="39"/>
      <c r="CNY385" s="39"/>
      <c r="CNZ385" s="39"/>
      <c r="COA385" s="39"/>
      <c r="COB385" s="39"/>
      <c r="COC385" s="39"/>
      <c r="COD385" s="39"/>
      <c r="COE385" s="39"/>
      <c r="COF385" s="39"/>
      <c r="COG385" s="39"/>
      <c r="COH385" s="39"/>
      <c r="COI385" s="39"/>
      <c r="COJ385" s="39"/>
      <c r="COK385" s="39"/>
      <c r="COL385" s="39"/>
      <c r="COM385" s="39"/>
      <c r="CON385" s="39"/>
      <c r="COO385" s="39"/>
      <c r="COP385" s="39"/>
      <c r="COQ385" s="39"/>
      <c r="COR385" s="39"/>
      <c r="COS385" s="39"/>
      <c r="COT385" s="39"/>
      <c r="COU385" s="39"/>
      <c r="COV385" s="39"/>
      <c r="COW385" s="39"/>
      <c r="COX385" s="39"/>
      <c r="COY385" s="39"/>
      <c r="COZ385" s="39"/>
      <c r="CPA385" s="39"/>
      <c r="CPB385" s="39"/>
      <c r="CPC385" s="39"/>
      <c r="CPD385" s="39"/>
      <c r="CPE385" s="39"/>
      <c r="CPF385" s="39"/>
      <c r="CPG385" s="39"/>
      <c r="CPH385" s="39"/>
      <c r="CPI385" s="39"/>
      <c r="CPJ385" s="39"/>
      <c r="CPK385" s="39"/>
      <c r="CPL385" s="39"/>
      <c r="CPM385" s="39"/>
      <c r="CPN385" s="39"/>
      <c r="CPO385" s="39"/>
      <c r="CPP385" s="39"/>
      <c r="CPQ385" s="39"/>
      <c r="CPR385" s="39"/>
      <c r="CPS385" s="39"/>
      <c r="CPT385" s="39"/>
      <c r="CPU385" s="39"/>
      <c r="CPV385" s="39"/>
      <c r="CPW385" s="39"/>
      <c r="CPX385" s="39"/>
      <c r="CPY385" s="39"/>
      <c r="CPZ385" s="39"/>
      <c r="CQA385" s="39"/>
      <c r="CQB385" s="39"/>
      <c r="CQC385" s="39"/>
      <c r="CQD385" s="39"/>
      <c r="CQE385" s="39"/>
      <c r="CQF385" s="39"/>
      <c r="CQG385" s="39"/>
      <c r="CQH385" s="39"/>
      <c r="CQI385" s="39"/>
      <c r="CQJ385" s="39"/>
      <c r="CQK385" s="39"/>
      <c r="CQL385" s="39"/>
      <c r="CQM385" s="39"/>
      <c r="CQN385" s="39"/>
      <c r="CQO385" s="39"/>
      <c r="CQP385" s="39"/>
      <c r="CQQ385" s="39"/>
      <c r="CQR385" s="39"/>
      <c r="CQS385" s="39"/>
      <c r="CQT385" s="39"/>
      <c r="CQU385" s="39"/>
      <c r="CQV385" s="39"/>
      <c r="CQW385" s="39"/>
      <c r="CQX385" s="39"/>
      <c r="CQY385" s="39"/>
      <c r="CQZ385" s="39"/>
      <c r="CRA385" s="39"/>
      <c r="CRB385" s="39"/>
      <c r="CRC385" s="39"/>
      <c r="CRD385" s="39"/>
      <c r="CRE385" s="39"/>
      <c r="CRF385" s="39"/>
      <c r="CRG385" s="39"/>
      <c r="CRH385" s="39"/>
      <c r="CRI385" s="39"/>
      <c r="CRJ385" s="39"/>
      <c r="CRK385" s="39"/>
      <c r="CRL385" s="39"/>
      <c r="CRM385" s="39"/>
      <c r="CRN385" s="39"/>
      <c r="CRO385" s="39"/>
      <c r="CRP385" s="39"/>
      <c r="CRQ385" s="39"/>
      <c r="CRR385" s="39"/>
      <c r="CRS385" s="39"/>
      <c r="CRT385" s="39"/>
      <c r="CRU385" s="39"/>
      <c r="CRV385" s="39"/>
      <c r="CRW385" s="39"/>
      <c r="CRX385" s="39"/>
      <c r="CRY385" s="39"/>
      <c r="CRZ385" s="39"/>
      <c r="CSA385" s="39"/>
      <c r="CSB385" s="39"/>
      <c r="CSC385" s="39"/>
      <c r="CSD385" s="39"/>
      <c r="CSE385" s="39"/>
      <c r="CSF385" s="39"/>
      <c r="CSG385" s="39"/>
      <c r="CSH385" s="39"/>
      <c r="CSI385" s="39"/>
      <c r="CSJ385" s="39"/>
      <c r="CSK385" s="39"/>
      <c r="CSL385" s="39"/>
      <c r="CSM385" s="39"/>
      <c r="CSN385" s="39"/>
      <c r="CSO385" s="39"/>
      <c r="CSP385" s="39"/>
      <c r="CSQ385" s="39"/>
      <c r="CSR385" s="39"/>
      <c r="CSS385" s="39"/>
      <c r="CST385" s="39"/>
      <c r="CSU385" s="39"/>
      <c r="CSV385" s="39"/>
      <c r="CSW385" s="39"/>
      <c r="CSX385" s="39"/>
      <c r="CSY385" s="39"/>
      <c r="CSZ385" s="39"/>
      <c r="CTA385" s="39"/>
      <c r="CTB385" s="39"/>
      <c r="CTC385" s="39"/>
      <c r="CTD385" s="39"/>
      <c r="CTE385" s="39"/>
      <c r="CTF385" s="39"/>
      <c r="CTG385" s="39"/>
      <c r="CTH385" s="39"/>
      <c r="CTI385" s="39"/>
      <c r="CTJ385" s="39"/>
      <c r="CTK385" s="39"/>
      <c r="CTL385" s="39"/>
      <c r="CTM385" s="39"/>
      <c r="CTN385" s="39"/>
      <c r="CTO385" s="39"/>
      <c r="CTP385" s="39"/>
      <c r="CTQ385" s="39"/>
      <c r="CTR385" s="39"/>
      <c r="CTS385" s="39"/>
      <c r="CTT385" s="39"/>
      <c r="CTU385" s="39"/>
      <c r="CTV385" s="39"/>
      <c r="CTW385" s="39"/>
      <c r="CTX385" s="39"/>
      <c r="CTY385" s="39"/>
      <c r="CTZ385" s="39"/>
      <c r="CUA385" s="39"/>
      <c r="CUB385" s="39"/>
      <c r="CUC385" s="39"/>
      <c r="CUD385" s="39"/>
      <c r="CUE385" s="39"/>
      <c r="CUF385" s="39"/>
      <c r="CUG385" s="39"/>
      <c r="CUH385" s="39"/>
      <c r="CUI385" s="39"/>
      <c r="CUJ385" s="39"/>
      <c r="CUK385" s="39"/>
      <c r="CUL385" s="39"/>
      <c r="CUM385" s="39"/>
      <c r="CUN385" s="39"/>
      <c r="CUO385" s="39"/>
      <c r="CUP385" s="39"/>
      <c r="CUQ385" s="39"/>
      <c r="CUR385" s="39"/>
      <c r="CUS385" s="39"/>
      <c r="CUT385" s="39"/>
      <c r="CUU385" s="39"/>
      <c r="CUV385" s="39"/>
      <c r="CUW385" s="39"/>
      <c r="CUX385" s="39"/>
      <c r="CUY385" s="39"/>
      <c r="CUZ385" s="39"/>
      <c r="CVA385" s="39"/>
      <c r="CVB385" s="39"/>
      <c r="CVC385" s="39"/>
      <c r="CVD385" s="39"/>
      <c r="CVE385" s="39"/>
      <c r="CVF385" s="39"/>
      <c r="CVG385" s="39"/>
      <c r="CVH385" s="39"/>
      <c r="CVI385" s="39"/>
      <c r="CVJ385" s="39"/>
      <c r="CVK385" s="39"/>
      <c r="CVL385" s="39"/>
      <c r="CVM385" s="39"/>
      <c r="CVN385" s="39"/>
      <c r="CVO385" s="39"/>
      <c r="CVP385" s="39"/>
      <c r="CVQ385" s="39"/>
      <c r="CVR385" s="39"/>
      <c r="CVS385" s="39"/>
      <c r="CVT385" s="39"/>
      <c r="CVU385" s="39"/>
      <c r="CVV385" s="39"/>
      <c r="CVW385" s="39"/>
      <c r="CVX385" s="39"/>
      <c r="CVY385" s="39"/>
      <c r="CVZ385" s="39"/>
      <c r="CWA385" s="39"/>
      <c r="CWB385" s="39"/>
      <c r="CWC385" s="39"/>
      <c r="CWD385" s="39"/>
      <c r="CWE385" s="39"/>
      <c r="CWF385" s="39"/>
      <c r="CWG385" s="39"/>
      <c r="CWH385" s="39"/>
      <c r="CWI385" s="39"/>
      <c r="CWJ385" s="39"/>
      <c r="CWK385" s="39"/>
      <c r="CWL385" s="39"/>
      <c r="CWM385" s="39"/>
      <c r="CWN385" s="39"/>
      <c r="CWO385" s="39"/>
      <c r="CWP385" s="39"/>
      <c r="CWQ385" s="39"/>
      <c r="CWR385" s="39"/>
      <c r="CWS385" s="39"/>
      <c r="CWT385" s="39"/>
      <c r="CWU385" s="39"/>
      <c r="CWV385" s="39"/>
      <c r="CWW385" s="39"/>
      <c r="CWX385" s="39"/>
      <c r="CWY385" s="39"/>
      <c r="CWZ385" s="39"/>
      <c r="CXA385" s="39"/>
      <c r="CXB385" s="39"/>
      <c r="CXC385" s="39"/>
      <c r="CXD385" s="39"/>
      <c r="CXE385" s="39"/>
      <c r="CXF385" s="39"/>
      <c r="CXG385" s="39"/>
      <c r="CXH385" s="39"/>
      <c r="CXI385" s="39"/>
      <c r="CXJ385" s="39"/>
      <c r="CXK385" s="39"/>
      <c r="CXL385" s="39"/>
      <c r="CXM385" s="39"/>
      <c r="CXN385" s="39"/>
      <c r="CXO385" s="39"/>
      <c r="CXP385" s="39"/>
      <c r="CXQ385" s="39"/>
      <c r="CXR385" s="39"/>
      <c r="CXS385" s="39"/>
      <c r="CXT385" s="39"/>
      <c r="CXU385" s="39"/>
      <c r="CXV385" s="39"/>
      <c r="CXW385" s="39"/>
      <c r="CXX385" s="39"/>
      <c r="CXY385" s="39"/>
      <c r="CXZ385" s="39"/>
      <c r="CYA385" s="39"/>
      <c r="CYB385" s="39"/>
      <c r="CYC385" s="39"/>
      <c r="CYD385" s="39"/>
      <c r="CYE385" s="39"/>
      <c r="CYF385" s="39"/>
      <c r="CYG385" s="39"/>
      <c r="CYH385" s="39"/>
      <c r="CYI385" s="39"/>
      <c r="CYJ385" s="39"/>
      <c r="CYK385" s="39"/>
      <c r="CYL385" s="39"/>
      <c r="CYM385" s="39"/>
      <c r="CYN385" s="39"/>
      <c r="CYO385" s="39"/>
      <c r="CYP385" s="39"/>
      <c r="CYQ385" s="39"/>
      <c r="CYR385" s="39"/>
      <c r="CYS385" s="39"/>
      <c r="CYT385" s="39"/>
      <c r="CYU385" s="39"/>
      <c r="CYV385" s="39"/>
      <c r="CYW385" s="39"/>
      <c r="CYX385" s="39"/>
      <c r="CYY385" s="39"/>
      <c r="CYZ385" s="39"/>
      <c r="CZA385" s="39"/>
      <c r="CZB385" s="39"/>
      <c r="CZC385" s="39"/>
      <c r="CZD385" s="39"/>
      <c r="CZE385" s="39"/>
      <c r="CZF385" s="39"/>
      <c r="CZG385" s="39"/>
      <c r="CZH385" s="39"/>
      <c r="CZI385" s="39"/>
      <c r="CZJ385" s="39"/>
      <c r="CZK385" s="39"/>
      <c r="CZL385" s="39"/>
      <c r="CZM385" s="39"/>
      <c r="CZN385" s="39"/>
      <c r="CZO385" s="39"/>
      <c r="CZP385" s="39"/>
      <c r="CZQ385" s="39"/>
      <c r="CZR385" s="39"/>
      <c r="CZS385" s="39"/>
      <c r="CZT385" s="39"/>
      <c r="CZU385" s="39"/>
      <c r="CZV385" s="39"/>
      <c r="CZW385" s="39"/>
      <c r="CZX385" s="39"/>
      <c r="CZY385" s="39"/>
      <c r="CZZ385" s="39"/>
      <c r="DAA385" s="39"/>
      <c r="DAB385" s="39"/>
      <c r="DAC385" s="39"/>
      <c r="DAD385" s="39"/>
      <c r="DAE385" s="39"/>
      <c r="DAF385" s="39"/>
      <c r="DAG385" s="39"/>
      <c r="DAH385" s="39"/>
      <c r="DAI385" s="39"/>
      <c r="DAJ385" s="39"/>
      <c r="DAK385" s="39"/>
      <c r="DAL385" s="39"/>
      <c r="DAM385" s="39"/>
      <c r="DAN385" s="39"/>
      <c r="DAO385" s="39"/>
      <c r="DAP385" s="39"/>
      <c r="DAQ385" s="39"/>
      <c r="DAR385" s="39"/>
      <c r="DAS385" s="39"/>
      <c r="DAT385" s="39"/>
      <c r="DAU385" s="39"/>
      <c r="DAV385" s="39"/>
      <c r="DAW385" s="39"/>
      <c r="DAX385" s="39"/>
      <c r="DAY385" s="39"/>
      <c r="DAZ385" s="39"/>
      <c r="DBA385" s="39"/>
      <c r="DBB385" s="39"/>
      <c r="DBC385" s="39"/>
      <c r="DBD385" s="39"/>
      <c r="DBE385" s="39"/>
      <c r="DBF385" s="39"/>
      <c r="DBG385" s="39"/>
      <c r="DBH385" s="39"/>
      <c r="DBI385" s="39"/>
      <c r="DBJ385" s="39"/>
      <c r="DBK385" s="39"/>
      <c r="DBL385" s="39"/>
      <c r="DBM385" s="39"/>
      <c r="DBN385" s="39"/>
      <c r="DBO385" s="39"/>
      <c r="DBP385" s="39"/>
      <c r="DBQ385" s="39"/>
      <c r="DBR385" s="39"/>
      <c r="DBS385" s="39"/>
      <c r="DBT385" s="39"/>
      <c r="DBU385" s="39"/>
      <c r="DBV385" s="39"/>
      <c r="DBW385" s="39"/>
      <c r="DBX385" s="39"/>
      <c r="DBY385" s="39"/>
      <c r="DBZ385" s="39"/>
      <c r="DCA385" s="39"/>
      <c r="DCB385" s="39"/>
      <c r="DCC385" s="39"/>
      <c r="DCD385" s="39"/>
      <c r="DCE385" s="39"/>
      <c r="DCF385" s="39"/>
      <c r="DCG385" s="39"/>
      <c r="DCH385" s="39"/>
      <c r="DCI385" s="39"/>
      <c r="DCJ385" s="39"/>
      <c r="DCK385" s="39"/>
      <c r="DCL385" s="39"/>
      <c r="DCM385" s="39"/>
      <c r="DCN385" s="39"/>
      <c r="DCO385" s="39"/>
      <c r="DCP385" s="39"/>
      <c r="DCQ385" s="39"/>
      <c r="DCR385" s="39"/>
      <c r="DCS385" s="39"/>
      <c r="DCT385" s="39"/>
      <c r="DCU385" s="39"/>
      <c r="DCV385" s="39"/>
      <c r="DCW385" s="39"/>
      <c r="DCX385" s="39"/>
      <c r="DCY385" s="39"/>
      <c r="DCZ385" s="39"/>
      <c r="DDA385" s="39"/>
      <c r="DDB385" s="39"/>
      <c r="DDC385" s="39"/>
      <c r="DDD385" s="39"/>
      <c r="DDE385" s="39"/>
      <c r="DDF385" s="39"/>
      <c r="DDG385" s="39"/>
      <c r="DDH385" s="39"/>
      <c r="DDI385" s="39"/>
      <c r="DDJ385" s="39"/>
      <c r="DDK385" s="39"/>
      <c r="DDL385" s="39"/>
      <c r="DDM385" s="39"/>
      <c r="DDN385" s="39"/>
      <c r="DDO385" s="39"/>
      <c r="DDP385" s="39"/>
      <c r="DDQ385" s="39"/>
      <c r="DDR385" s="39"/>
      <c r="DDS385" s="39"/>
      <c r="DDT385" s="39"/>
      <c r="DDU385" s="39"/>
      <c r="DDV385" s="39"/>
      <c r="DDW385" s="39"/>
      <c r="DDX385" s="39"/>
      <c r="DDY385" s="39"/>
      <c r="DDZ385" s="39"/>
      <c r="DEA385" s="39"/>
      <c r="DEB385" s="39"/>
      <c r="DEC385" s="39"/>
      <c r="DED385" s="39"/>
      <c r="DEE385" s="39"/>
      <c r="DEF385" s="39"/>
      <c r="DEG385" s="39"/>
      <c r="DEH385" s="39"/>
      <c r="DEI385" s="39"/>
      <c r="DEJ385" s="39"/>
      <c r="DEK385" s="39"/>
      <c r="DEL385" s="39"/>
      <c r="DEM385" s="39"/>
      <c r="DEN385" s="39"/>
      <c r="DEO385" s="39"/>
      <c r="DEP385" s="39"/>
      <c r="DEQ385" s="39"/>
      <c r="DER385" s="39"/>
      <c r="DES385" s="39"/>
      <c r="DET385" s="39"/>
      <c r="DEU385" s="39"/>
      <c r="DEV385" s="39"/>
      <c r="DEW385" s="39"/>
      <c r="DEX385" s="39"/>
      <c r="DEY385" s="39"/>
      <c r="DEZ385" s="39"/>
      <c r="DFA385" s="39"/>
      <c r="DFB385" s="39"/>
      <c r="DFC385" s="39"/>
      <c r="DFD385" s="39"/>
      <c r="DFE385" s="39"/>
      <c r="DFF385" s="39"/>
      <c r="DFG385" s="39"/>
      <c r="DFH385" s="39"/>
      <c r="DFI385" s="39"/>
      <c r="DFJ385" s="39"/>
      <c r="DFK385" s="39"/>
      <c r="DFL385" s="39"/>
      <c r="DFM385" s="39"/>
      <c r="DFN385" s="39"/>
      <c r="DFO385" s="39"/>
      <c r="DFP385" s="39"/>
      <c r="DFQ385" s="39"/>
      <c r="DFR385" s="39"/>
      <c r="DFS385" s="39"/>
      <c r="DFT385" s="39"/>
      <c r="DFU385" s="39"/>
      <c r="DFV385" s="39"/>
      <c r="DFW385" s="39"/>
      <c r="DFX385" s="39"/>
      <c r="DFY385" s="39"/>
      <c r="DFZ385" s="39"/>
      <c r="DGA385" s="39"/>
      <c r="DGB385" s="39"/>
      <c r="DGC385" s="39"/>
      <c r="DGD385" s="39"/>
      <c r="DGE385" s="39"/>
      <c r="DGF385" s="39"/>
      <c r="DGG385" s="39"/>
      <c r="DGH385" s="39"/>
      <c r="DGI385" s="39"/>
      <c r="DGJ385" s="39"/>
      <c r="DGK385" s="39"/>
      <c r="DGL385" s="39"/>
      <c r="DGM385" s="39"/>
      <c r="DGN385" s="39"/>
      <c r="DGO385" s="39"/>
      <c r="DGP385" s="39"/>
      <c r="DGQ385" s="39"/>
      <c r="DGR385" s="39"/>
      <c r="DGS385" s="39"/>
      <c r="DGT385" s="39"/>
      <c r="DGU385" s="39"/>
      <c r="DGV385" s="39"/>
      <c r="DGW385" s="39"/>
      <c r="DGX385" s="39"/>
      <c r="DGY385" s="39"/>
      <c r="DGZ385" s="39"/>
      <c r="DHA385" s="39"/>
      <c r="DHB385" s="39"/>
      <c r="DHC385" s="39"/>
      <c r="DHD385" s="39"/>
      <c r="DHE385" s="39"/>
      <c r="DHF385" s="39"/>
      <c r="DHG385" s="39"/>
      <c r="DHH385" s="39"/>
      <c r="DHI385" s="39"/>
      <c r="DHJ385" s="39"/>
      <c r="DHK385" s="39"/>
      <c r="DHL385" s="39"/>
      <c r="DHM385" s="39"/>
      <c r="DHN385" s="39"/>
      <c r="DHO385" s="39"/>
      <c r="DHP385" s="39"/>
      <c r="DHQ385" s="39"/>
      <c r="DHR385" s="39"/>
      <c r="DHS385" s="39"/>
      <c r="DHT385" s="39"/>
      <c r="DHU385" s="39"/>
      <c r="DHV385" s="39"/>
      <c r="DHW385" s="39"/>
      <c r="DHX385" s="39"/>
      <c r="DHY385" s="39"/>
      <c r="DHZ385" s="39"/>
      <c r="DIA385" s="39"/>
      <c r="DIB385" s="39"/>
      <c r="DIC385" s="39"/>
      <c r="DID385" s="39"/>
      <c r="DIE385" s="39"/>
      <c r="DIF385" s="39"/>
      <c r="DIG385" s="39"/>
      <c r="DIH385" s="39"/>
      <c r="DII385" s="39"/>
      <c r="DIJ385" s="39"/>
      <c r="DIK385" s="39"/>
      <c r="DIL385" s="39"/>
      <c r="DIM385" s="39"/>
      <c r="DIN385" s="39"/>
      <c r="DIO385" s="39"/>
      <c r="DIP385" s="39"/>
      <c r="DIQ385" s="39"/>
      <c r="DIR385" s="39"/>
      <c r="DIS385" s="39"/>
      <c r="DIT385" s="39"/>
      <c r="DIU385" s="39"/>
      <c r="DIV385" s="39"/>
      <c r="DIW385" s="39"/>
      <c r="DIX385" s="39"/>
      <c r="DIY385" s="39"/>
      <c r="DIZ385" s="39"/>
      <c r="DJA385" s="39"/>
      <c r="DJB385" s="39"/>
      <c r="DJC385" s="39"/>
      <c r="DJD385" s="39"/>
      <c r="DJE385" s="39"/>
      <c r="DJF385" s="39"/>
      <c r="DJG385" s="39"/>
      <c r="DJH385" s="39"/>
      <c r="DJI385" s="39"/>
      <c r="DJJ385" s="39"/>
      <c r="DJK385" s="39"/>
      <c r="DJL385" s="39"/>
      <c r="DJM385" s="39"/>
      <c r="DJN385" s="39"/>
      <c r="DJO385" s="39"/>
      <c r="DJP385" s="39"/>
      <c r="DJQ385" s="39"/>
      <c r="DJR385" s="39"/>
      <c r="DJS385" s="39"/>
      <c r="DJT385" s="39"/>
      <c r="DJU385" s="39"/>
      <c r="DJV385" s="39"/>
      <c r="DJW385" s="39"/>
      <c r="DJX385" s="39"/>
      <c r="DJY385" s="39"/>
      <c r="DJZ385" s="39"/>
      <c r="DKA385" s="39"/>
      <c r="DKB385" s="39"/>
      <c r="DKC385" s="39"/>
      <c r="DKD385" s="39"/>
      <c r="DKE385" s="39"/>
      <c r="DKF385" s="39"/>
      <c r="DKG385" s="39"/>
      <c r="DKH385" s="39"/>
      <c r="DKI385" s="39"/>
      <c r="DKJ385" s="39"/>
      <c r="DKK385" s="39"/>
      <c r="DKL385" s="39"/>
      <c r="DKM385" s="39"/>
      <c r="DKN385" s="39"/>
      <c r="DKO385" s="39"/>
      <c r="DKP385" s="39"/>
      <c r="DKQ385" s="39"/>
      <c r="DKR385" s="39"/>
      <c r="DKS385" s="39"/>
      <c r="DKT385" s="39"/>
      <c r="DKU385" s="39"/>
      <c r="DKV385" s="39"/>
      <c r="DKW385" s="39"/>
      <c r="DKX385" s="39"/>
      <c r="DKY385" s="39"/>
      <c r="DKZ385" s="39"/>
      <c r="DLA385" s="39"/>
      <c r="DLB385" s="39"/>
      <c r="DLC385" s="39"/>
      <c r="DLD385" s="39"/>
      <c r="DLE385" s="39"/>
      <c r="DLF385" s="39"/>
      <c r="DLG385" s="39"/>
      <c r="DLH385" s="39"/>
      <c r="DLI385" s="39"/>
      <c r="DLJ385" s="39"/>
      <c r="DLK385" s="39"/>
      <c r="DLL385" s="39"/>
      <c r="DLM385" s="39"/>
      <c r="DLN385" s="39"/>
      <c r="DLO385" s="39"/>
      <c r="DLP385" s="39"/>
      <c r="DLQ385" s="39"/>
      <c r="DLR385" s="39"/>
      <c r="DLS385" s="39"/>
      <c r="DLT385" s="39"/>
      <c r="DLU385" s="39"/>
      <c r="DLV385" s="39"/>
      <c r="DLW385" s="39"/>
      <c r="DLX385" s="39"/>
      <c r="DLY385" s="39"/>
      <c r="DLZ385" s="39"/>
      <c r="DMA385" s="39"/>
      <c r="DMB385" s="39"/>
      <c r="DMC385" s="39"/>
      <c r="DMD385" s="39"/>
      <c r="DME385" s="39"/>
      <c r="DMF385" s="39"/>
      <c r="DMG385" s="39"/>
      <c r="DMH385" s="39"/>
      <c r="DMI385" s="39"/>
      <c r="DMJ385" s="39"/>
      <c r="DMK385" s="39"/>
      <c r="DML385" s="39"/>
      <c r="DMM385" s="39"/>
      <c r="DMN385" s="39"/>
      <c r="DMO385" s="39"/>
      <c r="DMP385" s="39"/>
      <c r="DMQ385" s="39"/>
      <c r="DMR385" s="39"/>
      <c r="DMS385" s="39"/>
      <c r="DMT385" s="39"/>
      <c r="DMU385" s="39"/>
      <c r="DMV385" s="39"/>
      <c r="DMW385" s="39"/>
      <c r="DMX385" s="39"/>
      <c r="DMY385" s="39"/>
      <c r="DMZ385" s="39"/>
      <c r="DNA385" s="39"/>
      <c r="DNB385" s="39"/>
      <c r="DNC385" s="39"/>
      <c r="DND385" s="39"/>
      <c r="DNE385" s="39"/>
      <c r="DNF385" s="39"/>
      <c r="DNG385" s="39"/>
      <c r="DNH385" s="39"/>
      <c r="DNI385" s="39"/>
      <c r="DNJ385" s="39"/>
      <c r="DNK385" s="39"/>
      <c r="DNL385" s="39"/>
      <c r="DNM385" s="39"/>
      <c r="DNN385" s="39"/>
      <c r="DNO385" s="39"/>
      <c r="DNP385" s="39"/>
      <c r="DNQ385" s="39"/>
      <c r="DNR385" s="39"/>
      <c r="DNS385" s="39"/>
      <c r="DNT385" s="39"/>
      <c r="DNU385" s="39"/>
      <c r="DNV385" s="39"/>
      <c r="DNW385" s="39"/>
      <c r="DNX385" s="39"/>
      <c r="DNY385" s="39"/>
      <c r="DNZ385" s="39"/>
      <c r="DOA385" s="39"/>
      <c r="DOB385" s="39"/>
      <c r="DOC385" s="39"/>
      <c r="DOD385" s="39"/>
      <c r="DOE385" s="39"/>
      <c r="DOF385" s="39"/>
      <c r="DOG385" s="39"/>
      <c r="DOH385" s="39"/>
      <c r="DOI385" s="39"/>
      <c r="DOJ385" s="39"/>
      <c r="DOK385" s="39"/>
      <c r="DOL385" s="39"/>
      <c r="DOM385" s="39"/>
      <c r="DON385" s="39"/>
      <c r="DOO385" s="39"/>
      <c r="DOP385" s="39"/>
      <c r="DOQ385" s="39"/>
      <c r="DOR385" s="39"/>
      <c r="DOS385" s="39"/>
      <c r="DOT385" s="39"/>
      <c r="DOU385" s="39"/>
      <c r="DOV385" s="39"/>
      <c r="DOW385" s="39"/>
      <c r="DOX385" s="39"/>
      <c r="DOY385" s="39"/>
      <c r="DOZ385" s="39"/>
      <c r="DPA385" s="39"/>
      <c r="DPB385" s="39"/>
      <c r="DPC385" s="39"/>
      <c r="DPD385" s="39"/>
      <c r="DPE385" s="39"/>
      <c r="DPF385" s="39"/>
      <c r="DPG385" s="39"/>
      <c r="DPH385" s="39"/>
      <c r="DPI385" s="39"/>
      <c r="DPJ385" s="39"/>
      <c r="DPK385" s="39"/>
      <c r="DPL385" s="39"/>
      <c r="DPM385" s="39"/>
      <c r="DPN385" s="39"/>
      <c r="DPO385" s="39"/>
      <c r="DPP385" s="39"/>
      <c r="DPQ385" s="39"/>
      <c r="DPR385" s="39"/>
      <c r="DPS385" s="39"/>
      <c r="DPT385" s="39"/>
      <c r="DPU385" s="39"/>
      <c r="DPV385" s="39"/>
      <c r="DPW385" s="39"/>
      <c r="DPX385" s="39"/>
      <c r="DPY385" s="39"/>
      <c r="DPZ385" s="39"/>
      <c r="DQA385" s="39"/>
      <c r="DQB385" s="39"/>
      <c r="DQC385" s="39"/>
      <c r="DQD385" s="39"/>
      <c r="DQE385" s="39"/>
      <c r="DQF385" s="39"/>
      <c r="DQG385" s="39"/>
      <c r="DQH385" s="39"/>
      <c r="DQI385" s="39"/>
      <c r="DQJ385" s="39"/>
      <c r="DQK385" s="39"/>
      <c r="DQL385" s="39"/>
      <c r="DQM385" s="39"/>
      <c r="DQN385" s="39"/>
      <c r="DQO385" s="39"/>
      <c r="DQP385" s="39"/>
      <c r="DQQ385" s="39"/>
      <c r="DQR385" s="39"/>
      <c r="DQS385" s="39"/>
      <c r="DQT385" s="39"/>
      <c r="DQU385" s="39"/>
      <c r="DQV385" s="39"/>
      <c r="DQW385" s="39"/>
      <c r="DQX385" s="39"/>
      <c r="DQY385" s="39"/>
      <c r="DQZ385" s="39"/>
      <c r="DRA385" s="39"/>
      <c r="DRB385" s="39"/>
      <c r="DRC385" s="39"/>
      <c r="DRD385" s="39"/>
      <c r="DRE385" s="39"/>
      <c r="DRF385" s="39"/>
      <c r="DRG385" s="39"/>
      <c r="DRH385" s="39"/>
      <c r="DRI385" s="39"/>
      <c r="DRJ385" s="39"/>
      <c r="DRK385" s="39"/>
      <c r="DRL385" s="39"/>
      <c r="DRM385" s="39"/>
      <c r="DRN385" s="39"/>
      <c r="DRO385" s="39"/>
      <c r="DRP385" s="39"/>
      <c r="DRQ385" s="39"/>
      <c r="DRR385" s="39"/>
      <c r="DRS385" s="39"/>
      <c r="DRT385" s="39"/>
      <c r="DRU385" s="39"/>
      <c r="DRV385" s="39"/>
      <c r="DRW385" s="39"/>
      <c r="DRX385" s="39"/>
      <c r="DRY385" s="39"/>
      <c r="DRZ385" s="39"/>
      <c r="DSA385" s="39"/>
      <c r="DSB385" s="39"/>
      <c r="DSC385" s="39"/>
      <c r="DSD385" s="39"/>
      <c r="DSE385" s="39"/>
      <c r="DSF385" s="39"/>
      <c r="DSG385" s="39"/>
      <c r="DSH385" s="39"/>
      <c r="DSI385" s="39"/>
      <c r="DSJ385" s="39"/>
      <c r="DSK385" s="39"/>
      <c r="DSL385" s="39"/>
      <c r="DSM385" s="39"/>
      <c r="DSN385" s="39"/>
      <c r="DSO385" s="39"/>
      <c r="DSP385" s="39"/>
      <c r="DSQ385" s="39"/>
      <c r="DSR385" s="39"/>
      <c r="DSS385" s="39"/>
      <c r="DST385" s="39"/>
      <c r="DSU385" s="39"/>
      <c r="DSV385" s="39"/>
      <c r="DSW385" s="39"/>
      <c r="DSX385" s="39"/>
      <c r="DSY385" s="39"/>
      <c r="DSZ385" s="39"/>
      <c r="DTA385" s="39"/>
      <c r="DTB385" s="39"/>
      <c r="DTC385" s="39"/>
      <c r="DTD385" s="39"/>
      <c r="DTE385" s="39"/>
      <c r="DTF385" s="39"/>
      <c r="DTG385" s="39"/>
      <c r="DTH385" s="39"/>
      <c r="DTI385" s="39"/>
      <c r="DTJ385" s="39"/>
      <c r="DTK385" s="39"/>
      <c r="DTL385" s="39"/>
      <c r="DTM385" s="39"/>
      <c r="DTN385" s="39"/>
      <c r="DTO385" s="39"/>
      <c r="DTP385" s="39"/>
      <c r="DTQ385" s="39"/>
      <c r="DTR385" s="39"/>
      <c r="DTS385" s="39"/>
      <c r="DTT385" s="39"/>
      <c r="DTU385" s="39"/>
      <c r="DTV385" s="39"/>
      <c r="DTW385" s="39"/>
      <c r="DTX385" s="39"/>
      <c r="DTY385" s="39"/>
      <c r="DTZ385" s="39"/>
      <c r="DUA385" s="39"/>
      <c r="DUB385" s="39"/>
      <c r="DUC385" s="39"/>
      <c r="DUD385" s="39"/>
      <c r="DUE385" s="39"/>
      <c r="DUF385" s="39"/>
      <c r="DUG385" s="39"/>
      <c r="DUH385" s="39"/>
      <c r="DUI385" s="39"/>
      <c r="DUJ385" s="39"/>
      <c r="DUK385" s="39"/>
      <c r="DUL385" s="39"/>
      <c r="DUM385" s="39"/>
      <c r="DUN385" s="39"/>
      <c r="DUO385" s="39"/>
      <c r="DUP385" s="39"/>
      <c r="DUQ385" s="39"/>
      <c r="DUR385" s="39"/>
      <c r="DUS385" s="39"/>
      <c r="DUT385" s="39"/>
      <c r="DUU385" s="39"/>
      <c r="DUV385" s="39"/>
      <c r="DUW385" s="39"/>
      <c r="DUX385" s="39"/>
      <c r="DUY385" s="39"/>
      <c r="DUZ385" s="39"/>
      <c r="DVA385" s="39"/>
      <c r="DVB385" s="39"/>
      <c r="DVC385" s="39"/>
      <c r="DVD385" s="39"/>
      <c r="DVE385" s="39"/>
      <c r="DVF385" s="39"/>
      <c r="DVG385" s="39"/>
      <c r="DVH385" s="39"/>
      <c r="DVI385" s="39"/>
      <c r="DVJ385" s="39"/>
      <c r="DVK385" s="39"/>
      <c r="DVL385" s="39"/>
      <c r="DVM385" s="39"/>
      <c r="DVN385" s="39"/>
      <c r="DVO385" s="39"/>
      <c r="DVP385" s="39"/>
      <c r="DVQ385" s="39"/>
      <c r="DVR385" s="39"/>
      <c r="DVS385" s="39"/>
      <c r="DVT385" s="39"/>
      <c r="DVU385" s="39"/>
      <c r="DVV385" s="39"/>
      <c r="DVW385" s="39"/>
      <c r="DVX385" s="39"/>
      <c r="DVY385" s="39"/>
      <c r="DVZ385" s="39"/>
      <c r="DWA385" s="39"/>
      <c r="DWB385" s="39"/>
      <c r="DWC385" s="39"/>
      <c r="DWD385" s="39"/>
      <c r="DWE385" s="39"/>
      <c r="DWF385" s="39"/>
      <c r="DWG385" s="39"/>
      <c r="DWH385" s="39"/>
      <c r="DWI385" s="39"/>
      <c r="DWJ385" s="39"/>
      <c r="DWK385" s="39"/>
      <c r="DWL385" s="39"/>
      <c r="DWM385" s="39"/>
      <c r="DWN385" s="39"/>
      <c r="DWO385" s="39"/>
      <c r="DWP385" s="39"/>
      <c r="DWQ385" s="39"/>
      <c r="DWR385" s="39"/>
      <c r="DWS385" s="39"/>
      <c r="DWT385" s="39"/>
      <c r="DWU385" s="39"/>
      <c r="DWV385" s="39"/>
      <c r="DWW385" s="39"/>
      <c r="DWX385" s="39"/>
      <c r="DWY385" s="39"/>
      <c r="DWZ385" s="39"/>
      <c r="DXA385" s="39"/>
      <c r="DXB385" s="39"/>
      <c r="DXC385" s="39"/>
      <c r="DXD385" s="39"/>
      <c r="DXE385" s="39"/>
      <c r="DXF385" s="39"/>
      <c r="DXG385" s="39"/>
      <c r="DXH385" s="39"/>
      <c r="DXI385" s="39"/>
      <c r="DXJ385" s="39"/>
      <c r="DXK385" s="39"/>
      <c r="DXL385" s="39"/>
      <c r="DXM385" s="39"/>
      <c r="DXN385" s="39"/>
      <c r="DXO385" s="39"/>
      <c r="DXP385" s="39"/>
      <c r="DXQ385" s="39"/>
      <c r="DXR385" s="39"/>
      <c r="DXS385" s="39"/>
      <c r="DXT385" s="39"/>
      <c r="DXU385" s="39"/>
      <c r="DXV385" s="39"/>
      <c r="DXW385" s="39"/>
      <c r="DXX385" s="39"/>
      <c r="DXY385" s="39"/>
      <c r="DXZ385" s="39"/>
      <c r="DYA385" s="39"/>
      <c r="DYB385" s="39"/>
      <c r="DYC385" s="39"/>
      <c r="DYD385" s="39"/>
      <c r="DYE385" s="39"/>
      <c r="DYF385" s="39"/>
      <c r="DYG385" s="39"/>
      <c r="DYH385" s="39"/>
      <c r="DYI385" s="39"/>
      <c r="DYJ385" s="39"/>
      <c r="DYK385" s="39"/>
      <c r="DYL385" s="39"/>
      <c r="DYM385" s="39"/>
      <c r="DYN385" s="39"/>
      <c r="DYO385" s="39"/>
      <c r="DYP385" s="39"/>
      <c r="DYQ385" s="39"/>
      <c r="DYR385" s="39"/>
      <c r="DYS385" s="39"/>
      <c r="DYT385" s="39"/>
      <c r="DYU385" s="39"/>
      <c r="DYV385" s="39"/>
      <c r="DYW385" s="39"/>
      <c r="DYX385" s="39"/>
      <c r="DYY385" s="39"/>
      <c r="DYZ385" s="39"/>
      <c r="DZA385" s="39"/>
      <c r="DZB385" s="39"/>
      <c r="DZC385" s="39"/>
      <c r="DZD385" s="39"/>
      <c r="DZE385" s="39"/>
      <c r="DZF385" s="39"/>
      <c r="DZG385" s="39"/>
      <c r="DZH385" s="39"/>
      <c r="DZI385" s="39"/>
      <c r="DZJ385" s="39"/>
      <c r="DZK385" s="39"/>
      <c r="DZL385" s="39"/>
      <c r="DZM385" s="39"/>
      <c r="DZN385" s="39"/>
      <c r="DZO385" s="39"/>
      <c r="DZP385" s="39"/>
      <c r="DZQ385" s="39"/>
      <c r="DZR385" s="39"/>
      <c r="DZS385" s="39"/>
      <c r="DZT385" s="39"/>
      <c r="DZU385" s="39"/>
      <c r="DZV385" s="39"/>
      <c r="DZW385" s="39"/>
      <c r="DZX385" s="39"/>
      <c r="DZY385" s="39"/>
      <c r="DZZ385" s="39"/>
      <c r="EAA385" s="39"/>
      <c r="EAB385" s="39"/>
      <c r="EAC385" s="39"/>
      <c r="EAD385" s="39"/>
      <c r="EAE385" s="39"/>
      <c r="EAF385" s="39"/>
      <c r="EAG385" s="39"/>
      <c r="EAH385" s="39"/>
      <c r="EAI385" s="39"/>
      <c r="EAJ385" s="39"/>
      <c r="EAK385" s="39"/>
      <c r="EAL385" s="39"/>
      <c r="EAM385" s="39"/>
      <c r="EAN385" s="39"/>
      <c r="EAO385" s="39"/>
      <c r="EAP385" s="39"/>
      <c r="EAQ385" s="39"/>
      <c r="EAR385" s="39"/>
      <c r="EAS385" s="39"/>
      <c r="EAT385" s="39"/>
      <c r="EAU385" s="39"/>
      <c r="EAV385" s="39"/>
      <c r="EAW385" s="39"/>
      <c r="EAX385" s="39"/>
      <c r="EAY385" s="39"/>
      <c r="EAZ385" s="39"/>
      <c r="EBA385" s="39"/>
      <c r="EBB385" s="39"/>
      <c r="EBC385" s="39"/>
      <c r="EBD385" s="39"/>
      <c r="EBE385" s="39"/>
      <c r="EBF385" s="39"/>
      <c r="EBG385" s="39"/>
      <c r="EBH385" s="39"/>
      <c r="EBI385" s="39"/>
      <c r="EBJ385" s="39"/>
      <c r="EBK385" s="39"/>
      <c r="EBL385" s="39"/>
      <c r="EBM385" s="39"/>
      <c r="EBN385" s="39"/>
      <c r="EBO385" s="39"/>
      <c r="EBP385" s="39"/>
      <c r="EBQ385" s="39"/>
      <c r="EBR385" s="39"/>
      <c r="EBS385" s="39"/>
      <c r="EBT385" s="39"/>
      <c r="EBU385" s="39"/>
      <c r="EBV385" s="39"/>
      <c r="EBW385" s="39"/>
      <c r="EBX385" s="39"/>
      <c r="EBY385" s="39"/>
      <c r="EBZ385" s="39"/>
      <c r="ECA385" s="39"/>
      <c r="ECB385" s="39"/>
      <c r="ECC385" s="39"/>
      <c r="ECD385" s="39"/>
      <c r="ECE385" s="39"/>
      <c r="ECF385" s="39"/>
      <c r="ECG385" s="39"/>
      <c r="ECH385" s="39"/>
      <c r="ECI385" s="39"/>
      <c r="ECJ385" s="39"/>
      <c r="ECK385" s="39"/>
      <c r="ECL385" s="39"/>
      <c r="ECM385" s="39"/>
      <c r="ECN385" s="39"/>
      <c r="ECO385" s="39"/>
      <c r="ECP385" s="39"/>
      <c r="ECQ385" s="39"/>
      <c r="ECR385" s="39"/>
      <c r="ECS385" s="39"/>
      <c r="ECT385" s="39"/>
      <c r="ECU385" s="39"/>
      <c r="ECV385" s="39"/>
      <c r="ECW385" s="39"/>
      <c r="ECX385" s="39"/>
      <c r="ECY385" s="39"/>
      <c r="ECZ385" s="39"/>
      <c r="EDA385" s="39"/>
      <c r="EDB385" s="39"/>
      <c r="EDC385" s="39"/>
      <c r="EDD385" s="39"/>
      <c r="EDE385" s="39"/>
      <c r="EDF385" s="39"/>
      <c r="EDG385" s="39"/>
      <c r="EDH385" s="39"/>
      <c r="EDI385" s="39"/>
      <c r="EDJ385" s="39"/>
      <c r="EDK385" s="39"/>
      <c r="EDL385" s="39"/>
      <c r="EDM385" s="39"/>
      <c r="EDN385" s="39"/>
      <c r="EDO385" s="39"/>
      <c r="EDP385" s="39"/>
      <c r="EDQ385" s="39"/>
      <c r="EDR385" s="39"/>
      <c r="EDS385" s="39"/>
      <c r="EDT385" s="39"/>
      <c r="EDU385" s="39"/>
      <c r="EDV385" s="39"/>
      <c r="EDW385" s="39"/>
      <c r="EDX385" s="39"/>
      <c r="EDY385" s="39"/>
      <c r="EDZ385" s="39"/>
      <c r="EEA385" s="39"/>
      <c r="EEB385" s="39"/>
      <c r="EEC385" s="39"/>
      <c r="EED385" s="39"/>
      <c r="EEE385" s="39"/>
      <c r="EEF385" s="39"/>
      <c r="EEG385" s="39"/>
      <c r="EEH385" s="39"/>
      <c r="EEI385" s="39"/>
      <c r="EEJ385" s="39"/>
      <c r="EEK385" s="39"/>
      <c r="EEL385" s="39"/>
      <c r="EEM385" s="39"/>
      <c r="EEN385" s="39"/>
      <c r="EEO385" s="39"/>
      <c r="EEP385" s="39"/>
      <c r="EEQ385" s="39"/>
      <c r="EER385" s="39"/>
      <c r="EES385" s="39"/>
      <c r="EET385" s="39"/>
      <c r="EEU385" s="39"/>
      <c r="EEV385" s="39"/>
      <c r="EEW385" s="39"/>
      <c r="EEX385" s="39"/>
      <c r="EEY385" s="39"/>
      <c r="EEZ385" s="39"/>
      <c r="EFA385" s="39"/>
      <c r="EFB385" s="39"/>
      <c r="EFC385" s="39"/>
      <c r="EFD385" s="39"/>
      <c r="EFE385" s="39"/>
      <c r="EFF385" s="39"/>
      <c r="EFG385" s="39"/>
      <c r="EFH385" s="39"/>
      <c r="EFI385" s="39"/>
      <c r="EFJ385" s="39"/>
      <c r="EFK385" s="39"/>
      <c r="EFL385" s="39"/>
      <c r="EFM385" s="39"/>
      <c r="EFN385" s="39"/>
      <c r="EFO385" s="39"/>
      <c r="EFP385" s="39"/>
      <c r="EFQ385" s="39"/>
      <c r="EFR385" s="39"/>
      <c r="EFS385" s="39"/>
      <c r="EFT385" s="39"/>
      <c r="EFU385" s="39"/>
      <c r="EFV385" s="39"/>
      <c r="EFW385" s="39"/>
      <c r="EFX385" s="39"/>
      <c r="EFY385" s="39"/>
      <c r="EFZ385" s="39"/>
      <c r="EGA385" s="39"/>
      <c r="EGB385" s="39"/>
      <c r="EGC385" s="39"/>
      <c r="EGD385" s="39"/>
      <c r="EGE385" s="39"/>
      <c r="EGF385" s="39"/>
      <c r="EGG385" s="39"/>
      <c r="EGH385" s="39"/>
      <c r="EGI385" s="39"/>
      <c r="EGJ385" s="39"/>
      <c r="EGK385" s="39"/>
      <c r="EGL385" s="39"/>
      <c r="EGM385" s="39"/>
      <c r="EGN385" s="39"/>
      <c r="EGO385" s="39"/>
      <c r="EGP385" s="39"/>
      <c r="EGQ385" s="39"/>
      <c r="EGR385" s="39"/>
      <c r="EGS385" s="39"/>
      <c r="EGT385" s="39"/>
      <c r="EGU385" s="39"/>
      <c r="EGV385" s="39"/>
      <c r="EGW385" s="39"/>
      <c r="EGX385" s="39"/>
      <c r="EGY385" s="39"/>
      <c r="EGZ385" s="39"/>
      <c r="EHA385" s="39"/>
      <c r="EHB385" s="39"/>
      <c r="EHC385" s="39"/>
      <c r="EHD385" s="39"/>
      <c r="EHE385" s="39"/>
      <c r="EHF385" s="39"/>
      <c r="EHG385" s="39"/>
      <c r="EHH385" s="39"/>
      <c r="EHI385" s="39"/>
      <c r="EHJ385" s="39"/>
      <c r="EHK385" s="39"/>
      <c r="EHL385" s="39"/>
      <c r="EHM385" s="39"/>
      <c r="EHN385" s="39"/>
      <c r="EHO385" s="39"/>
      <c r="EHP385" s="39"/>
      <c r="EHQ385" s="39"/>
      <c r="EHR385" s="39"/>
      <c r="EHS385" s="39"/>
      <c r="EHT385" s="39"/>
      <c r="EHU385" s="39"/>
      <c r="EHV385" s="39"/>
      <c r="EHW385" s="39"/>
      <c r="EHX385" s="39"/>
      <c r="EHY385" s="39"/>
      <c r="EHZ385" s="39"/>
      <c r="EIA385" s="39"/>
      <c r="EIB385" s="39"/>
      <c r="EIC385" s="39"/>
      <c r="EID385" s="39"/>
      <c r="EIE385" s="39"/>
      <c r="EIF385" s="39"/>
      <c r="EIG385" s="39"/>
      <c r="EIH385" s="39"/>
      <c r="EII385" s="39"/>
      <c r="EIJ385" s="39"/>
      <c r="EIK385" s="39"/>
      <c r="EIL385" s="39"/>
      <c r="EIM385" s="39"/>
      <c r="EIN385" s="39"/>
      <c r="EIO385" s="39"/>
      <c r="EIP385" s="39"/>
      <c r="EIQ385" s="39"/>
      <c r="EIR385" s="39"/>
      <c r="EIS385" s="39"/>
      <c r="EIT385" s="39"/>
      <c r="EIU385" s="39"/>
      <c r="EIV385" s="39"/>
      <c r="EIW385" s="39"/>
      <c r="EIX385" s="39"/>
      <c r="EIY385" s="39"/>
      <c r="EIZ385" s="39"/>
      <c r="EJA385" s="39"/>
      <c r="EJB385" s="39"/>
      <c r="EJC385" s="39"/>
      <c r="EJD385" s="39"/>
      <c r="EJE385" s="39"/>
      <c r="EJF385" s="39"/>
      <c r="EJG385" s="39"/>
      <c r="EJH385" s="39"/>
      <c r="EJI385" s="39"/>
      <c r="EJJ385" s="39"/>
      <c r="EJK385" s="39"/>
      <c r="EJL385" s="39"/>
      <c r="EJM385" s="39"/>
      <c r="EJN385" s="39"/>
      <c r="EJO385" s="39"/>
      <c r="EJP385" s="39"/>
      <c r="EJQ385" s="39"/>
      <c r="EJR385" s="39"/>
      <c r="EJS385" s="39"/>
      <c r="EJT385" s="39"/>
      <c r="EJU385" s="39"/>
      <c r="EJV385" s="39"/>
      <c r="EJW385" s="39"/>
      <c r="EJX385" s="39"/>
      <c r="EJY385" s="39"/>
      <c r="EJZ385" s="39"/>
      <c r="EKA385" s="39"/>
      <c r="EKB385" s="39"/>
      <c r="EKC385" s="39"/>
      <c r="EKD385" s="39"/>
      <c r="EKE385" s="39"/>
      <c r="EKF385" s="39"/>
      <c r="EKG385" s="39"/>
      <c r="EKH385" s="39"/>
      <c r="EKI385" s="39"/>
      <c r="EKJ385" s="39"/>
      <c r="EKK385" s="39"/>
      <c r="EKL385" s="39"/>
      <c r="EKM385" s="39"/>
      <c r="EKN385" s="39"/>
      <c r="EKO385" s="39"/>
      <c r="EKP385" s="39"/>
      <c r="EKQ385" s="39"/>
      <c r="EKR385" s="39"/>
      <c r="EKS385" s="39"/>
      <c r="EKT385" s="39"/>
      <c r="EKU385" s="39"/>
      <c r="EKV385" s="39"/>
      <c r="EKW385" s="39"/>
      <c r="EKX385" s="39"/>
      <c r="EKY385" s="39"/>
      <c r="EKZ385" s="39"/>
      <c r="ELA385" s="39"/>
      <c r="ELB385" s="39"/>
      <c r="ELC385" s="39"/>
      <c r="ELD385" s="39"/>
      <c r="ELE385" s="39"/>
      <c r="ELF385" s="39"/>
      <c r="ELG385" s="39"/>
      <c r="ELH385" s="39"/>
      <c r="ELI385" s="39"/>
      <c r="ELJ385" s="39"/>
      <c r="ELK385" s="39"/>
      <c r="ELL385" s="39"/>
      <c r="ELM385" s="39"/>
      <c r="ELN385" s="39"/>
      <c r="ELO385" s="39"/>
      <c r="ELP385" s="39"/>
      <c r="ELQ385" s="39"/>
      <c r="ELR385" s="39"/>
      <c r="ELS385" s="39"/>
      <c r="ELT385" s="39"/>
      <c r="ELU385" s="39"/>
      <c r="ELV385" s="39"/>
      <c r="ELW385" s="39"/>
      <c r="ELX385" s="39"/>
      <c r="ELY385" s="39"/>
      <c r="ELZ385" s="39"/>
      <c r="EMA385" s="39"/>
      <c r="EMB385" s="39"/>
      <c r="EMC385" s="39"/>
      <c r="EMD385" s="39"/>
      <c r="EME385" s="39"/>
      <c r="EMF385" s="39"/>
      <c r="EMG385" s="39"/>
      <c r="EMH385" s="39"/>
      <c r="EMI385" s="39"/>
      <c r="EMJ385" s="39"/>
      <c r="EMK385" s="39"/>
      <c r="EML385" s="39"/>
      <c r="EMM385" s="39"/>
      <c r="EMN385" s="39"/>
      <c r="EMO385" s="39"/>
      <c r="EMP385" s="39"/>
      <c r="EMQ385" s="39"/>
      <c r="EMR385" s="39"/>
      <c r="EMS385" s="39"/>
      <c r="EMT385" s="39"/>
      <c r="EMU385" s="39"/>
      <c r="EMV385" s="39"/>
      <c r="EMW385" s="39"/>
      <c r="EMX385" s="39"/>
      <c r="EMY385" s="39"/>
      <c r="EMZ385" s="39"/>
      <c r="ENA385" s="39"/>
      <c r="ENB385" s="39"/>
      <c r="ENC385" s="39"/>
      <c r="END385" s="39"/>
      <c r="ENE385" s="39"/>
      <c r="ENF385" s="39"/>
      <c r="ENG385" s="39"/>
      <c r="ENH385" s="39"/>
      <c r="ENI385" s="39"/>
      <c r="ENJ385" s="39"/>
      <c r="ENK385" s="39"/>
      <c r="ENL385" s="39"/>
      <c r="ENM385" s="39"/>
      <c r="ENN385" s="39"/>
      <c r="ENO385" s="39"/>
      <c r="ENP385" s="39"/>
      <c r="ENQ385" s="39"/>
      <c r="ENR385" s="39"/>
      <c r="ENS385" s="39"/>
      <c r="ENT385" s="39"/>
      <c r="ENU385" s="39"/>
      <c r="ENV385" s="39"/>
      <c r="ENW385" s="39"/>
      <c r="ENX385" s="39"/>
      <c r="ENY385" s="39"/>
      <c r="ENZ385" s="39"/>
      <c r="EOA385" s="39"/>
      <c r="EOB385" s="39"/>
      <c r="EOC385" s="39"/>
      <c r="EOD385" s="39"/>
      <c r="EOE385" s="39"/>
      <c r="EOF385" s="39"/>
      <c r="EOG385" s="39"/>
      <c r="EOH385" s="39"/>
      <c r="EOI385" s="39"/>
      <c r="EOJ385" s="39"/>
      <c r="EOK385" s="39"/>
      <c r="EOL385" s="39"/>
      <c r="EOM385" s="39"/>
      <c r="EON385" s="39"/>
      <c r="EOO385" s="39"/>
      <c r="EOP385" s="39"/>
      <c r="EOQ385" s="39"/>
      <c r="EOR385" s="39"/>
      <c r="EOS385" s="39"/>
      <c r="EOT385" s="39"/>
      <c r="EOU385" s="39"/>
      <c r="EOV385" s="39"/>
      <c r="EOW385" s="39"/>
      <c r="EOX385" s="39"/>
      <c r="EOY385" s="39"/>
      <c r="EOZ385" s="39"/>
      <c r="EPA385" s="39"/>
      <c r="EPB385" s="39"/>
      <c r="EPC385" s="39"/>
      <c r="EPD385" s="39"/>
      <c r="EPE385" s="39"/>
      <c r="EPF385" s="39"/>
      <c r="EPG385" s="39"/>
      <c r="EPH385" s="39"/>
      <c r="EPI385" s="39"/>
      <c r="EPJ385" s="39"/>
      <c r="EPK385" s="39"/>
      <c r="EPL385" s="39"/>
      <c r="EPM385" s="39"/>
      <c r="EPN385" s="39"/>
      <c r="EPO385" s="39"/>
      <c r="EPP385" s="39"/>
      <c r="EPQ385" s="39"/>
      <c r="EPR385" s="39"/>
      <c r="EPS385" s="39"/>
      <c r="EPT385" s="39"/>
      <c r="EPU385" s="39"/>
      <c r="EPV385" s="39"/>
      <c r="EPW385" s="39"/>
      <c r="EPX385" s="39"/>
      <c r="EPY385" s="39"/>
      <c r="EPZ385" s="39"/>
      <c r="EQA385" s="39"/>
      <c r="EQB385" s="39"/>
      <c r="EQC385" s="39"/>
      <c r="EQD385" s="39"/>
      <c r="EQE385" s="39"/>
      <c r="EQF385" s="39"/>
      <c r="EQG385" s="39"/>
      <c r="EQH385" s="39"/>
      <c r="EQI385" s="39"/>
      <c r="EQJ385" s="39"/>
      <c r="EQK385" s="39"/>
      <c r="EQL385" s="39"/>
      <c r="EQM385" s="39"/>
      <c r="EQN385" s="39"/>
      <c r="EQO385" s="39"/>
      <c r="EQP385" s="39"/>
      <c r="EQQ385" s="39"/>
      <c r="EQR385" s="39"/>
      <c r="EQS385" s="39"/>
      <c r="EQT385" s="39"/>
      <c r="EQU385" s="39"/>
      <c r="EQV385" s="39"/>
      <c r="EQW385" s="39"/>
      <c r="EQX385" s="39"/>
      <c r="EQY385" s="39"/>
      <c r="EQZ385" s="39"/>
      <c r="ERA385" s="39"/>
      <c r="ERB385" s="39"/>
      <c r="ERC385" s="39"/>
      <c r="ERD385" s="39"/>
      <c r="ERE385" s="39"/>
      <c r="ERF385" s="39"/>
      <c r="ERG385" s="39"/>
      <c r="ERH385" s="39"/>
      <c r="ERI385" s="39"/>
      <c r="ERJ385" s="39"/>
      <c r="ERK385" s="39"/>
      <c r="ERL385" s="39"/>
      <c r="ERM385" s="39"/>
      <c r="ERN385" s="39"/>
      <c r="ERO385" s="39"/>
      <c r="ERP385" s="39"/>
      <c r="ERQ385" s="39"/>
      <c r="ERR385" s="39"/>
      <c r="ERS385" s="39"/>
      <c r="ERT385" s="39"/>
      <c r="ERU385" s="39"/>
      <c r="ERV385" s="39"/>
      <c r="ERW385" s="39"/>
      <c r="ERX385" s="39"/>
      <c r="ERY385" s="39"/>
      <c r="ERZ385" s="39"/>
      <c r="ESA385" s="39"/>
      <c r="ESB385" s="39"/>
      <c r="ESC385" s="39"/>
      <c r="ESD385" s="39"/>
      <c r="ESE385" s="39"/>
      <c r="ESF385" s="39"/>
      <c r="ESG385" s="39"/>
      <c r="ESH385" s="39"/>
      <c r="ESI385" s="39"/>
      <c r="ESJ385" s="39"/>
      <c r="ESK385" s="39"/>
      <c r="ESL385" s="39"/>
      <c r="ESM385" s="39"/>
      <c r="ESN385" s="39"/>
      <c r="ESO385" s="39"/>
      <c r="ESP385" s="39"/>
      <c r="ESQ385" s="39"/>
      <c r="ESR385" s="39"/>
      <c r="ESS385" s="39"/>
      <c r="EST385" s="39"/>
      <c r="ESU385" s="39"/>
      <c r="ESV385" s="39"/>
      <c r="ESW385" s="39"/>
      <c r="ESX385" s="39"/>
      <c r="ESY385" s="39"/>
      <c r="ESZ385" s="39"/>
      <c r="ETA385" s="39"/>
      <c r="ETB385" s="39"/>
      <c r="ETC385" s="39"/>
      <c r="ETD385" s="39"/>
      <c r="ETE385" s="39"/>
      <c r="ETF385" s="39"/>
      <c r="ETG385" s="39"/>
      <c r="ETH385" s="39"/>
      <c r="ETI385" s="39"/>
      <c r="ETJ385" s="39"/>
      <c r="ETK385" s="39"/>
      <c r="ETL385" s="39"/>
      <c r="ETM385" s="39"/>
      <c r="ETN385" s="39"/>
      <c r="ETO385" s="39"/>
      <c r="ETP385" s="39"/>
      <c r="ETQ385" s="39"/>
      <c r="ETR385" s="39"/>
      <c r="ETS385" s="39"/>
      <c r="ETT385" s="39"/>
      <c r="ETU385" s="39"/>
      <c r="ETV385" s="39"/>
      <c r="ETW385" s="39"/>
      <c r="ETX385" s="39"/>
      <c r="ETY385" s="39"/>
      <c r="ETZ385" s="39"/>
      <c r="EUA385" s="39"/>
      <c r="EUB385" s="39"/>
      <c r="EUC385" s="39"/>
      <c r="EUD385" s="39"/>
      <c r="EUE385" s="39"/>
      <c r="EUF385" s="39"/>
      <c r="EUG385" s="39"/>
      <c r="EUH385" s="39"/>
      <c r="EUI385" s="39"/>
      <c r="EUJ385" s="39"/>
      <c r="EUK385" s="39"/>
      <c r="EUL385" s="39"/>
      <c r="EUM385" s="39"/>
      <c r="EUN385" s="39"/>
      <c r="EUO385" s="39"/>
      <c r="EUP385" s="39"/>
      <c r="EUQ385" s="39"/>
      <c r="EUR385" s="39"/>
      <c r="EUS385" s="39"/>
      <c r="EUT385" s="39"/>
      <c r="EUU385" s="39"/>
      <c r="EUV385" s="39"/>
      <c r="EUW385" s="39"/>
      <c r="EUX385" s="39"/>
      <c r="EUY385" s="39"/>
      <c r="EUZ385" s="39"/>
      <c r="EVA385" s="39"/>
      <c r="EVB385" s="39"/>
      <c r="EVC385" s="39"/>
      <c r="EVD385" s="39"/>
      <c r="EVE385" s="39"/>
      <c r="EVF385" s="39"/>
      <c r="EVG385" s="39"/>
      <c r="EVH385" s="39"/>
      <c r="EVI385" s="39"/>
      <c r="EVJ385" s="39"/>
      <c r="EVK385" s="39"/>
      <c r="EVL385" s="39"/>
      <c r="EVM385" s="39"/>
      <c r="EVN385" s="39"/>
      <c r="EVO385" s="39"/>
      <c r="EVP385" s="39"/>
      <c r="EVQ385" s="39"/>
      <c r="EVR385" s="39"/>
      <c r="EVS385" s="39"/>
      <c r="EVT385" s="39"/>
      <c r="EVU385" s="39"/>
      <c r="EVV385" s="39"/>
      <c r="EVW385" s="39"/>
      <c r="EVX385" s="39"/>
      <c r="EVY385" s="39"/>
      <c r="EVZ385" s="39"/>
      <c r="EWA385" s="39"/>
      <c r="EWB385" s="39"/>
      <c r="EWC385" s="39"/>
      <c r="EWD385" s="39"/>
      <c r="EWE385" s="39"/>
      <c r="EWF385" s="39"/>
      <c r="EWG385" s="39"/>
      <c r="EWH385" s="39"/>
      <c r="EWI385" s="39"/>
      <c r="EWJ385" s="39"/>
      <c r="EWK385" s="39"/>
      <c r="EWL385" s="39"/>
      <c r="EWM385" s="39"/>
      <c r="EWN385" s="39"/>
      <c r="EWO385" s="39"/>
      <c r="EWP385" s="39"/>
      <c r="EWQ385" s="39"/>
      <c r="EWR385" s="39"/>
      <c r="EWS385" s="39"/>
      <c r="EWT385" s="39"/>
      <c r="EWU385" s="39"/>
      <c r="EWV385" s="39"/>
      <c r="EWW385" s="39"/>
      <c r="EWX385" s="39"/>
      <c r="EWY385" s="39"/>
      <c r="EWZ385" s="39"/>
      <c r="EXA385" s="39"/>
      <c r="EXB385" s="39"/>
      <c r="EXC385" s="39"/>
      <c r="EXD385" s="39"/>
      <c r="EXE385" s="39"/>
      <c r="EXF385" s="39"/>
      <c r="EXG385" s="39"/>
      <c r="EXH385" s="39"/>
      <c r="EXI385" s="39"/>
      <c r="EXJ385" s="39"/>
      <c r="EXK385" s="39"/>
      <c r="EXL385" s="39"/>
      <c r="EXM385" s="39"/>
      <c r="EXN385" s="39"/>
      <c r="EXO385" s="39"/>
      <c r="EXP385" s="39"/>
      <c r="EXQ385" s="39"/>
      <c r="EXR385" s="39"/>
      <c r="EXS385" s="39"/>
      <c r="EXT385" s="39"/>
      <c r="EXU385" s="39"/>
      <c r="EXV385" s="39"/>
      <c r="EXW385" s="39"/>
      <c r="EXX385" s="39"/>
      <c r="EXY385" s="39"/>
      <c r="EXZ385" s="39"/>
      <c r="EYA385" s="39"/>
      <c r="EYB385" s="39"/>
      <c r="EYC385" s="39"/>
      <c r="EYD385" s="39"/>
      <c r="EYE385" s="39"/>
      <c r="EYF385" s="39"/>
      <c r="EYG385" s="39"/>
      <c r="EYH385" s="39"/>
      <c r="EYI385" s="39"/>
      <c r="EYJ385" s="39"/>
      <c r="EYK385" s="39"/>
      <c r="EYL385" s="39"/>
      <c r="EYM385" s="39"/>
      <c r="EYN385" s="39"/>
      <c r="EYO385" s="39"/>
      <c r="EYP385" s="39"/>
      <c r="EYQ385" s="39"/>
      <c r="EYR385" s="39"/>
      <c r="EYS385" s="39"/>
      <c r="EYT385" s="39"/>
      <c r="EYU385" s="39"/>
      <c r="EYV385" s="39"/>
      <c r="EYW385" s="39"/>
      <c r="EYX385" s="39"/>
      <c r="EYY385" s="39"/>
      <c r="EYZ385" s="39"/>
      <c r="EZA385" s="39"/>
      <c r="EZB385" s="39"/>
      <c r="EZC385" s="39"/>
      <c r="EZD385" s="39"/>
      <c r="EZE385" s="39"/>
      <c r="EZF385" s="39"/>
      <c r="EZG385" s="39"/>
      <c r="EZH385" s="39"/>
      <c r="EZI385" s="39"/>
      <c r="EZJ385" s="39"/>
      <c r="EZK385" s="39"/>
      <c r="EZL385" s="39"/>
      <c r="EZM385" s="39"/>
      <c r="EZN385" s="39"/>
      <c r="EZO385" s="39"/>
      <c r="EZP385" s="39"/>
      <c r="EZQ385" s="39"/>
      <c r="EZR385" s="39"/>
      <c r="EZS385" s="39"/>
      <c r="EZT385" s="39"/>
      <c r="EZU385" s="39"/>
      <c r="EZV385" s="39"/>
      <c r="EZW385" s="39"/>
      <c r="EZX385" s="39"/>
      <c r="EZY385" s="39"/>
      <c r="EZZ385" s="39"/>
      <c r="FAA385" s="39"/>
      <c r="FAB385" s="39"/>
      <c r="FAC385" s="39"/>
      <c r="FAD385" s="39"/>
      <c r="FAE385" s="39"/>
      <c r="FAF385" s="39"/>
      <c r="FAG385" s="39"/>
      <c r="FAH385" s="39"/>
      <c r="FAI385" s="39"/>
      <c r="FAJ385" s="39"/>
      <c r="FAK385" s="39"/>
      <c r="FAL385" s="39"/>
      <c r="FAM385" s="39"/>
      <c r="FAN385" s="39"/>
      <c r="FAO385" s="39"/>
      <c r="FAP385" s="39"/>
      <c r="FAQ385" s="39"/>
      <c r="FAR385" s="39"/>
      <c r="FAS385" s="39"/>
      <c r="FAT385" s="39"/>
      <c r="FAU385" s="39"/>
      <c r="FAV385" s="39"/>
      <c r="FAW385" s="39"/>
      <c r="FAX385" s="39"/>
      <c r="FAY385" s="39"/>
      <c r="FAZ385" s="39"/>
      <c r="FBA385" s="39"/>
      <c r="FBB385" s="39"/>
      <c r="FBC385" s="39"/>
      <c r="FBD385" s="39"/>
      <c r="FBE385" s="39"/>
      <c r="FBF385" s="39"/>
      <c r="FBG385" s="39"/>
      <c r="FBH385" s="39"/>
      <c r="FBI385" s="39"/>
      <c r="FBJ385" s="39"/>
      <c r="FBK385" s="39"/>
      <c r="FBL385" s="39"/>
      <c r="FBM385" s="39"/>
      <c r="FBN385" s="39"/>
      <c r="FBO385" s="39"/>
      <c r="FBP385" s="39"/>
      <c r="FBQ385" s="39"/>
      <c r="FBR385" s="39"/>
      <c r="FBS385" s="39"/>
      <c r="FBT385" s="39"/>
      <c r="FBU385" s="39"/>
      <c r="FBV385" s="39"/>
      <c r="FBW385" s="39"/>
      <c r="FBX385" s="39"/>
      <c r="FBY385" s="39"/>
      <c r="FBZ385" s="39"/>
      <c r="FCA385" s="39"/>
      <c r="FCB385" s="39"/>
      <c r="FCC385" s="39"/>
      <c r="FCD385" s="39"/>
      <c r="FCE385" s="39"/>
      <c r="FCF385" s="39"/>
      <c r="FCG385" s="39"/>
      <c r="FCH385" s="39"/>
      <c r="FCI385" s="39"/>
      <c r="FCJ385" s="39"/>
      <c r="FCK385" s="39"/>
      <c r="FCL385" s="39"/>
      <c r="FCM385" s="39"/>
      <c r="FCN385" s="39"/>
      <c r="FCO385" s="39"/>
      <c r="FCP385" s="39"/>
      <c r="FCQ385" s="39"/>
      <c r="FCR385" s="39"/>
      <c r="FCS385" s="39"/>
      <c r="FCT385" s="39"/>
      <c r="FCU385" s="39"/>
      <c r="FCV385" s="39"/>
      <c r="FCW385" s="39"/>
      <c r="FCX385" s="39"/>
      <c r="FCY385" s="39"/>
      <c r="FCZ385" s="39"/>
      <c r="FDA385" s="39"/>
      <c r="FDB385" s="39"/>
      <c r="FDC385" s="39"/>
      <c r="FDD385" s="39"/>
      <c r="FDE385" s="39"/>
      <c r="FDF385" s="39"/>
      <c r="FDG385" s="39"/>
      <c r="FDH385" s="39"/>
      <c r="FDI385" s="39"/>
      <c r="FDJ385" s="39"/>
      <c r="FDK385" s="39"/>
      <c r="FDL385" s="39"/>
      <c r="FDM385" s="39"/>
      <c r="FDN385" s="39"/>
      <c r="FDO385" s="39"/>
      <c r="FDP385" s="39"/>
      <c r="FDQ385" s="39"/>
      <c r="FDR385" s="39"/>
      <c r="FDS385" s="39"/>
      <c r="FDT385" s="39"/>
      <c r="FDU385" s="39"/>
      <c r="FDV385" s="39"/>
      <c r="FDW385" s="39"/>
      <c r="FDX385" s="39"/>
      <c r="FDY385" s="39"/>
      <c r="FDZ385" s="39"/>
      <c r="FEA385" s="39"/>
      <c r="FEB385" s="39"/>
      <c r="FEC385" s="39"/>
      <c r="FED385" s="39"/>
      <c r="FEE385" s="39"/>
      <c r="FEF385" s="39"/>
      <c r="FEG385" s="39"/>
      <c r="FEH385" s="39"/>
      <c r="FEI385" s="39"/>
      <c r="FEJ385" s="39"/>
      <c r="FEK385" s="39"/>
      <c r="FEL385" s="39"/>
      <c r="FEM385" s="39"/>
      <c r="FEN385" s="39"/>
      <c r="FEO385" s="39"/>
      <c r="FEP385" s="39"/>
      <c r="FEQ385" s="39"/>
      <c r="FER385" s="39"/>
      <c r="FES385" s="39"/>
      <c r="FET385" s="39"/>
      <c r="FEU385" s="39"/>
      <c r="FEV385" s="39"/>
      <c r="FEW385" s="39"/>
      <c r="FEX385" s="39"/>
      <c r="FEY385" s="39"/>
      <c r="FEZ385" s="39"/>
      <c r="FFA385" s="39"/>
      <c r="FFB385" s="39"/>
      <c r="FFC385" s="39"/>
      <c r="FFD385" s="39"/>
      <c r="FFE385" s="39"/>
      <c r="FFF385" s="39"/>
      <c r="FFG385" s="39"/>
      <c r="FFH385" s="39"/>
      <c r="FFI385" s="39"/>
      <c r="FFJ385" s="39"/>
      <c r="FFK385" s="39"/>
      <c r="FFL385" s="39"/>
      <c r="FFM385" s="39"/>
      <c r="FFN385" s="39"/>
      <c r="FFO385" s="39"/>
      <c r="FFP385" s="39"/>
      <c r="FFQ385" s="39"/>
      <c r="FFR385" s="39"/>
      <c r="FFS385" s="39"/>
      <c r="FFT385" s="39"/>
      <c r="FFU385" s="39"/>
      <c r="FFV385" s="39"/>
      <c r="FFW385" s="39"/>
      <c r="FFX385" s="39"/>
      <c r="FFY385" s="39"/>
      <c r="FFZ385" s="39"/>
      <c r="FGA385" s="39"/>
      <c r="FGB385" s="39"/>
      <c r="FGC385" s="39"/>
      <c r="FGD385" s="39"/>
      <c r="FGE385" s="39"/>
      <c r="FGF385" s="39"/>
      <c r="FGG385" s="39"/>
      <c r="FGH385" s="39"/>
      <c r="FGI385" s="39"/>
      <c r="FGJ385" s="39"/>
      <c r="FGK385" s="39"/>
      <c r="FGL385" s="39"/>
      <c r="FGM385" s="39"/>
      <c r="FGN385" s="39"/>
      <c r="FGO385" s="39"/>
      <c r="FGP385" s="39"/>
      <c r="FGQ385" s="39"/>
      <c r="FGR385" s="39"/>
      <c r="FGS385" s="39"/>
      <c r="FGT385" s="39"/>
      <c r="FGU385" s="39"/>
      <c r="FGV385" s="39"/>
      <c r="FGW385" s="39"/>
      <c r="FGX385" s="39"/>
      <c r="FGY385" s="39"/>
      <c r="FGZ385" s="39"/>
      <c r="FHA385" s="39"/>
      <c r="FHB385" s="39"/>
      <c r="FHC385" s="39"/>
      <c r="FHD385" s="39"/>
      <c r="FHE385" s="39"/>
      <c r="FHF385" s="39"/>
      <c r="FHG385" s="39"/>
      <c r="FHH385" s="39"/>
      <c r="FHI385" s="39"/>
      <c r="FHJ385" s="39"/>
      <c r="FHK385" s="39"/>
      <c r="FHL385" s="39"/>
      <c r="FHM385" s="39"/>
      <c r="FHN385" s="39"/>
      <c r="FHO385" s="39"/>
      <c r="FHP385" s="39"/>
      <c r="FHQ385" s="39"/>
      <c r="FHR385" s="39"/>
      <c r="FHS385" s="39"/>
      <c r="FHT385" s="39"/>
      <c r="FHU385" s="39"/>
      <c r="FHV385" s="39"/>
      <c r="FHW385" s="39"/>
      <c r="FHX385" s="39"/>
      <c r="FHY385" s="39"/>
      <c r="FHZ385" s="39"/>
      <c r="FIA385" s="39"/>
      <c r="FIB385" s="39"/>
      <c r="FIC385" s="39"/>
      <c r="FID385" s="39"/>
      <c r="FIE385" s="39"/>
      <c r="FIF385" s="39"/>
      <c r="FIG385" s="39"/>
      <c r="FIH385" s="39"/>
      <c r="FII385" s="39"/>
      <c r="FIJ385" s="39"/>
      <c r="FIK385" s="39"/>
      <c r="FIL385" s="39"/>
      <c r="FIM385" s="39"/>
      <c r="FIN385" s="39"/>
      <c r="FIO385" s="39"/>
      <c r="FIP385" s="39"/>
      <c r="FIQ385" s="39"/>
      <c r="FIR385" s="39"/>
      <c r="FIS385" s="39"/>
      <c r="FIT385" s="39"/>
      <c r="FIU385" s="39"/>
      <c r="FIV385" s="39"/>
      <c r="FIW385" s="39"/>
      <c r="FIX385" s="39"/>
      <c r="FIY385" s="39"/>
      <c r="FIZ385" s="39"/>
      <c r="FJA385" s="39"/>
      <c r="FJB385" s="39"/>
      <c r="FJC385" s="39"/>
      <c r="FJD385" s="39"/>
      <c r="FJE385" s="39"/>
      <c r="FJF385" s="39"/>
      <c r="FJG385" s="39"/>
      <c r="FJH385" s="39"/>
      <c r="FJI385" s="39"/>
      <c r="FJJ385" s="39"/>
      <c r="FJK385" s="39"/>
      <c r="FJL385" s="39"/>
      <c r="FJM385" s="39"/>
      <c r="FJN385" s="39"/>
      <c r="FJO385" s="39"/>
      <c r="FJP385" s="39"/>
      <c r="FJQ385" s="39"/>
      <c r="FJR385" s="39"/>
      <c r="FJS385" s="39"/>
      <c r="FJT385" s="39"/>
      <c r="FJU385" s="39"/>
      <c r="FJV385" s="39"/>
      <c r="FJW385" s="39"/>
      <c r="FJX385" s="39"/>
      <c r="FJY385" s="39"/>
      <c r="FJZ385" s="39"/>
      <c r="FKA385" s="39"/>
      <c r="FKB385" s="39"/>
      <c r="FKC385" s="39"/>
      <c r="FKD385" s="39"/>
      <c r="FKE385" s="39"/>
      <c r="FKF385" s="39"/>
      <c r="FKG385" s="39"/>
      <c r="FKH385" s="39"/>
      <c r="FKI385" s="39"/>
      <c r="FKJ385" s="39"/>
      <c r="FKK385" s="39"/>
      <c r="FKL385" s="39"/>
      <c r="FKM385" s="39"/>
      <c r="FKN385" s="39"/>
      <c r="FKO385" s="39"/>
      <c r="FKP385" s="39"/>
      <c r="FKQ385" s="39"/>
      <c r="FKR385" s="39"/>
      <c r="FKS385" s="39"/>
      <c r="FKT385" s="39"/>
      <c r="FKU385" s="39"/>
      <c r="FKV385" s="39"/>
      <c r="FKW385" s="39"/>
      <c r="FKX385" s="39"/>
      <c r="FKY385" s="39"/>
      <c r="FKZ385" s="39"/>
      <c r="FLA385" s="39"/>
      <c r="FLB385" s="39"/>
      <c r="FLC385" s="39"/>
      <c r="FLD385" s="39"/>
      <c r="FLE385" s="39"/>
      <c r="FLF385" s="39"/>
      <c r="FLG385" s="39"/>
      <c r="FLH385" s="39"/>
      <c r="FLI385" s="39"/>
      <c r="FLJ385" s="39"/>
      <c r="FLK385" s="39"/>
      <c r="FLL385" s="39"/>
      <c r="FLM385" s="39"/>
      <c r="FLN385" s="39"/>
      <c r="FLO385" s="39"/>
      <c r="FLP385" s="39"/>
      <c r="FLQ385" s="39"/>
      <c r="FLR385" s="39"/>
      <c r="FLS385" s="39"/>
      <c r="FLT385" s="39"/>
      <c r="FLU385" s="39"/>
      <c r="FLV385" s="39"/>
      <c r="FLW385" s="39"/>
      <c r="FLX385" s="39"/>
      <c r="FLY385" s="39"/>
      <c r="FLZ385" s="39"/>
      <c r="FMA385" s="39"/>
      <c r="FMB385" s="39"/>
      <c r="FMC385" s="39"/>
      <c r="FMD385" s="39"/>
      <c r="FME385" s="39"/>
      <c r="FMF385" s="39"/>
      <c r="FMG385" s="39"/>
      <c r="FMH385" s="39"/>
      <c r="FMI385" s="39"/>
      <c r="FMJ385" s="39"/>
      <c r="FMK385" s="39"/>
      <c r="FML385" s="39"/>
      <c r="FMM385" s="39"/>
      <c r="FMN385" s="39"/>
      <c r="FMO385" s="39"/>
      <c r="FMP385" s="39"/>
      <c r="FMQ385" s="39"/>
      <c r="FMR385" s="39"/>
      <c r="FMS385" s="39"/>
      <c r="FMT385" s="39"/>
      <c r="FMU385" s="39"/>
      <c r="FMV385" s="39"/>
      <c r="FMW385" s="39"/>
      <c r="FMX385" s="39"/>
      <c r="FMY385" s="39"/>
      <c r="FMZ385" s="39"/>
      <c r="FNA385" s="39"/>
      <c r="FNB385" s="39"/>
      <c r="FNC385" s="39"/>
      <c r="FND385" s="39"/>
      <c r="FNE385" s="39"/>
      <c r="FNF385" s="39"/>
      <c r="FNG385" s="39"/>
      <c r="FNH385" s="39"/>
      <c r="FNI385" s="39"/>
      <c r="FNJ385" s="39"/>
      <c r="FNK385" s="39"/>
      <c r="FNL385" s="39"/>
      <c r="FNM385" s="39"/>
      <c r="FNN385" s="39"/>
      <c r="FNO385" s="39"/>
      <c r="FNP385" s="39"/>
      <c r="FNQ385" s="39"/>
      <c r="FNR385" s="39"/>
      <c r="FNS385" s="39"/>
      <c r="FNT385" s="39"/>
      <c r="FNU385" s="39"/>
      <c r="FNV385" s="39"/>
      <c r="FNW385" s="39"/>
      <c r="FNX385" s="39"/>
      <c r="FNY385" s="39"/>
      <c r="FNZ385" s="39"/>
      <c r="FOA385" s="39"/>
      <c r="FOB385" s="39"/>
      <c r="FOC385" s="39"/>
      <c r="FOD385" s="39"/>
      <c r="FOE385" s="39"/>
      <c r="FOF385" s="39"/>
      <c r="FOG385" s="39"/>
      <c r="FOH385" s="39"/>
      <c r="FOI385" s="39"/>
      <c r="FOJ385" s="39"/>
      <c r="FOK385" s="39"/>
      <c r="FOL385" s="39"/>
      <c r="FOM385" s="39"/>
      <c r="FON385" s="39"/>
      <c r="FOO385" s="39"/>
      <c r="FOP385" s="39"/>
      <c r="FOQ385" s="39"/>
      <c r="FOR385" s="39"/>
      <c r="FOS385" s="39"/>
      <c r="FOT385" s="39"/>
      <c r="FOU385" s="39"/>
      <c r="FOV385" s="39"/>
      <c r="FOW385" s="39"/>
      <c r="FOX385" s="39"/>
      <c r="FOY385" s="39"/>
      <c r="FOZ385" s="39"/>
      <c r="FPA385" s="39"/>
      <c r="FPB385" s="39"/>
      <c r="FPC385" s="39"/>
      <c r="FPD385" s="39"/>
      <c r="FPE385" s="39"/>
      <c r="FPF385" s="39"/>
      <c r="FPG385" s="39"/>
      <c r="FPH385" s="39"/>
      <c r="FPI385" s="39"/>
      <c r="FPJ385" s="39"/>
      <c r="FPK385" s="39"/>
      <c r="FPL385" s="39"/>
      <c r="FPM385" s="39"/>
      <c r="FPN385" s="39"/>
      <c r="FPO385" s="39"/>
      <c r="FPP385" s="39"/>
      <c r="FPQ385" s="39"/>
      <c r="FPR385" s="39"/>
      <c r="FPS385" s="39"/>
      <c r="FPT385" s="39"/>
      <c r="FPU385" s="39"/>
      <c r="FPV385" s="39"/>
      <c r="FPW385" s="39"/>
      <c r="FPX385" s="39"/>
      <c r="FPY385" s="39"/>
      <c r="FPZ385" s="39"/>
      <c r="FQA385" s="39"/>
      <c r="FQB385" s="39"/>
      <c r="FQC385" s="39"/>
      <c r="FQD385" s="39"/>
      <c r="FQE385" s="39"/>
      <c r="FQF385" s="39"/>
      <c r="FQG385" s="39"/>
      <c r="FQH385" s="39"/>
      <c r="FQI385" s="39"/>
      <c r="FQJ385" s="39"/>
      <c r="FQK385" s="39"/>
      <c r="FQL385" s="39"/>
      <c r="FQM385" s="39"/>
      <c r="FQN385" s="39"/>
      <c r="FQO385" s="39"/>
      <c r="FQP385" s="39"/>
      <c r="FQQ385" s="39"/>
      <c r="FQR385" s="39"/>
      <c r="FQS385" s="39"/>
      <c r="FQT385" s="39"/>
      <c r="FQU385" s="39"/>
      <c r="FQV385" s="39"/>
      <c r="FQW385" s="39"/>
      <c r="FQX385" s="39"/>
      <c r="FQY385" s="39"/>
      <c r="FQZ385" s="39"/>
      <c r="FRA385" s="39"/>
      <c r="FRB385" s="39"/>
      <c r="FRC385" s="39"/>
      <c r="FRD385" s="39"/>
      <c r="FRE385" s="39"/>
      <c r="FRF385" s="39"/>
      <c r="FRG385" s="39"/>
      <c r="FRH385" s="39"/>
      <c r="FRI385" s="39"/>
      <c r="FRJ385" s="39"/>
      <c r="FRK385" s="39"/>
      <c r="FRL385" s="39"/>
      <c r="FRM385" s="39"/>
      <c r="FRN385" s="39"/>
      <c r="FRO385" s="39"/>
      <c r="FRP385" s="39"/>
      <c r="FRQ385" s="39"/>
      <c r="FRR385" s="39"/>
      <c r="FRS385" s="39"/>
      <c r="FRT385" s="39"/>
      <c r="FRU385" s="39"/>
      <c r="FRV385" s="39"/>
      <c r="FRW385" s="39"/>
      <c r="FRX385" s="39"/>
      <c r="FRY385" s="39"/>
      <c r="FRZ385" s="39"/>
      <c r="FSA385" s="39"/>
      <c r="FSB385" s="39"/>
      <c r="FSC385" s="39"/>
      <c r="FSD385" s="39"/>
      <c r="FSE385" s="39"/>
      <c r="FSF385" s="39"/>
      <c r="FSG385" s="39"/>
      <c r="FSH385" s="39"/>
      <c r="FSI385" s="39"/>
      <c r="FSJ385" s="39"/>
      <c r="FSK385" s="39"/>
      <c r="FSL385" s="39"/>
      <c r="FSM385" s="39"/>
      <c r="FSN385" s="39"/>
      <c r="FSO385" s="39"/>
      <c r="FSP385" s="39"/>
      <c r="FSQ385" s="39"/>
      <c r="FSR385" s="39"/>
      <c r="FSS385" s="39"/>
      <c r="FST385" s="39"/>
      <c r="FSU385" s="39"/>
      <c r="FSV385" s="39"/>
      <c r="FSW385" s="39"/>
      <c r="FSX385" s="39"/>
      <c r="FSY385" s="39"/>
      <c r="FSZ385" s="39"/>
      <c r="FTA385" s="39"/>
      <c r="FTB385" s="39"/>
      <c r="FTC385" s="39"/>
      <c r="FTD385" s="39"/>
      <c r="FTE385" s="39"/>
      <c r="FTF385" s="39"/>
      <c r="FTG385" s="39"/>
      <c r="FTH385" s="39"/>
      <c r="FTI385" s="39"/>
      <c r="FTJ385" s="39"/>
      <c r="FTK385" s="39"/>
      <c r="FTL385" s="39"/>
      <c r="FTM385" s="39"/>
      <c r="FTN385" s="39"/>
      <c r="FTO385" s="39"/>
      <c r="FTP385" s="39"/>
      <c r="FTQ385" s="39"/>
      <c r="FTR385" s="39"/>
      <c r="FTS385" s="39"/>
      <c r="FTT385" s="39"/>
      <c r="FTU385" s="39"/>
      <c r="FTV385" s="39"/>
      <c r="FTW385" s="39"/>
      <c r="FTX385" s="39"/>
      <c r="FTY385" s="39"/>
      <c r="FTZ385" s="39"/>
      <c r="FUA385" s="39"/>
      <c r="FUB385" s="39"/>
      <c r="FUC385" s="39"/>
      <c r="FUD385" s="39"/>
      <c r="FUE385" s="39"/>
      <c r="FUF385" s="39"/>
      <c r="FUG385" s="39"/>
      <c r="FUH385" s="39"/>
      <c r="FUI385" s="39"/>
      <c r="FUJ385" s="39"/>
      <c r="FUK385" s="39"/>
      <c r="FUL385" s="39"/>
      <c r="FUM385" s="39"/>
      <c r="FUN385" s="39"/>
      <c r="FUO385" s="39"/>
      <c r="FUP385" s="39"/>
      <c r="FUQ385" s="39"/>
      <c r="FUR385" s="39"/>
      <c r="FUS385" s="39"/>
      <c r="FUT385" s="39"/>
      <c r="FUU385" s="39"/>
      <c r="FUV385" s="39"/>
      <c r="FUW385" s="39"/>
      <c r="FUX385" s="39"/>
      <c r="FUY385" s="39"/>
      <c r="FUZ385" s="39"/>
      <c r="FVA385" s="39"/>
      <c r="FVB385" s="39"/>
      <c r="FVC385" s="39"/>
      <c r="FVD385" s="39"/>
      <c r="FVE385" s="39"/>
      <c r="FVF385" s="39"/>
      <c r="FVG385" s="39"/>
      <c r="FVH385" s="39"/>
      <c r="FVI385" s="39"/>
      <c r="FVJ385" s="39"/>
      <c r="FVK385" s="39"/>
      <c r="FVL385" s="39"/>
      <c r="FVM385" s="39"/>
      <c r="FVN385" s="39"/>
      <c r="FVO385" s="39"/>
      <c r="FVP385" s="39"/>
      <c r="FVQ385" s="39"/>
      <c r="FVR385" s="39"/>
      <c r="FVS385" s="39"/>
      <c r="FVT385" s="39"/>
      <c r="FVU385" s="39"/>
      <c r="FVV385" s="39"/>
      <c r="FVW385" s="39"/>
      <c r="FVX385" s="39"/>
      <c r="FVY385" s="39"/>
      <c r="FVZ385" s="39"/>
      <c r="FWA385" s="39"/>
      <c r="FWB385" s="39"/>
      <c r="FWC385" s="39"/>
      <c r="FWD385" s="39"/>
      <c r="FWE385" s="39"/>
      <c r="FWF385" s="39"/>
      <c r="FWG385" s="39"/>
      <c r="FWH385" s="39"/>
      <c r="FWI385" s="39"/>
      <c r="FWJ385" s="39"/>
      <c r="FWK385" s="39"/>
      <c r="FWL385" s="39"/>
      <c r="FWM385" s="39"/>
      <c r="FWN385" s="39"/>
      <c r="FWO385" s="39"/>
      <c r="FWP385" s="39"/>
      <c r="FWQ385" s="39"/>
      <c r="FWR385" s="39"/>
      <c r="FWS385" s="39"/>
      <c r="FWT385" s="39"/>
      <c r="FWU385" s="39"/>
      <c r="FWV385" s="39"/>
      <c r="FWW385" s="39"/>
      <c r="FWX385" s="39"/>
      <c r="FWY385" s="39"/>
      <c r="FWZ385" s="39"/>
      <c r="FXA385" s="39"/>
      <c r="FXB385" s="39"/>
      <c r="FXC385" s="39"/>
      <c r="FXD385" s="39"/>
      <c r="FXE385" s="39"/>
      <c r="FXF385" s="39"/>
      <c r="FXG385" s="39"/>
      <c r="FXH385" s="39"/>
      <c r="FXI385" s="39"/>
      <c r="FXJ385" s="39"/>
      <c r="FXK385" s="39"/>
      <c r="FXL385" s="39"/>
      <c r="FXM385" s="39"/>
      <c r="FXN385" s="39"/>
      <c r="FXO385" s="39"/>
      <c r="FXP385" s="39"/>
      <c r="FXQ385" s="39"/>
      <c r="FXR385" s="39"/>
      <c r="FXS385" s="39"/>
      <c r="FXT385" s="39"/>
      <c r="FXU385" s="39"/>
      <c r="FXV385" s="39"/>
      <c r="FXW385" s="39"/>
      <c r="FXX385" s="39"/>
      <c r="FXY385" s="39"/>
      <c r="FXZ385" s="39"/>
      <c r="FYA385" s="39"/>
      <c r="FYB385" s="39"/>
      <c r="FYC385" s="39"/>
      <c r="FYD385" s="39"/>
      <c r="FYE385" s="39"/>
      <c r="FYF385" s="39"/>
      <c r="FYG385" s="39"/>
      <c r="FYH385" s="39"/>
      <c r="FYI385" s="39"/>
      <c r="FYJ385" s="39"/>
      <c r="FYK385" s="39"/>
      <c r="FYL385" s="39"/>
      <c r="FYM385" s="39"/>
      <c r="FYN385" s="39"/>
      <c r="FYO385" s="39"/>
      <c r="FYP385" s="39"/>
      <c r="FYQ385" s="39"/>
      <c r="FYR385" s="39"/>
      <c r="FYS385" s="39"/>
      <c r="FYT385" s="39"/>
      <c r="FYU385" s="39"/>
      <c r="FYV385" s="39"/>
      <c r="FYW385" s="39"/>
      <c r="FYX385" s="39"/>
      <c r="FYY385" s="39"/>
      <c r="FYZ385" s="39"/>
      <c r="FZA385" s="39"/>
      <c r="FZB385" s="39"/>
      <c r="FZC385" s="39"/>
      <c r="FZD385" s="39"/>
      <c r="FZE385" s="39"/>
      <c r="FZF385" s="39"/>
      <c r="FZG385" s="39"/>
      <c r="FZH385" s="39"/>
      <c r="FZI385" s="39"/>
      <c r="FZJ385" s="39"/>
      <c r="FZK385" s="39"/>
      <c r="FZL385" s="39"/>
      <c r="FZM385" s="39"/>
      <c r="FZN385" s="39"/>
      <c r="FZO385" s="39"/>
      <c r="FZP385" s="39"/>
      <c r="FZQ385" s="39"/>
      <c r="FZR385" s="39"/>
      <c r="FZS385" s="39"/>
      <c r="FZT385" s="39"/>
      <c r="FZU385" s="39"/>
      <c r="FZV385" s="39"/>
      <c r="FZW385" s="39"/>
      <c r="FZX385" s="39"/>
      <c r="FZY385" s="39"/>
      <c r="FZZ385" s="39"/>
      <c r="GAA385" s="39"/>
      <c r="GAB385" s="39"/>
      <c r="GAC385" s="39"/>
      <c r="GAD385" s="39"/>
      <c r="GAE385" s="39"/>
      <c r="GAF385" s="39"/>
      <c r="GAG385" s="39"/>
      <c r="GAH385" s="39"/>
      <c r="GAI385" s="39"/>
      <c r="GAJ385" s="39"/>
      <c r="GAK385" s="39"/>
      <c r="GAL385" s="39"/>
      <c r="GAM385" s="39"/>
      <c r="GAN385" s="39"/>
      <c r="GAO385" s="39"/>
      <c r="GAP385" s="39"/>
      <c r="GAQ385" s="39"/>
      <c r="GAR385" s="39"/>
      <c r="GAS385" s="39"/>
      <c r="GAT385" s="39"/>
      <c r="GAU385" s="39"/>
      <c r="GAV385" s="39"/>
      <c r="GAW385" s="39"/>
      <c r="GAX385" s="39"/>
      <c r="GAY385" s="39"/>
      <c r="GAZ385" s="39"/>
      <c r="GBA385" s="39"/>
      <c r="GBB385" s="39"/>
      <c r="GBC385" s="39"/>
      <c r="GBD385" s="39"/>
      <c r="GBE385" s="39"/>
      <c r="GBF385" s="39"/>
      <c r="GBG385" s="39"/>
      <c r="GBH385" s="39"/>
      <c r="GBI385" s="39"/>
      <c r="GBJ385" s="39"/>
      <c r="GBK385" s="39"/>
      <c r="GBL385" s="39"/>
      <c r="GBM385" s="39"/>
      <c r="GBN385" s="39"/>
      <c r="GBO385" s="39"/>
      <c r="GBP385" s="39"/>
      <c r="GBQ385" s="39"/>
      <c r="GBR385" s="39"/>
      <c r="GBS385" s="39"/>
      <c r="GBT385" s="39"/>
      <c r="GBU385" s="39"/>
      <c r="GBV385" s="39"/>
      <c r="GBW385" s="39"/>
      <c r="GBX385" s="39"/>
      <c r="GBY385" s="39"/>
      <c r="GBZ385" s="39"/>
      <c r="GCA385" s="39"/>
      <c r="GCB385" s="39"/>
      <c r="GCC385" s="39"/>
      <c r="GCD385" s="39"/>
      <c r="GCE385" s="39"/>
      <c r="GCF385" s="39"/>
      <c r="GCG385" s="39"/>
      <c r="GCH385" s="39"/>
      <c r="GCI385" s="39"/>
      <c r="GCJ385" s="39"/>
      <c r="GCK385" s="39"/>
      <c r="GCL385" s="39"/>
      <c r="GCM385" s="39"/>
      <c r="GCN385" s="39"/>
      <c r="GCO385" s="39"/>
      <c r="GCP385" s="39"/>
      <c r="GCQ385" s="39"/>
      <c r="GCR385" s="39"/>
      <c r="GCS385" s="39"/>
      <c r="GCT385" s="39"/>
      <c r="GCU385" s="39"/>
      <c r="GCV385" s="39"/>
      <c r="GCW385" s="39"/>
      <c r="GCX385" s="39"/>
      <c r="GCY385" s="39"/>
      <c r="GCZ385" s="39"/>
      <c r="GDA385" s="39"/>
      <c r="GDB385" s="39"/>
      <c r="GDC385" s="39"/>
      <c r="GDD385" s="39"/>
      <c r="GDE385" s="39"/>
      <c r="GDF385" s="39"/>
      <c r="GDG385" s="39"/>
      <c r="GDH385" s="39"/>
      <c r="GDI385" s="39"/>
      <c r="GDJ385" s="39"/>
      <c r="GDK385" s="39"/>
      <c r="GDL385" s="39"/>
      <c r="GDM385" s="39"/>
      <c r="GDN385" s="39"/>
      <c r="GDO385" s="39"/>
      <c r="GDP385" s="39"/>
      <c r="GDQ385" s="39"/>
      <c r="GDR385" s="39"/>
      <c r="GDS385" s="39"/>
      <c r="GDT385" s="39"/>
      <c r="GDU385" s="39"/>
      <c r="GDV385" s="39"/>
      <c r="GDW385" s="39"/>
      <c r="GDX385" s="39"/>
      <c r="GDY385" s="39"/>
      <c r="GDZ385" s="39"/>
      <c r="GEA385" s="39"/>
      <c r="GEB385" s="39"/>
      <c r="GEC385" s="39"/>
      <c r="GED385" s="39"/>
      <c r="GEE385" s="39"/>
      <c r="GEF385" s="39"/>
      <c r="GEG385" s="39"/>
      <c r="GEH385" s="39"/>
      <c r="GEI385" s="39"/>
      <c r="GEJ385" s="39"/>
      <c r="GEK385" s="39"/>
      <c r="GEL385" s="39"/>
      <c r="GEM385" s="39"/>
      <c r="GEN385" s="39"/>
      <c r="GEO385" s="39"/>
      <c r="GEP385" s="39"/>
      <c r="GEQ385" s="39"/>
      <c r="GER385" s="39"/>
      <c r="GES385" s="39"/>
      <c r="GET385" s="39"/>
      <c r="GEU385" s="39"/>
      <c r="GEV385" s="39"/>
      <c r="GEW385" s="39"/>
      <c r="GEX385" s="39"/>
      <c r="GEY385" s="39"/>
      <c r="GEZ385" s="39"/>
      <c r="GFA385" s="39"/>
      <c r="GFB385" s="39"/>
      <c r="GFC385" s="39"/>
      <c r="GFD385" s="39"/>
      <c r="GFE385" s="39"/>
      <c r="GFF385" s="39"/>
      <c r="GFG385" s="39"/>
      <c r="GFH385" s="39"/>
      <c r="GFI385" s="39"/>
      <c r="GFJ385" s="39"/>
      <c r="GFK385" s="39"/>
      <c r="GFL385" s="39"/>
      <c r="GFM385" s="39"/>
      <c r="GFN385" s="39"/>
      <c r="GFO385" s="39"/>
      <c r="GFP385" s="39"/>
      <c r="GFQ385" s="39"/>
      <c r="GFR385" s="39"/>
      <c r="GFS385" s="39"/>
      <c r="GFT385" s="39"/>
      <c r="GFU385" s="39"/>
      <c r="GFV385" s="39"/>
      <c r="GFW385" s="39"/>
      <c r="GFX385" s="39"/>
      <c r="GFY385" s="39"/>
      <c r="GFZ385" s="39"/>
      <c r="GGA385" s="39"/>
      <c r="GGB385" s="39"/>
      <c r="GGC385" s="39"/>
      <c r="GGD385" s="39"/>
      <c r="GGE385" s="39"/>
      <c r="GGF385" s="39"/>
      <c r="GGG385" s="39"/>
      <c r="GGH385" s="39"/>
      <c r="GGI385" s="39"/>
      <c r="GGJ385" s="39"/>
      <c r="GGK385" s="39"/>
      <c r="GGL385" s="39"/>
      <c r="GGM385" s="39"/>
      <c r="GGN385" s="39"/>
      <c r="GGO385" s="39"/>
      <c r="GGP385" s="39"/>
      <c r="GGQ385" s="39"/>
      <c r="GGR385" s="39"/>
      <c r="GGS385" s="39"/>
      <c r="GGT385" s="39"/>
      <c r="GGU385" s="39"/>
      <c r="GGV385" s="39"/>
      <c r="GGW385" s="39"/>
      <c r="GGX385" s="39"/>
      <c r="GGY385" s="39"/>
      <c r="GGZ385" s="39"/>
      <c r="GHA385" s="39"/>
      <c r="GHB385" s="39"/>
      <c r="GHC385" s="39"/>
      <c r="GHD385" s="39"/>
      <c r="GHE385" s="39"/>
      <c r="GHF385" s="39"/>
      <c r="GHG385" s="39"/>
      <c r="GHH385" s="39"/>
      <c r="GHI385" s="39"/>
      <c r="GHJ385" s="39"/>
      <c r="GHK385" s="39"/>
      <c r="GHL385" s="39"/>
      <c r="GHM385" s="39"/>
      <c r="GHN385" s="39"/>
      <c r="GHO385" s="39"/>
      <c r="GHP385" s="39"/>
      <c r="GHQ385" s="39"/>
      <c r="GHR385" s="39"/>
      <c r="GHS385" s="39"/>
      <c r="GHT385" s="39"/>
      <c r="GHU385" s="39"/>
      <c r="GHV385" s="39"/>
      <c r="GHW385" s="39"/>
      <c r="GHX385" s="39"/>
      <c r="GHY385" s="39"/>
      <c r="GHZ385" s="39"/>
      <c r="GIA385" s="39"/>
      <c r="GIB385" s="39"/>
      <c r="GIC385" s="39"/>
      <c r="GID385" s="39"/>
      <c r="GIE385" s="39"/>
      <c r="GIF385" s="39"/>
      <c r="GIG385" s="39"/>
      <c r="GIH385" s="39"/>
      <c r="GII385" s="39"/>
      <c r="GIJ385" s="39"/>
      <c r="GIK385" s="39"/>
      <c r="GIL385" s="39"/>
      <c r="GIM385" s="39"/>
      <c r="GIN385" s="39"/>
      <c r="GIO385" s="39"/>
      <c r="GIP385" s="39"/>
      <c r="GIQ385" s="39"/>
      <c r="GIR385" s="39"/>
      <c r="GIS385" s="39"/>
      <c r="GIT385" s="39"/>
      <c r="GIU385" s="39"/>
      <c r="GIV385" s="39"/>
      <c r="GIW385" s="39"/>
      <c r="GIX385" s="39"/>
      <c r="GIY385" s="39"/>
      <c r="GIZ385" s="39"/>
      <c r="GJA385" s="39"/>
      <c r="GJB385" s="39"/>
      <c r="GJC385" s="39"/>
      <c r="GJD385" s="39"/>
      <c r="GJE385" s="39"/>
      <c r="GJF385" s="39"/>
      <c r="GJG385" s="39"/>
      <c r="GJH385" s="39"/>
      <c r="GJI385" s="39"/>
      <c r="GJJ385" s="39"/>
      <c r="GJK385" s="39"/>
      <c r="GJL385" s="39"/>
      <c r="GJM385" s="39"/>
      <c r="GJN385" s="39"/>
      <c r="GJO385" s="39"/>
      <c r="GJP385" s="39"/>
      <c r="GJQ385" s="39"/>
      <c r="GJR385" s="39"/>
      <c r="GJS385" s="39"/>
      <c r="GJT385" s="39"/>
      <c r="GJU385" s="39"/>
      <c r="GJV385" s="39"/>
      <c r="GJW385" s="39"/>
      <c r="GJX385" s="39"/>
      <c r="GJY385" s="39"/>
      <c r="GJZ385" s="39"/>
      <c r="GKA385" s="39"/>
      <c r="GKB385" s="39"/>
      <c r="GKC385" s="39"/>
      <c r="GKD385" s="39"/>
      <c r="GKE385" s="39"/>
      <c r="GKF385" s="39"/>
      <c r="GKG385" s="39"/>
      <c r="GKH385" s="39"/>
      <c r="GKI385" s="39"/>
      <c r="GKJ385" s="39"/>
      <c r="GKK385" s="39"/>
      <c r="GKL385" s="39"/>
      <c r="GKM385" s="39"/>
      <c r="GKN385" s="39"/>
      <c r="GKO385" s="39"/>
      <c r="GKP385" s="39"/>
      <c r="GKQ385" s="39"/>
      <c r="GKR385" s="39"/>
      <c r="GKS385" s="39"/>
      <c r="GKT385" s="39"/>
      <c r="GKU385" s="39"/>
      <c r="GKV385" s="39"/>
      <c r="GKW385" s="39"/>
      <c r="GKX385" s="39"/>
      <c r="GKY385" s="39"/>
      <c r="GKZ385" s="39"/>
      <c r="GLA385" s="39"/>
      <c r="GLB385" s="39"/>
      <c r="GLC385" s="39"/>
      <c r="GLD385" s="39"/>
      <c r="GLE385" s="39"/>
      <c r="GLF385" s="39"/>
      <c r="GLG385" s="39"/>
      <c r="GLH385" s="39"/>
      <c r="GLI385" s="39"/>
      <c r="GLJ385" s="39"/>
      <c r="GLK385" s="39"/>
      <c r="GLL385" s="39"/>
      <c r="GLM385" s="39"/>
      <c r="GLN385" s="39"/>
      <c r="GLO385" s="39"/>
      <c r="GLP385" s="39"/>
      <c r="GLQ385" s="39"/>
      <c r="GLR385" s="39"/>
      <c r="GLS385" s="39"/>
      <c r="GLT385" s="39"/>
      <c r="GLU385" s="39"/>
      <c r="GLV385" s="39"/>
      <c r="GLW385" s="39"/>
      <c r="GLX385" s="39"/>
      <c r="GLY385" s="39"/>
      <c r="GLZ385" s="39"/>
      <c r="GMA385" s="39"/>
      <c r="GMB385" s="39"/>
      <c r="GMC385" s="39"/>
      <c r="GMD385" s="39"/>
      <c r="GME385" s="39"/>
      <c r="GMF385" s="39"/>
      <c r="GMG385" s="39"/>
      <c r="GMH385" s="39"/>
      <c r="GMI385" s="39"/>
      <c r="GMJ385" s="39"/>
      <c r="GMK385" s="39"/>
      <c r="GML385" s="39"/>
      <c r="GMM385" s="39"/>
      <c r="GMN385" s="39"/>
      <c r="GMO385" s="39"/>
      <c r="GMP385" s="39"/>
      <c r="GMQ385" s="39"/>
      <c r="GMR385" s="39"/>
      <c r="GMS385" s="39"/>
      <c r="GMT385" s="39"/>
      <c r="GMU385" s="39"/>
      <c r="GMV385" s="39"/>
      <c r="GMW385" s="39"/>
      <c r="GMX385" s="39"/>
      <c r="GMY385" s="39"/>
      <c r="GMZ385" s="39"/>
      <c r="GNA385" s="39"/>
      <c r="GNB385" s="39"/>
      <c r="GNC385" s="39"/>
      <c r="GND385" s="39"/>
      <c r="GNE385" s="39"/>
      <c r="GNF385" s="39"/>
      <c r="GNG385" s="39"/>
      <c r="GNH385" s="39"/>
      <c r="GNI385" s="39"/>
      <c r="GNJ385" s="39"/>
      <c r="GNK385" s="39"/>
      <c r="GNL385" s="39"/>
      <c r="GNM385" s="39"/>
      <c r="GNN385" s="39"/>
      <c r="GNO385" s="39"/>
      <c r="GNP385" s="39"/>
      <c r="GNQ385" s="39"/>
      <c r="GNR385" s="39"/>
      <c r="GNS385" s="39"/>
      <c r="GNT385" s="39"/>
      <c r="GNU385" s="39"/>
      <c r="GNV385" s="39"/>
      <c r="GNW385" s="39"/>
      <c r="GNX385" s="39"/>
      <c r="GNY385" s="39"/>
      <c r="GNZ385" s="39"/>
      <c r="GOA385" s="39"/>
      <c r="GOB385" s="39"/>
      <c r="GOC385" s="39"/>
      <c r="GOD385" s="39"/>
      <c r="GOE385" s="39"/>
      <c r="GOF385" s="39"/>
      <c r="GOG385" s="39"/>
      <c r="GOH385" s="39"/>
      <c r="GOI385" s="39"/>
      <c r="GOJ385" s="39"/>
      <c r="GOK385" s="39"/>
      <c r="GOL385" s="39"/>
      <c r="GOM385" s="39"/>
      <c r="GON385" s="39"/>
      <c r="GOO385" s="39"/>
      <c r="GOP385" s="39"/>
      <c r="GOQ385" s="39"/>
      <c r="GOR385" s="39"/>
      <c r="GOS385" s="39"/>
      <c r="GOT385" s="39"/>
      <c r="GOU385" s="39"/>
      <c r="GOV385" s="39"/>
      <c r="GOW385" s="39"/>
      <c r="GOX385" s="39"/>
      <c r="GOY385" s="39"/>
      <c r="GOZ385" s="39"/>
      <c r="GPA385" s="39"/>
      <c r="GPB385" s="39"/>
      <c r="GPC385" s="39"/>
      <c r="GPD385" s="39"/>
      <c r="GPE385" s="39"/>
      <c r="GPF385" s="39"/>
      <c r="GPG385" s="39"/>
      <c r="GPH385" s="39"/>
      <c r="GPI385" s="39"/>
      <c r="GPJ385" s="39"/>
      <c r="GPK385" s="39"/>
      <c r="GPL385" s="39"/>
      <c r="GPM385" s="39"/>
      <c r="GPN385" s="39"/>
      <c r="GPO385" s="39"/>
      <c r="GPP385" s="39"/>
      <c r="GPQ385" s="39"/>
      <c r="GPR385" s="39"/>
      <c r="GPS385" s="39"/>
      <c r="GPT385" s="39"/>
      <c r="GPU385" s="39"/>
      <c r="GPV385" s="39"/>
      <c r="GPW385" s="39"/>
      <c r="GPX385" s="39"/>
      <c r="GPY385" s="39"/>
      <c r="GPZ385" s="39"/>
      <c r="GQA385" s="39"/>
      <c r="GQB385" s="39"/>
      <c r="GQC385" s="39"/>
      <c r="GQD385" s="39"/>
      <c r="GQE385" s="39"/>
      <c r="GQF385" s="39"/>
      <c r="GQG385" s="39"/>
      <c r="GQH385" s="39"/>
      <c r="GQI385" s="39"/>
      <c r="GQJ385" s="39"/>
      <c r="GQK385" s="39"/>
      <c r="GQL385" s="39"/>
      <c r="GQM385" s="39"/>
      <c r="GQN385" s="39"/>
      <c r="GQO385" s="39"/>
      <c r="GQP385" s="39"/>
      <c r="GQQ385" s="39"/>
      <c r="GQR385" s="39"/>
      <c r="GQS385" s="39"/>
      <c r="GQT385" s="39"/>
      <c r="GQU385" s="39"/>
      <c r="GQV385" s="39"/>
      <c r="GQW385" s="39"/>
      <c r="GQX385" s="39"/>
      <c r="GQY385" s="39"/>
      <c r="GQZ385" s="39"/>
      <c r="GRA385" s="39"/>
      <c r="GRB385" s="39"/>
      <c r="GRC385" s="39"/>
      <c r="GRD385" s="39"/>
      <c r="GRE385" s="39"/>
      <c r="GRF385" s="39"/>
      <c r="GRG385" s="39"/>
      <c r="GRH385" s="39"/>
      <c r="GRI385" s="39"/>
      <c r="GRJ385" s="39"/>
      <c r="GRK385" s="39"/>
      <c r="GRL385" s="39"/>
      <c r="GRM385" s="39"/>
      <c r="GRN385" s="39"/>
      <c r="GRO385" s="39"/>
      <c r="GRP385" s="39"/>
      <c r="GRQ385" s="39"/>
      <c r="GRR385" s="39"/>
      <c r="GRS385" s="39"/>
      <c r="GRT385" s="39"/>
      <c r="GRU385" s="39"/>
      <c r="GRV385" s="39"/>
      <c r="GRW385" s="39"/>
      <c r="GRX385" s="39"/>
      <c r="GRY385" s="39"/>
      <c r="GRZ385" s="39"/>
      <c r="GSA385" s="39"/>
      <c r="GSB385" s="39"/>
      <c r="GSC385" s="39"/>
      <c r="GSD385" s="39"/>
      <c r="GSE385" s="39"/>
      <c r="GSF385" s="39"/>
      <c r="GSG385" s="39"/>
      <c r="GSH385" s="39"/>
      <c r="GSI385" s="39"/>
      <c r="GSJ385" s="39"/>
      <c r="GSK385" s="39"/>
      <c r="GSL385" s="39"/>
      <c r="GSM385" s="39"/>
      <c r="GSN385" s="39"/>
      <c r="GSO385" s="39"/>
      <c r="GSP385" s="39"/>
      <c r="GSQ385" s="39"/>
      <c r="GSR385" s="39"/>
      <c r="GSS385" s="39"/>
      <c r="GST385" s="39"/>
      <c r="GSU385" s="39"/>
      <c r="GSV385" s="39"/>
      <c r="GSW385" s="39"/>
      <c r="GSX385" s="39"/>
      <c r="GSY385" s="39"/>
      <c r="GSZ385" s="39"/>
      <c r="GTA385" s="39"/>
      <c r="GTB385" s="39"/>
      <c r="GTC385" s="39"/>
      <c r="GTD385" s="39"/>
      <c r="GTE385" s="39"/>
      <c r="GTF385" s="39"/>
      <c r="GTG385" s="39"/>
      <c r="GTH385" s="39"/>
      <c r="GTI385" s="39"/>
      <c r="GTJ385" s="39"/>
      <c r="GTK385" s="39"/>
      <c r="GTL385" s="39"/>
      <c r="GTM385" s="39"/>
      <c r="GTN385" s="39"/>
      <c r="GTO385" s="39"/>
      <c r="GTP385" s="39"/>
      <c r="GTQ385" s="39"/>
      <c r="GTR385" s="39"/>
      <c r="GTS385" s="39"/>
      <c r="GTT385" s="39"/>
      <c r="GTU385" s="39"/>
      <c r="GTV385" s="39"/>
      <c r="GTW385" s="39"/>
      <c r="GTX385" s="39"/>
      <c r="GTY385" s="39"/>
      <c r="GTZ385" s="39"/>
      <c r="GUA385" s="39"/>
      <c r="GUB385" s="39"/>
      <c r="GUC385" s="39"/>
      <c r="GUD385" s="39"/>
      <c r="GUE385" s="39"/>
      <c r="GUF385" s="39"/>
      <c r="GUG385" s="39"/>
      <c r="GUH385" s="39"/>
      <c r="GUI385" s="39"/>
      <c r="GUJ385" s="39"/>
      <c r="GUK385" s="39"/>
      <c r="GUL385" s="39"/>
      <c r="GUM385" s="39"/>
      <c r="GUN385" s="39"/>
      <c r="GUO385" s="39"/>
      <c r="GUP385" s="39"/>
      <c r="GUQ385" s="39"/>
      <c r="GUR385" s="39"/>
      <c r="GUS385" s="39"/>
      <c r="GUT385" s="39"/>
      <c r="GUU385" s="39"/>
      <c r="GUV385" s="39"/>
      <c r="GUW385" s="39"/>
      <c r="GUX385" s="39"/>
      <c r="GUY385" s="39"/>
      <c r="GUZ385" s="39"/>
      <c r="GVA385" s="39"/>
      <c r="GVB385" s="39"/>
      <c r="GVC385" s="39"/>
      <c r="GVD385" s="39"/>
      <c r="GVE385" s="39"/>
      <c r="GVF385" s="39"/>
      <c r="GVG385" s="39"/>
      <c r="GVH385" s="39"/>
      <c r="GVI385" s="39"/>
      <c r="GVJ385" s="39"/>
      <c r="GVK385" s="39"/>
      <c r="GVL385" s="39"/>
      <c r="GVM385" s="39"/>
      <c r="GVN385" s="39"/>
      <c r="GVO385" s="39"/>
      <c r="GVP385" s="39"/>
      <c r="GVQ385" s="39"/>
      <c r="GVR385" s="39"/>
      <c r="GVS385" s="39"/>
      <c r="GVT385" s="39"/>
      <c r="GVU385" s="39"/>
      <c r="GVV385" s="39"/>
      <c r="GVW385" s="39"/>
      <c r="GVX385" s="39"/>
      <c r="GVY385" s="39"/>
      <c r="GVZ385" s="39"/>
      <c r="GWA385" s="39"/>
      <c r="GWB385" s="39"/>
      <c r="GWC385" s="39"/>
      <c r="GWD385" s="39"/>
      <c r="GWE385" s="39"/>
      <c r="GWF385" s="39"/>
      <c r="GWG385" s="39"/>
      <c r="GWH385" s="39"/>
      <c r="GWI385" s="39"/>
      <c r="GWJ385" s="39"/>
      <c r="GWK385" s="39"/>
      <c r="GWL385" s="39"/>
      <c r="GWM385" s="39"/>
      <c r="GWN385" s="39"/>
      <c r="GWO385" s="39"/>
      <c r="GWP385" s="39"/>
      <c r="GWQ385" s="39"/>
      <c r="GWR385" s="39"/>
      <c r="GWS385" s="39"/>
      <c r="GWT385" s="39"/>
      <c r="GWU385" s="39"/>
      <c r="GWV385" s="39"/>
      <c r="GWW385" s="39"/>
      <c r="GWX385" s="39"/>
      <c r="GWY385" s="39"/>
      <c r="GWZ385" s="39"/>
      <c r="GXA385" s="39"/>
      <c r="GXB385" s="39"/>
      <c r="GXC385" s="39"/>
      <c r="GXD385" s="39"/>
      <c r="GXE385" s="39"/>
      <c r="GXF385" s="39"/>
      <c r="GXG385" s="39"/>
      <c r="GXH385" s="39"/>
      <c r="GXI385" s="39"/>
      <c r="GXJ385" s="39"/>
      <c r="GXK385" s="39"/>
      <c r="GXL385" s="39"/>
      <c r="GXM385" s="39"/>
      <c r="GXN385" s="39"/>
      <c r="GXO385" s="39"/>
      <c r="GXP385" s="39"/>
      <c r="GXQ385" s="39"/>
      <c r="GXR385" s="39"/>
      <c r="GXS385" s="39"/>
      <c r="GXT385" s="39"/>
      <c r="GXU385" s="39"/>
      <c r="GXV385" s="39"/>
      <c r="GXW385" s="39"/>
      <c r="GXX385" s="39"/>
      <c r="GXY385" s="39"/>
      <c r="GXZ385" s="39"/>
      <c r="GYA385" s="39"/>
      <c r="GYB385" s="39"/>
      <c r="GYC385" s="39"/>
      <c r="GYD385" s="39"/>
      <c r="GYE385" s="39"/>
      <c r="GYF385" s="39"/>
      <c r="GYG385" s="39"/>
      <c r="GYH385" s="39"/>
      <c r="GYI385" s="39"/>
      <c r="GYJ385" s="39"/>
      <c r="GYK385" s="39"/>
      <c r="GYL385" s="39"/>
      <c r="GYM385" s="39"/>
      <c r="GYN385" s="39"/>
      <c r="GYO385" s="39"/>
      <c r="GYP385" s="39"/>
      <c r="GYQ385" s="39"/>
      <c r="GYR385" s="39"/>
      <c r="GYS385" s="39"/>
      <c r="GYT385" s="39"/>
      <c r="GYU385" s="39"/>
      <c r="GYV385" s="39"/>
      <c r="GYW385" s="39"/>
      <c r="GYX385" s="39"/>
      <c r="GYY385" s="39"/>
      <c r="GYZ385" s="39"/>
      <c r="GZA385" s="39"/>
      <c r="GZB385" s="39"/>
      <c r="GZC385" s="39"/>
      <c r="GZD385" s="39"/>
      <c r="GZE385" s="39"/>
      <c r="GZF385" s="39"/>
      <c r="GZG385" s="39"/>
      <c r="GZH385" s="39"/>
      <c r="GZI385" s="39"/>
      <c r="GZJ385" s="39"/>
      <c r="GZK385" s="39"/>
      <c r="GZL385" s="39"/>
      <c r="GZM385" s="39"/>
      <c r="GZN385" s="39"/>
      <c r="GZO385" s="39"/>
      <c r="GZP385" s="39"/>
      <c r="GZQ385" s="39"/>
      <c r="GZR385" s="39"/>
      <c r="GZS385" s="39"/>
      <c r="GZT385" s="39"/>
      <c r="GZU385" s="39"/>
      <c r="GZV385" s="39"/>
      <c r="GZW385" s="39"/>
      <c r="GZX385" s="39"/>
      <c r="GZY385" s="39"/>
      <c r="GZZ385" s="39"/>
      <c r="HAA385" s="39"/>
      <c r="HAB385" s="39"/>
      <c r="HAC385" s="39"/>
      <c r="HAD385" s="39"/>
      <c r="HAE385" s="39"/>
      <c r="HAF385" s="39"/>
      <c r="HAG385" s="39"/>
      <c r="HAH385" s="39"/>
      <c r="HAI385" s="39"/>
      <c r="HAJ385" s="39"/>
      <c r="HAK385" s="39"/>
      <c r="HAL385" s="39"/>
      <c r="HAM385" s="39"/>
      <c r="HAN385" s="39"/>
      <c r="HAO385" s="39"/>
      <c r="HAP385" s="39"/>
      <c r="HAQ385" s="39"/>
      <c r="HAR385" s="39"/>
      <c r="HAS385" s="39"/>
      <c r="HAT385" s="39"/>
      <c r="HAU385" s="39"/>
      <c r="HAV385" s="39"/>
      <c r="HAW385" s="39"/>
      <c r="HAX385" s="39"/>
      <c r="HAY385" s="39"/>
      <c r="HAZ385" s="39"/>
      <c r="HBA385" s="39"/>
      <c r="HBB385" s="39"/>
      <c r="HBC385" s="39"/>
      <c r="HBD385" s="39"/>
      <c r="HBE385" s="39"/>
      <c r="HBF385" s="39"/>
      <c r="HBG385" s="39"/>
      <c r="HBH385" s="39"/>
      <c r="HBI385" s="39"/>
      <c r="HBJ385" s="39"/>
      <c r="HBK385" s="39"/>
      <c r="HBL385" s="39"/>
      <c r="HBM385" s="39"/>
      <c r="HBN385" s="39"/>
      <c r="HBO385" s="39"/>
      <c r="HBP385" s="39"/>
      <c r="HBQ385" s="39"/>
      <c r="HBR385" s="39"/>
      <c r="HBS385" s="39"/>
      <c r="HBT385" s="39"/>
      <c r="HBU385" s="39"/>
      <c r="HBV385" s="39"/>
      <c r="HBW385" s="39"/>
      <c r="HBX385" s="39"/>
      <c r="HBY385" s="39"/>
      <c r="HBZ385" s="39"/>
      <c r="HCA385" s="39"/>
      <c r="HCB385" s="39"/>
      <c r="HCC385" s="39"/>
      <c r="HCD385" s="39"/>
      <c r="HCE385" s="39"/>
      <c r="HCF385" s="39"/>
      <c r="HCG385" s="39"/>
      <c r="HCH385" s="39"/>
      <c r="HCI385" s="39"/>
      <c r="HCJ385" s="39"/>
      <c r="HCK385" s="39"/>
      <c r="HCL385" s="39"/>
      <c r="HCM385" s="39"/>
      <c r="HCN385" s="39"/>
      <c r="HCO385" s="39"/>
      <c r="HCP385" s="39"/>
      <c r="HCQ385" s="39"/>
      <c r="HCR385" s="39"/>
      <c r="HCS385" s="39"/>
      <c r="HCT385" s="39"/>
      <c r="HCU385" s="39"/>
      <c r="HCV385" s="39"/>
      <c r="HCW385" s="39"/>
      <c r="HCX385" s="39"/>
      <c r="HCY385" s="39"/>
      <c r="HCZ385" s="39"/>
      <c r="HDA385" s="39"/>
      <c r="HDB385" s="39"/>
      <c r="HDC385" s="39"/>
      <c r="HDD385" s="39"/>
      <c r="HDE385" s="39"/>
      <c r="HDF385" s="39"/>
      <c r="HDG385" s="39"/>
      <c r="HDH385" s="39"/>
      <c r="HDI385" s="39"/>
      <c r="HDJ385" s="39"/>
      <c r="HDK385" s="39"/>
      <c r="HDL385" s="39"/>
      <c r="HDM385" s="39"/>
      <c r="HDN385" s="39"/>
      <c r="HDO385" s="39"/>
      <c r="HDP385" s="39"/>
      <c r="HDQ385" s="39"/>
      <c r="HDR385" s="39"/>
      <c r="HDS385" s="39"/>
      <c r="HDT385" s="39"/>
      <c r="HDU385" s="39"/>
      <c r="HDV385" s="39"/>
      <c r="HDW385" s="39"/>
      <c r="HDX385" s="39"/>
      <c r="HDY385" s="39"/>
      <c r="HDZ385" s="39"/>
      <c r="HEA385" s="39"/>
      <c r="HEB385" s="39"/>
      <c r="HEC385" s="39"/>
      <c r="HED385" s="39"/>
      <c r="HEE385" s="39"/>
      <c r="HEF385" s="39"/>
      <c r="HEG385" s="39"/>
      <c r="HEH385" s="39"/>
      <c r="HEI385" s="39"/>
      <c r="HEJ385" s="39"/>
      <c r="HEK385" s="39"/>
      <c r="HEL385" s="39"/>
      <c r="HEM385" s="39"/>
      <c r="HEN385" s="39"/>
      <c r="HEO385" s="39"/>
      <c r="HEP385" s="39"/>
      <c r="HEQ385" s="39"/>
      <c r="HER385" s="39"/>
      <c r="HES385" s="39"/>
      <c r="HET385" s="39"/>
      <c r="HEU385" s="39"/>
      <c r="HEV385" s="39"/>
      <c r="HEW385" s="39"/>
      <c r="HEX385" s="39"/>
      <c r="HEY385" s="39"/>
      <c r="HEZ385" s="39"/>
      <c r="HFA385" s="39"/>
      <c r="HFB385" s="39"/>
      <c r="HFC385" s="39"/>
      <c r="HFD385" s="39"/>
      <c r="HFE385" s="39"/>
      <c r="HFF385" s="39"/>
      <c r="HFG385" s="39"/>
      <c r="HFH385" s="39"/>
      <c r="HFI385" s="39"/>
      <c r="HFJ385" s="39"/>
      <c r="HFK385" s="39"/>
      <c r="HFL385" s="39"/>
      <c r="HFM385" s="39"/>
      <c r="HFN385" s="39"/>
      <c r="HFO385" s="39"/>
      <c r="HFP385" s="39"/>
      <c r="HFQ385" s="39"/>
      <c r="HFR385" s="39"/>
      <c r="HFS385" s="39"/>
      <c r="HFT385" s="39"/>
      <c r="HFU385" s="39"/>
      <c r="HFV385" s="39"/>
      <c r="HFW385" s="39"/>
      <c r="HFX385" s="39"/>
      <c r="HFY385" s="39"/>
      <c r="HFZ385" s="39"/>
      <c r="HGA385" s="39"/>
      <c r="HGB385" s="39"/>
      <c r="HGC385" s="39"/>
      <c r="HGD385" s="39"/>
      <c r="HGE385" s="39"/>
      <c r="HGF385" s="39"/>
      <c r="HGG385" s="39"/>
      <c r="HGH385" s="39"/>
      <c r="HGI385" s="39"/>
      <c r="HGJ385" s="39"/>
      <c r="HGK385" s="39"/>
      <c r="HGL385" s="39"/>
      <c r="HGM385" s="39"/>
      <c r="HGN385" s="39"/>
      <c r="HGO385" s="39"/>
      <c r="HGP385" s="39"/>
      <c r="HGQ385" s="39"/>
      <c r="HGR385" s="39"/>
      <c r="HGS385" s="39"/>
      <c r="HGT385" s="39"/>
      <c r="HGU385" s="39"/>
      <c r="HGV385" s="39"/>
      <c r="HGW385" s="39"/>
      <c r="HGX385" s="39"/>
      <c r="HGY385" s="39"/>
      <c r="HGZ385" s="39"/>
      <c r="HHA385" s="39"/>
      <c r="HHB385" s="39"/>
      <c r="HHC385" s="39"/>
      <c r="HHD385" s="39"/>
      <c r="HHE385" s="39"/>
      <c r="HHF385" s="39"/>
      <c r="HHG385" s="39"/>
      <c r="HHH385" s="39"/>
      <c r="HHI385" s="39"/>
      <c r="HHJ385" s="39"/>
      <c r="HHK385" s="39"/>
      <c r="HHL385" s="39"/>
      <c r="HHM385" s="39"/>
      <c r="HHN385" s="39"/>
      <c r="HHO385" s="39"/>
      <c r="HHP385" s="39"/>
      <c r="HHQ385" s="39"/>
      <c r="HHR385" s="39"/>
      <c r="HHS385" s="39"/>
      <c r="HHT385" s="39"/>
      <c r="HHU385" s="39"/>
      <c r="HHV385" s="39"/>
      <c r="HHW385" s="39"/>
      <c r="HHX385" s="39"/>
      <c r="HHY385" s="39"/>
      <c r="HHZ385" s="39"/>
      <c r="HIA385" s="39"/>
      <c r="HIB385" s="39"/>
      <c r="HIC385" s="39"/>
      <c r="HID385" s="39"/>
      <c r="HIE385" s="39"/>
      <c r="HIF385" s="39"/>
      <c r="HIG385" s="39"/>
      <c r="HIH385" s="39"/>
      <c r="HII385" s="39"/>
      <c r="HIJ385" s="39"/>
      <c r="HIK385" s="39"/>
      <c r="HIL385" s="39"/>
      <c r="HIM385" s="39"/>
      <c r="HIN385" s="39"/>
      <c r="HIO385" s="39"/>
      <c r="HIP385" s="39"/>
      <c r="HIQ385" s="39"/>
      <c r="HIR385" s="39"/>
      <c r="HIS385" s="39"/>
      <c r="HIT385" s="39"/>
      <c r="HIU385" s="39"/>
      <c r="HIV385" s="39"/>
      <c r="HIW385" s="39"/>
      <c r="HIX385" s="39"/>
      <c r="HIY385" s="39"/>
      <c r="HIZ385" s="39"/>
      <c r="HJA385" s="39"/>
      <c r="HJB385" s="39"/>
      <c r="HJC385" s="39"/>
      <c r="HJD385" s="39"/>
      <c r="HJE385" s="39"/>
      <c r="HJF385" s="39"/>
      <c r="HJG385" s="39"/>
      <c r="HJH385" s="39"/>
      <c r="HJI385" s="39"/>
      <c r="HJJ385" s="39"/>
      <c r="HJK385" s="39"/>
      <c r="HJL385" s="39"/>
      <c r="HJM385" s="39"/>
      <c r="HJN385" s="39"/>
      <c r="HJO385" s="39"/>
      <c r="HJP385" s="39"/>
      <c r="HJQ385" s="39"/>
      <c r="HJR385" s="39"/>
      <c r="HJS385" s="39"/>
      <c r="HJT385" s="39"/>
      <c r="HJU385" s="39"/>
      <c r="HJV385" s="39"/>
      <c r="HJW385" s="39"/>
      <c r="HJX385" s="39"/>
      <c r="HJY385" s="39"/>
      <c r="HJZ385" s="39"/>
      <c r="HKA385" s="39"/>
      <c r="HKB385" s="39"/>
      <c r="HKC385" s="39"/>
      <c r="HKD385" s="39"/>
      <c r="HKE385" s="39"/>
      <c r="HKF385" s="39"/>
      <c r="HKG385" s="39"/>
      <c r="HKH385" s="39"/>
      <c r="HKI385" s="39"/>
      <c r="HKJ385" s="39"/>
      <c r="HKK385" s="39"/>
      <c r="HKL385" s="39"/>
      <c r="HKM385" s="39"/>
      <c r="HKN385" s="39"/>
      <c r="HKO385" s="39"/>
      <c r="HKP385" s="39"/>
      <c r="HKQ385" s="39"/>
      <c r="HKR385" s="39"/>
      <c r="HKS385" s="39"/>
      <c r="HKT385" s="39"/>
      <c r="HKU385" s="39"/>
      <c r="HKV385" s="39"/>
      <c r="HKW385" s="39"/>
      <c r="HKX385" s="39"/>
      <c r="HKY385" s="39"/>
      <c r="HKZ385" s="39"/>
      <c r="HLA385" s="39"/>
      <c r="HLB385" s="39"/>
      <c r="HLC385" s="39"/>
      <c r="HLD385" s="39"/>
      <c r="HLE385" s="39"/>
      <c r="HLF385" s="39"/>
      <c r="HLG385" s="39"/>
      <c r="HLH385" s="39"/>
      <c r="HLI385" s="39"/>
      <c r="HLJ385" s="39"/>
      <c r="HLK385" s="39"/>
      <c r="HLL385" s="39"/>
      <c r="HLM385" s="39"/>
      <c r="HLN385" s="39"/>
      <c r="HLO385" s="39"/>
      <c r="HLP385" s="39"/>
      <c r="HLQ385" s="39"/>
      <c r="HLR385" s="39"/>
      <c r="HLS385" s="39"/>
      <c r="HLT385" s="39"/>
      <c r="HLU385" s="39"/>
      <c r="HLV385" s="39"/>
      <c r="HLW385" s="39"/>
      <c r="HLX385" s="39"/>
      <c r="HLY385" s="39"/>
      <c r="HLZ385" s="39"/>
      <c r="HMA385" s="39"/>
      <c r="HMB385" s="39"/>
      <c r="HMC385" s="39"/>
      <c r="HMD385" s="39"/>
      <c r="HME385" s="39"/>
      <c r="HMF385" s="39"/>
      <c r="HMG385" s="39"/>
      <c r="HMH385" s="39"/>
      <c r="HMI385" s="39"/>
      <c r="HMJ385" s="39"/>
      <c r="HMK385" s="39"/>
      <c r="HML385" s="39"/>
      <c r="HMM385" s="39"/>
      <c r="HMN385" s="39"/>
      <c r="HMO385" s="39"/>
      <c r="HMP385" s="39"/>
      <c r="HMQ385" s="39"/>
      <c r="HMR385" s="39"/>
      <c r="HMS385" s="39"/>
      <c r="HMT385" s="39"/>
      <c r="HMU385" s="39"/>
      <c r="HMV385" s="39"/>
      <c r="HMW385" s="39"/>
      <c r="HMX385" s="39"/>
      <c r="HMY385" s="39"/>
      <c r="HMZ385" s="39"/>
      <c r="HNA385" s="39"/>
      <c r="HNB385" s="39"/>
      <c r="HNC385" s="39"/>
      <c r="HND385" s="39"/>
      <c r="HNE385" s="39"/>
      <c r="HNF385" s="39"/>
      <c r="HNG385" s="39"/>
      <c r="HNH385" s="39"/>
      <c r="HNI385" s="39"/>
      <c r="HNJ385" s="39"/>
      <c r="HNK385" s="39"/>
      <c r="HNL385" s="39"/>
      <c r="HNM385" s="39"/>
      <c r="HNN385" s="39"/>
      <c r="HNO385" s="39"/>
      <c r="HNP385" s="39"/>
      <c r="HNQ385" s="39"/>
      <c r="HNR385" s="39"/>
      <c r="HNS385" s="39"/>
      <c r="HNT385" s="39"/>
      <c r="HNU385" s="39"/>
      <c r="HNV385" s="39"/>
      <c r="HNW385" s="39"/>
      <c r="HNX385" s="39"/>
      <c r="HNY385" s="39"/>
      <c r="HNZ385" s="39"/>
      <c r="HOA385" s="39"/>
      <c r="HOB385" s="39"/>
      <c r="HOC385" s="39"/>
      <c r="HOD385" s="39"/>
      <c r="HOE385" s="39"/>
      <c r="HOF385" s="39"/>
      <c r="HOG385" s="39"/>
      <c r="HOH385" s="39"/>
      <c r="HOI385" s="39"/>
      <c r="HOJ385" s="39"/>
      <c r="HOK385" s="39"/>
      <c r="HOL385" s="39"/>
      <c r="HOM385" s="39"/>
      <c r="HON385" s="39"/>
      <c r="HOO385" s="39"/>
      <c r="HOP385" s="39"/>
      <c r="HOQ385" s="39"/>
      <c r="HOR385" s="39"/>
      <c r="HOS385" s="39"/>
      <c r="HOT385" s="39"/>
      <c r="HOU385" s="39"/>
      <c r="HOV385" s="39"/>
      <c r="HOW385" s="39"/>
      <c r="HOX385" s="39"/>
      <c r="HOY385" s="39"/>
      <c r="HOZ385" s="39"/>
      <c r="HPA385" s="39"/>
      <c r="HPB385" s="39"/>
      <c r="HPC385" s="39"/>
      <c r="HPD385" s="39"/>
      <c r="HPE385" s="39"/>
      <c r="HPF385" s="39"/>
      <c r="HPG385" s="39"/>
      <c r="HPH385" s="39"/>
      <c r="HPI385" s="39"/>
      <c r="HPJ385" s="39"/>
      <c r="HPK385" s="39"/>
      <c r="HPL385" s="39"/>
      <c r="HPM385" s="39"/>
      <c r="HPN385" s="39"/>
      <c r="HPO385" s="39"/>
      <c r="HPP385" s="39"/>
      <c r="HPQ385" s="39"/>
      <c r="HPR385" s="39"/>
      <c r="HPS385" s="39"/>
      <c r="HPT385" s="39"/>
      <c r="HPU385" s="39"/>
      <c r="HPV385" s="39"/>
      <c r="HPW385" s="39"/>
      <c r="HPX385" s="39"/>
      <c r="HPY385" s="39"/>
      <c r="HPZ385" s="39"/>
      <c r="HQA385" s="39"/>
      <c r="HQB385" s="39"/>
      <c r="HQC385" s="39"/>
      <c r="HQD385" s="39"/>
      <c r="HQE385" s="39"/>
      <c r="HQF385" s="39"/>
      <c r="HQG385" s="39"/>
      <c r="HQH385" s="39"/>
      <c r="HQI385" s="39"/>
      <c r="HQJ385" s="39"/>
      <c r="HQK385" s="39"/>
      <c r="HQL385" s="39"/>
      <c r="HQM385" s="39"/>
      <c r="HQN385" s="39"/>
      <c r="HQO385" s="39"/>
      <c r="HQP385" s="39"/>
      <c r="HQQ385" s="39"/>
      <c r="HQR385" s="39"/>
      <c r="HQS385" s="39"/>
      <c r="HQT385" s="39"/>
      <c r="HQU385" s="39"/>
      <c r="HQV385" s="39"/>
      <c r="HQW385" s="39"/>
      <c r="HQX385" s="39"/>
      <c r="HQY385" s="39"/>
      <c r="HQZ385" s="39"/>
      <c r="HRA385" s="39"/>
      <c r="HRB385" s="39"/>
      <c r="HRC385" s="39"/>
      <c r="HRD385" s="39"/>
      <c r="HRE385" s="39"/>
      <c r="HRF385" s="39"/>
      <c r="HRG385" s="39"/>
      <c r="HRH385" s="39"/>
      <c r="HRI385" s="39"/>
      <c r="HRJ385" s="39"/>
      <c r="HRK385" s="39"/>
      <c r="HRL385" s="39"/>
      <c r="HRM385" s="39"/>
      <c r="HRN385" s="39"/>
      <c r="HRO385" s="39"/>
      <c r="HRP385" s="39"/>
      <c r="HRQ385" s="39"/>
      <c r="HRR385" s="39"/>
      <c r="HRS385" s="39"/>
      <c r="HRT385" s="39"/>
      <c r="HRU385" s="39"/>
      <c r="HRV385" s="39"/>
      <c r="HRW385" s="39"/>
      <c r="HRX385" s="39"/>
      <c r="HRY385" s="39"/>
      <c r="HRZ385" s="39"/>
      <c r="HSA385" s="39"/>
      <c r="HSB385" s="39"/>
      <c r="HSC385" s="39"/>
      <c r="HSD385" s="39"/>
      <c r="HSE385" s="39"/>
      <c r="HSF385" s="39"/>
      <c r="HSG385" s="39"/>
      <c r="HSH385" s="39"/>
      <c r="HSI385" s="39"/>
      <c r="HSJ385" s="39"/>
      <c r="HSK385" s="39"/>
      <c r="HSL385" s="39"/>
      <c r="HSM385" s="39"/>
      <c r="HSN385" s="39"/>
      <c r="HSO385" s="39"/>
      <c r="HSP385" s="39"/>
      <c r="HSQ385" s="39"/>
      <c r="HSR385" s="39"/>
      <c r="HSS385" s="39"/>
      <c r="HST385" s="39"/>
      <c r="HSU385" s="39"/>
      <c r="HSV385" s="39"/>
      <c r="HSW385" s="39"/>
      <c r="HSX385" s="39"/>
      <c r="HSY385" s="39"/>
      <c r="HSZ385" s="39"/>
      <c r="HTA385" s="39"/>
      <c r="HTB385" s="39"/>
      <c r="HTC385" s="39"/>
      <c r="HTD385" s="39"/>
      <c r="HTE385" s="39"/>
      <c r="HTF385" s="39"/>
      <c r="HTG385" s="39"/>
      <c r="HTH385" s="39"/>
      <c r="HTI385" s="39"/>
      <c r="HTJ385" s="39"/>
      <c r="HTK385" s="39"/>
      <c r="HTL385" s="39"/>
      <c r="HTM385" s="39"/>
      <c r="HTN385" s="39"/>
      <c r="HTO385" s="39"/>
      <c r="HTP385" s="39"/>
      <c r="HTQ385" s="39"/>
      <c r="HTR385" s="39"/>
      <c r="HTS385" s="39"/>
      <c r="HTT385" s="39"/>
      <c r="HTU385" s="39"/>
      <c r="HTV385" s="39"/>
      <c r="HTW385" s="39"/>
      <c r="HTX385" s="39"/>
      <c r="HTY385" s="39"/>
      <c r="HTZ385" s="39"/>
      <c r="HUA385" s="39"/>
      <c r="HUB385" s="39"/>
      <c r="HUC385" s="39"/>
      <c r="HUD385" s="39"/>
      <c r="HUE385" s="39"/>
      <c r="HUF385" s="39"/>
      <c r="HUG385" s="39"/>
      <c r="HUH385" s="39"/>
      <c r="HUI385" s="39"/>
      <c r="HUJ385" s="39"/>
      <c r="HUK385" s="39"/>
      <c r="HUL385" s="39"/>
      <c r="HUM385" s="39"/>
      <c r="HUN385" s="39"/>
      <c r="HUO385" s="39"/>
      <c r="HUP385" s="39"/>
      <c r="HUQ385" s="39"/>
      <c r="HUR385" s="39"/>
      <c r="HUS385" s="39"/>
      <c r="HUT385" s="39"/>
      <c r="HUU385" s="39"/>
      <c r="HUV385" s="39"/>
      <c r="HUW385" s="39"/>
      <c r="HUX385" s="39"/>
      <c r="HUY385" s="39"/>
      <c r="HUZ385" s="39"/>
      <c r="HVA385" s="39"/>
      <c r="HVB385" s="39"/>
      <c r="HVC385" s="39"/>
      <c r="HVD385" s="39"/>
      <c r="HVE385" s="39"/>
      <c r="HVF385" s="39"/>
      <c r="HVG385" s="39"/>
      <c r="HVH385" s="39"/>
      <c r="HVI385" s="39"/>
      <c r="HVJ385" s="39"/>
      <c r="HVK385" s="39"/>
      <c r="HVL385" s="39"/>
      <c r="HVM385" s="39"/>
      <c r="HVN385" s="39"/>
      <c r="HVO385" s="39"/>
      <c r="HVP385" s="39"/>
      <c r="HVQ385" s="39"/>
      <c r="HVR385" s="39"/>
      <c r="HVS385" s="39"/>
      <c r="HVT385" s="39"/>
      <c r="HVU385" s="39"/>
      <c r="HVV385" s="39"/>
      <c r="HVW385" s="39"/>
      <c r="HVX385" s="39"/>
      <c r="HVY385" s="39"/>
      <c r="HVZ385" s="39"/>
      <c r="HWA385" s="39"/>
      <c r="HWB385" s="39"/>
      <c r="HWC385" s="39"/>
      <c r="HWD385" s="39"/>
      <c r="HWE385" s="39"/>
      <c r="HWF385" s="39"/>
      <c r="HWG385" s="39"/>
      <c r="HWH385" s="39"/>
      <c r="HWI385" s="39"/>
      <c r="HWJ385" s="39"/>
      <c r="HWK385" s="39"/>
      <c r="HWL385" s="39"/>
      <c r="HWM385" s="39"/>
      <c r="HWN385" s="39"/>
      <c r="HWO385" s="39"/>
      <c r="HWP385" s="39"/>
      <c r="HWQ385" s="39"/>
      <c r="HWR385" s="39"/>
      <c r="HWS385" s="39"/>
      <c r="HWT385" s="39"/>
      <c r="HWU385" s="39"/>
      <c r="HWV385" s="39"/>
      <c r="HWW385" s="39"/>
      <c r="HWX385" s="39"/>
      <c r="HWY385" s="39"/>
      <c r="HWZ385" s="39"/>
      <c r="HXA385" s="39"/>
      <c r="HXB385" s="39"/>
      <c r="HXC385" s="39"/>
      <c r="HXD385" s="39"/>
      <c r="HXE385" s="39"/>
      <c r="HXF385" s="39"/>
      <c r="HXG385" s="39"/>
      <c r="HXH385" s="39"/>
      <c r="HXI385" s="39"/>
      <c r="HXJ385" s="39"/>
      <c r="HXK385" s="39"/>
      <c r="HXL385" s="39"/>
      <c r="HXM385" s="39"/>
      <c r="HXN385" s="39"/>
      <c r="HXO385" s="39"/>
      <c r="HXP385" s="39"/>
      <c r="HXQ385" s="39"/>
      <c r="HXR385" s="39"/>
      <c r="HXS385" s="39"/>
      <c r="HXT385" s="39"/>
      <c r="HXU385" s="39"/>
      <c r="HXV385" s="39"/>
      <c r="HXW385" s="39"/>
      <c r="HXX385" s="39"/>
      <c r="HXY385" s="39"/>
      <c r="HXZ385" s="39"/>
      <c r="HYA385" s="39"/>
      <c r="HYB385" s="39"/>
      <c r="HYC385" s="39"/>
      <c r="HYD385" s="39"/>
      <c r="HYE385" s="39"/>
      <c r="HYF385" s="39"/>
      <c r="HYG385" s="39"/>
      <c r="HYH385" s="39"/>
      <c r="HYI385" s="39"/>
      <c r="HYJ385" s="39"/>
      <c r="HYK385" s="39"/>
      <c r="HYL385" s="39"/>
      <c r="HYM385" s="39"/>
      <c r="HYN385" s="39"/>
      <c r="HYO385" s="39"/>
      <c r="HYP385" s="39"/>
      <c r="HYQ385" s="39"/>
      <c r="HYR385" s="39"/>
      <c r="HYS385" s="39"/>
      <c r="HYT385" s="39"/>
      <c r="HYU385" s="39"/>
      <c r="HYV385" s="39"/>
      <c r="HYW385" s="39"/>
      <c r="HYX385" s="39"/>
      <c r="HYY385" s="39"/>
      <c r="HYZ385" s="39"/>
      <c r="HZA385" s="39"/>
      <c r="HZB385" s="39"/>
      <c r="HZC385" s="39"/>
      <c r="HZD385" s="39"/>
      <c r="HZE385" s="39"/>
      <c r="HZF385" s="39"/>
      <c r="HZG385" s="39"/>
      <c r="HZH385" s="39"/>
      <c r="HZI385" s="39"/>
      <c r="HZJ385" s="39"/>
      <c r="HZK385" s="39"/>
      <c r="HZL385" s="39"/>
      <c r="HZM385" s="39"/>
      <c r="HZN385" s="39"/>
      <c r="HZO385" s="39"/>
      <c r="HZP385" s="39"/>
      <c r="HZQ385" s="39"/>
      <c r="HZR385" s="39"/>
      <c r="HZS385" s="39"/>
      <c r="HZT385" s="39"/>
      <c r="HZU385" s="39"/>
      <c r="HZV385" s="39"/>
      <c r="HZW385" s="39"/>
      <c r="HZX385" s="39"/>
      <c r="HZY385" s="39"/>
      <c r="HZZ385" s="39"/>
      <c r="IAA385" s="39"/>
      <c r="IAB385" s="39"/>
      <c r="IAC385" s="39"/>
      <c r="IAD385" s="39"/>
      <c r="IAE385" s="39"/>
      <c r="IAF385" s="39"/>
      <c r="IAG385" s="39"/>
      <c r="IAH385" s="39"/>
      <c r="IAI385" s="39"/>
      <c r="IAJ385" s="39"/>
      <c r="IAK385" s="39"/>
      <c r="IAL385" s="39"/>
      <c r="IAM385" s="39"/>
      <c r="IAN385" s="39"/>
      <c r="IAO385" s="39"/>
      <c r="IAP385" s="39"/>
      <c r="IAQ385" s="39"/>
      <c r="IAR385" s="39"/>
      <c r="IAS385" s="39"/>
      <c r="IAT385" s="39"/>
      <c r="IAU385" s="39"/>
      <c r="IAV385" s="39"/>
      <c r="IAW385" s="39"/>
      <c r="IAX385" s="39"/>
      <c r="IAY385" s="39"/>
      <c r="IAZ385" s="39"/>
      <c r="IBA385" s="39"/>
      <c r="IBB385" s="39"/>
      <c r="IBC385" s="39"/>
      <c r="IBD385" s="39"/>
      <c r="IBE385" s="39"/>
      <c r="IBF385" s="39"/>
      <c r="IBG385" s="39"/>
      <c r="IBH385" s="39"/>
      <c r="IBI385" s="39"/>
      <c r="IBJ385" s="39"/>
      <c r="IBK385" s="39"/>
      <c r="IBL385" s="39"/>
      <c r="IBM385" s="39"/>
      <c r="IBN385" s="39"/>
      <c r="IBO385" s="39"/>
      <c r="IBP385" s="39"/>
      <c r="IBQ385" s="39"/>
      <c r="IBR385" s="39"/>
      <c r="IBS385" s="39"/>
      <c r="IBT385" s="39"/>
      <c r="IBU385" s="39"/>
      <c r="IBV385" s="39"/>
      <c r="IBW385" s="39"/>
      <c r="IBX385" s="39"/>
      <c r="IBY385" s="39"/>
      <c r="IBZ385" s="39"/>
      <c r="ICA385" s="39"/>
      <c r="ICB385" s="39"/>
      <c r="ICC385" s="39"/>
      <c r="ICD385" s="39"/>
      <c r="ICE385" s="39"/>
      <c r="ICF385" s="39"/>
      <c r="ICG385" s="39"/>
      <c r="ICH385" s="39"/>
      <c r="ICI385" s="39"/>
      <c r="ICJ385" s="39"/>
      <c r="ICK385" s="39"/>
      <c r="ICL385" s="39"/>
      <c r="ICM385" s="39"/>
      <c r="ICN385" s="39"/>
      <c r="ICO385" s="39"/>
      <c r="ICP385" s="39"/>
      <c r="ICQ385" s="39"/>
      <c r="ICR385" s="39"/>
      <c r="ICS385" s="39"/>
      <c r="ICT385" s="39"/>
      <c r="ICU385" s="39"/>
      <c r="ICV385" s="39"/>
      <c r="ICW385" s="39"/>
      <c r="ICX385" s="39"/>
      <c r="ICY385" s="39"/>
      <c r="ICZ385" s="39"/>
      <c r="IDA385" s="39"/>
      <c r="IDB385" s="39"/>
      <c r="IDC385" s="39"/>
      <c r="IDD385" s="39"/>
      <c r="IDE385" s="39"/>
      <c r="IDF385" s="39"/>
      <c r="IDG385" s="39"/>
      <c r="IDH385" s="39"/>
      <c r="IDI385" s="39"/>
      <c r="IDJ385" s="39"/>
      <c r="IDK385" s="39"/>
      <c r="IDL385" s="39"/>
      <c r="IDM385" s="39"/>
      <c r="IDN385" s="39"/>
      <c r="IDO385" s="39"/>
      <c r="IDP385" s="39"/>
      <c r="IDQ385" s="39"/>
      <c r="IDR385" s="39"/>
      <c r="IDS385" s="39"/>
      <c r="IDT385" s="39"/>
      <c r="IDU385" s="39"/>
      <c r="IDV385" s="39"/>
      <c r="IDW385" s="39"/>
      <c r="IDX385" s="39"/>
      <c r="IDY385" s="39"/>
      <c r="IDZ385" s="39"/>
      <c r="IEA385" s="39"/>
      <c r="IEB385" s="39"/>
      <c r="IEC385" s="39"/>
      <c r="IED385" s="39"/>
      <c r="IEE385" s="39"/>
      <c r="IEF385" s="39"/>
      <c r="IEG385" s="39"/>
      <c r="IEH385" s="39"/>
      <c r="IEI385" s="39"/>
      <c r="IEJ385" s="39"/>
      <c r="IEK385" s="39"/>
      <c r="IEL385" s="39"/>
      <c r="IEM385" s="39"/>
      <c r="IEN385" s="39"/>
      <c r="IEO385" s="39"/>
      <c r="IEP385" s="39"/>
      <c r="IEQ385" s="39"/>
      <c r="IER385" s="39"/>
      <c r="IES385" s="39"/>
      <c r="IET385" s="39"/>
      <c r="IEU385" s="39"/>
      <c r="IEV385" s="39"/>
      <c r="IEW385" s="39"/>
      <c r="IEX385" s="39"/>
      <c r="IEY385" s="39"/>
      <c r="IEZ385" s="39"/>
      <c r="IFA385" s="39"/>
      <c r="IFB385" s="39"/>
      <c r="IFC385" s="39"/>
      <c r="IFD385" s="39"/>
      <c r="IFE385" s="39"/>
      <c r="IFF385" s="39"/>
      <c r="IFG385" s="39"/>
      <c r="IFH385" s="39"/>
      <c r="IFI385" s="39"/>
      <c r="IFJ385" s="39"/>
      <c r="IFK385" s="39"/>
      <c r="IFL385" s="39"/>
      <c r="IFM385" s="39"/>
      <c r="IFN385" s="39"/>
      <c r="IFO385" s="39"/>
      <c r="IFP385" s="39"/>
      <c r="IFQ385" s="39"/>
      <c r="IFR385" s="39"/>
      <c r="IFS385" s="39"/>
      <c r="IFT385" s="39"/>
      <c r="IFU385" s="39"/>
      <c r="IFV385" s="39"/>
      <c r="IFW385" s="39"/>
      <c r="IFX385" s="39"/>
      <c r="IFY385" s="39"/>
      <c r="IFZ385" s="39"/>
      <c r="IGA385" s="39"/>
      <c r="IGB385" s="39"/>
      <c r="IGC385" s="39"/>
      <c r="IGD385" s="39"/>
      <c r="IGE385" s="39"/>
      <c r="IGF385" s="39"/>
      <c r="IGG385" s="39"/>
      <c r="IGH385" s="39"/>
      <c r="IGI385" s="39"/>
      <c r="IGJ385" s="39"/>
      <c r="IGK385" s="39"/>
      <c r="IGL385" s="39"/>
      <c r="IGM385" s="39"/>
      <c r="IGN385" s="39"/>
      <c r="IGO385" s="39"/>
      <c r="IGP385" s="39"/>
      <c r="IGQ385" s="39"/>
      <c r="IGR385" s="39"/>
      <c r="IGS385" s="39"/>
      <c r="IGT385" s="39"/>
      <c r="IGU385" s="39"/>
      <c r="IGV385" s="39"/>
      <c r="IGW385" s="39"/>
      <c r="IGX385" s="39"/>
      <c r="IGY385" s="39"/>
      <c r="IGZ385" s="39"/>
      <c r="IHA385" s="39"/>
      <c r="IHB385" s="39"/>
      <c r="IHC385" s="39"/>
      <c r="IHD385" s="39"/>
      <c r="IHE385" s="39"/>
      <c r="IHF385" s="39"/>
      <c r="IHG385" s="39"/>
      <c r="IHH385" s="39"/>
      <c r="IHI385" s="39"/>
      <c r="IHJ385" s="39"/>
      <c r="IHK385" s="39"/>
      <c r="IHL385" s="39"/>
      <c r="IHM385" s="39"/>
      <c r="IHN385" s="39"/>
      <c r="IHO385" s="39"/>
      <c r="IHP385" s="39"/>
      <c r="IHQ385" s="39"/>
      <c r="IHR385" s="39"/>
      <c r="IHS385" s="39"/>
      <c r="IHT385" s="39"/>
      <c r="IHU385" s="39"/>
      <c r="IHV385" s="39"/>
      <c r="IHW385" s="39"/>
      <c r="IHX385" s="39"/>
      <c r="IHY385" s="39"/>
      <c r="IHZ385" s="39"/>
      <c r="IIA385" s="39"/>
      <c r="IIB385" s="39"/>
      <c r="IIC385" s="39"/>
      <c r="IID385" s="39"/>
      <c r="IIE385" s="39"/>
      <c r="IIF385" s="39"/>
      <c r="IIG385" s="39"/>
      <c r="IIH385" s="39"/>
      <c r="III385" s="39"/>
      <c r="IIJ385" s="39"/>
      <c r="IIK385" s="39"/>
      <c r="IIL385" s="39"/>
      <c r="IIM385" s="39"/>
      <c r="IIN385" s="39"/>
      <c r="IIO385" s="39"/>
      <c r="IIP385" s="39"/>
      <c r="IIQ385" s="39"/>
      <c r="IIR385" s="39"/>
      <c r="IIS385" s="39"/>
      <c r="IIT385" s="39"/>
      <c r="IIU385" s="39"/>
      <c r="IIV385" s="39"/>
      <c r="IIW385" s="39"/>
      <c r="IIX385" s="39"/>
      <c r="IIY385" s="39"/>
      <c r="IIZ385" s="39"/>
      <c r="IJA385" s="39"/>
      <c r="IJB385" s="39"/>
      <c r="IJC385" s="39"/>
      <c r="IJD385" s="39"/>
      <c r="IJE385" s="39"/>
      <c r="IJF385" s="39"/>
      <c r="IJG385" s="39"/>
      <c r="IJH385" s="39"/>
      <c r="IJI385" s="39"/>
      <c r="IJJ385" s="39"/>
      <c r="IJK385" s="39"/>
      <c r="IJL385" s="39"/>
      <c r="IJM385" s="39"/>
      <c r="IJN385" s="39"/>
      <c r="IJO385" s="39"/>
      <c r="IJP385" s="39"/>
      <c r="IJQ385" s="39"/>
      <c r="IJR385" s="39"/>
      <c r="IJS385" s="39"/>
      <c r="IJT385" s="39"/>
      <c r="IJU385" s="39"/>
      <c r="IJV385" s="39"/>
      <c r="IJW385" s="39"/>
      <c r="IJX385" s="39"/>
      <c r="IJY385" s="39"/>
      <c r="IJZ385" s="39"/>
      <c r="IKA385" s="39"/>
      <c r="IKB385" s="39"/>
      <c r="IKC385" s="39"/>
      <c r="IKD385" s="39"/>
      <c r="IKE385" s="39"/>
      <c r="IKF385" s="39"/>
      <c r="IKG385" s="39"/>
      <c r="IKH385" s="39"/>
      <c r="IKI385" s="39"/>
      <c r="IKJ385" s="39"/>
      <c r="IKK385" s="39"/>
      <c r="IKL385" s="39"/>
      <c r="IKM385" s="39"/>
      <c r="IKN385" s="39"/>
      <c r="IKO385" s="39"/>
      <c r="IKP385" s="39"/>
      <c r="IKQ385" s="39"/>
      <c r="IKR385" s="39"/>
      <c r="IKS385" s="39"/>
      <c r="IKT385" s="39"/>
      <c r="IKU385" s="39"/>
      <c r="IKV385" s="39"/>
      <c r="IKW385" s="39"/>
      <c r="IKX385" s="39"/>
      <c r="IKY385" s="39"/>
      <c r="IKZ385" s="39"/>
      <c r="ILA385" s="39"/>
      <c r="ILB385" s="39"/>
      <c r="ILC385" s="39"/>
      <c r="ILD385" s="39"/>
      <c r="ILE385" s="39"/>
      <c r="ILF385" s="39"/>
      <c r="ILG385" s="39"/>
      <c r="ILH385" s="39"/>
      <c r="ILI385" s="39"/>
      <c r="ILJ385" s="39"/>
      <c r="ILK385" s="39"/>
      <c r="ILL385" s="39"/>
      <c r="ILM385" s="39"/>
      <c r="ILN385" s="39"/>
      <c r="ILO385" s="39"/>
      <c r="ILP385" s="39"/>
      <c r="ILQ385" s="39"/>
      <c r="ILR385" s="39"/>
      <c r="ILS385" s="39"/>
      <c r="ILT385" s="39"/>
      <c r="ILU385" s="39"/>
      <c r="ILV385" s="39"/>
      <c r="ILW385" s="39"/>
      <c r="ILX385" s="39"/>
      <c r="ILY385" s="39"/>
      <c r="ILZ385" s="39"/>
      <c r="IMA385" s="39"/>
      <c r="IMB385" s="39"/>
      <c r="IMC385" s="39"/>
      <c r="IMD385" s="39"/>
      <c r="IME385" s="39"/>
      <c r="IMF385" s="39"/>
      <c r="IMG385" s="39"/>
      <c r="IMH385" s="39"/>
      <c r="IMI385" s="39"/>
      <c r="IMJ385" s="39"/>
      <c r="IMK385" s="39"/>
      <c r="IML385" s="39"/>
      <c r="IMM385" s="39"/>
      <c r="IMN385" s="39"/>
      <c r="IMO385" s="39"/>
      <c r="IMP385" s="39"/>
      <c r="IMQ385" s="39"/>
      <c r="IMR385" s="39"/>
      <c r="IMS385" s="39"/>
      <c r="IMT385" s="39"/>
      <c r="IMU385" s="39"/>
      <c r="IMV385" s="39"/>
      <c r="IMW385" s="39"/>
      <c r="IMX385" s="39"/>
      <c r="IMY385" s="39"/>
      <c r="IMZ385" s="39"/>
      <c r="INA385" s="39"/>
      <c r="INB385" s="39"/>
      <c r="INC385" s="39"/>
      <c r="IND385" s="39"/>
      <c r="INE385" s="39"/>
      <c r="INF385" s="39"/>
      <c r="ING385" s="39"/>
      <c r="INH385" s="39"/>
      <c r="INI385" s="39"/>
      <c r="INJ385" s="39"/>
      <c r="INK385" s="39"/>
      <c r="INL385" s="39"/>
      <c r="INM385" s="39"/>
      <c r="INN385" s="39"/>
      <c r="INO385" s="39"/>
      <c r="INP385" s="39"/>
      <c r="INQ385" s="39"/>
      <c r="INR385" s="39"/>
      <c r="INS385" s="39"/>
      <c r="INT385" s="39"/>
      <c r="INU385" s="39"/>
      <c r="INV385" s="39"/>
      <c r="INW385" s="39"/>
      <c r="INX385" s="39"/>
      <c r="INY385" s="39"/>
      <c r="INZ385" s="39"/>
      <c r="IOA385" s="39"/>
      <c r="IOB385" s="39"/>
      <c r="IOC385" s="39"/>
      <c r="IOD385" s="39"/>
      <c r="IOE385" s="39"/>
      <c r="IOF385" s="39"/>
      <c r="IOG385" s="39"/>
      <c r="IOH385" s="39"/>
      <c r="IOI385" s="39"/>
      <c r="IOJ385" s="39"/>
      <c r="IOK385" s="39"/>
      <c r="IOL385" s="39"/>
      <c r="IOM385" s="39"/>
      <c r="ION385" s="39"/>
      <c r="IOO385" s="39"/>
      <c r="IOP385" s="39"/>
      <c r="IOQ385" s="39"/>
      <c r="IOR385" s="39"/>
      <c r="IOS385" s="39"/>
      <c r="IOT385" s="39"/>
      <c r="IOU385" s="39"/>
      <c r="IOV385" s="39"/>
      <c r="IOW385" s="39"/>
      <c r="IOX385" s="39"/>
      <c r="IOY385" s="39"/>
      <c r="IOZ385" s="39"/>
      <c r="IPA385" s="39"/>
      <c r="IPB385" s="39"/>
      <c r="IPC385" s="39"/>
      <c r="IPD385" s="39"/>
      <c r="IPE385" s="39"/>
      <c r="IPF385" s="39"/>
      <c r="IPG385" s="39"/>
      <c r="IPH385" s="39"/>
      <c r="IPI385" s="39"/>
      <c r="IPJ385" s="39"/>
      <c r="IPK385" s="39"/>
      <c r="IPL385" s="39"/>
      <c r="IPM385" s="39"/>
      <c r="IPN385" s="39"/>
      <c r="IPO385" s="39"/>
      <c r="IPP385" s="39"/>
      <c r="IPQ385" s="39"/>
      <c r="IPR385" s="39"/>
      <c r="IPS385" s="39"/>
      <c r="IPT385" s="39"/>
      <c r="IPU385" s="39"/>
      <c r="IPV385" s="39"/>
      <c r="IPW385" s="39"/>
      <c r="IPX385" s="39"/>
      <c r="IPY385" s="39"/>
      <c r="IPZ385" s="39"/>
      <c r="IQA385" s="39"/>
      <c r="IQB385" s="39"/>
      <c r="IQC385" s="39"/>
      <c r="IQD385" s="39"/>
      <c r="IQE385" s="39"/>
      <c r="IQF385" s="39"/>
      <c r="IQG385" s="39"/>
      <c r="IQH385" s="39"/>
      <c r="IQI385" s="39"/>
      <c r="IQJ385" s="39"/>
      <c r="IQK385" s="39"/>
      <c r="IQL385" s="39"/>
      <c r="IQM385" s="39"/>
      <c r="IQN385" s="39"/>
      <c r="IQO385" s="39"/>
      <c r="IQP385" s="39"/>
      <c r="IQQ385" s="39"/>
      <c r="IQR385" s="39"/>
      <c r="IQS385" s="39"/>
      <c r="IQT385" s="39"/>
      <c r="IQU385" s="39"/>
      <c r="IQV385" s="39"/>
      <c r="IQW385" s="39"/>
      <c r="IQX385" s="39"/>
      <c r="IQY385" s="39"/>
      <c r="IQZ385" s="39"/>
      <c r="IRA385" s="39"/>
      <c r="IRB385" s="39"/>
      <c r="IRC385" s="39"/>
      <c r="IRD385" s="39"/>
      <c r="IRE385" s="39"/>
      <c r="IRF385" s="39"/>
      <c r="IRG385" s="39"/>
      <c r="IRH385" s="39"/>
      <c r="IRI385" s="39"/>
      <c r="IRJ385" s="39"/>
      <c r="IRK385" s="39"/>
      <c r="IRL385" s="39"/>
      <c r="IRM385" s="39"/>
      <c r="IRN385" s="39"/>
      <c r="IRO385" s="39"/>
      <c r="IRP385" s="39"/>
      <c r="IRQ385" s="39"/>
      <c r="IRR385" s="39"/>
      <c r="IRS385" s="39"/>
      <c r="IRT385" s="39"/>
      <c r="IRU385" s="39"/>
      <c r="IRV385" s="39"/>
      <c r="IRW385" s="39"/>
      <c r="IRX385" s="39"/>
      <c r="IRY385" s="39"/>
      <c r="IRZ385" s="39"/>
      <c r="ISA385" s="39"/>
      <c r="ISB385" s="39"/>
      <c r="ISC385" s="39"/>
      <c r="ISD385" s="39"/>
      <c r="ISE385" s="39"/>
      <c r="ISF385" s="39"/>
      <c r="ISG385" s="39"/>
      <c r="ISH385" s="39"/>
      <c r="ISI385" s="39"/>
      <c r="ISJ385" s="39"/>
      <c r="ISK385" s="39"/>
      <c r="ISL385" s="39"/>
      <c r="ISM385" s="39"/>
      <c r="ISN385" s="39"/>
      <c r="ISO385" s="39"/>
      <c r="ISP385" s="39"/>
      <c r="ISQ385" s="39"/>
      <c r="ISR385" s="39"/>
      <c r="ISS385" s="39"/>
      <c r="IST385" s="39"/>
      <c r="ISU385" s="39"/>
      <c r="ISV385" s="39"/>
      <c r="ISW385" s="39"/>
      <c r="ISX385" s="39"/>
      <c r="ISY385" s="39"/>
      <c r="ISZ385" s="39"/>
      <c r="ITA385" s="39"/>
      <c r="ITB385" s="39"/>
      <c r="ITC385" s="39"/>
      <c r="ITD385" s="39"/>
      <c r="ITE385" s="39"/>
      <c r="ITF385" s="39"/>
      <c r="ITG385" s="39"/>
      <c r="ITH385" s="39"/>
      <c r="ITI385" s="39"/>
      <c r="ITJ385" s="39"/>
      <c r="ITK385" s="39"/>
      <c r="ITL385" s="39"/>
      <c r="ITM385" s="39"/>
      <c r="ITN385" s="39"/>
      <c r="ITO385" s="39"/>
      <c r="ITP385" s="39"/>
      <c r="ITQ385" s="39"/>
      <c r="ITR385" s="39"/>
      <c r="ITS385" s="39"/>
      <c r="ITT385" s="39"/>
      <c r="ITU385" s="39"/>
      <c r="ITV385" s="39"/>
      <c r="ITW385" s="39"/>
      <c r="ITX385" s="39"/>
      <c r="ITY385" s="39"/>
      <c r="ITZ385" s="39"/>
      <c r="IUA385" s="39"/>
      <c r="IUB385" s="39"/>
      <c r="IUC385" s="39"/>
      <c r="IUD385" s="39"/>
      <c r="IUE385" s="39"/>
      <c r="IUF385" s="39"/>
      <c r="IUG385" s="39"/>
      <c r="IUH385" s="39"/>
      <c r="IUI385" s="39"/>
      <c r="IUJ385" s="39"/>
      <c r="IUK385" s="39"/>
      <c r="IUL385" s="39"/>
      <c r="IUM385" s="39"/>
      <c r="IUN385" s="39"/>
      <c r="IUO385" s="39"/>
      <c r="IUP385" s="39"/>
      <c r="IUQ385" s="39"/>
      <c r="IUR385" s="39"/>
      <c r="IUS385" s="39"/>
      <c r="IUT385" s="39"/>
      <c r="IUU385" s="39"/>
      <c r="IUV385" s="39"/>
      <c r="IUW385" s="39"/>
      <c r="IUX385" s="39"/>
      <c r="IUY385" s="39"/>
      <c r="IUZ385" s="39"/>
      <c r="IVA385" s="39"/>
      <c r="IVB385" s="39"/>
      <c r="IVC385" s="39"/>
      <c r="IVD385" s="39"/>
      <c r="IVE385" s="39"/>
      <c r="IVF385" s="39"/>
      <c r="IVG385" s="39"/>
      <c r="IVH385" s="39"/>
      <c r="IVI385" s="39"/>
      <c r="IVJ385" s="39"/>
      <c r="IVK385" s="39"/>
      <c r="IVL385" s="39"/>
      <c r="IVM385" s="39"/>
      <c r="IVN385" s="39"/>
      <c r="IVO385" s="39"/>
      <c r="IVP385" s="39"/>
      <c r="IVQ385" s="39"/>
      <c r="IVR385" s="39"/>
      <c r="IVS385" s="39"/>
      <c r="IVT385" s="39"/>
      <c r="IVU385" s="39"/>
      <c r="IVV385" s="39"/>
      <c r="IVW385" s="39"/>
      <c r="IVX385" s="39"/>
      <c r="IVY385" s="39"/>
      <c r="IVZ385" s="39"/>
      <c r="IWA385" s="39"/>
      <c r="IWB385" s="39"/>
      <c r="IWC385" s="39"/>
      <c r="IWD385" s="39"/>
      <c r="IWE385" s="39"/>
      <c r="IWF385" s="39"/>
      <c r="IWG385" s="39"/>
      <c r="IWH385" s="39"/>
      <c r="IWI385" s="39"/>
      <c r="IWJ385" s="39"/>
      <c r="IWK385" s="39"/>
      <c r="IWL385" s="39"/>
      <c r="IWM385" s="39"/>
      <c r="IWN385" s="39"/>
      <c r="IWO385" s="39"/>
      <c r="IWP385" s="39"/>
      <c r="IWQ385" s="39"/>
      <c r="IWR385" s="39"/>
      <c r="IWS385" s="39"/>
      <c r="IWT385" s="39"/>
      <c r="IWU385" s="39"/>
      <c r="IWV385" s="39"/>
      <c r="IWW385" s="39"/>
      <c r="IWX385" s="39"/>
      <c r="IWY385" s="39"/>
      <c r="IWZ385" s="39"/>
      <c r="IXA385" s="39"/>
      <c r="IXB385" s="39"/>
      <c r="IXC385" s="39"/>
      <c r="IXD385" s="39"/>
      <c r="IXE385" s="39"/>
      <c r="IXF385" s="39"/>
      <c r="IXG385" s="39"/>
      <c r="IXH385" s="39"/>
      <c r="IXI385" s="39"/>
      <c r="IXJ385" s="39"/>
      <c r="IXK385" s="39"/>
      <c r="IXL385" s="39"/>
      <c r="IXM385" s="39"/>
      <c r="IXN385" s="39"/>
      <c r="IXO385" s="39"/>
      <c r="IXP385" s="39"/>
      <c r="IXQ385" s="39"/>
      <c r="IXR385" s="39"/>
      <c r="IXS385" s="39"/>
      <c r="IXT385" s="39"/>
      <c r="IXU385" s="39"/>
      <c r="IXV385" s="39"/>
      <c r="IXW385" s="39"/>
      <c r="IXX385" s="39"/>
      <c r="IXY385" s="39"/>
      <c r="IXZ385" s="39"/>
      <c r="IYA385" s="39"/>
      <c r="IYB385" s="39"/>
      <c r="IYC385" s="39"/>
      <c r="IYD385" s="39"/>
      <c r="IYE385" s="39"/>
      <c r="IYF385" s="39"/>
      <c r="IYG385" s="39"/>
      <c r="IYH385" s="39"/>
      <c r="IYI385" s="39"/>
      <c r="IYJ385" s="39"/>
      <c r="IYK385" s="39"/>
      <c r="IYL385" s="39"/>
      <c r="IYM385" s="39"/>
      <c r="IYN385" s="39"/>
      <c r="IYO385" s="39"/>
      <c r="IYP385" s="39"/>
      <c r="IYQ385" s="39"/>
      <c r="IYR385" s="39"/>
      <c r="IYS385" s="39"/>
      <c r="IYT385" s="39"/>
      <c r="IYU385" s="39"/>
      <c r="IYV385" s="39"/>
      <c r="IYW385" s="39"/>
      <c r="IYX385" s="39"/>
      <c r="IYY385" s="39"/>
      <c r="IYZ385" s="39"/>
      <c r="IZA385" s="39"/>
      <c r="IZB385" s="39"/>
      <c r="IZC385" s="39"/>
      <c r="IZD385" s="39"/>
      <c r="IZE385" s="39"/>
      <c r="IZF385" s="39"/>
      <c r="IZG385" s="39"/>
      <c r="IZH385" s="39"/>
      <c r="IZI385" s="39"/>
      <c r="IZJ385" s="39"/>
      <c r="IZK385" s="39"/>
      <c r="IZL385" s="39"/>
      <c r="IZM385" s="39"/>
      <c r="IZN385" s="39"/>
      <c r="IZO385" s="39"/>
      <c r="IZP385" s="39"/>
      <c r="IZQ385" s="39"/>
      <c r="IZR385" s="39"/>
      <c r="IZS385" s="39"/>
      <c r="IZT385" s="39"/>
      <c r="IZU385" s="39"/>
      <c r="IZV385" s="39"/>
      <c r="IZW385" s="39"/>
      <c r="IZX385" s="39"/>
      <c r="IZY385" s="39"/>
      <c r="IZZ385" s="39"/>
      <c r="JAA385" s="39"/>
      <c r="JAB385" s="39"/>
      <c r="JAC385" s="39"/>
      <c r="JAD385" s="39"/>
      <c r="JAE385" s="39"/>
      <c r="JAF385" s="39"/>
      <c r="JAG385" s="39"/>
      <c r="JAH385" s="39"/>
      <c r="JAI385" s="39"/>
      <c r="JAJ385" s="39"/>
      <c r="JAK385" s="39"/>
      <c r="JAL385" s="39"/>
      <c r="JAM385" s="39"/>
      <c r="JAN385" s="39"/>
      <c r="JAO385" s="39"/>
      <c r="JAP385" s="39"/>
      <c r="JAQ385" s="39"/>
      <c r="JAR385" s="39"/>
      <c r="JAS385" s="39"/>
      <c r="JAT385" s="39"/>
      <c r="JAU385" s="39"/>
      <c r="JAV385" s="39"/>
      <c r="JAW385" s="39"/>
      <c r="JAX385" s="39"/>
      <c r="JAY385" s="39"/>
      <c r="JAZ385" s="39"/>
      <c r="JBA385" s="39"/>
      <c r="JBB385" s="39"/>
      <c r="JBC385" s="39"/>
      <c r="JBD385" s="39"/>
      <c r="JBE385" s="39"/>
      <c r="JBF385" s="39"/>
      <c r="JBG385" s="39"/>
      <c r="JBH385" s="39"/>
      <c r="JBI385" s="39"/>
      <c r="JBJ385" s="39"/>
      <c r="JBK385" s="39"/>
      <c r="JBL385" s="39"/>
      <c r="JBM385" s="39"/>
      <c r="JBN385" s="39"/>
      <c r="JBO385" s="39"/>
      <c r="JBP385" s="39"/>
      <c r="JBQ385" s="39"/>
      <c r="JBR385" s="39"/>
      <c r="JBS385" s="39"/>
      <c r="JBT385" s="39"/>
      <c r="JBU385" s="39"/>
      <c r="JBV385" s="39"/>
      <c r="JBW385" s="39"/>
      <c r="JBX385" s="39"/>
      <c r="JBY385" s="39"/>
      <c r="JBZ385" s="39"/>
      <c r="JCA385" s="39"/>
      <c r="JCB385" s="39"/>
      <c r="JCC385" s="39"/>
      <c r="JCD385" s="39"/>
      <c r="JCE385" s="39"/>
      <c r="JCF385" s="39"/>
      <c r="JCG385" s="39"/>
      <c r="JCH385" s="39"/>
      <c r="JCI385" s="39"/>
      <c r="JCJ385" s="39"/>
      <c r="JCK385" s="39"/>
      <c r="JCL385" s="39"/>
      <c r="JCM385" s="39"/>
      <c r="JCN385" s="39"/>
      <c r="JCO385" s="39"/>
      <c r="JCP385" s="39"/>
      <c r="JCQ385" s="39"/>
      <c r="JCR385" s="39"/>
      <c r="JCS385" s="39"/>
      <c r="JCT385" s="39"/>
      <c r="JCU385" s="39"/>
      <c r="JCV385" s="39"/>
      <c r="JCW385" s="39"/>
      <c r="JCX385" s="39"/>
      <c r="JCY385" s="39"/>
      <c r="JCZ385" s="39"/>
      <c r="JDA385" s="39"/>
      <c r="JDB385" s="39"/>
      <c r="JDC385" s="39"/>
      <c r="JDD385" s="39"/>
      <c r="JDE385" s="39"/>
      <c r="JDF385" s="39"/>
      <c r="JDG385" s="39"/>
      <c r="JDH385" s="39"/>
      <c r="JDI385" s="39"/>
      <c r="JDJ385" s="39"/>
      <c r="JDK385" s="39"/>
      <c r="JDL385" s="39"/>
      <c r="JDM385" s="39"/>
      <c r="JDN385" s="39"/>
      <c r="JDO385" s="39"/>
      <c r="JDP385" s="39"/>
      <c r="JDQ385" s="39"/>
      <c r="JDR385" s="39"/>
      <c r="JDS385" s="39"/>
      <c r="JDT385" s="39"/>
      <c r="JDU385" s="39"/>
      <c r="JDV385" s="39"/>
      <c r="JDW385" s="39"/>
      <c r="JDX385" s="39"/>
      <c r="JDY385" s="39"/>
      <c r="JDZ385" s="39"/>
      <c r="JEA385" s="39"/>
      <c r="JEB385" s="39"/>
      <c r="JEC385" s="39"/>
      <c r="JED385" s="39"/>
      <c r="JEE385" s="39"/>
      <c r="JEF385" s="39"/>
      <c r="JEG385" s="39"/>
      <c r="JEH385" s="39"/>
      <c r="JEI385" s="39"/>
      <c r="JEJ385" s="39"/>
      <c r="JEK385" s="39"/>
      <c r="JEL385" s="39"/>
      <c r="JEM385" s="39"/>
      <c r="JEN385" s="39"/>
      <c r="JEO385" s="39"/>
      <c r="JEP385" s="39"/>
      <c r="JEQ385" s="39"/>
      <c r="JER385" s="39"/>
      <c r="JES385" s="39"/>
      <c r="JET385" s="39"/>
      <c r="JEU385" s="39"/>
      <c r="JEV385" s="39"/>
      <c r="JEW385" s="39"/>
      <c r="JEX385" s="39"/>
      <c r="JEY385" s="39"/>
      <c r="JEZ385" s="39"/>
      <c r="JFA385" s="39"/>
      <c r="JFB385" s="39"/>
      <c r="JFC385" s="39"/>
      <c r="JFD385" s="39"/>
      <c r="JFE385" s="39"/>
      <c r="JFF385" s="39"/>
      <c r="JFG385" s="39"/>
      <c r="JFH385" s="39"/>
      <c r="JFI385" s="39"/>
      <c r="JFJ385" s="39"/>
      <c r="JFK385" s="39"/>
      <c r="JFL385" s="39"/>
      <c r="JFM385" s="39"/>
      <c r="JFN385" s="39"/>
      <c r="JFO385" s="39"/>
      <c r="JFP385" s="39"/>
      <c r="JFQ385" s="39"/>
      <c r="JFR385" s="39"/>
      <c r="JFS385" s="39"/>
      <c r="JFT385" s="39"/>
      <c r="JFU385" s="39"/>
      <c r="JFV385" s="39"/>
      <c r="JFW385" s="39"/>
      <c r="JFX385" s="39"/>
      <c r="JFY385" s="39"/>
      <c r="JFZ385" s="39"/>
      <c r="JGA385" s="39"/>
      <c r="JGB385" s="39"/>
      <c r="JGC385" s="39"/>
      <c r="JGD385" s="39"/>
      <c r="JGE385" s="39"/>
      <c r="JGF385" s="39"/>
      <c r="JGG385" s="39"/>
      <c r="JGH385" s="39"/>
      <c r="JGI385" s="39"/>
      <c r="JGJ385" s="39"/>
      <c r="JGK385" s="39"/>
      <c r="JGL385" s="39"/>
      <c r="JGM385" s="39"/>
      <c r="JGN385" s="39"/>
      <c r="JGO385" s="39"/>
      <c r="JGP385" s="39"/>
      <c r="JGQ385" s="39"/>
      <c r="JGR385" s="39"/>
      <c r="JGS385" s="39"/>
      <c r="JGT385" s="39"/>
      <c r="JGU385" s="39"/>
      <c r="JGV385" s="39"/>
      <c r="JGW385" s="39"/>
      <c r="JGX385" s="39"/>
      <c r="JGY385" s="39"/>
      <c r="JGZ385" s="39"/>
      <c r="JHA385" s="39"/>
      <c r="JHB385" s="39"/>
      <c r="JHC385" s="39"/>
      <c r="JHD385" s="39"/>
      <c r="JHE385" s="39"/>
      <c r="JHF385" s="39"/>
      <c r="JHG385" s="39"/>
      <c r="JHH385" s="39"/>
      <c r="JHI385" s="39"/>
      <c r="JHJ385" s="39"/>
      <c r="JHK385" s="39"/>
      <c r="JHL385" s="39"/>
      <c r="JHM385" s="39"/>
      <c r="JHN385" s="39"/>
      <c r="JHO385" s="39"/>
      <c r="JHP385" s="39"/>
      <c r="JHQ385" s="39"/>
      <c r="JHR385" s="39"/>
      <c r="JHS385" s="39"/>
      <c r="JHT385" s="39"/>
      <c r="JHU385" s="39"/>
      <c r="JHV385" s="39"/>
      <c r="JHW385" s="39"/>
      <c r="JHX385" s="39"/>
      <c r="JHY385" s="39"/>
      <c r="JHZ385" s="39"/>
      <c r="JIA385" s="39"/>
      <c r="JIB385" s="39"/>
      <c r="JIC385" s="39"/>
      <c r="JID385" s="39"/>
      <c r="JIE385" s="39"/>
      <c r="JIF385" s="39"/>
      <c r="JIG385" s="39"/>
      <c r="JIH385" s="39"/>
      <c r="JII385" s="39"/>
      <c r="JIJ385" s="39"/>
      <c r="JIK385" s="39"/>
      <c r="JIL385" s="39"/>
      <c r="JIM385" s="39"/>
      <c r="JIN385" s="39"/>
      <c r="JIO385" s="39"/>
      <c r="JIP385" s="39"/>
      <c r="JIQ385" s="39"/>
      <c r="JIR385" s="39"/>
      <c r="JIS385" s="39"/>
      <c r="JIT385" s="39"/>
      <c r="JIU385" s="39"/>
      <c r="JIV385" s="39"/>
      <c r="JIW385" s="39"/>
      <c r="JIX385" s="39"/>
      <c r="JIY385" s="39"/>
      <c r="JIZ385" s="39"/>
      <c r="JJA385" s="39"/>
      <c r="JJB385" s="39"/>
      <c r="JJC385" s="39"/>
      <c r="JJD385" s="39"/>
      <c r="JJE385" s="39"/>
      <c r="JJF385" s="39"/>
      <c r="JJG385" s="39"/>
      <c r="JJH385" s="39"/>
      <c r="JJI385" s="39"/>
      <c r="JJJ385" s="39"/>
      <c r="JJK385" s="39"/>
      <c r="JJL385" s="39"/>
      <c r="JJM385" s="39"/>
      <c r="JJN385" s="39"/>
      <c r="JJO385" s="39"/>
      <c r="JJP385" s="39"/>
      <c r="JJQ385" s="39"/>
      <c r="JJR385" s="39"/>
      <c r="JJS385" s="39"/>
      <c r="JJT385" s="39"/>
      <c r="JJU385" s="39"/>
      <c r="JJV385" s="39"/>
      <c r="JJW385" s="39"/>
      <c r="JJX385" s="39"/>
      <c r="JJY385" s="39"/>
      <c r="JJZ385" s="39"/>
      <c r="JKA385" s="39"/>
      <c r="JKB385" s="39"/>
      <c r="JKC385" s="39"/>
      <c r="JKD385" s="39"/>
      <c r="JKE385" s="39"/>
      <c r="JKF385" s="39"/>
      <c r="JKG385" s="39"/>
      <c r="JKH385" s="39"/>
      <c r="JKI385" s="39"/>
      <c r="JKJ385" s="39"/>
      <c r="JKK385" s="39"/>
      <c r="JKL385" s="39"/>
      <c r="JKM385" s="39"/>
      <c r="JKN385" s="39"/>
      <c r="JKO385" s="39"/>
      <c r="JKP385" s="39"/>
      <c r="JKQ385" s="39"/>
      <c r="JKR385" s="39"/>
      <c r="JKS385" s="39"/>
      <c r="JKT385" s="39"/>
      <c r="JKU385" s="39"/>
      <c r="JKV385" s="39"/>
      <c r="JKW385" s="39"/>
      <c r="JKX385" s="39"/>
      <c r="JKY385" s="39"/>
      <c r="JKZ385" s="39"/>
      <c r="JLA385" s="39"/>
      <c r="JLB385" s="39"/>
      <c r="JLC385" s="39"/>
      <c r="JLD385" s="39"/>
      <c r="JLE385" s="39"/>
      <c r="JLF385" s="39"/>
      <c r="JLG385" s="39"/>
      <c r="JLH385" s="39"/>
      <c r="JLI385" s="39"/>
      <c r="JLJ385" s="39"/>
      <c r="JLK385" s="39"/>
      <c r="JLL385" s="39"/>
      <c r="JLM385" s="39"/>
      <c r="JLN385" s="39"/>
      <c r="JLO385" s="39"/>
      <c r="JLP385" s="39"/>
      <c r="JLQ385" s="39"/>
      <c r="JLR385" s="39"/>
      <c r="JLS385" s="39"/>
      <c r="JLT385" s="39"/>
      <c r="JLU385" s="39"/>
      <c r="JLV385" s="39"/>
      <c r="JLW385" s="39"/>
      <c r="JLX385" s="39"/>
      <c r="JLY385" s="39"/>
      <c r="JLZ385" s="39"/>
      <c r="JMA385" s="39"/>
      <c r="JMB385" s="39"/>
      <c r="JMC385" s="39"/>
      <c r="JMD385" s="39"/>
      <c r="JME385" s="39"/>
      <c r="JMF385" s="39"/>
      <c r="JMG385" s="39"/>
      <c r="JMH385" s="39"/>
      <c r="JMI385" s="39"/>
      <c r="JMJ385" s="39"/>
      <c r="JMK385" s="39"/>
      <c r="JML385" s="39"/>
      <c r="JMM385" s="39"/>
      <c r="JMN385" s="39"/>
      <c r="JMO385" s="39"/>
      <c r="JMP385" s="39"/>
      <c r="JMQ385" s="39"/>
      <c r="JMR385" s="39"/>
      <c r="JMS385" s="39"/>
      <c r="JMT385" s="39"/>
      <c r="JMU385" s="39"/>
      <c r="JMV385" s="39"/>
      <c r="JMW385" s="39"/>
      <c r="JMX385" s="39"/>
      <c r="JMY385" s="39"/>
      <c r="JMZ385" s="39"/>
      <c r="JNA385" s="39"/>
      <c r="JNB385" s="39"/>
      <c r="JNC385" s="39"/>
      <c r="JND385" s="39"/>
      <c r="JNE385" s="39"/>
      <c r="JNF385" s="39"/>
      <c r="JNG385" s="39"/>
      <c r="JNH385" s="39"/>
      <c r="JNI385" s="39"/>
      <c r="JNJ385" s="39"/>
      <c r="JNK385" s="39"/>
      <c r="JNL385" s="39"/>
      <c r="JNM385" s="39"/>
      <c r="JNN385" s="39"/>
      <c r="JNO385" s="39"/>
      <c r="JNP385" s="39"/>
      <c r="JNQ385" s="39"/>
      <c r="JNR385" s="39"/>
      <c r="JNS385" s="39"/>
      <c r="JNT385" s="39"/>
      <c r="JNU385" s="39"/>
      <c r="JNV385" s="39"/>
      <c r="JNW385" s="39"/>
      <c r="JNX385" s="39"/>
      <c r="JNY385" s="39"/>
      <c r="JNZ385" s="39"/>
      <c r="JOA385" s="39"/>
      <c r="JOB385" s="39"/>
      <c r="JOC385" s="39"/>
      <c r="JOD385" s="39"/>
      <c r="JOE385" s="39"/>
      <c r="JOF385" s="39"/>
      <c r="JOG385" s="39"/>
      <c r="JOH385" s="39"/>
      <c r="JOI385" s="39"/>
      <c r="JOJ385" s="39"/>
      <c r="JOK385" s="39"/>
      <c r="JOL385" s="39"/>
      <c r="JOM385" s="39"/>
      <c r="JON385" s="39"/>
      <c r="JOO385" s="39"/>
      <c r="JOP385" s="39"/>
      <c r="JOQ385" s="39"/>
      <c r="JOR385" s="39"/>
      <c r="JOS385" s="39"/>
      <c r="JOT385" s="39"/>
      <c r="JOU385" s="39"/>
      <c r="JOV385" s="39"/>
      <c r="JOW385" s="39"/>
      <c r="JOX385" s="39"/>
      <c r="JOY385" s="39"/>
      <c r="JOZ385" s="39"/>
      <c r="JPA385" s="39"/>
      <c r="JPB385" s="39"/>
      <c r="JPC385" s="39"/>
      <c r="JPD385" s="39"/>
      <c r="JPE385" s="39"/>
      <c r="JPF385" s="39"/>
      <c r="JPG385" s="39"/>
      <c r="JPH385" s="39"/>
      <c r="JPI385" s="39"/>
      <c r="JPJ385" s="39"/>
      <c r="JPK385" s="39"/>
      <c r="JPL385" s="39"/>
      <c r="JPM385" s="39"/>
      <c r="JPN385" s="39"/>
      <c r="JPO385" s="39"/>
      <c r="JPP385" s="39"/>
      <c r="JPQ385" s="39"/>
      <c r="JPR385" s="39"/>
      <c r="JPS385" s="39"/>
      <c r="JPT385" s="39"/>
      <c r="JPU385" s="39"/>
      <c r="JPV385" s="39"/>
      <c r="JPW385" s="39"/>
      <c r="JPX385" s="39"/>
      <c r="JPY385" s="39"/>
      <c r="JPZ385" s="39"/>
      <c r="JQA385" s="39"/>
      <c r="JQB385" s="39"/>
      <c r="JQC385" s="39"/>
      <c r="JQD385" s="39"/>
      <c r="JQE385" s="39"/>
      <c r="JQF385" s="39"/>
      <c r="JQG385" s="39"/>
      <c r="JQH385" s="39"/>
      <c r="JQI385" s="39"/>
      <c r="JQJ385" s="39"/>
      <c r="JQK385" s="39"/>
      <c r="JQL385" s="39"/>
      <c r="JQM385" s="39"/>
      <c r="JQN385" s="39"/>
      <c r="JQO385" s="39"/>
      <c r="JQP385" s="39"/>
      <c r="JQQ385" s="39"/>
      <c r="JQR385" s="39"/>
      <c r="JQS385" s="39"/>
      <c r="JQT385" s="39"/>
      <c r="JQU385" s="39"/>
      <c r="JQV385" s="39"/>
      <c r="JQW385" s="39"/>
      <c r="JQX385" s="39"/>
      <c r="JQY385" s="39"/>
      <c r="JQZ385" s="39"/>
      <c r="JRA385" s="39"/>
      <c r="JRB385" s="39"/>
      <c r="JRC385" s="39"/>
      <c r="JRD385" s="39"/>
      <c r="JRE385" s="39"/>
      <c r="JRF385" s="39"/>
      <c r="JRG385" s="39"/>
      <c r="JRH385" s="39"/>
      <c r="JRI385" s="39"/>
      <c r="JRJ385" s="39"/>
      <c r="JRK385" s="39"/>
      <c r="JRL385" s="39"/>
      <c r="JRM385" s="39"/>
      <c r="JRN385" s="39"/>
      <c r="JRO385" s="39"/>
      <c r="JRP385" s="39"/>
      <c r="JRQ385" s="39"/>
      <c r="JRR385" s="39"/>
      <c r="JRS385" s="39"/>
      <c r="JRT385" s="39"/>
      <c r="JRU385" s="39"/>
      <c r="JRV385" s="39"/>
      <c r="JRW385" s="39"/>
      <c r="JRX385" s="39"/>
      <c r="JRY385" s="39"/>
      <c r="JRZ385" s="39"/>
      <c r="JSA385" s="39"/>
      <c r="JSB385" s="39"/>
      <c r="JSC385" s="39"/>
      <c r="JSD385" s="39"/>
      <c r="JSE385" s="39"/>
      <c r="JSF385" s="39"/>
      <c r="JSG385" s="39"/>
      <c r="JSH385" s="39"/>
      <c r="JSI385" s="39"/>
      <c r="JSJ385" s="39"/>
      <c r="JSK385" s="39"/>
      <c r="JSL385" s="39"/>
      <c r="JSM385" s="39"/>
      <c r="JSN385" s="39"/>
      <c r="JSO385" s="39"/>
      <c r="JSP385" s="39"/>
      <c r="JSQ385" s="39"/>
      <c r="JSR385" s="39"/>
      <c r="JSS385" s="39"/>
      <c r="JST385" s="39"/>
      <c r="JSU385" s="39"/>
      <c r="JSV385" s="39"/>
      <c r="JSW385" s="39"/>
      <c r="JSX385" s="39"/>
      <c r="JSY385" s="39"/>
      <c r="JSZ385" s="39"/>
      <c r="JTA385" s="39"/>
      <c r="JTB385" s="39"/>
      <c r="JTC385" s="39"/>
      <c r="JTD385" s="39"/>
      <c r="JTE385" s="39"/>
      <c r="JTF385" s="39"/>
      <c r="JTG385" s="39"/>
      <c r="JTH385" s="39"/>
      <c r="JTI385" s="39"/>
      <c r="JTJ385" s="39"/>
      <c r="JTK385" s="39"/>
      <c r="JTL385" s="39"/>
      <c r="JTM385" s="39"/>
      <c r="JTN385" s="39"/>
      <c r="JTO385" s="39"/>
      <c r="JTP385" s="39"/>
      <c r="JTQ385" s="39"/>
      <c r="JTR385" s="39"/>
      <c r="JTS385" s="39"/>
      <c r="JTT385" s="39"/>
      <c r="JTU385" s="39"/>
      <c r="JTV385" s="39"/>
      <c r="JTW385" s="39"/>
      <c r="JTX385" s="39"/>
      <c r="JTY385" s="39"/>
      <c r="JTZ385" s="39"/>
      <c r="JUA385" s="39"/>
      <c r="JUB385" s="39"/>
      <c r="JUC385" s="39"/>
      <c r="JUD385" s="39"/>
      <c r="JUE385" s="39"/>
      <c r="JUF385" s="39"/>
      <c r="JUG385" s="39"/>
      <c r="JUH385" s="39"/>
      <c r="JUI385" s="39"/>
      <c r="JUJ385" s="39"/>
      <c r="JUK385" s="39"/>
      <c r="JUL385" s="39"/>
      <c r="JUM385" s="39"/>
      <c r="JUN385" s="39"/>
      <c r="JUO385" s="39"/>
      <c r="JUP385" s="39"/>
      <c r="JUQ385" s="39"/>
      <c r="JUR385" s="39"/>
      <c r="JUS385" s="39"/>
      <c r="JUT385" s="39"/>
      <c r="JUU385" s="39"/>
      <c r="JUV385" s="39"/>
      <c r="JUW385" s="39"/>
      <c r="JUX385" s="39"/>
      <c r="JUY385" s="39"/>
      <c r="JUZ385" s="39"/>
      <c r="JVA385" s="39"/>
      <c r="JVB385" s="39"/>
      <c r="JVC385" s="39"/>
      <c r="JVD385" s="39"/>
      <c r="JVE385" s="39"/>
      <c r="JVF385" s="39"/>
      <c r="JVG385" s="39"/>
      <c r="JVH385" s="39"/>
      <c r="JVI385" s="39"/>
      <c r="JVJ385" s="39"/>
      <c r="JVK385" s="39"/>
      <c r="JVL385" s="39"/>
      <c r="JVM385" s="39"/>
      <c r="JVN385" s="39"/>
      <c r="JVO385" s="39"/>
      <c r="JVP385" s="39"/>
      <c r="JVQ385" s="39"/>
      <c r="JVR385" s="39"/>
      <c r="JVS385" s="39"/>
      <c r="JVT385" s="39"/>
      <c r="JVU385" s="39"/>
      <c r="JVV385" s="39"/>
      <c r="JVW385" s="39"/>
      <c r="JVX385" s="39"/>
      <c r="JVY385" s="39"/>
      <c r="JVZ385" s="39"/>
      <c r="JWA385" s="39"/>
      <c r="JWB385" s="39"/>
      <c r="JWC385" s="39"/>
      <c r="JWD385" s="39"/>
      <c r="JWE385" s="39"/>
      <c r="JWF385" s="39"/>
      <c r="JWG385" s="39"/>
      <c r="JWH385" s="39"/>
      <c r="JWI385" s="39"/>
      <c r="JWJ385" s="39"/>
      <c r="JWK385" s="39"/>
      <c r="JWL385" s="39"/>
      <c r="JWM385" s="39"/>
      <c r="JWN385" s="39"/>
      <c r="JWO385" s="39"/>
      <c r="JWP385" s="39"/>
      <c r="JWQ385" s="39"/>
      <c r="JWR385" s="39"/>
      <c r="JWS385" s="39"/>
      <c r="JWT385" s="39"/>
      <c r="JWU385" s="39"/>
      <c r="JWV385" s="39"/>
      <c r="JWW385" s="39"/>
      <c r="JWX385" s="39"/>
      <c r="JWY385" s="39"/>
      <c r="JWZ385" s="39"/>
      <c r="JXA385" s="39"/>
      <c r="JXB385" s="39"/>
      <c r="JXC385" s="39"/>
      <c r="JXD385" s="39"/>
      <c r="JXE385" s="39"/>
      <c r="JXF385" s="39"/>
      <c r="JXG385" s="39"/>
      <c r="JXH385" s="39"/>
      <c r="JXI385" s="39"/>
      <c r="JXJ385" s="39"/>
      <c r="JXK385" s="39"/>
      <c r="JXL385" s="39"/>
      <c r="JXM385" s="39"/>
      <c r="JXN385" s="39"/>
      <c r="JXO385" s="39"/>
      <c r="JXP385" s="39"/>
      <c r="JXQ385" s="39"/>
      <c r="JXR385" s="39"/>
      <c r="JXS385" s="39"/>
      <c r="JXT385" s="39"/>
      <c r="JXU385" s="39"/>
      <c r="JXV385" s="39"/>
      <c r="JXW385" s="39"/>
      <c r="JXX385" s="39"/>
      <c r="JXY385" s="39"/>
      <c r="JXZ385" s="39"/>
      <c r="JYA385" s="39"/>
      <c r="JYB385" s="39"/>
      <c r="JYC385" s="39"/>
      <c r="JYD385" s="39"/>
      <c r="JYE385" s="39"/>
      <c r="JYF385" s="39"/>
      <c r="JYG385" s="39"/>
      <c r="JYH385" s="39"/>
      <c r="JYI385" s="39"/>
      <c r="JYJ385" s="39"/>
      <c r="JYK385" s="39"/>
      <c r="JYL385" s="39"/>
      <c r="JYM385" s="39"/>
      <c r="JYN385" s="39"/>
      <c r="JYO385" s="39"/>
      <c r="JYP385" s="39"/>
      <c r="JYQ385" s="39"/>
      <c r="JYR385" s="39"/>
      <c r="JYS385" s="39"/>
      <c r="JYT385" s="39"/>
      <c r="JYU385" s="39"/>
      <c r="JYV385" s="39"/>
      <c r="JYW385" s="39"/>
      <c r="JYX385" s="39"/>
      <c r="JYY385" s="39"/>
      <c r="JYZ385" s="39"/>
      <c r="JZA385" s="39"/>
      <c r="JZB385" s="39"/>
      <c r="JZC385" s="39"/>
      <c r="JZD385" s="39"/>
      <c r="JZE385" s="39"/>
      <c r="JZF385" s="39"/>
      <c r="JZG385" s="39"/>
      <c r="JZH385" s="39"/>
      <c r="JZI385" s="39"/>
      <c r="JZJ385" s="39"/>
      <c r="JZK385" s="39"/>
      <c r="JZL385" s="39"/>
      <c r="JZM385" s="39"/>
      <c r="JZN385" s="39"/>
      <c r="JZO385" s="39"/>
      <c r="JZP385" s="39"/>
      <c r="JZQ385" s="39"/>
      <c r="JZR385" s="39"/>
      <c r="JZS385" s="39"/>
      <c r="JZT385" s="39"/>
      <c r="JZU385" s="39"/>
      <c r="JZV385" s="39"/>
      <c r="JZW385" s="39"/>
      <c r="JZX385" s="39"/>
      <c r="JZY385" s="39"/>
      <c r="JZZ385" s="39"/>
      <c r="KAA385" s="39"/>
      <c r="KAB385" s="39"/>
      <c r="KAC385" s="39"/>
      <c r="KAD385" s="39"/>
      <c r="KAE385" s="39"/>
      <c r="KAF385" s="39"/>
      <c r="KAG385" s="39"/>
      <c r="KAH385" s="39"/>
      <c r="KAI385" s="39"/>
      <c r="KAJ385" s="39"/>
      <c r="KAK385" s="39"/>
      <c r="KAL385" s="39"/>
      <c r="KAM385" s="39"/>
      <c r="KAN385" s="39"/>
      <c r="KAO385" s="39"/>
      <c r="KAP385" s="39"/>
      <c r="KAQ385" s="39"/>
      <c r="KAR385" s="39"/>
      <c r="KAS385" s="39"/>
      <c r="KAT385" s="39"/>
      <c r="KAU385" s="39"/>
      <c r="KAV385" s="39"/>
      <c r="KAW385" s="39"/>
      <c r="KAX385" s="39"/>
      <c r="KAY385" s="39"/>
      <c r="KAZ385" s="39"/>
      <c r="KBA385" s="39"/>
      <c r="KBB385" s="39"/>
      <c r="KBC385" s="39"/>
      <c r="KBD385" s="39"/>
      <c r="KBE385" s="39"/>
      <c r="KBF385" s="39"/>
      <c r="KBG385" s="39"/>
      <c r="KBH385" s="39"/>
      <c r="KBI385" s="39"/>
      <c r="KBJ385" s="39"/>
      <c r="KBK385" s="39"/>
      <c r="KBL385" s="39"/>
      <c r="KBM385" s="39"/>
      <c r="KBN385" s="39"/>
      <c r="KBO385" s="39"/>
      <c r="KBP385" s="39"/>
      <c r="KBQ385" s="39"/>
      <c r="KBR385" s="39"/>
      <c r="KBS385" s="39"/>
      <c r="KBT385" s="39"/>
      <c r="KBU385" s="39"/>
      <c r="KBV385" s="39"/>
      <c r="KBW385" s="39"/>
      <c r="KBX385" s="39"/>
      <c r="KBY385" s="39"/>
      <c r="KBZ385" s="39"/>
      <c r="KCA385" s="39"/>
      <c r="KCB385" s="39"/>
      <c r="KCC385" s="39"/>
      <c r="KCD385" s="39"/>
      <c r="KCE385" s="39"/>
      <c r="KCF385" s="39"/>
      <c r="KCG385" s="39"/>
      <c r="KCH385" s="39"/>
      <c r="KCI385" s="39"/>
      <c r="KCJ385" s="39"/>
      <c r="KCK385" s="39"/>
      <c r="KCL385" s="39"/>
      <c r="KCM385" s="39"/>
      <c r="KCN385" s="39"/>
      <c r="KCO385" s="39"/>
      <c r="KCP385" s="39"/>
      <c r="KCQ385" s="39"/>
      <c r="KCR385" s="39"/>
      <c r="KCS385" s="39"/>
      <c r="KCT385" s="39"/>
      <c r="KCU385" s="39"/>
      <c r="KCV385" s="39"/>
      <c r="KCW385" s="39"/>
      <c r="KCX385" s="39"/>
      <c r="KCY385" s="39"/>
      <c r="KCZ385" s="39"/>
      <c r="KDA385" s="39"/>
      <c r="KDB385" s="39"/>
      <c r="KDC385" s="39"/>
      <c r="KDD385" s="39"/>
      <c r="KDE385" s="39"/>
      <c r="KDF385" s="39"/>
      <c r="KDG385" s="39"/>
      <c r="KDH385" s="39"/>
      <c r="KDI385" s="39"/>
      <c r="KDJ385" s="39"/>
      <c r="KDK385" s="39"/>
      <c r="KDL385" s="39"/>
      <c r="KDM385" s="39"/>
      <c r="KDN385" s="39"/>
      <c r="KDO385" s="39"/>
      <c r="KDP385" s="39"/>
      <c r="KDQ385" s="39"/>
      <c r="KDR385" s="39"/>
      <c r="KDS385" s="39"/>
      <c r="KDT385" s="39"/>
      <c r="KDU385" s="39"/>
      <c r="KDV385" s="39"/>
      <c r="KDW385" s="39"/>
      <c r="KDX385" s="39"/>
      <c r="KDY385" s="39"/>
      <c r="KDZ385" s="39"/>
      <c r="KEA385" s="39"/>
      <c r="KEB385" s="39"/>
      <c r="KEC385" s="39"/>
      <c r="KED385" s="39"/>
      <c r="KEE385" s="39"/>
      <c r="KEF385" s="39"/>
      <c r="KEG385" s="39"/>
      <c r="KEH385" s="39"/>
      <c r="KEI385" s="39"/>
      <c r="KEJ385" s="39"/>
      <c r="KEK385" s="39"/>
      <c r="KEL385" s="39"/>
      <c r="KEM385" s="39"/>
      <c r="KEN385" s="39"/>
      <c r="KEO385" s="39"/>
      <c r="KEP385" s="39"/>
      <c r="KEQ385" s="39"/>
      <c r="KER385" s="39"/>
      <c r="KES385" s="39"/>
      <c r="KET385" s="39"/>
      <c r="KEU385" s="39"/>
      <c r="KEV385" s="39"/>
      <c r="KEW385" s="39"/>
      <c r="KEX385" s="39"/>
      <c r="KEY385" s="39"/>
      <c r="KEZ385" s="39"/>
      <c r="KFA385" s="39"/>
      <c r="KFB385" s="39"/>
      <c r="KFC385" s="39"/>
      <c r="KFD385" s="39"/>
      <c r="KFE385" s="39"/>
      <c r="KFF385" s="39"/>
      <c r="KFG385" s="39"/>
      <c r="KFH385" s="39"/>
      <c r="KFI385" s="39"/>
      <c r="KFJ385" s="39"/>
      <c r="KFK385" s="39"/>
      <c r="KFL385" s="39"/>
      <c r="KFM385" s="39"/>
      <c r="KFN385" s="39"/>
      <c r="KFO385" s="39"/>
      <c r="KFP385" s="39"/>
      <c r="KFQ385" s="39"/>
      <c r="KFR385" s="39"/>
      <c r="KFS385" s="39"/>
      <c r="KFT385" s="39"/>
      <c r="KFU385" s="39"/>
      <c r="KFV385" s="39"/>
      <c r="KFW385" s="39"/>
      <c r="KFX385" s="39"/>
      <c r="KFY385" s="39"/>
      <c r="KFZ385" s="39"/>
      <c r="KGA385" s="39"/>
      <c r="KGB385" s="39"/>
      <c r="KGC385" s="39"/>
      <c r="KGD385" s="39"/>
      <c r="KGE385" s="39"/>
      <c r="KGF385" s="39"/>
      <c r="KGG385" s="39"/>
      <c r="KGH385" s="39"/>
      <c r="KGI385" s="39"/>
      <c r="KGJ385" s="39"/>
      <c r="KGK385" s="39"/>
      <c r="KGL385" s="39"/>
      <c r="KGM385" s="39"/>
      <c r="KGN385" s="39"/>
      <c r="KGO385" s="39"/>
      <c r="KGP385" s="39"/>
      <c r="KGQ385" s="39"/>
      <c r="KGR385" s="39"/>
      <c r="KGS385" s="39"/>
      <c r="KGT385" s="39"/>
      <c r="KGU385" s="39"/>
      <c r="KGV385" s="39"/>
      <c r="KGW385" s="39"/>
      <c r="KGX385" s="39"/>
      <c r="KGY385" s="39"/>
      <c r="KGZ385" s="39"/>
      <c r="KHA385" s="39"/>
      <c r="KHB385" s="39"/>
      <c r="KHC385" s="39"/>
      <c r="KHD385" s="39"/>
      <c r="KHE385" s="39"/>
      <c r="KHF385" s="39"/>
      <c r="KHG385" s="39"/>
      <c r="KHH385" s="39"/>
      <c r="KHI385" s="39"/>
      <c r="KHJ385" s="39"/>
      <c r="KHK385" s="39"/>
      <c r="KHL385" s="39"/>
      <c r="KHM385" s="39"/>
      <c r="KHN385" s="39"/>
      <c r="KHO385" s="39"/>
      <c r="KHP385" s="39"/>
      <c r="KHQ385" s="39"/>
      <c r="KHR385" s="39"/>
      <c r="KHS385" s="39"/>
      <c r="KHT385" s="39"/>
      <c r="KHU385" s="39"/>
      <c r="KHV385" s="39"/>
      <c r="KHW385" s="39"/>
      <c r="KHX385" s="39"/>
      <c r="KHY385" s="39"/>
      <c r="KHZ385" s="39"/>
      <c r="KIA385" s="39"/>
      <c r="KIB385" s="39"/>
      <c r="KIC385" s="39"/>
      <c r="KID385" s="39"/>
      <c r="KIE385" s="39"/>
      <c r="KIF385" s="39"/>
      <c r="KIG385" s="39"/>
      <c r="KIH385" s="39"/>
      <c r="KII385" s="39"/>
      <c r="KIJ385" s="39"/>
      <c r="KIK385" s="39"/>
      <c r="KIL385" s="39"/>
      <c r="KIM385" s="39"/>
      <c r="KIN385" s="39"/>
      <c r="KIO385" s="39"/>
      <c r="KIP385" s="39"/>
      <c r="KIQ385" s="39"/>
      <c r="KIR385" s="39"/>
      <c r="KIS385" s="39"/>
      <c r="KIT385" s="39"/>
      <c r="KIU385" s="39"/>
      <c r="KIV385" s="39"/>
      <c r="KIW385" s="39"/>
      <c r="KIX385" s="39"/>
      <c r="KIY385" s="39"/>
      <c r="KIZ385" s="39"/>
      <c r="KJA385" s="39"/>
      <c r="KJB385" s="39"/>
      <c r="KJC385" s="39"/>
      <c r="KJD385" s="39"/>
      <c r="KJE385" s="39"/>
      <c r="KJF385" s="39"/>
      <c r="KJG385" s="39"/>
      <c r="KJH385" s="39"/>
      <c r="KJI385" s="39"/>
      <c r="KJJ385" s="39"/>
      <c r="KJK385" s="39"/>
      <c r="KJL385" s="39"/>
      <c r="KJM385" s="39"/>
      <c r="KJN385" s="39"/>
      <c r="KJO385" s="39"/>
      <c r="KJP385" s="39"/>
      <c r="KJQ385" s="39"/>
      <c r="KJR385" s="39"/>
      <c r="KJS385" s="39"/>
      <c r="KJT385" s="39"/>
      <c r="KJU385" s="39"/>
      <c r="KJV385" s="39"/>
      <c r="KJW385" s="39"/>
      <c r="KJX385" s="39"/>
      <c r="KJY385" s="39"/>
      <c r="KJZ385" s="39"/>
      <c r="KKA385" s="39"/>
      <c r="KKB385" s="39"/>
      <c r="KKC385" s="39"/>
      <c r="KKD385" s="39"/>
      <c r="KKE385" s="39"/>
      <c r="KKF385" s="39"/>
      <c r="KKG385" s="39"/>
      <c r="KKH385" s="39"/>
      <c r="KKI385" s="39"/>
      <c r="KKJ385" s="39"/>
      <c r="KKK385" s="39"/>
      <c r="KKL385" s="39"/>
      <c r="KKM385" s="39"/>
      <c r="KKN385" s="39"/>
      <c r="KKO385" s="39"/>
      <c r="KKP385" s="39"/>
      <c r="KKQ385" s="39"/>
      <c r="KKR385" s="39"/>
      <c r="KKS385" s="39"/>
      <c r="KKT385" s="39"/>
      <c r="KKU385" s="39"/>
      <c r="KKV385" s="39"/>
      <c r="KKW385" s="39"/>
      <c r="KKX385" s="39"/>
      <c r="KKY385" s="39"/>
      <c r="KKZ385" s="39"/>
      <c r="KLA385" s="39"/>
      <c r="KLB385" s="39"/>
      <c r="KLC385" s="39"/>
      <c r="KLD385" s="39"/>
      <c r="KLE385" s="39"/>
      <c r="KLF385" s="39"/>
      <c r="KLG385" s="39"/>
      <c r="KLH385" s="39"/>
      <c r="KLI385" s="39"/>
      <c r="KLJ385" s="39"/>
      <c r="KLK385" s="39"/>
      <c r="KLL385" s="39"/>
      <c r="KLM385" s="39"/>
      <c r="KLN385" s="39"/>
      <c r="KLO385" s="39"/>
      <c r="KLP385" s="39"/>
      <c r="KLQ385" s="39"/>
      <c r="KLR385" s="39"/>
      <c r="KLS385" s="39"/>
      <c r="KLT385" s="39"/>
      <c r="KLU385" s="39"/>
      <c r="KLV385" s="39"/>
      <c r="KLW385" s="39"/>
      <c r="KLX385" s="39"/>
      <c r="KLY385" s="39"/>
      <c r="KLZ385" s="39"/>
      <c r="KMA385" s="39"/>
      <c r="KMB385" s="39"/>
      <c r="KMC385" s="39"/>
      <c r="KMD385" s="39"/>
      <c r="KME385" s="39"/>
      <c r="KMF385" s="39"/>
      <c r="KMG385" s="39"/>
      <c r="KMH385" s="39"/>
      <c r="KMI385" s="39"/>
      <c r="KMJ385" s="39"/>
      <c r="KMK385" s="39"/>
      <c r="KML385" s="39"/>
      <c r="KMM385" s="39"/>
      <c r="KMN385" s="39"/>
      <c r="KMO385" s="39"/>
      <c r="KMP385" s="39"/>
      <c r="KMQ385" s="39"/>
      <c r="KMR385" s="39"/>
      <c r="KMS385" s="39"/>
      <c r="KMT385" s="39"/>
      <c r="KMU385" s="39"/>
      <c r="KMV385" s="39"/>
      <c r="KMW385" s="39"/>
      <c r="KMX385" s="39"/>
      <c r="KMY385" s="39"/>
      <c r="KMZ385" s="39"/>
      <c r="KNA385" s="39"/>
      <c r="KNB385" s="39"/>
      <c r="KNC385" s="39"/>
      <c r="KND385" s="39"/>
      <c r="KNE385" s="39"/>
      <c r="KNF385" s="39"/>
      <c r="KNG385" s="39"/>
      <c r="KNH385" s="39"/>
      <c r="KNI385" s="39"/>
      <c r="KNJ385" s="39"/>
      <c r="KNK385" s="39"/>
      <c r="KNL385" s="39"/>
      <c r="KNM385" s="39"/>
      <c r="KNN385" s="39"/>
      <c r="KNO385" s="39"/>
      <c r="KNP385" s="39"/>
      <c r="KNQ385" s="39"/>
      <c r="KNR385" s="39"/>
      <c r="KNS385" s="39"/>
      <c r="KNT385" s="39"/>
      <c r="KNU385" s="39"/>
      <c r="KNV385" s="39"/>
      <c r="KNW385" s="39"/>
      <c r="KNX385" s="39"/>
      <c r="KNY385" s="39"/>
      <c r="KNZ385" s="39"/>
      <c r="KOA385" s="39"/>
      <c r="KOB385" s="39"/>
      <c r="KOC385" s="39"/>
      <c r="KOD385" s="39"/>
      <c r="KOE385" s="39"/>
      <c r="KOF385" s="39"/>
      <c r="KOG385" s="39"/>
      <c r="KOH385" s="39"/>
      <c r="KOI385" s="39"/>
      <c r="KOJ385" s="39"/>
      <c r="KOK385" s="39"/>
      <c r="KOL385" s="39"/>
      <c r="KOM385" s="39"/>
      <c r="KON385" s="39"/>
      <c r="KOO385" s="39"/>
      <c r="KOP385" s="39"/>
      <c r="KOQ385" s="39"/>
      <c r="KOR385" s="39"/>
      <c r="KOS385" s="39"/>
      <c r="KOT385" s="39"/>
      <c r="KOU385" s="39"/>
      <c r="KOV385" s="39"/>
      <c r="KOW385" s="39"/>
      <c r="KOX385" s="39"/>
      <c r="KOY385" s="39"/>
      <c r="KOZ385" s="39"/>
      <c r="KPA385" s="39"/>
      <c r="KPB385" s="39"/>
      <c r="KPC385" s="39"/>
      <c r="KPD385" s="39"/>
      <c r="KPE385" s="39"/>
      <c r="KPF385" s="39"/>
      <c r="KPG385" s="39"/>
      <c r="KPH385" s="39"/>
      <c r="KPI385" s="39"/>
      <c r="KPJ385" s="39"/>
      <c r="KPK385" s="39"/>
      <c r="KPL385" s="39"/>
      <c r="KPM385" s="39"/>
      <c r="KPN385" s="39"/>
      <c r="KPO385" s="39"/>
      <c r="KPP385" s="39"/>
      <c r="KPQ385" s="39"/>
      <c r="KPR385" s="39"/>
      <c r="KPS385" s="39"/>
      <c r="KPT385" s="39"/>
      <c r="KPU385" s="39"/>
      <c r="KPV385" s="39"/>
      <c r="KPW385" s="39"/>
      <c r="KPX385" s="39"/>
      <c r="KPY385" s="39"/>
      <c r="KPZ385" s="39"/>
      <c r="KQA385" s="39"/>
      <c r="KQB385" s="39"/>
      <c r="KQC385" s="39"/>
      <c r="KQD385" s="39"/>
      <c r="KQE385" s="39"/>
      <c r="KQF385" s="39"/>
      <c r="KQG385" s="39"/>
      <c r="KQH385" s="39"/>
      <c r="KQI385" s="39"/>
      <c r="KQJ385" s="39"/>
      <c r="KQK385" s="39"/>
      <c r="KQL385" s="39"/>
      <c r="KQM385" s="39"/>
      <c r="KQN385" s="39"/>
      <c r="KQO385" s="39"/>
      <c r="KQP385" s="39"/>
      <c r="KQQ385" s="39"/>
      <c r="KQR385" s="39"/>
      <c r="KQS385" s="39"/>
      <c r="KQT385" s="39"/>
      <c r="KQU385" s="39"/>
      <c r="KQV385" s="39"/>
      <c r="KQW385" s="39"/>
      <c r="KQX385" s="39"/>
      <c r="KQY385" s="39"/>
      <c r="KQZ385" s="39"/>
      <c r="KRA385" s="39"/>
      <c r="KRB385" s="39"/>
      <c r="KRC385" s="39"/>
      <c r="KRD385" s="39"/>
      <c r="KRE385" s="39"/>
      <c r="KRF385" s="39"/>
      <c r="KRG385" s="39"/>
      <c r="KRH385" s="39"/>
      <c r="KRI385" s="39"/>
      <c r="KRJ385" s="39"/>
      <c r="KRK385" s="39"/>
      <c r="KRL385" s="39"/>
      <c r="KRM385" s="39"/>
      <c r="KRN385" s="39"/>
      <c r="KRO385" s="39"/>
      <c r="KRP385" s="39"/>
      <c r="KRQ385" s="39"/>
      <c r="KRR385" s="39"/>
      <c r="KRS385" s="39"/>
      <c r="KRT385" s="39"/>
      <c r="KRU385" s="39"/>
      <c r="KRV385" s="39"/>
      <c r="KRW385" s="39"/>
      <c r="KRX385" s="39"/>
      <c r="KRY385" s="39"/>
      <c r="KRZ385" s="39"/>
      <c r="KSA385" s="39"/>
      <c r="KSB385" s="39"/>
      <c r="KSC385" s="39"/>
      <c r="KSD385" s="39"/>
      <c r="KSE385" s="39"/>
      <c r="KSF385" s="39"/>
      <c r="KSG385" s="39"/>
      <c r="KSH385" s="39"/>
      <c r="KSI385" s="39"/>
      <c r="KSJ385" s="39"/>
      <c r="KSK385" s="39"/>
      <c r="KSL385" s="39"/>
      <c r="KSM385" s="39"/>
      <c r="KSN385" s="39"/>
      <c r="KSO385" s="39"/>
      <c r="KSP385" s="39"/>
      <c r="KSQ385" s="39"/>
      <c r="KSR385" s="39"/>
      <c r="KSS385" s="39"/>
      <c r="KST385" s="39"/>
      <c r="KSU385" s="39"/>
      <c r="KSV385" s="39"/>
      <c r="KSW385" s="39"/>
      <c r="KSX385" s="39"/>
      <c r="KSY385" s="39"/>
      <c r="KSZ385" s="39"/>
      <c r="KTA385" s="39"/>
      <c r="KTB385" s="39"/>
      <c r="KTC385" s="39"/>
      <c r="KTD385" s="39"/>
      <c r="KTE385" s="39"/>
      <c r="KTF385" s="39"/>
      <c r="KTG385" s="39"/>
      <c r="KTH385" s="39"/>
      <c r="KTI385" s="39"/>
      <c r="KTJ385" s="39"/>
      <c r="KTK385" s="39"/>
      <c r="KTL385" s="39"/>
      <c r="KTM385" s="39"/>
      <c r="KTN385" s="39"/>
      <c r="KTO385" s="39"/>
      <c r="KTP385" s="39"/>
      <c r="KTQ385" s="39"/>
      <c r="KTR385" s="39"/>
      <c r="KTS385" s="39"/>
      <c r="KTT385" s="39"/>
      <c r="KTU385" s="39"/>
      <c r="KTV385" s="39"/>
      <c r="KTW385" s="39"/>
      <c r="KTX385" s="39"/>
      <c r="KTY385" s="39"/>
      <c r="KTZ385" s="39"/>
      <c r="KUA385" s="39"/>
      <c r="KUB385" s="39"/>
      <c r="KUC385" s="39"/>
      <c r="KUD385" s="39"/>
      <c r="KUE385" s="39"/>
      <c r="KUF385" s="39"/>
      <c r="KUG385" s="39"/>
      <c r="KUH385" s="39"/>
      <c r="KUI385" s="39"/>
      <c r="KUJ385" s="39"/>
      <c r="KUK385" s="39"/>
      <c r="KUL385" s="39"/>
      <c r="KUM385" s="39"/>
      <c r="KUN385" s="39"/>
      <c r="KUO385" s="39"/>
      <c r="KUP385" s="39"/>
      <c r="KUQ385" s="39"/>
      <c r="KUR385" s="39"/>
      <c r="KUS385" s="39"/>
      <c r="KUT385" s="39"/>
      <c r="KUU385" s="39"/>
      <c r="KUV385" s="39"/>
      <c r="KUW385" s="39"/>
      <c r="KUX385" s="39"/>
      <c r="KUY385" s="39"/>
      <c r="KUZ385" s="39"/>
      <c r="KVA385" s="39"/>
      <c r="KVB385" s="39"/>
      <c r="KVC385" s="39"/>
      <c r="KVD385" s="39"/>
      <c r="KVE385" s="39"/>
      <c r="KVF385" s="39"/>
      <c r="KVG385" s="39"/>
      <c r="KVH385" s="39"/>
      <c r="KVI385" s="39"/>
      <c r="KVJ385" s="39"/>
      <c r="KVK385" s="39"/>
      <c r="KVL385" s="39"/>
      <c r="KVM385" s="39"/>
      <c r="KVN385" s="39"/>
      <c r="KVO385" s="39"/>
      <c r="KVP385" s="39"/>
      <c r="KVQ385" s="39"/>
      <c r="KVR385" s="39"/>
      <c r="KVS385" s="39"/>
      <c r="KVT385" s="39"/>
      <c r="KVU385" s="39"/>
      <c r="KVV385" s="39"/>
      <c r="KVW385" s="39"/>
      <c r="KVX385" s="39"/>
      <c r="KVY385" s="39"/>
      <c r="KVZ385" s="39"/>
      <c r="KWA385" s="39"/>
      <c r="KWB385" s="39"/>
      <c r="KWC385" s="39"/>
      <c r="KWD385" s="39"/>
      <c r="KWE385" s="39"/>
      <c r="KWF385" s="39"/>
      <c r="KWG385" s="39"/>
      <c r="KWH385" s="39"/>
      <c r="KWI385" s="39"/>
      <c r="KWJ385" s="39"/>
      <c r="KWK385" s="39"/>
      <c r="KWL385" s="39"/>
      <c r="KWM385" s="39"/>
      <c r="KWN385" s="39"/>
      <c r="KWO385" s="39"/>
      <c r="KWP385" s="39"/>
      <c r="KWQ385" s="39"/>
      <c r="KWR385" s="39"/>
      <c r="KWS385" s="39"/>
      <c r="KWT385" s="39"/>
      <c r="KWU385" s="39"/>
      <c r="KWV385" s="39"/>
      <c r="KWW385" s="39"/>
      <c r="KWX385" s="39"/>
      <c r="KWY385" s="39"/>
      <c r="KWZ385" s="39"/>
      <c r="KXA385" s="39"/>
      <c r="KXB385" s="39"/>
      <c r="KXC385" s="39"/>
      <c r="KXD385" s="39"/>
      <c r="KXE385" s="39"/>
      <c r="KXF385" s="39"/>
      <c r="KXG385" s="39"/>
      <c r="KXH385" s="39"/>
      <c r="KXI385" s="39"/>
      <c r="KXJ385" s="39"/>
      <c r="KXK385" s="39"/>
      <c r="KXL385" s="39"/>
      <c r="KXM385" s="39"/>
      <c r="KXN385" s="39"/>
      <c r="KXO385" s="39"/>
      <c r="KXP385" s="39"/>
      <c r="KXQ385" s="39"/>
      <c r="KXR385" s="39"/>
      <c r="KXS385" s="39"/>
      <c r="KXT385" s="39"/>
      <c r="KXU385" s="39"/>
      <c r="KXV385" s="39"/>
      <c r="KXW385" s="39"/>
      <c r="KXX385" s="39"/>
      <c r="KXY385" s="39"/>
      <c r="KXZ385" s="39"/>
      <c r="KYA385" s="39"/>
      <c r="KYB385" s="39"/>
      <c r="KYC385" s="39"/>
      <c r="KYD385" s="39"/>
      <c r="KYE385" s="39"/>
      <c r="KYF385" s="39"/>
      <c r="KYG385" s="39"/>
      <c r="KYH385" s="39"/>
      <c r="KYI385" s="39"/>
      <c r="KYJ385" s="39"/>
      <c r="KYK385" s="39"/>
      <c r="KYL385" s="39"/>
      <c r="KYM385" s="39"/>
      <c r="KYN385" s="39"/>
      <c r="KYO385" s="39"/>
      <c r="KYP385" s="39"/>
      <c r="KYQ385" s="39"/>
      <c r="KYR385" s="39"/>
      <c r="KYS385" s="39"/>
      <c r="KYT385" s="39"/>
      <c r="KYU385" s="39"/>
      <c r="KYV385" s="39"/>
      <c r="KYW385" s="39"/>
      <c r="KYX385" s="39"/>
      <c r="KYY385" s="39"/>
      <c r="KYZ385" s="39"/>
      <c r="KZA385" s="39"/>
      <c r="KZB385" s="39"/>
      <c r="KZC385" s="39"/>
      <c r="KZD385" s="39"/>
      <c r="KZE385" s="39"/>
      <c r="KZF385" s="39"/>
      <c r="KZG385" s="39"/>
      <c r="KZH385" s="39"/>
      <c r="KZI385" s="39"/>
      <c r="KZJ385" s="39"/>
      <c r="KZK385" s="39"/>
      <c r="KZL385" s="39"/>
      <c r="KZM385" s="39"/>
      <c r="KZN385" s="39"/>
      <c r="KZO385" s="39"/>
      <c r="KZP385" s="39"/>
      <c r="KZQ385" s="39"/>
      <c r="KZR385" s="39"/>
      <c r="KZS385" s="39"/>
      <c r="KZT385" s="39"/>
      <c r="KZU385" s="39"/>
      <c r="KZV385" s="39"/>
      <c r="KZW385" s="39"/>
      <c r="KZX385" s="39"/>
      <c r="KZY385" s="39"/>
      <c r="KZZ385" s="39"/>
      <c r="LAA385" s="39"/>
      <c r="LAB385" s="39"/>
      <c r="LAC385" s="39"/>
      <c r="LAD385" s="39"/>
      <c r="LAE385" s="39"/>
      <c r="LAF385" s="39"/>
      <c r="LAG385" s="39"/>
      <c r="LAH385" s="39"/>
      <c r="LAI385" s="39"/>
      <c r="LAJ385" s="39"/>
      <c r="LAK385" s="39"/>
      <c r="LAL385" s="39"/>
      <c r="LAM385" s="39"/>
      <c r="LAN385" s="39"/>
      <c r="LAO385" s="39"/>
      <c r="LAP385" s="39"/>
      <c r="LAQ385" s="39"/>
      <c r="LAR385" s="39"/>
      <c r="LAS385" s="39"/>
      <c r="LAT385" s="39"/>
      <c r="LAU385" s="39"/>
      <c r="LAV385" s="39"/>
      <c r="LAW385" s="39"/>
      <c r="LAX385" s="39"/>
      <c r="LAY385" s="39"/>
      <c r="LAZ385" s="39"/>
      <c r="LBA385" s="39"/>
      <c r="LBB385" s="39"/>
      <c r="LBC385" s="39"/>
      <c r="LBD385" s="39"/>
      <c r="LBE385" s="39"/>
      <c r="LBF385" s="39"/>
      <c r="LBG385" s="39"/>
      <c r="LBH385" s="39"/>
      <c r="LBI385" s="39"/>
      <c r="LBJ385" s="39"/>
      <c r="LBK385" s="39"/>
      <c r="LBL385" s="39"/>
      <c r="LBM385" s="39"/>
      <c r="LBN385" s="39"/>
      <c r="LBO385" s="39"/>
      <c r="LBP385" s="39"/>
      <c r="LBQ385" s="39"/>
      <c r="LBR385" s="39"/>
      <c r="LBS385" s="39"/>
      <c r="LBT385" s="39"/>
      <c r="LBU385" s="39"/>
      <c r="LBV385" s="39"/>
      <c r="LBW385" s="39"/>
      <c r="LBX385" s="39"/>
      <c r="LBY385" s="39"/>
      <c r="LBZ385" s="39"/>
      <c r="LCA385" s="39"/>
      <c r="LCB385" s="39"/>
      <c r="LCC385" s="39"/>
      <c r="LCD385" s="39"/>
      <c r="LCE385" s="39"/>
      <c r="LCF385" s="39"/>
      <c r="LCG385" s="39"/>
      <c r="LCH385" s="39"/>
      <c r="LCI385" s="39"/>
      <c r="LCJ385" s="39"/>
      <c r="LCK385" s="39"/>
      <c r="LCL385" s="39"/>
      <c r="LCM385" s="39"/>
      <c r="LCN385" s="39"/>
      <c r="LCO385" s="39"/>
      <c r="LCP385" s="39"/>
      <c r="LCQ385" s="39"/>
      <c r="LCR385" s="39"/>
      <c r="LCS385" s="39"/>
      <c r="LCT385" s="39"/>
      <c r="LCU385" s="39"/>
      <c r="LCV385" s="39"/>
      <c r="LCW385" s="39"/>
      <c r="LCX385" s="39"/>
      <c r="LCY385" s="39"/>
      <c r="LCZ385" s="39"/>
      <c r="LDA385" s="39"/>
      <c r="LDB385" s="39"/>
      <c r="LDC385" s="39"/>
      <c r="LDD385" s="39"/>
      <c r="LDE385" s="39"/>
      <c r="LDF385" s="39"/>
      <c r="LDG385" s="39"/>
      <c r="LDH385" s="39"/>
      <c r="LDI385" s="39"/>
      <c r="LDJ385" s="39"/>
      <c r="LDK385" s="39"/>
      <c r="LDL385" s="39"/>
      <c r="LDM385" s="39"/>
      <c r="LDN385" s="39"/>
      <c r="LDO385" s="39"/>
      <c r="LDP385" s="39"/>
      <c r="LDQ385" s="39"/>
      <c r="LDR385" s="39"/>
      <c r="LDS385" s="39"/>
      <c r="LDT385" s="39"/>
      <c r="LDU385" s="39"/>
      <c r="LDV385" s="39"/>
      <c r="LDW385" s="39"/>
      <c r="LDX385" s="39"/>
      <c r="LDY385" s="39"/>
      <c r="LDZ385" s="39"/>
      <c r="LEA385" s="39"/>
      <c r="LEB385" s="39"/>
      <c r="LEC385" s="39"/>
      <c r="LED385" s="39"/>
      <c r="LEE385" s="39"/>
      <c r="LEF385" s="39"/>
      <c r="LEG385" s="39"/>
      <c r="LEH385" s="39"/>
      <c r="LEI385" s="39"/>
      <c r="LEJ385" s="39"/>
      <c r="LEK385" s="39"/>
      <c r="LEL385" s="39"/>
      <c r="LEM385" s="39"/>
      <c r="LEN385" s="39"/>
      <c r="LEO385" s="39"/>
      <c r="LEP385" s="39"/>
      <c r="LEQ385" s="39"/>
      <c r="LER385" s="39"/>
      <c r="LES385" s="39"/>
      <c r="LET385" s="39"/>
      <c r="LEU385" s="39"/>
      <c r="LEV385" s="39"/>
      <c r="LEW385" s="39"/>
      <c r="LEX385" s="39"/>
      <c r="LEY385" s="39"/>
      <c r="LEZ385" s="39"/>
      <c r="LFA385" s="39"/>
      <c r="LFB385" s="39"/>
      <c r="LFC385" s="39"/>
      <c r="LFD385" s="39"/>
      <c r="LFE385" s="39"/>
      <c r="LFF385" s="39"/>
      <c r="LFG385" s="39"/>
      <c r="LFH385" s="39"/>
      <c r="LFI385" s="39"/>
      <c r="LFJ385" s="39"/>
      <c r="LFK385" s="39"/>
      <c r="LFL385" s="39"/>
      <c r="LFM385" s="39"/>
      <c r="LFN385" s="39"/>
      <c r="LFO385" s="39"/>
      <c r="LFP385" s="39"/>
      <c r="LFQ385" s="39"/>
      <c r="LFR385" s="39"/>
      <c r="LFS385" s="39"/>
      <c r="LFT385" s="39"/>
      <c r="LFU385" s="39"/>
      <c r="LFV385" s="39"/>
      <c r="LFW385" s="39"/>
      <c r="LFX385" s="39"/>
      <c r="LFY385" s="39"/>
      <c r="LFZ385" s="39"/>
      <c r="LGA385" s="39"/>
      <c r="LGB385" s="39"/>
      <c r="LGC385" s="39"/>
      <c r="LGD385" s="39"/>
      <c r="LGE385" s="39"/>
      <c r="LGF385" s="39"/>
      <c r="LGG385" s="39"/>
      <c r="LGH385" s="39"/>
      <c r="LGI385" s="39"/>
      <c r="LGJ385" s="39"/>
      <c r="LGK385" s="39"/>
      <c r="LGL385" s="39"/>
      <c r="LGM385" s="39"/>
      <c r="LGN385" s="39"/>
      <c r="LGO385" s="39"/>
      <c r="LGP385" s="39"/>
      <c r="LGQ385" s="39"/>
      <c r="LGR385" s="39"/>
      <c r="LGS385" s="39"/>
      <c r="LGT385" s="39"/>
      <c r="LGU385" s="39"/>
      <c r="LGV385" s="39"/>
      <c r="LGW385" s="39"/>
      <c r="LGX385" s="39"/>
      <c r="LGY385" s="39"/>
      <c r="LGZ385" s="39"/>
      <c r="LHA385" s="39"/>
      <c r="LHB385" s="39"/>
      <c r="LHC385" s="39"/>
      <c r="LHD385" s="39"/>
      <c r="LHE385" s="39"/>
      <c r="LHF385" s="39"/>
      <c r="LHG385" s="39"/>
      <c r="LHH385" s="39"/>
      <c r="LHI385" s="39"/>
      <c r="LHJ385" s="39"/>
      <c r="LHK385" s="39"/>
      <c r="LHL385" s="39"/>
      <c r="LHM385" s="39"/>
      <c r="LHN385" s="39"/>
      <c r="LHO385" s="39"/>
      <c r="LHP385" s="39"/>
      <c r="LHQ385" s="39"/>
      <c r="LHR385" s="39"/>
      <c r="LHS385" s="39"/>
      <c r="LHT385" s="39"/>
      <c r="LHU385" s="39"/>
      <c r="LHV385" s="39"/>
      <c r="LHW385" s="39"/>
      <c r="LHX385" s="39"/>
      <c r="LHY385" s="39"/>
      <c r="LHZ385" s="39"/>
      <c r="LIA385" s="39"/>
      <c r="LIB385" s="39"/>
      <c r="LIC385" s="39"/>
      <c r="LID385" s="39"/>
      <c r="LIE385" s="39"/>
      <c r="LIF385" s="39"/>
      <c r="LIG385" s="39"/>
      <c r="LIH385" s="39"/>
      <c r="LII385" s="39"/>
      <c r="LIJ385" s="39"/>
      <c r="LIK385" s="39"/>
      <c r="LIL385" s="39"/>
      <c r="LIM385" s="39"/>
      <c r="LIN385" s="39"/>
      <c r="LIO385" s="39"/>
      <c r="LIP385" s="39"/>
      <c r="LIQ385" s="39"/>
      <c r="LIR385" s="39"/>
      <c r="LIS385" s="39"/>
      <c r="LIT385" s="39"/>
      <c r="LIU385" s="39"/>
      <c r="LIV385" s="39"/>
      <c r="LIW385" s="39"/>
      <c r="LIX385" s="39"/>
      <c r="LIY385" s="39"/>
      <c r="LIZ385" s="39"/>
      <c r="LJA385" s="39"/>
      <c r="LJB385" s="39"/>
      <c r="LJC385" s="39"/>
      <c r="LJD385" s="39"/>
      <c r="LJE385" s="39"/>
      <c r="LJF385" s="39"/>
      <c r="LJG385" s="39"/>
      <c r="LJH385" s="39"/>
      <c r="LJI385" s="39"/>
      <c r="LJJ385" s="39"/>
      <c r="LJK385" s="39"/>
      <c r="LJL385" s="39"/>
      <c r="LJM385" s="39"/>
      <c r="LJN385" s="39"/>
      <c r="LJO385" s="39"/>
      <c r="LJP385" s="39"/>
      <c r="LJQ385" s="39"/>
      <c r="LJR385" s="39"/>
      <c r="LJS385" s="39"/>
      <c r="LJT385" s="39"/>
      <c r="LJU385" s="39"/>
      <c r="LJV385" s="39"/>
      <c r="LJW385" s="39"/>
      <c r="LJX385" s="39"/>
      <c r="LJY385" s="39"/>
      <c r="LJZ385" s="39"/>
      <c r="LKA385" s="39"/>
      <c r="LKB385" s="39"/>
      <c r="LKC385" s="39"/>
      <c r="LKD385" s="39"/>
      <c r="LKE385" s="39"/>
      <c r="LKF385" s="39"/>
      <c r="LKG385" s="39"/>
      <c r="LKH385" s="39"/>
      <c r="LKI385" s="39"/>
      <c r="LKJ385" s="39"/>
      <c r="LKK385" s="39"/>
      <c r="LKL385" s="39"/>
      <c r="LKM385" s="39"/>
      <c r="LKN385" s="39"/>
      <c r="LKO385" s="39"/>
      <c r="LKP385" s="39"/>
      <c r="LKQ385" s="39"/>
      <c r="LKR385" s="39"/>
      <c r="LKS385" s="39"/>
      <c r="LKT385" s="39"/>
      <c r="LKU385" s="39"/>
      <c r="LKV385" s="39"/>
      <c r="LKW385" s="39"/>
      <c r="LKX385" s="39"/>
      <c r="LKY385" s="39"/>
      <c r="LKZ385" s="39"/>
      <c r="LLA385" s="39"/>
      <c r="LLB385" s="39"/>
      <c r="LLC385" s="39"/>
      <c r="LLD385" s="39"/>
      <c r="LLE385" s="39"/>
      <c r="LLF385" s="39"/>
      <c r="LLG385" s="39"/>
      <c r="LLH385" s="39"/>
      <c r="LLI385" s="39"/>
      <c r="LLJ385" s="39"/>
      <c r="LLK385" s="39"/>
      <c r="LLL385" s="39"/>
      <c r="LLM385" s="39"/>
      <c r="LLN385" s="39"/>
      <c r="LLO385" s="39"/>
      <c r="LLP385" s="39"/>
      <c r="LLQ385" s="39"/>
      <c r="LLR385" s="39"/>
      <c r="LLS385" s="39"/>
      <c r="LLT385" s="39"/>
      <c r="LLU385" s="39"/>
      <c r="LLV385" s="39"/>
      <c r="LLW385" s="39"/>
      <c r="LLX385" s="39"/>
      <c r="LLY385" s="39"/>
      <c r="LLZ385" s="39"/>
      <c r="LMA385" s="39"/>
      <c r="LMB385" s="39"/>
      <c r="LMC385" s="39"/>
      <c r="LMD385" s="39"/>
      <c r="LME385" s="39"/>
      <c r="LMF385" s="39"/>
      <c r="LMG385" s="39"/>
      <c r="LMH385" s="39"/>
      <c r="LMI385" s="39"/>
      <c r="LMJ385" s="39"/>
      <c r="LMK385" s="39"/>
      <c r="LML385" s="39"/>
      <c r="LMM385" s="39"/>
      <c r="LMN385" s="39"/>
      <c r="LMO385" s="39"/>
      <c r="LMP385" s="39"/>
      <c r="LMQ385" s="39"/>
      <c r="LMR385" s="39"/>
      <c r="LMS385" s="39"/>
      <c r="LMT385" s="39"/>
      <c r="LMU385" s="39"/>
      <c r="LMV385" s="39"/>
      <c r="LMW385" s="39"/>
      <c r="LMX385" s="39"/>
      <c r="LMY385" s="39"/>
      <c r="LMZ385" s="39"/>
      <c r="LNA385" s="39"/>
      <c r="LNB385" s="39"/>
      <c r="LNC385" s="39"/>
      <c r="LND385" s="39"/>
      <c r="LNE385" s="39"/>
      <c r="LNF385" s="39"/>
      <c r="LNG385" s="39"/>
      <c r="LNH385" s="39"/>
      <c r="LNI385" s="39"/>
      <c r="LNJ385" s="39"/>
      <c r="LNK385" s="39"/>
      <c r="LNL385" s="39"/>
      <c r="LNM385" s="39"/>
      <c r="LNN385" s="39"/>
      <c r="LNO385" s="39"/>
      <c r="LNP385" s="39"/>
      <c r="LNQ385" s="39"/>
      <c r="LNR385" s="39"/>
      <c r="LNS385" s="39"/>
      <c r="LNT385" s="39"/>
      <c r="LNU385" s="39"/>
      <c r="LNV385" s="39"/>
      <c r="LNW385" s="39"/>
      <c r="LNX385" s="39"/>
      <c r="LNY385" s="39"/>
      <c r="LNZ385" s="39"/>
      <c r="LOA385" s="39"/>
      <c r="LOB385" s="39"/>
      <c r="LOC385" s="39"/>
      <c r="LOD385" s="39"/>
      <c r="LOE385" s="39"/>
      <c r="LOF385" s="39"/>
      <c r="LOG385" s="39"/>
      <c r="LOH385" s="39"/>
      <c r="LOI385" s="39"/>
      <c r="LOJ385" s="39"/>
      <c r="LOK385" s="39"/>
      <c r="LOL385" s="39"/>
      <c r="LOM385" s="39"/>
      <c r="LON385" s="39"/>
      <c r="LOO385" s="39"/>
      <c r="LOP385" s="39"/>
      <c r="LOQ385" s="39"/>
      <c r="LOR385" s="39"/>
      <c r="LOS385" s="39"/>
      <c r="LOT385" s="39"/>
      <c r="LOU385" s="39"/>
      <c r="LOV385" s="39"/>
      <c r="LOW385" s="39"/>
      <c r="LOX385" s="39"/>
      <c r="LOY385" s="39"/>
      <c r="LOZ385" s="39"/>
      <c r="LPA385" s="39"/>
      <c r="LPB385" s="39"/>
      <c r="LPC385" s="39"/>
      <c r="LPD385" s="39"/>
      <c r="LPE385" s="39"/>
      <c r="LPF385" s="39"/>
      <c r="LPG385" s="39"/>
      <c r="LPH385" s="39"/>
      <c r="LPI385" s="39"/>
      <c r="LPJ385" s="39"/>
      <c r="LPK385" s="39"/>
      <c r="LPL385" s="39"/>
      <c r="LPM385" s="39"/>
      <c r="LPN385" s="39"/>
      <c r="LPO385" s="39"/>
      <c r="LPP385" s="39"/>
      <c r="LPQ385" s="39"/>
      <c r="LPR385" s="39"/>
      <c r="LPS385" s="39"/>
      <c r="LPT385" s="39"/>
      <c r="LPU385" s="39"/>
      <c r="LPV385" s="39"/>
      <c r="LPW385" s="39"/>
      <c r="LPX385" s="39"/>
      <c r="LPY385" s="39"/>
      <c r="LPZ385" s="39"/>
      <c r="LQA385" s="39"/>
      <c r="LQB385" s="39"/>
      <c r="LQC385" s="39"/>
      <c r="LQD385" s="39"/>
      <c r="LQE385" s="39"/>
      <c r="LQF385" s="39"/>
      <c r="LQG385" s="39"/>
      <c r="LQH385" s="39"/>
      <c r="LQI385" s="39"/>
      <c r="LQJ385" s="39"/>
      <c r="LQK385" s="39"/>
      <c r="LQL385" s="39"/>
      <c r="LQM385" s="39"/>
      <c r="LQN385" s="39"/>
      <c r="LQO385" s="39"/>
      <c r="LQP385" s="39"/>
      <c r="LQQ385" s="39"/>
      <c r="LQR385" s="39"/>
      <c r="LQS385" s="39"/>
      <c r="LQT385" s="39"/>
      <c r="LQU385" s="39"/>
      <c r="LQV385" s="39"/>
      <c r="LQW385" s="39"/>
      <c r="LQX385" s="39"/>
      <c r="LQY385" s="39"/>
      <c r="LQZ385" s="39"/>
      <c r="LRA385" s="39"/>
      <c r="LRB385" s="39"/>
      <c r="LRC385" s="39"/>
      <c r="LRD385" s="39"/>
      <c r="LRE385" s="39"/>
      <c r="LRF385" s="39"/>
      <c r="LRG385" s="39"/>
      <c r="LRH385" s="39"/>
      <c r="LRI385" s="39"/>
      <c r="LRJ385" s="39"/>
      <c r="LRK385" s="39"/>
      <c r="LRL385" s="39"/>
      <c r="LRM385" s="39"/>
      <c r="LRN385" s="39"/>
      <c r="LRO385" s="39"/>
      <c r="LRP385" s="39"/>
      <c r="LRQ385" s="39"/>
      <c r="LRR385" s="39"/>
      <c r="LRS385" s="39"/>
      <c r="LRT385" s="39"/>
      <c r="LRU385" s="39"/>
      <c r="LRV385" s="39"/>
      <c r="LRW385" s="39"/>
      <c r="LRX385" s="39"/>
      <c r="LRY385" s="39"/>
      <c r="LRZ385" s="39"/>
      <c r="LSA385" s="39"/>
      <c r="LSB385" s="39"/>
      <c r="LSC385" s="39"/>
      <c r="LSD385" s="39"/>
      <c r="LSE385" s="39"/>
      <c r="LSF385" s="39"/>
      <c r="LSG385" s="39"/>
      <c r="LSH385" s="39"/>
      <c r="LSI385" s="39"/>
      <c r="LSJ385" s="39"/>
      <c r="LSK385" s="39"/>
      <c r="LSL385" s="39"/>
      <c r="LSM385" s="39"/>
      <c r="LSN385" s="39"/>
      <c r="LSO385" s="39"/>
      <c r="LSP385" s="39"/>
      <c r="LSQ385" s="39"/>
      <c r="LSR385" s="39"/>
      <c r="LSS385" s="39"/>
      <c r="LST385" s="39"/>
      <c r="LSU385" s="39"/>
      <c r="LSV385" s="39"/>
      <c r="LSW385" s="39"/>
      <c r="LSX385" s="39"/>
      <c r="LSY385" s="39"/>
      <c r="LSZ385" s="39"/>
      <c r="LTA385" s="39"/>
      <c r="LTB385" s="39"/>
      <c r="LTC385" s="39"/>
      <c r="LTD385" s="39"/>
      <c r="LTE385" s="39"/>
      <c r="LTF385" s="39"/>
      <c r="LTG385" s="39"/>
      <c r="LTH385" s="39"/>
      <c r="LTI385" s="39"/>
      <c r="LTJ385" s="39"/>
      <c r="LTK385" s="39"/>
      <c r="LTL385" s="39"/>
      <c r="LTM385" s="39"/>
      <c r="LTN385" s="39"/>
      <c r="LTO385" s="39"/>
      <c r="LTP385" s="39"/>
      <c r="LTQ385" s="39"/>
      <c r="LTR385" s="39"/>
      <c r="LTS385" s="39"/>
      <c r="LTT385" s="39"/>
      <c r="LTU385" s="39"/>
      <c r="LTV385" s="39"/>
      <c r="LTW385" s="39"/>
      <c r="LTX385" s="39"/>
      <c r="LTY385" s="39"/>
      <c r="LTZ385" s="39"/>
      <c r="LUA385" s="39"/>
      <c r="LUB385" s="39"/>
      <c r="LUC385" s="39"/>
      <c r="LUD385" s="39"/>
      <c r="LUE385" s="39"/>
      <c r="LUF385" s="39"/>
      <c r="LUG385" s="39"/>
      <c r="LUH385" s="39"/>
      <c r="LUI385" s="39"/>
      <c r="LUJ385" s="39"/>
      <c r="LUK385" s="39"/>
      <c r="LUL385" s="39"/>
      <c r="LUM385" s="39"/>
      <c r="LUN385" s="39"/>
      <c r="LUO385" s="39"/>
      <c r="LUP385" s="39"/>
      <c r="LUQ385" s="39"/>
      <c r="LUR385" s="39"/>
      <c r="LUS385" s="39"/>
      <c r="LUT385" s="39"/>
      <c r="LUU385" s="39"/>
      <c r="LUV385" s="39"/>
      <c r="LUW385" s="39"/>
      <c r="LUX385" s="39"/>
      <c r="LUY385" s="39"/>
      <c r="LUZ385" s="39"/>
      <c r="LVA385" s="39"/>
      <c r="LVB385" s="39"/>
      <c r="LVC385" s="39"/>
      <c r="LVD385" s="39"/>
      <c r="LVE385" s="39"/>
      <c r="LVF385" s="39"/>
      <c r="LVG385" s="39"/>
      <c r="LVH385" s="39"/>
      <c r="LVI385" s="39"/>
      <c r="LVJ385" s="39"/>
      <c r="LVK385" s="39"/>
      <c r="LVL385" s="39"/>
      <c r="LVM385" s="39"/>
      <c r="LVN385" s="39"/>
      <c r="LVO385" s="39"/>
      <c r="LVP385" s="39"/>
      <c r="LVQ385" s="39"/>
      <c r="LVR385" s="39"/>
      <c r="LVS385" s="39"/>
      <c r="LVT385" s="39"/>
      <c r="LVU385" s="39"/>
      <c r="LVV385" s="39"/>
      <c r="LVW385" s="39"/>
      <c r="LVX385" s="39"/>
      <c r="LVY385" s="39"/>
      <c r="LVZ385" s="39"/>
      <c r="LWA385" s="39"/>
      <c r="LWB385" s="39"/>
      <c r="LWC385" s="39"/>
      <c r="LWD385" s="39"/>
      <c r="LWE385" s="39"/>
      <c r="LWF385" s="39"/>
      <c r="LWG385" s="39"/>
      <c r="LWH385" s="39"/>
      <c r="LWI385" s="39"/>
      <c r="LWJ385" s="39"/>
      <c r="LWK385" s="39"/>
      <c r="LWL385" s="39"/>
      <c r="LWM385" s="39"/>
      <c r="LWN385" s="39"/>
      <c r="LWO385" s="39"/>
      <c r="LWP385" s="39"/>
      <c r="LWQ385" s="39"/>
      <c r="LWR385" s="39"/>
      <c r="LWS385" s="39"/>
      <c r="LWT385" s="39"/>
      <c r="LWU385" s="39"/>
      <c r="LWV385" s="39"/>
      <c r="LWW385" s="39"/>
      <c r="LWX385" s="39"/>
      <c r="LWY385" s="39"/>
      <c r="LWZ385" s="39"/>
      <c r="LXA385" s="39"/>
      <c r="LXB385" s="39"/>
      <c r="LXC385" s="39"/>
      <c r="LXD385" s="39"/>
      <c r="LXE385" s="39"/>
      <c r="LXF385" s="39"/>
      <c r="LXG385" s="39"/>
      <c r="LXH385" s="39"/>
      <c r="LXI385" s="39"/>
      <c r="LXJ385" s="39"/>
      <c r="LXK385" s="39"/>
      <c r="LXL385" s="39"/>
      <c r="LXM385" s="39"/>
      <c r="LXN385" s="39"/>
      <c r="LXO385" s="39"/>
      <c r="LXP385" s="39"/>
      <c r="LXQ385" s="39"/>
      <c r="LXR385" s="39"/>
      <c r="LXS385" s="39"/>
      <c r="LXT385" s="39"/>
      <c r="LXU385" s="39"/>
      <c r="LXV385" s="39"/>
      <c r="LXW385" s="39"/>
      <c r="LXX385" s="39"/>
      <c r="LXY385" s="39"/>
      <c r="LXZ385" s="39"/>
      <c r="LYA385" s="39"/>
      <c r="LYB385" s="39"/>
      <c r="LYC385" s="39"/>
      <c r="LYD385" s="39"/>
      <c r="LYE385" s="39"/>
      <c r="LYF385" s="39"/>
      <c r="LYG385" s="39"/>
      <c r="LYH385" s="39"/>
      <c r="LYI385" s="39"/>
      <c r="LYJ385" s="39"/>
      <c r="LYK385" s="39"/>
      <c r="LYL385" s="39"/>
      <c r="LYM385" s="39"/>
      <c r="LYN385" s="39"/>
      <c r="LYO385" s="39"/>
      <c r="LYP385" s="39"/>
      <c r="LYQ385" s="39"/>
      <c r="LYR385" s="39"/>
      <c r="LYS385" s="39"/>
      <c r="LYT385" s="39"/>
      <c r="LYU385" s="39"/>
      <c r="LYV385" s="39"/>
      <c r="LYW385" s="39"/>
      <c r="LYX385" s="39"/>
      <c r="LYY385" s="39"/>
      <c r="LYZ385" s="39"/>
      <c r="LZA385" s="39"/>
      <c r="LZB385" s="39"/>
      <c r="LZC385" s="39"/>
      <c r="LZD385" s="39"/>
      <c r="LZE385" s="39"/>
      <c r="LZF385" s="39"/>
      <c r="LZG385" s="39"/>
      <c r="LZH385" s="39"/>
      <c r="LZI385" s="39"/>
      <c r="LZJ385" s="39"/>
      <c r="LZK385" s="39"/>
      <c r="LZL385" s="39"/>
      <c r="LZM385" s="39"/>
      <c r="LZN385" s="39"/>
      <c r="LZO385" s="39"/>
      <c r="LZP385" s="39"/>
      <c r="LZQ385" s="39"/>
      <c r="LZR385" s="39"/>
      <c r="LZS385" s="39"/>
      <c r="LZT385" s="39"/>
      <c r="LZU385" s="39"/>
      <c r="LZV385" s="39"/>
      <c r="LZW385" s="39"/>
      <c r="LZX385" s="39"/>
      <c r="LZY385" s="39"/>
      <c r="LZZ385" s="39"/>
      <c r="MAA385" s="39"/>
      <c r="MAB385" s="39"/>
      <c r="MAC385" s="39"/>
      <c r="MAD385" s="39"/>
      <c r="MAE385" s="39"/>
      <c r="MAF385" s="39"/>
      <c r="MAG385" s="39"/>
      <c r="MAH385" s="39"/>
      <c r="MAI385" s="39"/>
      <c r="MAJ385" s="39"/>
      <c r="MAK385" s="39"/>
      <c r="MAL385" s="39"/>
      <c r="MAM385" s="39"/>
      <c r="MAN385" s="39"/>
      <c r="MAO385" s="39"/>
      <c r="MAP385" s="39"/>
      <c r="MAQ385" s="39"/>
      <c r="MAR385" s="39"/>
      <c r="MAS385" s="39"/>
      <c r="MAT385" s="39"/>
      <c r="MAU385" s="39"/>
      <c r="MAV385" s="39"/>
      <c r="MAW385" s="39"/>
      <c r="MAX385" s="39"/>
      <c r="MAY385" s="39"/>
      <c r="MAZ385" s="39"/>
      <c r="MBA385" s="39"/>
      <c r="MBB385" s="39"/>
      <c r="MBC385" s="39"/>
      <c r="MBD385" s="39"/>
      <c r="MBE385" s="39"/>
      <c r="MBF385" s="39"/>
      <c r="MBG385" s="39"/>
      <c r="MBH385" s="39"/>
      <c r="MBI385" s="39"/>
      <c r="MBJ385" s="39"/>
      <c r="MBK385" s="39"/>
      <c r="MBL385" s="39"/>
      <c r="MBM385" s="39"/>
      <c r="MBN385" s="39"/>
      <c r="MBO385" s="39"/>
      <c r="MBP385" s="39"/>
      <c r="MBQ385" s="39"/>
      <c r="MBR385" s="39"/>
      <c r="MBS385" s="39"/>
      <c r="MBT385" s="39"/>
      <c r="MBU385" s="39"/>
      <c r="MBV385" s="39"/>
      <c r="MBW385" s="39"/>
      <c r="MBX385" s="39"/>
      <c r="MBY385" s="39"/>
      <c r="MBZ385" s="39"/>
      <c r="MCA385" s="39"/>
      <c r="MCB385" s="39"/>
      <c r="MCC385" s="39"/>
      <c r="MCD385" s="39"/>
      <c r="MCE385" s="39"/>
      <c r="MCF385" s="39"/>
      <c r="MCG385" s="39"/>
      <c r="MCH385" s="39"/>
      <c r="MCI385" s="39"/>
      <c r="MCJ385" s="39"/>
      <c r="MCK385" s="39"/>
      <c r="MCL385" s="39"/>
      <c r="MCM385" s="39"/>
      <c r="MCN385" s="39"/>
      <c r="MCO385" s="39"/>
      <c r="MCP385" s="39"/>
      <c r="MCQ385" s="39"/>
      <c r="MCR385" s="39"/>
      <c r="MCS385" s="39"/>
      <c r="MCT385" s="39"/>
      <c r="MCU385" s="39"/>
      <c r="MCV385" s="39"/>
      <c r="MCW385" s="39"/>
      <c r="MCX385" s="39"/>
      <c r="MCY385" s="39"/>
      <c r="MCZ385" s="39"/>
      <c r="MDA385" s="39"/>
      <c r="MDB385" s="39"/>
      <c r="MDC385" s="39"/>
      <c r="MDD385" s="39"/>
      <c r="MDE385" s="39"/>
      <c r="MDF385" s="39"/>
      <c r="MDG385" s="39"/>
      <c r="MDH385" s="39"/>
      <c r="MDI385" s="39"/>
      <c r="MDJ385" s="39"/>
      <c r="MDK385" s="39"/>
      <c r="MDL385" s="39"/>
      <c r="MDM385" s="39"/>
      <c r="MDN385" s="39"/>
      <c r="MDO385" s="39"/>
      <c r="MDP385" s="39"/>
      <c r="MDQ385" s="39"/>
      <c r="MDR385" s="39"/>
      <c r="MDS385" s="39"/>
      <c r="MDT385" s="39"/>
      <c r="MDU385" s="39"/>
      <c r="MDV385" s="39"/>
      <c r="MDW385" s="39"/>
      <c r="MDX385" s="39"/>
      <c r="MDY385" s="39"/>
      <c r="MDZ385" s="39"/>
      <c r="MEA385" s="39"/>
      <c r="MEB385" s="39"/>
      <c r="MEC385" s="39"/>
      <c r="MED385" s="39"/>
      <c r="MEE385" s="39"/>
      <c r="MEF385" s="39"/>
      <c r="MEG385" s="39"/>
      <c r="MEH385" s="39"/>
      <c r="MEI385" s="39"/>
      <c r="MEJ385" s="39"/>
      <c r="MEK385" s="39"/>
      <c r="MEL385" s="39"/>
      <c r="MEM385" s="39"/>
      <c r="MEN385" s="39"/>
      <c r="MEO385" s="39"/>
      <c r="MEP385" s="39"/>
      <c r="MEQ385" s="39"/>
      <c r="MER385" s="39"/>
      <c r="MES385" s="39"/>
      <c r="MET385" s="39"/>
      <c r="MEU385" s="39"/>
      <c r="MEV385" s="39"/>
      <c r="MEW385" s="39"/>
      <c r="MEX385" s="39"/>
      <c r="MEY385" s="39"/>
      <c r="MEZ385" s="39"/>
      <c r="MFA385" s="39"/>
      <c r="MFB385" s="39"/>
      <c r="MFC385" s="39"/>
      <c r="MFD385" s="39"/>
      <c r="MFE385" s="39"/>
      <c r="MFF385" s="39"/>
      <c r="MFG385" s="39"/>
      <c r="MFH385" s="39"/>
      <c r="MFI385" s="39"/>
      <c r="MFJ385" s="39"/>
      <c r="MFK385" s="39"/>
      <c r="MFL385" s="39"/>
      <c r="MFM385" s="39"/>
      <c r="MFN385" s="39"/>
      <c r="MFO385" s="39"/>
      <c r="MFP385" s="39"/>
      <c r="MFQ385" s="39"/>
      <c r="MFR385" s="39"/>
      <c r="MFS385" s="39"/>
      <c r="MFT385" s="39"/>
      <c r="MFU385" s="39"/>
      <c r="MFV385" s="39"/>
      <c r="MFW385" s="39"/>
      <c r="MFX385" s="39"/>
      <c r="MFY385" s="39"/>
      <c r="MFZ385" s="39"/>
      <c r="MGA385" s="39"/>
      <c r="MGB385" s="39"/>
      <c r="MGC385" s="39"/>
      <c r="MGD385" s="39"/>
      <c r="MGE385" s="39"/>
      <c r="MGF385" s="39"/>
      <c r="MGG385" s="39"/>
      <c r="MGH385" s="39"/>
      <c r="MGI385" s="39"/>
      <c r="MGJ385" s="39"/>
      <c r="MGK385" s="39"/>
      <c r="MGL385" s="39"/>
      <c r="MGM385" s="39"/>
      <c r="MGN385" s="39"/>
      <c r="MGO385" s="39"/>
      <c r="MGP385" s="39"/>
      <c r="MGQ385" s="39"/>
      <c r="MGR385" s="39"/>
      <c r="MGS385" s="39"/>
      <c r="MGT385" s="39"/>
      <c r="MGU385" s="39"/>
      <c r="MGV385" s="39"/>
      <c r="MGW385" s="39"/>
      <c r="MGX385" s="39"/>
      <c r="MGY385" s="39"/>
      <c r="MGZ385" s="39"/>
      <c r="MHA385" s="39"/>
      <c r="MHB385" s="39"/>
      <c r="MHC385" s="39"/>
      <c r="MHD385" s="39"/>
      <c r="MHE385" s="39"/>
      <c r="MHF385" s="39"/>
      <c r="MHG385" s="39"/>
      <c r="MHH385" s="39"/>
      <c r="MHI385" s="39"/>
      <c r="MHJ385" s="39"/>
      <c r="MHK385" s="39"/>
      <c r="MHL385" s="39"/>
      <c r="MHM385" s="39"/>
      <c r="MHN385" s="39"/>
      <c r="MHO385" s="39"/>
      <c r="MHP385" s="39"/>
      <c r="MHQ385" s="39"/>
      <c r="MHR385" s="39"/>
      <c r="MHS385" s="39"/>
      <c r="MHT385" s="39"/>
      <c r="MHU385" s="39"/>
      <c r="MHV385" s="39"/>
      <c r="MHW385" s="39"/>
      <c r="MHX385" s="39"/>
      <c r="MHY385" s="39"/>
      <c r="MHZ385" s="39"/>
      <c r="MIA385" s="39"/>
      <c r="MIB385" s="39"/>
      <c r="MIC385" s="39"/>
      <c r="MID385" s="39"/>
      <c r="MIE385" s="39"/>
      <c r="MIF385" s="39"/>
      <c r="MIG385" s="39"/>
      <c r="MIH385" s="39"/>
      <c r="MII385" s="39"/>
      <c r="MIJ385" s="39"/>
      <c r="MIK385" s="39"/>
      <c r="MIL385" s="39"/>
      <c r="MIM385" s="39"/>
      <c r="MIN385" s="39"/>
      <c r="MIO385" s="39"/>
      <c r="MIP385" s="39"/>
      <c r="MIQ385" s="39"/>
      <c r="MIR385" s="39"/>
      <c r="MIS385" s="39"/>
      <c r="MIT385" s="39"/>
      <c r="MIU385" s="39"/>
      <c r="MIV385" s="39"/>
      <c r="MIW385" s="39"/>
      <c r="MIX385" s="39"/>
      <c r="MIY385" s="39"/>
      <c r="MIZ385" s="39"/>
      <c r="MJA385" s="39"/>
      <c r="MJB385" s="39"/>
      <c r="MJC385" s="39"/>
      <c r="MJD385" s="39"/>
      <c r="MJE385" s="39"/>
      <c r="MJF385" s="39"/>
      <c r="MJG385" s="39"/>
      <c r="MJH385" s="39"/>
      <c r="MJI385" s="39"/>
      <c r="MJJ385" s="39"/>
      <c r="MJK385" s="39"/>
      <c r="MJL385" s="39"/>
      <c r="MJM385" s="39"/>
      <c r="MJN385" s="39"/>
      <c r="MJO385" s="39"/>
      <c r="MJP385" s="39"/>
      <c r="MJQ385" s="39"/>
      <c r="MJR385" s="39"/>
      <c r="MJS385" s="39"/>
      <c r="MJT385" s="39"/>
      <c r="MJU385" s="39"/>
      <c r="MJV385" s="39"/>
      <c r="MJW385" s="39"/>
      <c r="MJX385" s="39"/>
      <c r="MJY385" s="39"/>
      <c r="MJZ385" s="39"/>
      <c r="MKA385" s="39"/>
      <c r="MKB385" s="39"/>
      <c r="MKC385" s="39"/>
      <c r="MKD385" s="39"/>
      <c r="MKE385" s="39"/>
      <c r="MKF385" s="39"/>
      <c r="MKG385" s="39"/>
      <c r="MKH385" s="39"/>
      <c r="MKI385" s="39"/>
      <c r="MKJ385" s="39"/>
      <c r="MKK385" s="39"/>
      <c r="MKL385" s="39"/>
      <c r="MKM385" s="39"/>
      <c r="MKN385" s="39"/>
      <c r="MKO385" s="39"/>
      <c r="MKP385" s="39"/>
      <c r="MKQ385" s="39"/>
      <c r="MKR385" s="39"/>
      <c r="MKS385" s="39"/>
      <c r="MKT385" s="39"/>
      <c r="MKU385" s="39"/>
      <c r="MKV385" s="39"/>
      <c r="MKW385" s="39"/>
      <c r="MKX385" s="39"/>
      <c r="MKY385" s="39"/>
      <c r="MKZ385" s="39"/>
      <c r="MLA385" s="39"/>
      <c r="MLB385" s="39"/>
      <c r="MLC385" s="39"/>
      <c r="MLD385" s="39"/>
      <c r="MLE385" s="39"/>
      <c r="MLF385" s="39"/>
      <c r="MLG385" s="39"/>
      <c r="MLH385" s="39"/>
      <c r="MLI385" s="39"/>
      <c r="MLJ385" s="39"/>
      <c r="MLK385" s="39"/>
      <c r="MLL385" s="39"/>
      <c r="MLM385" s="39"/>
      <c r="MLN385" s="39"/>
      <c r="MLO385" s="39"/>
      <c r="MLP385" s="39"/>
      <c r="MLQ385" s="39"/>
      <c r="MLR385" s="39"/>
      <c r="MLS385" s="39"/>
      <c r="MLT385" s="39"/>
      <c r="MLU385" s="39"/>
      <c r="MLV385" s="39"/>
      <c r="MLW385" s="39"/>
      <c r="MLX385" s="39"/>
      <c r="MLY385" s="39"/>
      <c r="MLZ385" s="39"/>
      <c r="MMA385" s="39"/>
      <c r="MMB385" s="39"/>
      <c r="MMC385" s="39"/>
      <c r="MMD385" s="39"/>
      <c r="MME385" s="39"/>
      <c r="MMF385" s="39"/>
      <c r="MMG385" s="39"/>
      <c r="MMH385" s="39"/>
      <c r="MMI385" s="39"/>
      <c r="MMJ385" s="39"/>
      <c r="MMK385" s="39"/>
      <c r="MML385" s="39"/>
      <c r="MMM385" s="39"/>
      <c r="MMN385" s="39"/>
      <c r="MMO385" s="39"/>
      <c r="MMP385" s="39"/>
      <c r="MMQ385" s="39"/>
      <c r="MMR385" s="39"/>
      <c r="MMS385" s="39"/>
      <c r="MMT385" s="39"/>
      <c r="MMU385" s="39"/>
      <c r="MMV385" s="39"/>
      <c r="MMW385" s="39"/>
      <c r="MMX385" s="39"/>
      <c r="MMY385" s="39"/>
      <c r="MMZ385" s="39"/>
      <c r="MNA385" s="39"/>
      <c r="MNB385" s="39"/>
      <c r="MNC385" s="39"/>
      <c r="MND385" s="39"/>
      <c r="MNE385" s="39"/>
      <c r="MNF385" s="39"/>
      <c r="MNG385" s="39"/>
      <c r="MNH385" s="39"/>
      <c r="MNI385" s="39"/>
      <c r="MNJ385" s="39"/>
      <c r="MNK385" s="39"/>
      <c r="MNL385" s="39"/>
      <c r="MNM385" s="39"/>
      <c r="MNN385" s="39"/>
      <c r="MNO385" s="39"/>
      <c r="MNP385" s="39"/>
      <c r="MNQ385" s="39"/>
      <c r="MNR385" s="39"/>
      <c r="MNS385" s="39"/>
      <c r="MNT385" s="39"/>
      <c r="MNU385" s="39"/>
      <c r="MNV385" s="39"/>
      <c r="MNW385" s="39"/>
      <c r="MNX385" s="39"/>
      <c r="MNY385" s="39"/>
      <c r="MNZ385" s="39"/>
      <c r="MOA385" s="39"/>
      <c r="MOB385" s="39"/>
      <c r="MOC385" s="39"/>
      <c r="MOD385" s="39"/>
      <c r="MOE385" s="39"/>
      <c r="MOF385" s="39"/>
      <c r="MOG385" s="39"/>
      <c r="MOH385" s="39"/>
      <c r="MOI385" s="39"/>
      <c r="MOJ385" s="39"/>
      <c r="MOK385" s="39"/>
      <c r="MOL385" s="39"/>
      <c r="MOM385" s="39"/>
      <c r="MON385" s="39"/>
      <c r="MOO385" s="39"/>
      <c r="MOP385" s="39"/>
      <c r="MOQ385" s="39"/>
      <c r="MOR385" s="39"/>
      <c r="MOS385" s="39"/>
      <c r="MOT385" s="39"/>
      <c r="MOU385" s="39"/>
      <c r="MOV385" s="39"/>
      <c r="MOW385" s="39"/>
      <c r="MOX385" s="39"/>
      <c r="MOY385" s="39"/>
      <c r="MOZ385" s="39"/>
      <c r="MPA385" s="39"/>
      <c r="MPB385" s="39"/>
      <c r="MPC385" s="39"/>
      <c r="MPD385" s="39"/>
      <c r="MPE385" s="39"/>
      <c r="MPF385" s="39"/>
      <c r="MPG385" s="39"/>
      <c r="MPH385" s="39"/>
      <c r="MPI385" s="39"/>
      <c r="MPJ385" s="39"/>
      <c r="MPK385" s="39"/>
      <c r="MPL385" s="39"/>
      <c r="MPM385" s="39"/>
      <c r="MPN385" s="39"/>
      <c r="MPO385" s="39"/>
      <c r="MPP385" s="39"/>
      <c r="MPQ385" s="39"/>
      <c r="MPR385" s="39"/>
      <c r="MPS385" s="39"/>
      <c r="MPT385" s="39"/>
      <c r="MPU385" s="39"/>
      <c r="MPV385" s="39"/>
      <c r="MPW385" s="39"/>
      <c r="MPX385" s="39"/>
      <c r="MPY385" s="39"/>
      <c r="MPZ385" s="39"/>
      <c r="MQA385" s="39"/>
      <c r="MQB385" s="39"/>
      <c r="MQC385" s="39"/>
      <c r="MQD385" s="39"/>
      <c r="MQE385" s="39"/>
      <c r="MQF385" s="39"/>
      <c r="MQG385" s="39"/>
      <c r="MQH385" s="39"/>
      <c r="MQI385" s="39"/>
      <c r="MQJ385" s="39"/>
      <c r="MQK385" s="39"/>
      <c r="MQL385" s="39"/>
      <c r="MQM385" s="39"/>
      <c r="MQN385" s="39"/>
      <c r="MQO385" s="39"/>
      <c r="MQP385" s="39"/>
      <c r="MQQ385" s="39"/>
      <c r="MQR385" s="39"/>
      <c r="MQS385" s="39"/>
      <c r="MQT385" s="39"/>
      <c r="MQU385" s="39"/>
      <c r="MQV385" s="39"/>
      <c r="MQW385" s="39"/>
      <c r="MQX385" s="39"/>
      <c r="MQY385" s="39"/>
      <c r="MQZ385" s="39"/>
      <c r="MRA385" s="39"/>
      <c r="MRB385" s="39"/>
      <c r="MRC385" s="39"/>
      <c r="MRD385" s="39"/>
      <c r="MRE385" s="39"/>
      <c r="MRF385" s="39"/>
      <c r="MRG385" s="39"/>
      <c r="MRH385" s="39"/>
      <c r="MRI385" s="39"/>
      <c r="MRJ385" s="39"/>
      <c r="MRK385" s="39"/>
      <c r="MRL385" s="39"/>
      <c r="MRM385" s="39"/>
      <c r="MRN385" s="39"/>
      <c r="MRO385" s="39"/>
      <c r="MRP385" s="39"/>
      <c r="MRQ385" s="39"/>
      <c r="MRR385" s="39"/>
      <c r="MRS385" s="39"/>
      <c r="MRT385" s="39"/>
      <c r="MRU385" s="39"/>
      <c r="MRV385" s="39"/>
      <c r="MRW385" s="39"/>
      <c r="MRX385" s="39"/>
      <c r="MRY385" s="39"/>
      <c r="MRZ385" s="39"/>
      <c r="MSA385" s="39"/>
      <c r="MSB385" s="39"/>
      <c r="MSC385" s="39"/>
      <c r="MSD385" s="39"/>
      <c r="MSE385" s="39"/>
      <c r="MSF385" s="39"/>
      <c r="MSG385" s="39"/>
      <c r="MSH385" s="39"/>
      <c r="MSI385" s="39"/>
      <c r="MSJ385" s="39"/>
      <c r="MSK385" s="39"/>
      <c r="MSL385" s="39"/>
      <c r="MSM385" s="39"/>
      <c r="MSN385" s="39"/>
      <c r="MSO385" s="39"/>
      <c r="MSP385" s="39"/>
      <c r="MSQ385" s="39"/>
      <c r="MSR385" s="39"/>
      <c r="MSS385" s="39"/>
      <c r="MST385" s="39"/>
      <c r="MSU385" s="39"/>
      <c r="MSV385" s="39"/>
      <c r="MSW385" s="39"/>
      <c r="MSX385" s="39"/>
      <c r="MSY385" s="39"/>
      <c r="MSZ385" s="39"/>
      <c r="MTA385" s="39"/>
      <c r="MTB385" s="39"/>
      <c r="MTC385" s="39"/>
      <c r="MTD385" s="39"/>
      <c r="MTE385" s="39"/>
      <c r="MTF385" s="39"/>
      <c r="MTG385" s="39"/>
      <c r="MTH385" s="39"/>
      <c r="MTI385" s="39"/>
      <c r="MTJ385" s="39"/>
      <c r="MTK385" s="39"/>
      <c r="MTL385" s="39"/>
      <c r="MTM385" s="39"/>
      <c r="MTN385" s="39"/>
      <c r="MTO385" s="39"/>
      <c r="MTP385" s="39"/>
      <c r="MTQ385" s="39"/>
      <c r="MTR385" s="39"/>
      <c r="MTS385" s="39"/>
      <c r="MTT385" s="39"/>
      <c r="MTU385" s="39"/>
      <c r="MTV385" s="39"/>
      <c r="MTW385" s="39"/>
      <c r="MTX385" s="39"/>
      <c r="MTY385" s="39"/>
      <c r="MTZ385" s="39"/>
      <c r="MUA385" s="39"/>
      <c r="MUB385" s="39"/>
      <c r="MUC385" s="39"/>
      <c r="MUD385" s="39"/>
      <c r="MUE385" s="39"/>
      <c r="MUF385" s="39"/>
      <c r="MUG385" s="39"/>
      <c r="MUH385" s="39"/>
      <c r="MUI385" s="39"/>
      <c r="MUJ385" s="39"/>
      <c r="MUK385" s="39"/>
      <c r="MUL385" s="39"/>
      <c r="MUM385" s="39"/>
      <c r="MUN385" s="39"/>
      <c r="MUO385" s="39"/>
      <c r="MUP385" s="39"/>
      <c r="MUQ385" s="39"/>
      <c r="MUR385" s="39"/>
      <c r="MUS385" s="39"/>
      <c r="MUT385" s="39"/>
      <c r="MUU385" s="39"/>
      <c r="MUV385" s="39"/>
      <c r="MUW385" s="39"/>
      <c r="MUX385" s="39"/>
      <c r="MUY385" s="39"/>
      <c r="MUZ385" s="39"/>
      <c r="MVA385" s="39"/>
      <c r="MVB385" s="39"/>
      <c r="MVC385" s="39"/>
      <c r="MVD385" s="39"/>
      <c r="MVE385" s="39"/>
      <c r="MVF385" s="39"/>
      <c r="MVG385" s="39"/>
      <c r="MVH385" s="39"/>
      <c r="MVI385" s="39"/>
      <c r="MVJ385" s="39"/>
      <c r="MVK385" s="39"/>
      <c r="MVL385" s="39"/>
      <c r="MVM385" s="39"/>
      <c r="MVN385" s="39"/>
      <c r="MVO385" s="39"/>
      <c r="MVP385" s="39"/>
      <c r="MVQ385" s="39"/>
      <c r="MVR385" s="39"/>
      <c r="MVS385" s="39"/>
      <c r="MVT385" s="39"/>
      <c r="MVU385" s="39"/>
      <c r="MVV385" s="39"/>
      <c r="MVW385" s="39"/>
      <c r="MVX385" s="39"/>
      <c r="MVY385" s="39"/>
      <c r="MVZ385" s="39"/>
      <c r="MWA385" s="39"/>
      <c r="MWB385" s="39"/>
      <c r="MWC385" s="39"/>
      <c r="MWD385" s="39"/>
      <c r="MWE385" s="39"/>
      <c r="MWF385" s="39"/>
      <c r="MWG385" s="39"/>
      <c r="MWH385" s="39"/>
      <c r="MWI385" s="39"/>
      <c r="MWJ385" s="39"/>
      <c r="MWK385" s="39"/>
      <c r="MWL385" s="39"/>
      <c r="MWM385" s="39"/>
      <c r="MWN385" s="39"/>
      <c r="MWO385" s="39"/>
      <c r="MWP385" s="39"/>
      <c r="MWQ385" s="39"/>
      <c r="MWR385" s="39"/>
      <c r="MWS385" s="39"/>
      <c r="MWT385" s="39"/>
      <c r="MWU385" s="39"/>
      <c r="MWV385" s="39"/>
      <c r="MWW385" s="39"/>
      <c r="MWX385" s="39"/>
      <c r="MWY385" s="39"/>
      <c r="MWZ385" s="39"/>
      <c r="MXA385" s="39"/>
      <c r="MXB385" s="39"/>
      <c r="MXC385" s="39"/>
      <c r="MXD385" s="39"/>
      <c r="MXE385" s="39"/>
      <c r="MXF385" s="39"/>
      <c r="MXG385" s="39"/>
      <c r="MXH385" s="39"/>
      <c r="MXI385" s="39"/>
      <c r="MXJ385" s="39"/>
      <c r="MXK385" s="39"/>
      <c r="MXL385" s="39"/>
      <c r="MXM385" s="39"/>
      <c r="MXN385" s="39"/>
      <c r="MXO385" s="39"/>
      <c r="MXP385" s="39"/>
      <c r="MXQ385" s="39"/>
      <c r="MXR385" s="39"/>
      <c r="MXS385" s="39"/>
      <c r="MXT385" s="39"/>
      <c r="MXU385" s="39"/>
      <c r="MXV385" s="39"/>
      <c r="MXW385" s="39"/>
      <c r="MXX385" s="39"/>
      <c r="MXY385" s="39"/>
      <c r="MXZ385" s="39"/>
      <c r="MYA385" s="39"/>
      <c r="MYB385" s="39"/>
      <c r="MYC385" s="39"/>
      <c r="MYD385" s="39"/>
      <c r="MYE385" s="39"/>
      <c r="MYF385" s="39"/>
      <c r="MYG385" s="39"/>
      <c r="MYH385" s="39"/>
      <c r="MYI385" s="39"/>
      <c r="MYJ385" s="39"/>
      <c r="MYK385" s="39"/>
      <c r="MYL385" s="39"/>
      <c r="MYM385" s="39"/>
      <c r="MYN385" s="39"/>
      <c r="MYO385" s="39"/>
      <c r="MYP385" s="39"/>
      <c r="MYQ385" s="39"/>
      <c r="MYR385" s="39"/>
      <c r="MYS385" s="39"/>
      <c r="MYT385" s="39"/>
      <c r="MYU385" s="39"/>
      <c r="MYV385" s="39"/>
      <c r="MYW385" s="39"/>
      <c r="MYX385" s="39"/>
      <c r="MYY385" s="39"/>
      <c r="MYZ385" s="39"/>
      <c r="MZA385" s="39"/>
      <c r="MZB385" s="39"/>
      <c r="MZC385" s="39"/>
      <c r="MZD385" s="39"/>
      <c r="MZE385" s="39"/>
      <c r="MZF385" s="39"/>
      <c r="MZG385" s="39"/>
      <c r="MZH385" s="39"/>
      <c r="MZI385" s="39"/>
      <c r="MZJ385" s="39"/>
      <c r="MZK385" s="39"/>
      <c r="MZL385" s="39"/>
      <c r="MZM385" s="39"/>
      <c r="MZN385" s="39"/>
      <c r="MZO385" s="39"/>
      <c r="MZP385" s="39"/>
      <c r="MZQ385" s="39"/>
      <c r="MZR385" s="39"/>
      <c r="MZS385" s="39"/>
      <c r="MZT385" s="39"/>
      <c r="MZU385" s="39"/>
      <c r="MZV385" s="39"/>
      <c r="MZW385" s="39"/>
      <c r="MZX385" s="39"/>
      <c r="MZY385" s="39"/>
      <c r="MZZ385" s="39"/>
      <c r="NAA385" s="39"/>
      <c r="NAB385" s="39"/>
      <c r="NAC385" s="39"/>
      <c r="NAD385" s="39"/>
      <c r="NAE385" s="39"/>
      <c r="NAF385" s="39"/>
      <c r="NAG385" s="39"/>
      <c r="NAH385" s="39"/>
      <c r="NAI385" s="39"/>
      <c r="NAJ385" s="39"/>
      <c r="NAK385" s="39"/>
      <c r="NAL385" s="39"/>
      <c r="NAM385" s="39"/>
      <c r="NAN385" s="39"/>
      <c r="NAO385" s="39"/>
      <c r="NAP385" s="39"/>
      <c r="NAQ385" s="39"/>
      <c r="NAR385" s="39"/>
      <c r="NAS385" s="39"/>
      <c r="NAT385" s="39"/>
      <c r="NAU385" s="39"/>
      <c r="NAV385" s="39"/>
      <c r="NAW385" s="39"/>
      <c r="NAX385" s="39"/>
      <c r="NAY385" s="39"/>
      <c r="NAZ385" s="39"/>
      <c r="NBA385" s="39"/>
      <c r="NBB385" s="39"/>
      <c r="NBC385" s="39"/>
      <c r="NBD385" s="39"/>
      <c r="NBE385" s="39"/>
      <c r="NBF385" s="39"/>
      <c r="NBG385" s="39"/>
      <c r="NBH385" s="39"/>
      <c r="NBI385" s="39"/>
      <c r="NBJ385" s="39"/>
      <c r="NBK385" s="39"/>
      <c r="NBL385" s="39"/>
      <c r="NBM385" s="39"/>
      <c r="NBN385" s="39"/>
      <c r="NBO385" s="39"/>
      <c r="NBP385" s="39"/>
      <c r="NBQ385" s="39"/>
      <c r="NBR385" s="39"/>
      <c r="NBS385" s="39"/>
      <c r="NBT385" s="39"/>
      <c r="NBU385" s="39"/>
      <c r="NBV385" s="39"/>
      <c r="NBW385" s="39"/>
      <c r="NBX385" s="39"/>
      <c r="NBY385" s="39"/>
      <c r="NBZ385" s="39"/>
      <c r="NCA385" s="39"/>
      <c r="NCB385" s="39"/>
      <c r="NCC385" s="39"/>
      <c r="NCD385" s="39"/>
      <c r="NCE385" s="39"/>
      <c r="NCF385" s="39"/>
      <c r="NCG385" s="39"/>
      <c r="NCH385" s="39"/>
      <c r="NCI385" s="39"/>
      <c r="NCJ385" s="39"/>
      <c r="NCK385" s="39"/>
      <c r="NCL385" s="39"/>
      <c r="NCM385" s="39"/>
      <c r="NCN385" s="39"/>
      <c r="NCO385" s="39"/>
      <c r="NCP385" s="39"/>
      <c r="NCQ385" s="39"/>
      <c r="NCR385" s="39"/>
      <c r="NCS385" s="39"/>
      <c r="NCT385" s="39"/>
      <c r="NCU385" s="39"/>
      <c r="NCV385" s="39"/>
      <c r="NCW385" s="39"/>
      <c r="NCX385" s="39"/>
      <c r="NCY385" s="39"/>
      <c r="NCZ385" s="39"/>
      <c r="NDA385" s="39"/>
      <c r="NDB385" s="39"/>
      <c r="NDC385" s="39"/>
      <c r="NDD385" s="39"/>
      <c r="NDE385" s="39"/>
      <c r="NDF385" s="39"/>
      <c r="NDG385" s="39"/>
      <c r="NDH385" s="39"/>
      <c r="NDI385" s="39"/>
      <c r="NDJ385" s="39"/>
      <c r="NDK385" s="39"/>
      <c r="NDL385" s="39"/>
      <c r="NDM385" s="39"/>
      <c r="NDN385" s="39"/>
      <c r="NDO385" s="39"/>
      <c r="NDP385" s="39"/>
      <c r="NDQ385" s="39"/>
      <c r="NDR385" s="39"/>
      <c r="NDS385" s="39"/>
      <c r="NDT385" s="39"/>
      <c r="NDU385" s="39"/>
      <c r="NDV385" s="39"/>
      <c r="NDW385" s="39"/>
      <c r="NDX385" s="39"/>
      <c r="NDY385" s="39"/>
      <c r="NDZ385" s="39"/>
      <c r="NEA385" s="39"/>
      <c r="NEB385" s="39"/>
      <c r="NEC385" s="39"/>
      <c r="NED385" s="39"/>
      <c r="NEE385" s="39"/>
      <c r="NEF385" s="39"/>
      <c r="NEG385" s="39"/>
      <c r="NEH385" s="39"/>
      <c r="NEI385" s="39"/>
      <c r="NEJ385" s="39"/>
      <c r="NEK385" s="39"/>
      <c r="NEL385" s="39"/>
      <c r="NEM385" s="39"/>
      <c r="NEN385" s="39"/>
      <c r="NEO385" s="39"/>
      <c r="NEP385" s="39"/>
      <c r="NEQ385" s="39"/>
      <c r="NER385" s="39"/>
      <c r="NES385" s="39"/>
      <c r="NET385" s="39"/>
      <c r="NEU385" s="39"/>
      <c r="NEV385" s="39"/>
      <c r="NEW385" s="39"/>
      <c r="NEX385" s="39"/>
      <c r="NEY385" s="39"/>
      <c r="NEZ385" s="39"/>
      <c r="NFA385" s="39"/>
      <c r="NFB385" s="39"/>
      <c r="NFC385" s="39"/>
      <c r="NFD385" s="39"/>
      <c r="NFE385" s="39"/>
      <c r="NFF385" s="39"/>
      <c r="NFG385" s="39"/>
      <c r="NFH385" s="39"/>
      <c r="NFI385" s="39"/>
      <c r="NFJ385" s="39"/>
      <c r="NFK385" s="39"/>
      <c r="NFL385" s="39"/>
      <c r="NFM385" s="39"/>
      <c r="NFN385" s="39"/>
      <c r="NFO385" s="39"/>
      <c r="NFP385" s="39"/>
      <c r="NFQ385" s="39"/>
      <c r="NFR385" s="39"/>
      <c r="NFS385" s="39"/>
      <c r="NFT385" s="39"/>
      <c r="NFU385" s="39"/>
      <c r="NFV385" s="39"/>
      <c r="NFW385" s="39"/>
      <c r="NFX385" s="39"/>
      <c r="NFY385" s="39"/>
      <c r="NFZ385" s="39"/>
      <c r="NGA385" s="39"/>
      <c r="NGB385" s="39"/>
      <c r="NGC385" s="39"/>
      <c r="NGD385" s="39"/>
      <c r="NGE385" s="39"/>
      <c r="NGF385" s="39"/>
      <c r="NGG385" s="39"/>
      <c r="NGH385" s="39"/>
      <c r="NGI385" s="39"/>
      <c r="NGJ385" s="39"/>
      <c r="NGK385" s="39"/>
      <c r="NGL385" s="39"/>
      <c r="NGM385" s="39"/>
      <c r="NGN385" s="39"/>
      <c r="NGO385" s="39"/>
      <c r="NGP385" s="39"/>
      <c r="NGQ385" s="39"/>
      <c r="NGR385" s="39"/>
      <c r="NGS385" s="39"/>
      <c r="NGT385" s="39"/>
      <c r="NGU385" s="39"/>
      <c r="NGV385" s="39"/>
      <c r="NGW385" s="39"/>
      <c r="NGX385" s="39"/>
      <c r="NGY385" s="39"/>
      <c r="NGZ385" s="39"/>
      <c r="NHA385" s="39"/>
      <c r="NHB385" s="39"/>
      <c r="NHC385" s="39"/>
      <c r="NHD385" s="39"/>
      <c r="NHE385" s="39"/>
      <c r="NHF385" s="39"/>
      <c r="NHG385" s="39"/>
      <c r="NHH385" s="39"/>
      <c r="NHI385" s="39"/>
      <c r="NHJ385" s="39"/>
      <c r="NHK385" s="39"/>
      <c r="NHL385" s="39"/>
      <c r="NHM385" s="39"/>
      <c r="NHN385" s="39"/>
      <c r="NHO385" s="39"/>
      <c r="NHP385" s="39"/>
      <c r="NHQ385" s="39"/>
      <c r="NHR385" s="39"/>
      <c r="NHS385" s="39"/>
      <c r="NHT385" s="39"/>
      <c r="NHU385" s="39"/>
      <c r="NHV385" s="39"/>
      <c r="NHW385" s="39"/>
      <c r="NHX385" s="39"/>
      <c r="NHY385" s="39"/>
      <c r="NHZ385" s="39"/>
      <c r="NIA385" s="39"/>
      <c r="NIB385" s="39"/>
      <c r="NIC385" s="39"/>
      <c r="NID385" s="39"/>
      <c r="NIE385" s="39"/>
      <c r="NIF385" s="39"/>
      <c r="NIG385" s="39"/>
      <c r="NIH385" s="39"/>
      <c r="NII385" s="39"/>
      <c r="NIJ385" s="39"/>
      <c r="NIK385" s="39"/>
      <c r="NIL385" s="39"/>
      <c r="NIM385" s="39"/>
      <c r="NIN385" s="39"/>
      <c r="NIO385" s="39"/>
      <c r="NIP385" s="39"/>
      <c r="NIQ385" s="39"/>
      <c r="NIR385" s="39"/>
      <c r="NIS385" s="39"/>
      <c r="NIT385" s="39"/>
      <c r="NIU385" s="39"/>
      <c r="NIV385" s="39"/>
      <c r="NIW385" s="39"/>
      <c r="NIX385" s="39"/>
      <c r="NIY385" s="39"/>
      <c r="NIZ385" s="39"/>
      <c r="NJA385" s="39"/>
      <c r="NJB385" s="39"/>
      <c r="NJC385" s="39"/>
      <c r="NJD385" s="39"/>
      <c r="NJE385" s="39"/>
      <c r="NJF385" s="39"/>
      <c r="NJG385" s="39"/>
      <c r="NJH385" s="39"/>
      <c r="NJI385" s="39"/>
      <c r="NJJ385" s="39"/>
      <c r="NJK385" s="39"/>
      <c r="NJL385" s="39"/>
      <c r="NJM385" s="39"/>
      <c r="NJN385" s="39"/>
      <c r="NJO385" s="39"/>
      <c r="NJP385" s="39"/>
      <c r="NJQ385" s="39"/>
      <c r="NJR385" s="39"/>
      <c r="NJS385" s="39"/>
      <c r="NJT385" s="39"/>
      <c r="NJU385" s="39"/>
      <c r="NJV385" s="39"/>
      <c r="NJW385" s="39"/>
      <c r="NJX385" s="39"/>
      <c r="NJY385" s="39"/>
      <c r="NJZ385" s="39"/>
      <c r="NKA385" s="39"/>
      <c r="NKB385" s="39"/>
      <c r="NKC385" s="39"/>
      <c r="NKD385" s="39"/>
      <c r="NKE385" s="39"/>
      <c r="NKF385" s="39"/>
      <c r="NKG385" s="39"/>
      <c r="NKH385" s="39"/>
      <c r="NKI385" s="39"/>
      <c r="NKJ385" s="39"/>
      <c r="NKK385" s="39"/>
      <c r="NKL385" s="39"/>
      <c r="NKM385" s="39"/>
      <c r="NKN385" s="39"/>
      <c r="NKO385" s="39"/>
      <c r="NKP385" s="39"/>
      <c r="NKQ385" s="39"/>
      <c r="NKR385" s="39"/>
      <c r="NKS385" s="39"/>
      <c r="NKT385" s="39"/>
      <c r="NKU385" s="39"/>
      <c r="NKV385" s="39"/>
      <c r="NKW385" s="39"/>
      <c r="NKX385" s="39"/>
      <c r="NKY385" s="39"/>
      <c r="NKZ385" s="39"/>
      <c r="NLA385" s="39"/>
      <c r="NLB385" s="39"/>
      <c r="NLC385" s="39"/>
      <c r="NLD385" s="39"/>
      <c r="NLE385" s="39"/>
      <c r="NLF385" s="39"/>
      <c r="NLG385" s="39"/>
      <c r="NLH385" s="39"/>
      <c r="NLI385" s="39"/>
      <c r="NLJ385" s="39"/>
      <c r="NLK385" s="39"/>
      <c r="NLL385" s="39"/>
      <c r="NLM385" s="39"/>
      <c r="NLN385" s="39"/>
      <c r="NLO385" s="39"/>
      <c r="NLP385" s="39"/>
      <c r="NLQ385" s="39"/>
      <c r="NLR385" s="39"/>
      <c r="NLS385" s="39"/>
      <c r="NLT385" s="39"/>
      <c r="NLU385" s="39"/>
      <c r="NLV385" s="39"/>
      <c r="NLW385" s="39"/>
      <c r="NLX385" s="39"/>
      <c r="NLY385" s="39"/>
      <c r="NLZ385" s="39"/>
      <c r="NMA385" s="39"/>
      <c r="NMB385" s="39"/>
      <c r="NMC385" s="39"/>
      <c r="NMD385" s="39"/>
      <c r="NME385" s="39"/>
      <c r="NMF385" s="39"/>
      <c r="NMG385" s="39"/>
      <c r="NMH385" s="39"/>
      <c r="NMI385" s="39"/>
      <c r="NMJ385" s="39"/>
      <c r="NMK385" s="39"/>
      <c r="NML385" s="39"/>
      <c r="NMM385" s="39"/>
      <c r="NMN385" s="39"/>
      <c r="NMO385" s="39"/>
      <c r="NMP385" s="39"/>
      <c r="NMQ385" s="39"/>
      <c r="NMR385" s="39"/>
      <c r="NMS385" s="39"/>
      <c r="NMT385" s="39"/>
      <c r="NMU385" s="39"/>
      <c r="NMV385" s="39"/>
      <c r="NMW385" s="39"/>
      <c r="NMX385" s="39"/>
      <c r="NMY385" s="39"/>
      <c r="NMZ385" s="39"/>
      <c r="NNA385" s="39"/>
      <c r="NNB385" s="39"/>
      <c r="NNC385" s="39"/>
      <c r="NND385" s="39"/>
      <c r="NNE385" s="39"/>
      <c r="NNF385" s="39"/>
      <c r="NNG385" s="39"/>
      <c r="NNH385" s="39"/>
      <c r="NNI385" s="39"/>
      <c r="NNJ385" s="39"/>
      <c r="NNK385" s="39"/>
      <c r="NNL385" s="39"/>
      <c r="NNM385" s="39"/>
      <c r="NNN385" s="39"/>
      <c r="NNO385" s="39"/>
      <c r="NNP385" s="39"/>
      <c r="NNQ385" s="39"/>
      <c r="NNR385" s="39"/>
      <c r="NNS385" s="39"/>
      <c r="NNT385" s="39"/>
      <c r="NNU385" s="39"/>
      <c r="NNV385" s="39"/>
      <c r="NNW385" s="39"/>
      <c r="NNX385" s="39"/>
      <c r="NNY385" s="39"/>
      <c r="NNZ385" s="39"/>
      <c r="NOA385" s="39"/>
      <c r="NOB385" s="39"/>
      <c r="NOC385" s="39"/>
      <c r="NOD385" s="39"/>
      <c r="NOE385" s="39"/>
      <c r="NOF385" s="39"/>
      <c r="NOG385" s="39"/>
      <c r="NOH385" s="39"/>
      <c r="NOI385" s="39"/>
      <c r="NOJ385" s="39"/>
      <c r="NOK385" s="39"/>
      <c r="NOL385" s="39"/>
      <c r="NOM385" s="39"/>
      <c r="NON385" s="39"/>
      <c r="NOO385" s="39"/>
      <c r="NOP385" s="39"/>
      <c r="NOQ385" s="39"/>
      <c r="NOR385" s="39"/>
      <c r="NOS385" s="39"/>
      <c r="NOT385" s="39"/>
      <c r="NOU385" s="39"/>
      <c r="NOV385" s="39"/>
      <c r="NOW385" s="39"/>
      <c r="NOX385" s="39"/>
      <c r="NOY385" s="39"/>
      <c r="NOZ385" s="39"/>
      <c r="NPA385" s="39"/>
      <c r="NPB385" s="39"/>
      <c r="NPC385" s="39"/>
      <c r="NPD385" s="39"/>
      <c r="NPE385" s="39"/>
      <c r="NPF385" s="39"/>
      <c r="NPG385" s="39"/>
      <c r="NPH385" s="39"/>
      <c r="NPI385" s="39"/>
      <c r="NPJ385" s="39"/>
      <c r="NPK385" s="39"/>
      <c r="NPL385" s="39"/>
      <c r="NPM385" s="39"/>
      <c r="NPN385" s="39"/>
      <c r="NPO385" s="39"/>
      <c r="NPP385" s="39"/>
      <c r="NPQ385" s="39"/>
      <c r="NPR385" s="39"/>
      <c r="NPS385" s="39"/>
      <c r="NPT385" s="39"/>
      <c r="NPU385" s="39"/>
      <c r="NPV385" s="39"/>
      <c r="NPW385" s="39"/>
      <c r="NPX385" s="39"/>
      <c r="NPY385" s="39"/>
      <c r="NPZ385" s="39"/>
      <c r="NQA385" s="39"/>
      <c r="NQB385" s="39"/>
      <c r="NQC385" s="39"/>
      <c r="NQD385" s="39"/>
      <c r="NQE385" s="39"/>
      <c r="NQF385" s="39"/>
      <c r="NQG385" s="39"/>
      <c r="NQH385" s="39"/>
      <c r="NQI385" s="39"/>
      <c r="NQJ385" s="39"/>
      <c r="NQK385" s="39"/>
      <c r="NQL385" s="39"/>
      <c r="NQM385" s="39"/>
      <c r="NQN385" s="39"/>
      <c r="NQO385" s="39"/>
      <c r="NQP385" s="39"/>
      <c r="NQQ385" s="39"/>
      <c r="NQR385" s="39"/>
      <c r="NQS385" s="39"/>
      <c r="NQT385" s="39"/>
      <c r="NQU385" s="39"/>
      <c r="NQV385" s="39"/>
      <c r="NQW385" s="39"/>
      <c r="NQX385" s="39"/>
      <c r="NQY385" s="39"/>
      <c r="NQZ385" s="39"/>
      <c r="NRA385" s="39"/>
      <c r="NRB385" s="39"/>
      <c r="NRC385" s="39"/>
      <c r="NRD385" s="39"/>
      <c r="NRE385" s="39"/>
      <c r="NRF385" s="39"/>
      <c r="NRG385" s="39"/>
      <c r="NRH385" s="39"/>
      <c r="NRI385" s="39"/>
      <c r="NRJ385" s="39"/>
      <c r="NRK385" s="39"/>
      <c r="NRL385" s="39"/>
      <c r="NRM385" s="39"/>
      <c r="NRN385" s="39"/>
      <c r="NRO385" s="39"/>
      <c r="NRP385" s="39"/>
      <c r="NRQ385" s="39"/>
      <c r="NRR385" s="39"/>
      <c r="NRS385" s="39"/>
      <c r="NRT385" s="39"/>
      <c r="NRU385" s="39"/>
      <c r="NRV385" s="39"/>
      <c r="NRW385" s="39"/>
      <c r="NRX385" s="39"/>
      <c r="NRY385" s="39"/>
      <c r="NRZ385" s="39"/>
      <c r="NSA385" s="39"/>
      <c r="NSB385" s="39"/>
      <c r="NSC385" s="39"/>
      <c r="NSD385" s="39"/>
      <c r="NSE385" s="39"/>
      <c r="NSF385" s="39"/>
      <c r="NSG385" s="39"/>
      <c r="NSH385" s="39"/>
      <c r="NSI385" s="39"/>
      <c r="NSJ385" s="39"/>
      <c r="NSK385" s="39"/>
      <c r="NSL385" s="39"/>
      <c r="NSM385" s="39"/>
      <c r="NSN385" s="39"/>
      <c r="NSO385" s="39"/>
      <c r="NSP385" s="39"/>
      <c r="NSQ385" s="39"/>
      <c r="NSR385" s="39"/>
      <c r="NSS385" s="39"/>
      <c r="NST385" s="39"/>
      <c r="NSU385" s="39"/>
      <c r="NSV385" s="39"/>
      <c r="NSW385" s="39"/>
      <c r="NSX385" s="39"/>
      <c r="NSY385" s="39"/>
      <c r="NSZ385" s="39"/>
      <c r="NTA385" s="39"/>
      <c r="NTB385" s="39"/>
      <c r="NTC385" s="39"/>
      <c r="NTD385" s="39"/>
      <c r="NTE385" s="39"/>
      <c r="NTF385" s="39"/>
      <c r="NTG385" s="39"/>
      <c r="NTH385" s="39"/>
      <c r="NTI385" s="39"/>
      <c r="NTJ385" s="39"/>
      <c r="NTK385" s="39"/>
      <c r="NTL385" s="39"/>
      <c r="NTM385" s="39"/>
      <c r="NTN385" s="39"/>
      <c r="NTO385" s="39"/>
      <c r="NTP385" s="39"/>
      <c r="NTQ385" s="39"/>
      <c r="NTR385" s="39"/>
      <c r="NTS385" s="39"/>
      <c r="NTT385" s="39"/>
      <c r="NTU385" s="39"/>
      <c r="NTV385" s="39"/>
      <c r="NTW385" s="39"/>
      <c r="NTX385" s="39"/>
      <c r="NTY385" s="39"/>
      <c r="NTZ385" s="39"/>
      <c r="NUA385" s="39"/>
      <c r="NUB385" s="39"/>
      <c r="NUC385" s="39"/>
      <c r="NUD385" s="39"/>
      <c r="NUE385" s="39"/>
      <c r="NUF385" s="39"/>
      <c r="NUG385" s="39"/>
      <c r="NUH385" s="39"/>
      <c r="NUI385" s="39"/>
      <c r="NUJ385" s="39"/>
      <c r="NUK385" s="39"/>
      <c r="NUL385" s="39"/>
      <c r="NUM385" s="39"/>
      <c r="NUN385" s="39"/>
      <c r="NUO385" s="39"/>
      <c r="NUP385" s="39"/>
      <c r="NUQ385" s="39"/>
      <c r="NUR385" s="39"/>
      <c r="NUS385" s="39"/>
      <c r="NUT385" s="39"/>
      <c r="NUU385" s="39"/>
      <c r="NUV385" s="39"/>
      <c r="NUW385" s="39"/>
      <c r="NUX385" s="39"/>
      <c r="NUY385" s="39"/>
      <c r="NUZ385" s="39"/>
      <c r="NVA385" s="39"/>
      <c r="NVB385" s="39"/>
      <c r="NVC385" s="39"/>
      <c r="NVD385" s="39"/>
      <c r="NVE385" s="39"/>
      <c r="NVF385" s="39"/>
      <c r="NVG385" s="39"/>
      <c r="NVH385" s="39"/>
      <c r="NVI385" s="39"/>
      <c r="NVJ385" s="39"/>
      <c r="NVK385" s="39"/>
      <c r="NVL385" s="39"/>
      <c r="NVM385" s="39"/>
      <c r="NVN385" s="39"/>
      <c r="NVO385" s="39"/>
      <c r="NVP385" s="39"/>
      <c r="NVQ385" s="39"/>
      <c r="NVR385" s="39"/>
      <c r="NVS385" s="39"/>
      <c r="NVT385" s="39"/>
      <c r="NVU385" s="39"/>
      <c r="NVV385" s="39"/>
      <c r="NVW385" s="39"/>
      <c r="NVX385" s="39"/>
      <c r="NVY385" s="39"/>
      <c r="NVZ385" s="39"/>
      <c r="NWA385" s="39"/>
      <c r="NWB385" s="39"/>
      <c r="NWC385" s="39"/>
      <c r="NWD385" s="39"/>
      <c r="NWE385" s="39"/>
      <c r="NWF385" s="39"/>
      <c r="NWG385" s="39"/>
      <c r="NWH385" s="39"/>
      <c r="NWI385" s="39"/>
      <c r="NWJ385" s="39"/>
      <c r="NWK385" s="39"/>
      <c r="NWL385" s="39"/>
      <c r="NWM385" s="39"/>
      <c r="NWN385" s="39"/>
      <c r="NWO385" s="39"/>
      <c r="NWP385" s="39"/>
      <c r="NWQ385" s="39"/>
      <c r="NWR385" s="39"/>
      <c r="NWS385" s="39"/>
      <c r="NWT385" s="39"/>
      <c r="NWU385" s="39"/>
      <c r="NWV385" s="39"/>
      <c r="NWW385" s="39"/>
      <c r="NWX385" s="39"/>
      <c r="NWY385" s="39"/>
      <c r="NWZ385" s="39"/>
      <c r="NXA385" s="39"/>
      <c r="NXB385" s="39"/>
      <c r="NXC385" s="39"/>
      <c r="NXD385" s="39"/>
      <c r="NXE385" s="39"/>
      <c r="NXF385" s="39"/>
      <c r="NXG385" s="39"/>
      <c r="NXH385" s="39"/>
      <c r="NXI385" s="39"/>
      <c r="NXJ385" s="39"/>
      <c r="NXK385" s="39"/>
      <c r="NXL385" s="39"/>
      <c r="NXM385" s="39"/>
      <c r="NXN385" s="39"/>
      <c r="NXO385" s="39"/>
      <c r="NXP385" s="39"/>
      <c r="NXQ385" s="39"/>
      <c r="NXR385" s="39"/>
      <c r="NXS385" s="39"/>
      <c r="NXT385" s="39"/>
      <c r="NXU385" s="39"/>
      <c r="NXV385" s="39"/>
      <c r="NXW385" s="39"/>
      <c r="NXX385" s="39"/>
      <c r="NXY385" s="39"/>
      <c r="NXZ385" s="39"/>
      <c r="NYA385" s="39"/>
      <c r="NYB385" s="39"/>
      <c r="NYC385" s="39"/>
      <c r="NYD385" s="39"/>
      <c r="NYE385" s="39"/>
      <c r="NYF385" s="39"/>
      <c r="NYG385" s="39"/>
      <c r="NYH385" s="39"/>
      <c r="NYI385" s="39"/>
      <c r="NYJ385" s="39"/>
      <c r="NYK385" s="39"/>
      <c r="NYL385" s="39"/>
      <c r="NYM385" s="39"/>
      <c r="NYN385" s="39"/>
      <c r="NYO385" s="39"/>
      <c r="NYP385" s="39"/>
      <c r="NYQ385" s="39"/>
      <c r="NYR385" s="39"/>
      <c r="NYS385" s="39"/>
      <c r="NYT385" s="39"/>
      <c r="NYU385" s="39"/>
      <c r="NYV385" s="39"/>
      <c r="NYW385" s="39"/>
      <c r="NYX385" s="39"/>
      <c r="NYY385" s="39"/>
      <c r="NYZ385" s="39"/>
      <c r="NZA385" s="39"/>
      <c r="NZB385" s="39"/>
      <c r="NZC385" s="39"/>
      <c r="NZD385" s="39"/>
      <c r="NZE385" s="39"/>
      <c r="NZF385" s="39"/>
      <c r="NZG385" s="39"/>
      <c r="NZH385" s="39"/>
      <c r="NZI385" s="39"/>
      <c r="NZJ385" s="39"/>
      <c r="NZK385" s="39"/>
      <c r="NZL385" s="39"/>
      <c r="NZM385" s="39"/>
      <c r="NZN385" s="39"/>
      <c r="NZO385" s="39"/>
      <c r="NZP385" s="39"/>
      <c r="NZQ385" s="39"/>
      <c r="NZR385" s="39"/>
      <c r="NZS385" s="39"/>
      <c r="NZT385" s="39"/>
      <c r="NZU385" s="39"/>
      <c r="NZV385" s="39"/>
      <c r="NZW385" s="39"/>
      <c r="NZX385" s="39"/>
      <c r="NZY385" s="39"/>
      <c r="NZZ385" s="39"/>
      <c r="OAA385" s="39"/>
      <c r="OAB385" s="39"/>
      <c r="OAC385" s="39"/>
      <c r="OAD385" s="39"/>
      <c r="OAE385" s="39"/>
      <c r="OAF385" s="39"/>
      <c r="OAG385" s="39"/>
      <c r="OAH385" s="39"/>
      <c r="OAI385" s="39"/>
      <c r="OAJ385" s="39"/>
      <c r="OAK385" s="39"/>
      <c r="OAL385" s="39"/>
      <c r="OAM385" s="39"/>
      <c r="OAN385" s="39"/>
      <c r="OAO385" s="39"/>
      <c r="OAP385" s="39"/>
      <c r="OAQ385" s="39"/>
      <c r="OAR385" s="39"/>
      <c r="OAS385" s="39"/>
      <c r="OAT385" s="39"/>
      <c r="OAU385" s="39"/>
      <c r="OAV385" s="39"/>
      <c r="OAW385" s="39"/>
      <c r="OAX385" s="39"/>
      <c r="OAY385" s="39"/>
      <c r="OAZ385" s="39"/>
      <c r="OBA385" s="39"/>
      <c r="OBB385" s="39"/>
      <c r="OBC385" s="39"/>
      <c r="OBD385" s="39"/>
      <c r="OBE385" s="39"/>
      <c r="OBF385" s="39"/>
      <c r="OBG385" s="39"/>
      <c r="OBH385" s="39"/>
      <c r="OBI385" s="39"/>
      <c r="OBJ385" s="39"/>
      <c r="OBK385" s="39"/>
      <c r="OBL385" s="39"/>
      <c r="OBM385" s="39"/>
      <c r="OBN385" s="39"/>
      <c r="OBO385" s="39"/>
      <c r="OBP385" s="39"/>
      <c r="OBQ385" s="39"/>
      <c r="OBR385" s="39"/>
      <c r="OBS385" s="39"/>
      <c r="OBT385" s="39"/>
      <c r="OBU385" s="39"/>
      <c r="OBV385" s="39"/>
      <c r="OBW385" s="39"/>
      <c r="OBX385" s="39"/>
      <c r="OBY385" s="39"/>
      <c r="OBZ385" s="39"/>
      <c r="OCA385" s="39"/>
      <c r="OCB385" s="39"/>
      <c r="OCC385" s="39"/>
      <c r="OCD385" s="39"/>
      <c r="OCE385" s="39"/>
      <c r="OCF385" s="39"/>
      <c r="OCG385" s="39"/>
      <c r="OCH385" s="39"/>
      <c r="OCI385" s="39"/>
      <c r="OCJ385" s="39"/>
      <c r="OCK385" s="39"/>
      <c r="OCL385" s="39"/>
      <c r="OCM385" s="39"/>
      <c r="OCN385" s="39"/>
      <c r="OCO385" s="39"/>
      <c r="OCP385" s="39"/>
      <c r="OCQ385" s="39"/>
      <c r="OCR385" s="39"/>
      <c r="OCS385" s="39"/>
      <c r="OCT385" s="39"/>
      <c r="OCU385" s="39"/>
      <c r="OCV385" s="39"/>
      <c r="OCW385" s="39"/>
      <c r="OCX385" s="39"/>
      <c r="OCY385" s="39"/>
      <c r="OCZ385" s="39"/>
      <c r="ODA385" s="39"/>
      <c r="ODB385" s="39"/>
      <c r="ODC385" s="39"/>
      <c r="ODD385" s="39"/>
      <c r="ODE385" s="39"/>
      <c r="ODF385" s="39"/>
      <c r="ODG385" s="39"/>
      <c r="ODH385" s="39"/>
      <c r="ODI385" s="39"/>
      <c r="ODJ385" s="39"/>
      <c r="ODK385" s="39"/>
      <c r="ODL385" s="39"/>
      <c r="ODM385" s="39"/>
      <c r="ODN385" s="39"/>
      <c r="ODO385" s="39"/>
      <c r="ODP385" s="39"/>
      <c r="ODQ385" s="39"/>
      <c r="ODR385" s="39"/>
      <c r="ODS385" s="39"/>
      <c r="ODT385" s="39"/>
      <c r="ODU385" s="39"/>
      <c r="ODV385" s="39"/>
      <c r="ODW385" s="39"/>
      <c r="ODX385" s="39"/>
      <c r="ODY385" s="39"/>
      <c r="ODZ385" s="39"/>
      <c r="OEA385" s="39"/>
      <c r="OEB385" s="39"/>
      <c r="OEC385" s="39"/>
      <c r="OED385" s="39"/>
      <c r="OEE385" s="39"/>
      <c r="OEF385" s="39"/>
      <c r="OEG385" s="39"/>
      <c r="OEH385" s="39"/>
      <c r="OEI385" s="39"/>
      <c r="OEJ385" s="39"/>
      <c r="OEK385" s="39"/>
      <c r="OEL385" s="39"/>
      <c r="OEM385" s="39"/>
      <c r="OEN385" s="39"/>
      <c r="OEO385" s="39"/>
      <c r="OEP385" s="39"/>
      <c r="OEQ385" s="39"/>
      <c r="OER385" s="39"/>
      <c r="OES385" s="39"/>
      <c r="OET385" s="39"/>
      <c r="OEU385" s="39"/>
      <c r="OEV385" s="39"/>
      <c r="OEW385" s="39"/>
      <c r="OEX385" s="39"/>
      <c r="OEY385" s="39"/>
      <c r="OEZ385" s="39"/>
      <c r="OFA385" s="39"/>
      <c r="OFB385" s="39"/>
      <c r="OFC385" s="39"/>
      <c r="OFD385" s="39"/>
      <c r="OFE385" s="39"/>
      <c r="OFF385" s="39"/>
      <c r="OFG385" s="39"/>
      <c r="OFH385" s="39"/>
      <c r="OFI385" s="39"/>
      <c r="OFJ385" s="39"/>
      <c r="OFK385" s="39"/>
      <c r="OFL385" s="39"/>
      <c r="OFM385" s="39"/>
      <c r="OFN385" s="39"/>
      <c r="OFO385" s="39"/>
      <c r="OFP385" s="39"/>
      <c r="OFQ385" s="39"/>
      <c r="OFR385" s="39"/>
      <c r="OFS385" s="39"/>
      <c r="OFT385" s="39"/>
      <c r="OFU385" s="39"/>
      <c r="OFV385" s="39"/>
      <c r="OFW385" s="39"/>
      <c r="OFX385" s="39"/>
      <c r="OFY385" s="39"/>
      <c r="OFZ385" s="39"/>
      <c r="OGA385" s="39"/>
      <c r="OGB385" s="39"/>
      <c r="OGC385" s="39"/>
      <c r="OGD385" s="39"/>
      <c r="OGE385" s="39"/>
      <c r="OGF385" s="39"/>
      <c r="OGG385" s="39"/>
      <c r="OGH385" s="39"/>
      <c r="OGI385" s="39"/>
      <c r="OGJ385" s="39"/>
      <c r="OGK385" s="39"/>
      <c r="OGL385" s="39"/>
      <c r="OGM385" s="39"/>
      <c r="OGN385" s="39"/>
      <c r="OGO385" s="39"/>
      <c r="OGP385" s="39"/>
      <c r="OGQ385" s="39"/>
      <c r="OGR385" s="39"/>
      <c r="OGS385" s="39"/>
      <c r="OGT385" s="39"/>
      <c r="OGU385" s="39"/>
      <c r="OGV385" s="39"/>
      <c r="OGW385" s="39"/>
      <c r="OGX385" s="39"/>
      <c r="OGY385" s="39"/>
      <c r="OGZ385" s="39"/>
      <c r="OHA385" s="39"/>
      <c r="OHB385" s="39"/>
      <c r="OHC385" s="39"/>
      <c r="OHD385" s="39"/>
      <c r="OHE385" s="39"/>
      <c r="OHF385" s="39"/>
      <c r="OHG385" s="39"/>
      <c r="OHH385" s="39"/>
      <c r="OHI385" s="39"/>
      <c r="OHJ385" s="39"/>
      <c r="OHK385" s="39"/>
      <c r="OHL385" s="39"/>
      <c r="OHM385" s="39"/>
      <c r="OHN385" s="39"/>
      <c r="OHO385" s="39"/>
      <c r="OHP385" s="39"/>
      <c r="OHQ385" s="39"/>
      <c r="OHR385" s="39"/>
      <c r="OHS385" s="39"/>
      <c r="OHT385" s="39"/>
      <c r="OHU385" s="39"/>
      <c r="OHV385" s="39"/>
      <c r="OHW385" s="39"/>
      <c r="OHX385" s="39"/>
      <c r="OHY385" s="39"/>
      <c r="OHZ385" s="39"/>
      <c r="OIA385" s="39"/>
      <c r="OIB385" s="39"/>
      <c r="OIC385" s="39"/>
      <c r="OID385" s="39"/>
      <c r="OIE385" s="39"/>
      <c r="OIF385" s="39"/>
      <c r="OIG385" s="39"/>
      <c r="OIH385" s="39"/>
      <c r="OII385" s="39"/>
      <c r="OIJ385" s="39"/>
      <c r="OIK385" s="39"/>
      <c r="OIL385" s="39"/>
      <c r="OIM385" s="39"/>
      <c r="OIN385" s="39"/>
      <c r="OIO385" s="39"/>
      <c r="OIP385" s="39"/>
      <c r="OIQ385" s="39"/>
      <c r="OIR385" s="39"/>
      <c r="OIS385" s="39"/>
      <c r="OIT385" s="39"/>
      <c r="OIU385" s="39"/>
      <c r="OIV385" s="39"/>
      <c r="OIW385" s="39"/>
      <c r="OIX385" s="39"/>
      <c r="OIY385" s="39"/>
      <c r="OIZ385" s="39"/>
      <c r="OJA385" s="39"/>
      <c r="OJB385" s="39"/>
      <c r="OJC385" s="39"/>
      <c r="OJD385" s="39"/>
      <c r="OJE385" s="39"/>
      <c r="OJF385" s="39"/>
      <c r="OJG385" s="39"/>
      <c r="OJH385" s="39"/>
      <c r="OJI385" s="39"/>
      <c r="OJJ385" s="39"/>
      <c r="OJK385" s="39"/>
      <c r="OJL385" s="39"/>
      <c r="OJM385" s="39"/>
      <c r="OJN385" s="39"/>
      <c r="OJO385" s="39"/>
      <c r="OJP385" s="39"/>
      <c r="OJQ385" s="39"/>
      <c r="OJR385" s="39"/>
      <c r="OJS385" s="39"/>
      <c r="OJT385" s="39"/>
      <c r="OJU385" s="39"/>
      <c r="OJV385" s="39"/>
      <c r="OJW385" s="39"/>
      <c r="OJX385" s="39"/>
      <c r="OJY385" s="39"/>
      <c r="OJZ385" s="39"/>
      <c r="OKA385" s="39"/>
      <c r="OKB385" s="39"/>
      <c r="OKC385" s="39"/>
      <c r="OKD385" s="39"/>
      <c r="OKE385" s="39"/>
      <c r="OKF385" s="39"/>
      <c r="OKG385" s="39"/>
      <c r="OKH385" s="39"/>
      <c r="OKI385" s="39"/>
      <c r="OKJ385" s="39"/>
      <c r="OKK385" s="39"/>
      <c r="OKL385" s="39"/>
      <c r="OKM385" s="39"/>
      <c r="OKN385" s="39"/>
      <c r="OKO385" s="39"/>
      <c r="OKP385" s="39"/>
      <c r="OKQ385" s="39"/>
      <c r="OKR385" s="39"/>
      <c r="OKS385" s="39"/>
      <c r="OKT385" s="39"/>
      <c r="OKU385" s="39"/>
      <c r="OKV385" s="39"/>
      <c r="OKW385" s="39"/>
      <c r="OKX385" s="39"/>
      <c r="OKY385" s="39"/>
      <c r="OKZ385" s="39"/>
      <c r="OLA385" s="39"/>
      <c r="OLB385" s="39"/>
      <c r="OLC385" s="39"/>
      <c r="OLD385" s="39"/>
      <c r="OLE385" s="39"/>
      <c r="OLF385" s="39"/>
      <c r="OLG385" s="39"/>
      <c r="OLH385" s="39"/>
      <c r="OLI385" s="39"/>
      <c r="OLJ385" s="39"/>
      <c r="OLK385" s="39"/>
      <c r="OLL385" s="39"/>
      <c r="OLM385" s="39"/>
      <c r="OLN385" s="39"/>
      <c r="OLO385" s="39"/>
      <c r="OLP385" s="39"/>
      <c r="OLQ385" s="39"/>
      <c r="OLR385" s="39"/>
      <c r="OLS385" s="39"/>
      <c r="OLT385" s="39"/>
      <c r="OLU385" s="39"/>
      <c r="OLV385" s="39"/>
      <c r="OLW385" s="39"/>
      <c r="OLX385" s="39"/>
      <c r="OLY385" s="39"/>
      <c r="OLZ385" s="39"/>
      <c r="OMA385" s="39"/>
      <c r="OMB385" s="39"/>
      <c r="OMC385" s="39"/>
      <c r="OMD385" s="39"/>
      <c r="OME385" s="39"/>
      <c r="OMF385" s="39"/>
      <c r="OMG385" s="39"/>
      <c r="OMH385" s="39"/>
      <c r="OMI385" s="39"/>
      <c r="OMJ385" s="39"/>
      <c r="OMK385" s="39"/>
      <c r="OML385" s="39"/>
      <c r="OMM385" s="39"/>
      <c r="OMN385" s="39"/>
      <c r="OMO385" s="39"/>
      <c r="OMP385" s="39"/>
      <c r="OMQ385" s="39"/>
      <c r="OMR385" s="39"/>
      <c r="OMS385" s="39"/>
      <c r="OMT385" s="39"/>
      <c r="OMU385" s="39"/>
      <c r="OMV385" s="39"/>
      <c r="OMW385" s="39"/>
      <c r="OMX385" s="39"/>
      <c r="OMY385" s="39"/>
      <c r="OMZ385" s="39"/>
      <c r="ONA385" s="39"/>
      <c r="ONB385" s="39"/>
      <c r="ONC385" s="39"/>
      <c r="OND385" s="39"/>
      <c r="ONE385" s="39"/>
      <c r="ONF385" s="39"/>
      <c r="ONG385" s="39"/>
      <c r="ONH385" s="39"/>
      <c r="ONI385" s="39"/>
      <c r="ONJ385" s="39"/>
      <c r="ONK385" s="39"/>
      <c r="ONL385" s="39"/>
      <c r="ONM385" s="39"/>
      <c r="ONN385" s="39"/>
      <c r="ONO385" s="39"/>
      <c r="ONP385" s="39"/>
      <c r="ONQ385" s="39"/>
      <c r="ONR385" s="39"/>
      <c r="ONS385" s="39"/>
      <c r="ONT385" s="39"/>
      <c r="ONU385" s="39"/>
      <c r="ONV385" s="39"/>
      <c r="ONW385" s="39"/>
      <c r="ONX385" s="39"/>
      <c r="ONY385" s="39"/>
      <c r="ONZ385" s="39"/>
      <c r="OOA385" s="39"/>
      <c r="OOB385" s="39"/>
      <c r="OOC385" s="39"/>
      <c r="OOD385" s="39"/>
      <c r="OOE385" s="39"/>
      <c r="OOF385" s="39"/>
      <c r="OOG385" s="39"/>
      <c r="OOH385" s="39"/>
      <c r="OOI385" s="39"/>
      <c r="OOJ385" s="39"/>
      <c r="OOK385" s="39"/>
      <c r="OOL385" s="39"/>
      <c r="OOM385" s="39"/>
      <c r="OON385" s="39"/>
      <c r="OOO385" s="39"/>
      <c r="OOP385" s="39"/>
      <c r="OOQ385" s="39"/>
      <c r="OOR385" s="39"/>
      <c r="OOS385" s="39"/>
      <c r="OOT385" s="39"/>
      <c r="OOU385" s="39"/>
      <c r="OOV385" s="39"/>
      <c r="OOW385" s="39"/>
      <c r="OOX385" s="39"/>
      <c r="OOY385" s="39"/>
      <c r="OOZ385" s="39"/>
      <c r="OPA385" s="39"/>
      <c r="OPB385" s="39"/>
      <c r="OPC385" s="39"/>
      <c r="OPD385" s="39"/>
      <c r="OPE385" s="39"/>
      <c r="OPF385" s="39"/>
      <c r="OPG385" s="39"/>
      <c r="OPH385" s="39"/>
      <c r="OPI385" s="39"/>
      <c r="OPJ385" s="39"/>
      <c r="OPK385" s="39"/>
      <c r="OPL385" s="39"/>
      <c r="OPM385" s="39"/>
      <c r="OPN385" s="39"/>
      <c r="OPO385" s="39"/>
      <c r="OPP385" s="39"/>
      <c r="OPQ385" s="39"/>
      <c r="OPR385" s="39"/>
      <c r="OPS385" s="39"/>
      <c r="OPT385" s="39"/>
      <c r="OPU385" s="39"/>
      <c r="OPV385" s="39"/>
      <c r="OPW385" s="39"/>
      <c r="OPX385" s="39"/>
      <c r="OPY385" s="39"/>
      <c r="OPZ385" s="39"/>
      <c r="OQA385" s="39"/>
      <c r="OQB385" s="39"/>
      <c r="OQC385" s="39"/>
      <c r="OQD385" s="39"/>
      <c r="OQE385" s="39"/>
      <c r="OQF385" s="39"/>
      <c r="OQG385" s="39"/>
      <c r="OQH385" s="39"/>
      <c r="OQI385" s="39"/>
      <c r="OQJ385" s="39"/>
      <c r="OQK385" s="39"/>
      <c r="OQL385" s="39"/>
      <c r="OQM385" s="39"/>
      <c r="OQN385" s="39"/>
      <c r="OQO385" s="39"/>
      <c r="OQP385" s="39"/>
      <c r="OQQ385" s="39"/>
      <c r="OQR385" s="39"/>
      <c r="OQS385" s="39"/>
      <c r="OQT385" s="39"/>
      <c r="OQU385" s="39"/>
      <c r="OQV385" s="39"/>
      <c r="OQW385" s="39"/>
      <c r="OQX385" s="39"/>
      <c r="OQY385" s="39"/>
      <c r="OQZ385" s="39"/>
      <c r="ORA385" s="39"/>
      <c r="ORB385" s="39"/>
      <c r="ORC385" s="39"/>
      <c r="ORD385" s="39"/>
      <c r="ORE385" s="39"/>
      <c r="ORF385" s="39"/>
      <c r="ORG385" s="39"/>
      <c r="ORH385" s="39"/>
      <c r="ORI385" s="39"/>
      <c r="ORJ385" s="39"/>
      <c r="ORK385" s="39"/>
      <c r="ORL385" s="39"/>
      <c r="ORM385" s="39"/>
      <c r="ORN385" s="39"/>
      <c r="ORO385" s="39"/>
      <c r="ORP385" s="39"/>
      <c r="ORQ385" s="39"/>
      <c r="ORR385" s="39"/>
      <c r="ORS385" s="39"/>
      <c r="ORT385" s="39"/>
      <c r="ORU385" s="39"/>
      <c r="ORV385" s="39"/>
      <c r="ORW385" s="39"/>
      <c r="ORX385" s="39"/>
      <c r="ORY385" s="39"/>
      <c r="ORZ385" s="39"/>
      <c r="OSA385" s="39"/>
      <c r="OSB385" s="39"/>
      <c r="OSC385" s="39"/>
      <c r="OSD385" s="39"/>
      <c r="OSE385" s="39"/>
      <c r="OSF385" s="39"/>
      <c r="OSG385" s="39"/>
      <c r="OSH385" s="39"/>
      <c r="OSI385" s="39"/>
      <c r="OSJ385" s="39"/>
      <c r="OSK385" s="39"/>
      <c r="OSL385" s="39"/>
      <c r="OSM385" s="39"/>
      <c r="OSN385" s="39"/>
      <c r="OSO385" s="39"/>
      <c r="OSP385" s="39"/>
      <c r="OSQ385" s="39"/>
      <c r="OSR385" s="39"/>
      <c r="OSS385" s="39"/>
      <c r="OST385" s="39"/>
      <c r="OSU385" s="39"/>
      <c r="OSV385" s="39"/>
      <c r="OSW385" s="39"/>
      <c r="OSX385" s="39"/>
      <c r="OSY385" s="39"/>
      <c r="OSZ385" s="39"/>
      <c r="OTA385" s="39"/>
      <c r="OTB385" s="39"/>
      <c r="OTC385" s="39"/>
      <c r="OTD385" s="39"/>
      <c r="OTE385" s="39"/>
      <c r="OTF385" s="39"/>
      <c r="OTG385" s="39"/>
      <c r="OTH385" s="39"/>
      <c r="OTI385" s="39"/>
      <c r="OTJ385" s="39"/>
      <c r="OTK385" s="39"/>
      <c r="OTL385" s="39"/>
      <c r="OTM385" s="39"/>
      <c r="OTN385" s="39"/>
      <c r="OTO385" s="39"/>
      <c r="OTP385" s="39"/>
      <c r="OTQ385" s="39"/>
      <c r="OTR385" s="39"/>
      <c r="OTS385" s="39"/>
      <c r="OTT385" s="39"/>
      <c r="OTU385" s="39"/>
      <c r="OTV385" s="39"/>
      <c r="OTW385" s="39"/>
      <c r="OTX385" s="39"/>
      <c r="OTY385" s="39"/>
      <c r="OTZ385" s="39"/>
      <c r="OUA385" s="39"/>
      <c r="OUB385" s="39"/>
      <c r="OUC385" s="39"/>
      <c r="OUD385" s="39"/>
      <c r="OUE385" s="39"/>
      <c r="OUF385" s="39"/>
      <c r="OUG385" s="39"/>
      <c r="OUH385" s="39"/>
      <c r="OUI385" s="39"/>
      <c r="OUJ385" s="39"/>
      <c r="OUK385" s="39"/>
      <c r="OUL385" s="39"/>
      <c r="OUM385" s="39"/>
      <c r="OUN385" s="39"/>
      <c r="OUO385" s="39"/>
      <c r="OUP385" s="39"/>
      <c r="OUQ385" s="39"/>
      <c r="OUR385" s="39"/>
      <c r="OUS385" s="39"/>
      <c r="OUT385" s="39"/>
      <c r="OUU385" s="39"/>
      <c r="OUV385" s="39"/>
      <c r="OUW385" s="39"/>
      <c r="OUX385" s="39"/>
      <c r="OUY385" s="39"/>
      <c r="OUZ385" s="39"/>
      <c r="OVA385" s="39"/>
      <c r="OVB385" s="39"/>
      <c r="OVC385" s="39"/>
      <c r="OVD385" s="39"/>
      <c r="OVE385" s="39"/>
      <c r="OVF385" s="39"/>
      <c r="OVG385" s="39"/>
      <c r="OVH385" s="39"/>
      <c r="OVI385" s="39"/>
      <c r="OVJ385" s="39"/>
      <c r="OVK385" s="39"/>
      <c r="OVL385" s="39"/>
      <c r="OVM385" s="39"/>
      <c r="OVN385" s="39"/>
      <c r="OVO385" s="39"/>
      <c r="OVP385" s="39"/>
      <c r="OVQ385" s="39"/>
      <c r="OVR385" s="39"/>
      <c r="OVS385" s="39"/>
      <c r="OVT385" s="39"/>
      <c r="OVU385" s="39"/>
      <c r="OVV385" s="39"/>
      <c r="OVW385" s="39"/>
      <c r="OVX385" s="39"/>
      <c r="OVY385" s="39"/>
      <c r="OVZ385" s="39"/>
      <c r="OWA385" s="39"/>
      <c r="OWB385" s="39"/>
      <c r="OWC385" s="39"/>
      <c r="OWD385" s="39"/>
      <c r="OWE385" s="39"/>
      <c r="OWF385" s="39"/>
      <c r="OWG385" s="39"/>
      <c r="OWH385" s="39"/>
      <c r="OWI385" s="39"/>
      <c r="OWJ385" s="39"/>
      <c r="OWK385" s="39"/>
      <c r="OWL385" s="39"/>
      <c r="OWM385" s="39"/>
      <c r="OWN385" s="39"/>
      <c r="OWO385" s="39"/>
      <c r="OWP385" s="39"/>
      <c r="OWQ385" s="39"/>
      <c r="OWR385" s="39"/>
      <c r="OWS385" s="39"/>
      <c r="OWT385" s="39"/>
      <c r="OWU385" s="39"/>
      <c r="OWV385" s="39"/>
      <c r="OWW385" s="39"/>
      <c r="OWX385" s="39"/>
      <c r="OWY385" s="39"/>
      <c r="OWZ385" s="39"/>
      <c r="OXA385" s="39"/>
      <c r="OXB385" s="39"/>
      <c r="OXC385" s="39"/>
      <c r="OXD385" s="39"/>
      <c r="OXE385" s="39"/>
      <c r="OXF385" s="39"/>
      <c r="OXG385" s="39"/>
      <c r="OXH385" s="39"/>
      <c r="OXI385" s="39"/>
      <c r="OXJ385" s="39"/>
      <c r="OXK385" s="39"/>
      <c r="OXL385" s="39"/>
      <c r="OXM385" s="39"/>
      <c r="OXN385" s="39"/>
      <c r="OXO385" s="39"/>
      <c r="OXP385" s="39"/>
      <c r="OXQ385" s="39"/>
      <c r="OXR385" s="39"/>
      <c r="OXS385" s="39"/>
      <c r="OXT385" s="39"/>
      <c r="OXU385" s="39"/>
      <c r="OXV385" s="39"/>
      <c r="OXW385" s="39"/>
      <c r="OXX385" s="39"/>
      <c r="OXY385" s="39"/>
      <c r="OXZ385" s="39"/>
      <c r="OYA385" s="39"/>
      <c r="OYB385" s="39"/>
      <c r="OYC385" s="39"/>
      <c r="OYD385" s="39"/>
      <c r="OYE385" s="39"/>
      <c r="OYF385" s="39"/>
      <c r="OYG385" s="39"/>
      <c r="OYH385" s="39"/>
      <c r="OYI385" s="39"/>
      <c r="OYJ385" s="39"/>
      <c r="OYK385" s="39"/>
      <c r="OYL385" s="39"/>
      <c r="OYM385" s="39"/>
      <c r="OYN385" s="39"/>
      <c r="OYO385" s="39"/>
      <c r="OYP385" s="39"/>
      <c r="OYQ385" s="39"/>
      <c r="OYR385" s="39"/>
      <c r="OYS385" s="39"/>
      <c r="OYT385" s="39"/>
      <c r="OYU385" s="39"/>
      <c r="OYV385" s="39"/>
      <c r="OYW385" s="39"/>
      <c r="OYX385" s="39"/>
      <c r="OYY385" s="39"/>
      <c r="OYZ385" s="39"/>
      <c r="OZA385" s="39"/>
      <c r="OZB385" s="39"/>
      <c r="OZC385" s="39"/>
      <c r="OZD385" s="39"/>
      <c r="OZE385" s="39"/>
      <c r="OZF385" s="39"/>
      <c r="OZG385" s="39"/>
      <c r="OZH385" s="39"/>
      <c r="OZI385" s="39"/>
      <c r="OZJ385" s="39"/>
      <c r="OZK385" s="39"/>
      <c r="OZL385" s="39"/>
      <c r="OZM385" s="39"/>
      <c r="OZN385" s="39"/>
      <c r="OZO385" s="39"/>
      <c r="OZP385" s="39"/>
      <c r="OZQ385" s="39"/>
      <c r="OZR385" s="39"/>
      <c r="OZS385" s="39"/>
      <c r="OZT385" s="39"/>
      <c r="OZU385" s="39"/>
      <c r="OZV385" s="39"/>
      <c r="OZW385" s="39"/>
      <c r="OZX385" s="39"/>
      <c r="OZY385" s="39"/>
      <c r="OZZ385" s="39"/>
      <c r="PAA385" s="39"/>
      <c r="PAB385" s="39"/>
      <c r="PAC385" s="39"/>
      <c r="PAD385" s="39"/>
      <c r="PAE385" s="39"/>
      <c r="PAF385" s="39"/>
      <c r="PAG385" s="39"/>
      <c r="PAH385" s="39"/>
      <c r="PAI385" s="39"/>
      <c r="PAJ385" s="39"/>
      <c r="PAK385" s="39"/>
      <c r="PAL385" s="39"/>
      <c r="PAM385" s="39"/>
      <c r="PAN385" s="39"/>
      <c r="PAO385" s="39"/>
      <c r="PAP385" s="39"/>
      <c r="PAQ385" s="39"/>
      <c r="PAR385" s="39"/>
      <c r="PAS385" s="39"/>
      <c r="PAT385" s="39"/>
      <c r="PAU385" s="39"/>
      <c r="PAV385" s="39"/>
      <c r="PAW385" s="39"/>
      <c r="PAX385" s="39"/>
      <c r="PAY385" s="39"/>
      <c r="PAZ385" s="39"/>
      <c r="PBA385" s="39"/>
      <c r="PBB385" s="39"/>
      <c r="PBC385" s="39"/>
      <c r="PBD385" s="39"/>
      <c r="PBE385" s="39"/>
      <c r="PBF385" s="39"/>
      <c r="PBG385" s="39"/>
      <c r="PBH385" s="39"/>
      <c r="PBI385" s="39"/>
      <c r="PBJ385" s="39"/>
      <c r="PBK385" s="39"/>
      <c r="PBL385" s="39"/>
      <c r="PBM385" s="39"/>
      <c r="PBN385" s="39"/>
      <c r="PBO385" s="39"/>
      <c r="PBP385" s="39"/>
      <c r="PBQ385" s="39"/>
      <c r="PBR385" s="39"/>
      <c r="PBS385" s="39"/>
      <c r="PBT385" s="39"/>
      <c r="PBU385" s="39"/>
      <c r="PBV385" s="39"/>
      <c r="PBW385" s="39"/>
      <c r="PBX385" s="39"/>
      <c r="PBY385" s="39"/>
      <c r="PBZ385" s="39"/>
      <c r="PCA385" s="39"/>
      <c r="PCB385" s="39"/>
      <c r="PCC385" s="39"/>
      <c r="PCD385" s="39"/>
      <c r="PCE385" s="39"/>
      <c r="PCF385" s="39"/>
      <c r="PCG385" s="39"/>
      <c r="PCH385" s="39"/>
      <c r="PCI385" s="39"/>
      <c r="PCJ385" s="39"/>
      <c r="PCK385" s="39"/>
      <c r="PCL385" s="39"/>
      <c r="PCM385" s="39"/>
      <c r="PCN385" s="39"/>
      <c r="PCO385" s="39"/>
      <c r="PCP385" s="39"/>
      <c r="PCQ385" s="39"/>
      <c r="PCR385" s="39"/>
      <c r="PCS385" s="39"/>
      <c r="PCT385" s="39"/>
      <c r="PCU385" s="39"/>
      <c r="PCV385" s="39"/>
      <c r="PCW385" s="39"/>
      <c r="PCX385" s="39"/>
      <c r="PCY385" s="39"/>
      <c r="PCZ385" s="39"/>
      <c r="PDA385" s="39"/>
      <c r="PDB385" s="39"/>
      <c r="PDC385" s="39"/>
      <c r="PDD385" s="39"/>
      <c r="PDE385" s="39"/>
      <c r="PDF385" s="39"/>
      <c r="PDG385" s="39"/>
      <c r="PDH385" s="39"/>
      <c r="PDI385" s="39"/>
      <c r="PDJ385" s="39"/>
      <c r="PDK385" s="39"/>
      <c r="PDL385" s="39"/>
      <c r="PDM385" s="39"/>
      <c r="PDN385" s="39"/>
      <c r="PDO385" s="39"/>
      <c r="PDP385" s="39"/>
      <c r="PDQ385" s="39"/>
      <c r="PDR385" s="39"/>
      <c r="PDS385" s="39"/>
      <c r="PDT385" s="39"/>
      <c r="PDU385" s="39"/>
      <c r="PDV385" s="39"/>
      <c r="PDW385" s="39"/>
      <c r="PDX385" s="39"/>
      <c r="PDY385" s="39"/>
      <c r="PDZ385" s="39"/>
      <c r="PEA385" s="39"/>
      <c r="PEB385" s="39"/>
      <c r="PEC385" s="39"/>
      <c r="PED385" s="39"/>
      <c r="PEE385" s="39"/>
      <c r="PEF385" s="39"/>
      <c r="PEG385" s="39"/>
      <c r="PEH385" s="39"/>
      <c r="PEI385" s="39"/>
      <c r="PEJ385" s="39"/>
      <c r="PEK385" s="39"/>
      <c r="PEL385" s="39"/>
      <c r="PEM385" s="39"/>
      <c r="PEN385" s="39"/>
      <c r="PEO385" s="39"/>
      <c r="PEP385" s="39"/>
      <c r="PEQ385" s="39"/>
      <c r="PER385" s="39"/>
      <c r="PES385" s="39"/>
      <c r="PET385" s="39"/>
      <c r="PEU385" s="39"/>
      <c r="PEV385" s="39"/>
      <c r="PEW385" s="39"/>
      <c r="PEX385" s="39"/>
      <c r="PEY385" s="39"/>
      <c r="PEZ385" s="39"/>
      <c r="PFA385" s="39"/>
      <c r="PFB385" s="39"/>
      <c r="PFC385" s="39"/>
      <c r="PFD385" s="39"/>
      <c r="PFE385" s="39"/>
      <c r="PFF385" s="39"/>
      <c r="PFG385" s="39"/>
      <c r="PFH385" s="39"/>
      <c r="PFI385" s="39"/>
      <c r="PFJ385" s="39"/>
      <c r="PFK385" s="39"/>
      <c r="PFL385" s="39"/>
      <c r="PFM385" s="39"/>
      <c r="PFN385" s="39"/>
      <c r="PFO385" s="39"/>
      <c r="PFP385" s="39"/>
      <c r="PFQ385" s="39"/>
      <c r="PFR385" s="39"/>
      <c r="PFS385" s="39"/>
      <c r="PFT385" s="39"/>
      <c r="PFU385" s="39"/>
      <c r="PFV385" s="39"/>
      <c r="PFW385" s="39"/>
      <c r="PFX385" s="39"/>
      <c r="PFY385" s="39"/>
      <c r="PFZ385" s="39"/>
      <c r="PGA385" s="39"/>
      <c r="PGB385" s="39"/>
      <c r="PGC385" s="39"/>
      <c r="PGD385" s="39"/>
      <c r="PGE385" s="39"/>
      <c r="PGF385" s="39"/>
      <c r="PGG385" s="39"/>
      <c r="PGH385" s="39"/>
      <c r="PGI385" s="39"/>
      <c r="PGJ385" s="39"/>
      <c r="PGK385" s="39"/>
      <c r="PGL385" s="39"/>
      <c r="PGM385" s="39"/>
      <c r="PGN385" s="39"/>
      <c r="PGO385" s="39"/>
      <c r="PGP385" s="39"/>
      <c r="PGQ385" s="39"/>
      <c r="PGR385" s="39"/>
      <c r="PGS385" s="39"/>
      <c r="PGT385" s="39"/>
      <c r="PGU385" s="39"/>
      <c r="PGV385" s="39"/>
      <c r="PGW385" s="39"/>
      <c r="PGX385" s="39"/>
      <c r="PGY385" s="39"/>
      <c r="PGZ385" s="39"/>
      <c r="PHA385" s="39"/>
      <c r="PHB385" s="39"/>
      <c r="PHC385" s="39"/>
      <c r="PHD385" s="39"/>
      <c r="PHE385" s="39"/>
      <c r="PHF385" s="39"/>
      <c r="PHG385" s="39"/>
      <c r="PHH385" s="39"/>
      <c r="PHI385" s="39"/>
      <c r="PHJ385" s="39"/>
      <c r="PHK385" s="39"/>
      <c r="PHL385" s="39"/>
      <c r="PHM385" s="39"/>
      <c r="PHN385" s="39"/>
      <c r="PHO385" s="39"/>
      <c r="PHP385" s="39"/>
      <c r="PHQ385" s="39"/>
      <c r="PHR385" s="39"/>
      <c r="PHS385" s="39"/>
      <c r="PHT385" s="39"/>
      <c r="PHU385" s="39"/>
      <c r="PHV385" s="39"/>
      <c r="PHW385" s="39"/>
      <c r="PHX385" s="39"/>
      <c r="PHY385" s="39"/>
      <c r="PHZ385" s="39"/>
      <c r="PIA385" s="39"/>
      <c r="PIB385" s="39"/>
      <c r="PIC385" s="39"/>
      <c r="PID385" s="39"/>
      <c r="PIE385" s="39"/>
      <c r="PIF385" s="39"/>
      <c r="PIG385" s="39"/>
      <c r="PIH385" s="39"/>
      <c r="PII385" s="39"/>
      <c r="PIJ385" s="39"/>
      <c r="PIK385" s="39"/>
      <c r="PIL385" s="39"/>
      <c r="PIM385" s="39"/>
      <c r="PIN385" s="39"/>
      <c r="PIO385" s="39"/>
      <c r="PIP385" s="39"/>
      <c r="PIQ385" s="39"/>
      <c r="PIR385" s="39"/>
      <c r="PIS385" s="39"/>
      <c r="PIT385" s="39"/>
      <c r="PIU385" s="39"/>
      <c r="PIV385" s="39"/>
      <c r="PIW385" s="39"/>
      <c r="PIX385" s="39"/>
      <c r="PIY385" s="39"/>
      <c r="PIZ385" s="39"/>
      <c r="PJA385" s="39"/>
      <c r="PJB385" s="39"/>
      <c r="PJC385" s="39"/>
      <c r="PJD385" s="39"/>
      <c r="PJE385" s="39"/>
      <c r="PJF385" s="39"/>
      <c r="PJG385" s="39"/>
      <c r="PJH385" s="39"/>
      <c r="PJI385" s="39"/>
      <c r="PJJ385" s="39"/>
      <c r="PJK385" s="39"/>
      <c r="PJL385" s="39"/>
      <c r="PJM385" s="39"/>
      <c r="PJN385" s="39"/>
      <c r="PJO385" s="39"/>
      <c r="PJP385" s="39"/>
      <c r="PJQ385" s="39"/>
      <c r="PJR385" s="39"/>
      <c r="PJS385" s="39"/>
      <c r="PJT385" s="39"/>
      <c r="PJU385" s="39"/>
      <c r="PJV385" s="39"/>
      <c r="PJW385" s="39"/>
      <c r="PJX385" s="39"/>
      <c r="PJY385" s="39"/>
      <c r="PJZ385" s="39"/>
      <c r="PKA385" s="39"/>
      <c r="PKB385" s="39"/>
      <c r="PKC385" s="39"/>
      <c r="PKD385" s="39"/>
      <c r="PKE385" s="39"/>
      <c r="PKF385" s="39"/>
      <c r="PKG385" s="39"/>
      <c r="PKH385" s="39"/>
      <c r="PKI385" s="39"/>
      <c r="PKJ385" s="39"/>
      <c r="PKK385" s="39"/>
      <c r="PKL385" s="39"/>
      <c r="PKM385" s="39"/>
      <c r="PKN385" s="39"/>
      <c r="PKO385" s="39"/>
      <c r="PKP385" s="39"/>
      <c r="PKQ385" s="39"/>
      <c r="PKR385" s="39"/>
      <c r="PKS385" s="39"/>
      <c r="PKT385" s="39"/>
      <c r="PKU385" s="39"/>
      <c r="PKV385" s="39"/>
      <c r="PKW385" s="39"/>
      <c r="PKX385" s="39"/>
      <c r="PKY385" s="39"/>
      <c r="PKZ385" s="39"/>
      <c r="PLA385" s="39"/>
      <c r="PLB385" s="39"/>
      <c r="PLC385" s="39"/>
      <c r="PLD385" s="39"/>
      <c r="PLE385" s="39"/>
      <c r="PLF385" s="39"/>
      <c r="PLG385" s="39"/>
      <c r="PLH385" s="39"/>
      <c r="PLI385" s="39"/>
      <c r="PLJ385" s="39"/>
      <c r="PLK385" s="39"/>
      <c r="PLL385" s="39"/>
      <c r="PLM385" s="39"/>
      <c r="PLN385" s="39"/>
      <c r="PLO385" s="39"/>
      <c r="PLP385" s="39"/>
      <c r="PLQ385" s="39"/>
      <c r="PLR385" s="39"/>
      <c r="PLS385" s="39"/>
      <c r="PLT385" s="39"/>
      <c r="PLU385" s="39"/>
      <c r="PLV385" s="39"/>
      <c r="PLW385" s="39"/>
      <c r="PLX385" s="39"/>
      <c r="PLY385" s="39"/>
      <c r="PLZ385" s="39"/>
      <c r="PMA385" s="39"/>
      <c r="PMB385" s="39"/>
      <c r="PMC385" s="39"/>
      <c r="PMD385" s="39"/>
      <c r="PME385" s="39"/>
      <c r="PMF385" s="39"/>
      <c r="PMG385" s="39"/>
      <c r="PMH385" s="39"/>
      <c r="PMI385" s="39"/>
      <c r="PMJ385" s="39"/>
      <c r="PMK385" s="39"/>
      <c r="PML385" s="39"/>
      <c r="PMM385" s="39"/>
      <c r="PMN385" s="39"/>
      <c r="PMO385" s="39"/>
      <c r="PMP385" s="39"/>
      <c r="PMQ385" s="39"/>
      <c r="PMR385" s="39"/>
      <c r="PMS385" s="39"/>
      <c r="PMT385" s="39"/>
      <c r="PMU385" s="39"/>
      <c r="PMV385" s="39"/>
      <c r="PMW385" s="39"/>
      <c r="PMX385" s="39"/>
      <c r="PMY385" s="39"/>
      <c r="PMZ385" s="39"/>
      <c r="PNA385" s="39"/>
      <c r="PNB385" s="39"/>
      <c r="PNC385" s="39"/>
      <c r="PND385" s="39"/>
      <c r="PNE385" s="39"/>
      <c r="PNF385" s="39"/>
      <c r="PNG385" s="39"/>
      <c r="PNH385" s="39"/>
      <c r="PNI385" s="39"/>
      <c r="PNJ385" s="39"/>
      <c r="PNK385" s="39"/>
      <c r="PNL385" s="39"/>
      <c r="PNM385" s="39"/>
      <c r="PNN385" s="39"/>
      <c r="PNO385" s="39"/>
      <c r="PNP385" s="39"/>
      <c r="PNQ385" s="39"/>
      <c r="PNR385" s="39"/>
      <c r="PNS385" s="39"/>
      <c r="PNT385" s="39"/>
      <c r="PNU385" s="39"/>
      <c r="PNV385" s="39"/>
      <c r="PNW385" s="39"/>
      <c r="PNX385" s="39"/>
      <c r="PNY385" s="39"/>
      <c r="PNZ385" s="39"/>
      <c r="POA385" s="39"/>
      <c r="POB385" s="39"/>
      <c r="POC385" s="39"/>
      <c r="POD385" s="39"/>
      <c r="POE385" s="39"/>
      <c r="POF385" s="39"/>
      <c r="POG385" s="39"/>
      <c r="POH385" s="39"/>
      <c r="POI385" s="39"/>
      <c r="POJ385" s="39"/>
      <c r="POK385" s="39"/>
      <c r="POL385" s="39"/>
      <c r="POM385" s="39"/>
      <c r="PON385" s="39"/>
      <c r="POO385" s="39"/>
      <c r="POP385" s="39"/>
      <c r="POQ385" s="39"/>
      <c r="POR385" s="39"/>
      <c r="POS385" s="39"/>
      <c r="POT385" s="39"/>
      <c r="POU385" s="39"/>
      <c r="POV385" s="39"/>
      <c r="POW385" s="39"/>
      <c r="POX385" s="39"/>
      <c r="POY385" s="39"/>
      <c r="POZ385" s="39"/>
      <c r="PPA385" s="39"/>
      <c r="PPB385" s="39"/>
      <c r="PPC385" s="39"/>
      <c r="PPD385" s="39"/>
      <c r="PPE385" s="39"/>
      <c r="PPF385" s="39"/>
      <c r="PPG385" s="39"/>
      <c r="PPH385" s="39"/>
      <c r="PPI385" s="39"/>
      <c r="PPJ385" s="39"/>
      <c r="PPK385" s="39"/>
      <c r="PPL385" s="39"/>
      <c r="PPM385" s="39"/>
      <c r="PPN385" s="39"/>
      <c r="PPO385" s="39"/>
      <c r="PPP385" s="39"/>
      <c r="PPQ385" s="39"/>
      <c r="PPR385" s="39"/>
      <c r="PPS385" s="39"/>
      <c r="PPT385" s="39"/>
      <c r="PPU385" s="39"/>
      <c r="PPV385" s="39"/>
      <c r="PPW385" s="39"/>
      <c r="PPX385" s="39"/>
      <c r="PPY385" s="39"/>
      <c r="PPZ385" s="39"/>
      <c r="PQA385" s="39"/>
      <c r="PQB385" s="39"/>
      <c r="PQC385" s="39"/>
      <c r="PQD385" s="39"/>
      <c r="PQE385" s="39"/>
      <c r="PQF385" s="39"/>
      <c r="PQG385" s="39"/>
      <c r="PQH385" s="39"/>
      <c r="PQI385" s="39"/>
      <c r="PQJ385" s="39"/>
      <c r="PQK385" s="39"/>
      <c r="PQL385" s="39"/>
      <c r="PQM385" s="39"/>
      <c r="PQN385" s="39"/>
      <c r="PQO385" s="39"/>
      <c r="PQP385" s="39"/>
      <c r="PQQ385" s="39"/>
      <c r="PQR385" s="39"/>
      <c r="PQS385" s="39"/>
      <c r="PQT385" s="39"/>
      <c r="PQU385" s="39"/>
      <c r="PQV385" s="39"/>
      <c r="PQW385" s="39"/>
      <c r="PQX385" s="39"/>
      <c r="PQY385" s="39"/>
      <c r="PQZ385" s="39"/>
      <c r="PRA385" s="39"/>
      <c r="PRB385" s="39"/>
      <c r="PRC385" s="39"/>
      <c r="PRD385" s="39"/>
      <c r="PRE385" s="39"/>
      <c r="PRF385" s="39"/>
      <c r="PRG385" s="39"/>
      <c r="PRH385" s="39"/>
      <c r="PRI385" s="39"/>
      <c r="PRJ385" s="39"/>
      <c r="PRK385" s="39"/>
      <c r="PRL385" s="39"/>
      <c r="PRM385" s="39"/>
      <c r="PRN385" s="39"/>
      <c r="PRO385" s="39"/>
      <c r="PRP385" s="39"/>
      <c r="PRQ385" s="39"/>
      <c r="PRR385" s="39"/>
      <c r="PRS385" s="39"/>
      <c r="PRT385" s="39"/>
      <c r="PRU385" s="39"/>
      <c r="PRV385" s="39"/>
      <c r="PRW385" s="39"/>
      <c r="PRX385" s="39"/>
      <c r="PRY385" s="39"/>
      <c r="PRZ385" s="39"/>
      <c r="PSA385" s="39"/>
      <c r="PSB385" s="39"/>
      <c r="PSC385" s="39"/>
      <c r="PSD385" s="39"/>
      <c r="PSE385" s="39"/>
      <c r="PSF385" s="39"/>
      <c r="PSG385" s="39"/>
      <c r="PSH385" s="39"/>
      <c r="PSI385" s="39"/>
      <c r="PSJ385" s="39"/>
      <c r="PSK385" s="39"/>
      <c r="PSL385" s="39"/>
      <c r="PSM385" s="39"/>
      <c r="PSN385" s="39"/>
      <c r="PSO385" s="39"/>
      <c r="PSP385" s="39"/>
      <c r="PSQ385" s="39"/>
      <c r="PSR385" s="39"/>
      <c r="PSS385" s="39"/>
      <c r="PST385" s="39"/>
      <c r="PSU385" s="39"/>
      <c r="PSV385" s="39"/>
      <c r="PSW385" s="39"/>
      <c r="PSX385" s="39"/>
      <c r="PSY385" s="39"/>
      <c r="PSZ385" s="39"/>
      <c r="PTA385" s="39"/>
      <c r="PTB385" s="39"/>
      <c r="PTC385" s="39"/>
      <c r="PTD385" s="39"/>
      <c r="PTE385" s="39"/>
      <c r="PTF385" s="39"/>
      <c r="PTG385" s="39"/>
      <c r="PTH385" s="39"/>
      <c r="PTI385" s="39"/>
      <c r="PTJ385" s="39"/>
      <c r="PTK385" s="39"/>
      <c r="PTL385" s="39"/>
      <c r="PTM385" s="39"/>
      <c r="PTN385" s="39"/>
      <c r="PTO385" s="39"/>
      <c r="PTP385" s="39"/>
      <c r="PTQ385" s="39"/>
      <c r="PTR385" s="39"/>
      <c r="PTS385" s="39"/>
      <c r="PTT385" s="39"/>
      <c r="PTU385" s="39"/>
      <c r="PTV385" s="39"/>
      <c r="PTW385" s="39"/>
      <c r="PTX385" s="39"/>
      <c r="PTY385" s="39"/>
      <c r="PTZ385" s="39"/>
      <c r="PUA385" s="39"/>
      <c r="PUB385" s="39"/>
      <c r="PUC385" s="39"/>
      <c r="PUD385" s="39"/>
      <c r="PUE385" s="39"/>
      <c r="PUF385" s="39"/>
      <c r="PUG385" s="39"/>
      <c r="PUH385" s="39"/>
      <c r="PUI385" s="39"/>
      <c r="PUJ385" s="39"/>
      <c r="PUK385" s="39"/>
      <c r="PUL385" s="39"/>
      <c r="PUM385" s="39"/>
      <c r="PUN385" s="39"/>
      <c r="PUO385" s="39"/>
      <c r="PUP385" s="39"/>
      <c r="PUQ385" s="39"/>
      <c r="PUR385" s="39"/>
      <c r="PUS385" s="39"/>
      <c r="PUT385" s="39"/>
      <c r="PUU385" s="39"/>
      <c r="PUV385" s="39"/>
      <c r="PUW385" s="39"/>
      <c r="PUX385" s="39"/>
      <c r="PUY385" s="39"/>
      <c r="PUZ385" s="39"/>
      <c r="PVA385" s="39"/>
      <c r="PVB385" s="39"/>
      <c r="PVC385" s="39"/>
      <c r="PVD385" s="39"/>
      <c r="PVE385" s="39"/>
      <c r="PVF385" s="39"/>
      <c r="PVG385" s="39"/>
      <c r="PVH385" s="39"/>
      <c r="PVI385" s="39"/>
      <c r="PVJ385" s="39"/>
      <c r="PVK385" s="39"/>
      <c r="PVL385" s="39"/>
      <c r="PVM385" s="39"/>
      <c r="PVN385" s="39"/>
      <c r="PVO385" s="39"/>
      <c r="PVP385" s="39"/>
      <c r="PVQ385" s="39"/>
      <c r="PVR385" s="39"/>
      <c r="PVS385" s="39"/>
      <c r="PVT385" s="39"/>
      <c r="PVU385" s="39"/>
      <c r="PVV385" s="39"/>
      <c r="PVW385" s="39"/>
      <c r="PVX385" s="39"/>
      <c r="PVY385" s="39"/>
      <c r="PVZ385" s="39"/>
      <c r="PWA385" s="39"/>
      <c r="PWB385" s="39"/>
      <c r="PWC385" s="39"/>
      <c r="PWD385" s="39"/>
      <c r="PWE385" s="39"/>
      <c r="PWF385" s="39"/>
      <c r="PWG385" s="39"/>
      <c r="PWH385" s="39"/>
      <c r="PWI385" s="39"/>
      <c r="PWJ385" s="39"/>
      <c r="PWK385" s="39"/>
      <c r="PWL385" s="39"/>
      <c r="PWM385" s="39"/>
      <c r="PWN385" s="39"/>
      <c r="PWO385" s="39"/>
      <c r="PWP385" s="39"/>
      <c r="PWQ385" s="39"/>
      <c r="PWR385" s="39"/>
      <c r="PWS385" s="39"/>
      <c r="PWT385" s="39"/>
      <c r="PWU385" s="39"/>
      <c r="PWV385" s="39"/>
      <c r="PWW385" s="39"/>
      <c r="PWX385" s="39"/>
      <c r="PWY385" s="39"/>
      <c r="PWZ385" s="39"/>
      <c r="PXA385" s="39"/>
      <c r="PXB385" s="39"/>
      <c r="PXC385" s="39"/>
      <c r="PXD385" s="39"/>
      <c r="PXE385" s="39"/>
      <c r="PXF385" s="39"/>
      <c r="PXG385" s="39"/>
      <c r="PXH385" s="39"/>
      <c r="PXI385" s="39"/>
      <c r="PXJ385" s="39"/>
      <c r="PXK385" s="39"/>
      <c r="PXL385" s="39"/>
      <c r="PXM385" s="39"/>
      <c r="PXN385" s="39"/>
      <c r="PXO385" s="39"/>
      <c r="PXP385" s="39"/>
      <c r="PXQ385" s="39"/>
      <c r="PXR385" s="39"/>
      <c r="PXS385" s="39"/>
      <c r="PXT385" s="39"/>
      <c r="PXU385" s="39"/>
      <c r="PXV385" s="39"/>
      <c r="PXW385" s="39"/>
      <c r="PXX385" s="39"/>
      <c r="PXY385" s="39"/>
      <c r="PXZ385" s="39"/>
      <c r="PYA385" s="39"/>
      <c r="PYB385" s="39"/>
      <c r="PYC385" s="39"/>
      <c r="PYD385" s="39"/>
      <c r="PYE385" s="39"/>
      <c r="PYF385" s="39"/>
      <c r="PYG385" s="39"/>
      <c r="PYH385" s="39"/>
      <c r="PYI385" s="39"/>
      <c r="PYJ385" s="39"/>
      <c r="PYK385" s="39"/>
      <c r="PYL385" s="39"/>
      <c r="PYM385" s="39"/>
      <c r="PYN385" s="39"/>
      <c r="PYO385" s="39"/>
      <c r="PYP385" s="39"/>
      <c r="PYQ385" s="39"/>
      <c r="PYR385" s="39"/>
      <c r="PYS385" s="39"/>
      <c r="PYT385" s="39"/>
      <c r="PYU385" s="39"/>
      <c r="PYV385" s="39"/>
      <c r="PYW385" s="39"/>
      <c r="PYX385" s="39"/>
      <c r="PYY385" s="39"/>
      <c r="PYZ385" s="39"/>
      <c r="PZA385" s="39"/>
      <c r="PZB385" s="39"/>
      <c r="PZC385" s="39"/>
      <c r="PZD385" s="39"/>
      <c r="PZE385" s="39"/>
      <c r="PZF385" s="39"/>
      <c r="PZG385" s="39"/>
      <c r="PZH385" s="39"/>
      <c r="PZI385" s="39"/>
      <c r="PZJ385" s="39"/>
      <c r="PZK385" s="39"/>
      <c r="PZL385" s="39"/>
      <c r="PZM385" s="39"/>
      <c r="PZN385" s="39"/>
      <c r="PZO385" s="39"/>
      <c r="PZP385" s="39"/>
      <c r="PZQ385" s="39"/>
      <c r="PZR385" s="39"/>
      <c r="PZS385" s="39"/>
      <c r="PZT385" s="39"/>
      <c r="PZU385" s="39"/>
      <c r="PZV385" s="39"/>
      <c r="PZW385" s="39"/>
      <c r="PZX385" s="39"/>
      <c r="PZY385" s="39"/>
      <c r="PZZ385" s="39"/>
      <c r="QAA385" s="39"/>
      <c r="QAB385" s="39"/>
      <c r="QAC385" s="39"/>
      <c r="QAD385" s="39"/>
      <c r="QAE385" s="39"/>
      <c r="QAF385" s="39"/>
      <c r="QAG385" s="39"/>
      <c r="QAH385" s="39"/>
      <c r="QAI385" s="39"/>
      <c r="QAJ385" s="39"/>
      <c r="QAK385" s="39"/>
      <c r="QAL385" s="39"/>
      <c r="QAM385" s="39"/>
      <c r="QAN385" s="39"/>
      <c r="QAO385" s="39"/>
      <c r="QAP385" s="39"/>
      <c r="QAQ385" s="39"/>
      <c r="QAR385" s="39"/>
      <c r="QAS385" s="39"/>
      <c r="QAT385" s="39"/>
      <c r="QAU385" s="39"/>
      <c r="QAV385" s="39"/>
      <c r="QAW385" s="39"/>
      <c r="QAX385" s="39"/>
      <c r="QAY385" s="39"/>
      <c r="QAZ385" s="39"/>
      <c r="QBA385" s="39"/>
      <c r="QBB385" s="39"/>
      <c r="QBC385" s="39"/>
      <c r="QBD385" s="39"/>
      <c r="QBE385" s="39"/>
      <c r="QBF385" s="39"/>
      <c r="QBG385" s="39"/>
      <c r="QBH385" s="39"/>
      <c r="QBI385" s="39"/>
      <c r="QBJ385" s="39"/>
      <c r="QBK385" s="39"/>
      <c r="QBL385" s="39"/>
      <c r="QBM385" s="39"/>
      <c r="QBN385" s="39"/>
      <c r="QBO385" s="39"/>
      <c r="QBP385" s="39"/>
      <c r="QBQ385" s="39"/>
      <c r="QBR385" s="39"/>
      <c r="QBS385" s="39"/>
      <c r="QBT385" s="39"/>
      <c r="QBU385" s="39"/>
      <c r="QBV385" s="39"/>
      <c r="QBW385" s="39"/>
      <c r="QBX385" s="39"/>
      <c r="QBY385" s="39"/>
      <c r="QBZ385" s="39"/>
      <c r="QCA385" s="39"/>
      <c r="QCB385" s="39"/>
      <c r="QCC385" s="39"/>
      <c r="QCD385" s="39"/>
      <c r="QCE385" s="39"/>
      <c r="QCF385" s="39"/>
      <c r="QCG385" s="39"/>
      <c r="QCH385" s="39"/>
      <c r="QCI385" s="39"/>
      <c r="QCJ385" s="39"/>
      <c r="QCK385" s="39"/>
      <c r="QCL385" s="39"/>
      <c r="QCM385" s="39"/>
      <c r="QCN385" s="39"/>
      <c r="QCO385" s="39"/>
      <c r="QCP385" s="39"/>
      <c r="QCQ385" s="39"/>
      <c r="QCR385" s="39"/>
      <c r="QCS385" s="39"/>
      <c r="QCT385" s="39"/>
      <c r="QCU385" s="39"/>
      <c r="QCV385" s="39"/>
      <c r="QCW385" s="39"/>
      <c r="QCX385" s="39"/>
      <c r="QCY385" s="39"/>
      <c r="QCZ385" s="39"/>
      <c r="QDA385" s="39"/>
      <c r="QDB385" s="39"/>
      <c r="QDC385" s="39"/>
      <c r="QDD385" s="39"/>
      <c r="QDE385" s="39"/>
      <c r="QDF385" s="39"/>
      <c r="QDG385" s="39"/>
      <c r="QDH385" s="39"/>
      <c r="QDI385" s="39"/>
      <c r="QDJ385" s="39"/>
      <c r="QDK385" s="39"/>
      <c r="QDL385" s="39"/>
      <c r="QDM385" s="39"/>
      <c r="QDN385" s="39"/>
      <c r="QDO385" s="39"/>
      <c r="QDP385" s="39"/>
      <c r="QDQ385" s="39"/>
      <c r="QDR385" s="39"/>
      <c r="QDS385" s="39"/>
      <c r="QDT385" s="39"/>
      <c r="QDU385" s="39"/>
      <c r="QDV385" s="39"/>
      <c r="QDW385" s="39"/>
      <c r="QDX385" s="39"/>
      <c r="QDY385" s="39"/>
      <c r="QDZ385" s="39"/>
      <c r="QEA385" s="39"/>
      <c r="QEB385" s="39"/>
      <c r="QEC385" s="39"/>
      <c r="QED385" s="39"/>
      <c r="QEE385" s="39"/>
      <c r="QEF385" s="39"/>
      <c r="QEG385" s="39"/>
      <c r="QEH385" s="39"/>
      <c r="QEI385" s="39"/>
      <c r="QEJ385" s="39"/>
      <c r="QEK385" s="39"/>
      <c r="QEL385" s="39"/>
      <c r="QEM385" s="39"/>
      <c r="QEN385" s="39"/>
      <c r="QEO385" s="39"/>
      <c r="QEP385" s="39"/>
      <c r="QEQ385" s="39"/>
      <c r="QER385" s="39"/>
      <c r="QES385" s="39"/>
      <c r="QET385" s="39"/>
      <c r="QEU385" s="39"/>
      <c r="QEV385" s="39"/>
      <c r="QEW385" s="39"/>
      <c r="QEX385" s="39"/>
      <c r="QEY385" s="39"/>
      <c r="QEZ385" s="39"/>
      <c r="QFA385" s="39"/>
      <c r="QFB385" s="39"/>
      <c r="QFC385" s="39"/>
      <c r="QFD385" s="39"/>
      <c r="QFE385" s="39"/>
      <c r="QFF385" s="39"/>
      <c r="QFG385" s="39"/>
      <c r="QFH385" s="39"/>
      <c r="QFI385" s="39"/>
      <c r="QFJ385" s="39"/>
      <c r="QFK385" s="39"/>
      <c r="QFL385" s="39"/>
      <c r="QFM385" s="39"/>
      <c r="QFN385" s="39"/>
      <c r="QFO385" s="39"/>
      <c r="QFP385" s="39"/>
      <c r="QFQ385" s="39"/>
      <c r="QFR385" s="39"/>
      <c r="QFS385" s="39"/>
      <c r="QFT385" s="39"/>
      <c r="QFU385" s="39"/>
      <c r="QFV385" s="39"/>
      <c r="QFW385" s="39"/>
      <c r="QFX385" s="39"/>
      <c r="QFY385" s="39"/>
      <c r="QFZ385" s="39"/>
      <c r="QGA385" s="39"/>
      <c r="QGB385" s="39"/>
      <c r="QGC385" s="39"/>
      <c r="QGD385" s="39"/>
      <c r="QGE385" s="39"/>
      <c r="QGF385" s="39"/>
      <c r="QGG385" s="39"/>
      <c r="QGH385" s="39"/>
      <c r="QGI385" s="39"/>
      <c r="QGJ385" s="39"/>
      <c r="QGK385" s="39"/>
      <c r="QGL385" s="39"/>
      <c r="QGM385" s="39"/>
      <c r="QGN385" s="39"/>
      <c r="QGO385" s="39"/>
      <c r="QGP385" s="39"/>
      <c r="QGQ385" s="39"/>
      <c r="QGR385" s="39"/>
      <c r="QGS385" s="39"/>
      <c r="QGT385" s="39"/>
      <c r="QGU385" s="39"/>
      <c r="QGV385" s="39"/>
      <c r="QGW385" s="39"/>
      <c r="QGX385" s="39"/>
      <c r="QGY385" s="39"/>
      <c r="QGZ385" s="39"/>
      <c r="QHA385" s="39"/>
      <c r="QHB385" s="39"/>
      <c r="QHC385" s="39"/>
      <c r="QHD385" s="39"/>
      <c r="QHE385" s="39"/>
      <c r="QHF385" s="39"/>
      <c r="QHG385" s="39"/>
      <c r="QHH385" s="39"/>
      <c r="QHI385" s="39"/>
      <c r="QHJ385" s="39"/>
      <c r="QHK385" s="39"/>
      <c r="QHL385" s="39"/>
      <c r="QHM385" s="39"/>
      <c r="QHN385" s="39"/>
      <c r="QHO385" s="39"/>
      <c r="QHP385" s="39"/>
      <c r="QHQ385" s="39"/>
      <c r="QHR385" s="39"/>
      <c r="QHS385" s="39"/>
      <c r="QHT385" s="39"/>
      <c r="QHU385" s="39"/>
      <c r="QHV385" s="39"/>
      <c r="QHW385" s="39"/>
      <c r="QHX385" s="39"/>
      <c r="QHY385" s="39"/>
      <c r="QHZ385" s="39"/>
      <c r="QIA385" s="39"/>
      <c r="QIB385" s="39"/>
      <c r="QIC385" s="39"/>
      <c r="QID385" s="39"/>
      <c r="QIE385" s="39"/>
      <c r="QIF385" s="39"/>
      <c r="QIG385" s="39"/>
      <c r="QIH385" s="39"/>
      <c r="QII385" s="39"/>
      <c r="QIJ385" s="39"/>
      <c r="QIK385" s="39"/>
      <c r="QIL385" s="39"/>
      <c r="QIM385" s="39"/>
      <c r="QIN385" s="39"/>
      <c r="QIO385" s="39"/>
      <c r="QIP385" s="39"/>
      <c r="QIQ385" s="39"/>
      <c r="QIR385" s="39"/>
      <c r="QIS385" s="39"/>
      <c r="QIT385" s="39"/>
      <c r="QIU385" s="39"/>
      <c r="QIV385" s="39"/>
      <c r="QIW385" s="39"/>
      <c r="QIX385" s="39"/>
      <c r="QIY385" s="39"/>
      <c r="QIZ385" s="39"/>
      <c r="QJA385" s="39"/>
      <c r="QJB385" s="39"/>
      <c r="QJC385" s="39"/>
      <c r="QJD385" s="39"/>
      <c r="QJE385" s="39"/>
      <c r="QJF385" s="39"/>
      <c r="QJG385" s="39"/>
      <c r="QJH385" s="39"/>
      <c r="QJI385" s="39"/>
      <c r="QJJ385" s="39"/>
      <c r="QJK385" s="39"/>
      <c r="QJL385" s="39"/>
      <c r="QJM385" s="39"/>
      <c r="QJN385" s="39"/>
      <c r="QJO385" s="39"/>
      <c r="QJP385" s="39"/>
      <c r="QJQ385" s="39"/>
      <c r="QJR385" s="39"/>
      <c r="QJS385" s="39"/>
      <c r="QJT385" s="39"/>
      <c r="QJU385" s="39"/>
      <c r="QJV385" s="39"/>
      <c r="QJW385" s="39"/>
      <c r="QJX385" s="39"/>
      <c r="QJY385" s="39"/>
      <c r="QJZ385" s="39"/>
      <c r="QKA385" s="39"/>
      <c r="QKB385" s="39"/>
      <c r="QKC385" s="39"/>
      <c r="QKD385" s="39"/>
      <c r="QKE385" s="39"/>
      <c r="QKF385" s="39"/>
      <c r="QKG385" s="39"/>
      <c r="QKH385" s="39"/>
      <c r="QKI385" s="39"/>
      <c r="QKJ385" s="39"/>
      <c r="QKK385" s="39"/>
      <c r="QKL385" s="39"/>
      <c r="QKM385" s="39"/>
      <c r="QKN385" s="39"/>
      <c r="QKO385" s="39"/>
      <c r="QKP385" s="39"/>
      <c r="QKQ385" s="39"/>
      <c r="QKR385" s="39"/>
      <c r="QKS385" s="39"/>
      <c r="QKT385" s="39"/>
      <c r="QKU385" s="39"/>
      <c r="QKV385" s="39"/>
      <c r="QKW385" s="39"/>
      <c r="QKX385" s="39"/>
      <c r="QKY385" s="39"/>
      <c r="QKZ385" s="39"/>
      <c r="QLA385" s="39"/>
      <c r="QLB385" s="39"/>
      <c r="QLC385" s="39"/>
      <c r="QLD385" s="39"/>
      <c r="QLE385" s="39"/>
      <c r="QLF385" s="39"/>
      <c r="QLG385" s="39"/>
      <c r="QLH385" s="39"/>
      <c r="QLI385" s="39"/>
      <c r="QLJ385" s="39"/>
      <c r="QLK385" s="39"/>
      <c r="QLL385" s="39"/>
      <c r="QLM385" s="39"/>
      <c r="QLN385" s="39"/>
      <c r="QLO385" s="39"/>
      <c r="QLP385" s="39"/>
      <c r="QLQ385" s="39"/>
      <c r="QLR385" s="39"/>
      <c r="QLS385" s="39"/>
      <c r="QLT385" s="39"/>
      <c r="QLU385" s="39"/>
      <c r="QLV385" s="39"/>
      <c r="QLW385" s="39"/>
      <c r="QLX385" s="39"/>
      <c r="QLY385" s="39"/>
      <c r="QLZ385" s="39"/>
      <c r="QMA385" s="39"/>
      <c r="QMB385" s="39"/>
      <c r="QMC385" s="39"/>
      <c r="QMD385" s="39"/>
      <c r="QME385" s="39"/>
      <c r="QMF385" s="39"/>
      <c r="QMG385" s="39"/>
      <c r="QMH385" s="39"/>
      <c r="QMI385" s="39"/>
      <c r="QMJ385" s="39"/>
      <c r="QMK385" s="39"/>
      <c r="QML385" s="39"/>
      <c r="QMM385" s="39"/>
      <c r="QMN385" s="39"/>
      <c r="QMO385" s="39"/>
      <c r="QMP385" s="39"/>
      <c r="QMQ385" s="39"/>
      <c r="QMR385" s="39"/>
      <c r="QMS385" s="39"/>
      <c r="QMT385" s="39"/>
      <c r="QMU385" s="39"/>
      <c r="QMV385" s="39"/>
      <c r="QMW385" s="39"/>
      <c r="QMX385" s="39"/>
      <c r="QMY385" s="39"/>
      <c r="QMZ385" s="39"/>
      <c r="QNA385" s="39"/>
      <c r="QNB385" s="39"/>
      <c r="QNC385" s="39"/>
      <c r="QND385" s="39"/>
      <c r="QNE385" s="39"/>
      <c r="QNF385" s="39"/>
      <c r="QNG385" s="39"/>
      <c r="QNH385" s="39"/>
      <c r="QNI385" s="39"/>
      <c r="QNJ385" s="39"/>
      <c r="QNK385" s="39"/>
      <c r="QNL385" s="39"/>
      <c r="QNM385" s="39"/>
      <c r="QNN385" s="39"/>
      <c r="QNO385" s="39"/>
      <c r="QNP385" s="39"/>
      <c r="QNQ385" s="39"/>
      <c r="QNR385" s="39"/>
      <c r="QNS385" s="39"/>
      <c r="QNT385" s="39"/>
      <c r="QNU385" s="39"/>
      <c r="QNV385" s="39"/>
      <c r="QNW385" s="39"/>
      <c r="QNX385" s="39"/>
      <c r="QNY385" s="39"/>
      <c r="QNZ385" s="39"/>
      <c r="QOA385" s="39"/>
      <c r="QOB385" s="39"/>
      <c r="QOC385" s="39"/>
      <c r="QOD385" s="39"/>
      <c r="QOE385" s="39"/>
      <c r="QOF385" s="39"/>
      <c r="QOG385" s="39"/>
      <c r="QOH385" s="39"/>
      <c r="QOI385" s="39"/>
      <c r="QOJ385" s="39"/>
      <c r="QOK385" s="39"/>
      <c r="QOL385" s="39"/>
      <c r="QOM385" s="39"/>
      <c r="QON385" s="39"/>
      <c r="QOO385" s="39"/>
      <c r="QOP385" s="39"/>
      <c r="QOQ385" s="39"/>
      <c r="QOR385" s="39"/>
      <c r="QOS385" s="39"/>
      <c r="QOT385" s="39"/>
      <c r="QOU385" s="39"/>
      <c r="QOV385" s="39"/>
      <c r="QOW385" s="39"/>
      <c r="QOX385" s="39"/>
      <c r="QOY385" s="39"/>
      <c r="QOZ385" s="39"/>
      <c r="QPA385" s="39"/>
      <c r="QPB385" s="39"/>
      <c r="QPC385" s="39"/>
      <c r="QPD385" s="39"/>
      <c r="QPE385" s="39"/>
      <c r="QPF385" s="39"/>
      <c r="QPG385" s="39"/>
      <c r="QPH385" s="39"/>
      <c r="QPI385" s="39"/>
      <c r="QPJ385" s="39"/>
      <c r="QPK385" s="39"/>
      <c r="QPL385" s="39"/>
      <c r="QPM385" s="39"/>
      <c r="QPN385" s="39"/>
      <c r="QPO385" s="39"/>
      <c r="QPP385" s="39"/>
      <c r="QPQ385" s="39"/>
      <c r="QPR385" s="39"/>
      <c r="QPS385" s="39"/>
      <c r="QPT385" s="39"/>
      <c r="QPU385" s="39"/>
      <c r="QPV385" s="39"/>
      <c r="QPW385" s="39"/>
      <c r="QPX385" s="39"/>
      <c r="QPY385" s="39"/>
      <c r="QPZ385" s="39"/>
      <c r="QQA385" s="39"/>
      <c r="QQB385" s="39"/>
      <c r="QQC385" s="39"/>
      <c r="QQD385" s="39"/>
      <c r="QQE385" s="39"/>
      <c r="QQF385" s="39"/>
      <c r="QQG385" s="39"/>
      <c r="QQH385" s="39"/>
      <c r="QQI385" s="39"/>
      <c r="QQJ385" s="39"/>
      <c r="QQK385" s="39"/>
      <c r="QQL385" s="39"/>
      <c r="QQM385" s="39"/>
      <c r="QQN385" s="39"/>
      <c r="QQO385" s="39"/>
      <c r="QQP385" s="39"/>
      <c r="QQQ385" s="39"/>
      <c r="QQR385" s="39"/>
      <c r="QQS385" s="39"/>
      <c r="QQT385" s="39"/>
      <c r="QQU385" s="39"/>
      <c r="QQV385" s="39"/>
      <c r="QQW385" s="39"/>
      <c r="QQX385" s="39"/>
      <c r="QQY385" s="39"/>
      <c r="QQZ385" s="39"/>
      <c r="QRA385" s="39"/>
      <c r="QRB385" s="39"/>
      <c r="QRC385" s="39"/>
      <c r="QRD385" s="39"/>
      <c r="QRE385" s="39"/>
      <c r="QRF385" s="39"/>
      <c r="QRG385" s="39"/>
      <c r="QRH385" s="39"/>
      <c r="QRI385" s="39"/>
      <c r="QRJ385" s="39"/>
      <c r="QRK385" s="39"/>
      <c r="QRL385" s="39"/>
      <c r="QRM385" s="39"/>
      <c r="QRN385" s="39"/>
      <c r="QRO385" s="39"/>
      <c r="QRP385" s="39"/>
      <c r="QRQ385" s="39"/>
      <c r="QRR385" s="39"/>
      <c r="QRS385" s="39"/>
      <c r="QRT385" s="39"/>
      <c r="QRU385" s="39"/>
      <c r="QRV385" s="39"/>
      <c r="QRW385" s="39"/>
      <c r="QRX385" s="39"/>
      <c r="QRY385" s="39"/>
      <c r="QRZ385" s="39"/>
      <c r="QSA385" s="39"/>
      <c r="QSB385" s="39"/>
      <c r="QSC385" s="39"/>
      <c r="QSD385" s="39"/>
      <c r="QSE385" s="39"/>
      <c r="QSF385" s="39"/>
      <c r="QSG385" s="39"/>
      <c r="QSH385" s="39"/>
      <c r="QSI385" s="39"/>
      <c r="QSJ385" s="39"/>
      <c r="QSK385" s="39"/>
      <c r="QSL385" s="39"/>
      <c r="QSM385" s="39"/>
      <c r="QSN385" s="39"/>
      <c r="QSO385" s="39"/>
      <c r="QSP385" s="39"/>
      <c r="QSQ385" s="39"/>
      <c r="QSR385" s="39"/>
      <c r="QSS385" s="39"/>
      <c r="QST385" s="39"/>
      <c r="QSU385" s="39"/>
      <c r="QSV385" s="39"/>
      <c r="QSW385" s="39"/>
      <c r="QSX385" s="39"/>
      <c r="QSY385" s="39"/>
      <c r="QSZ385" s="39"/>
      <c r="QTA385" s="39"/>
      <c r="QTB385" s="39"/>
      <c r="QTC385" s="39"/>
      <c r="QTD385" s="39"/>
      <c r="QTE385" s="39"/>
      <c r="QTF385" s="39"/>
      <c r="QTG385" s="39"/>
      <c r="QTH385" s="39"/>
      <c r="QTI385" s="39"/>
      <c r="QTJ385" s="39"/>
      <c r="QTK385" s="39"/>
      <c r="QTL385" s="39"/>
      <c r="QTM385" s="39"/>
      <c r="QTN385" s="39"/>
      <c r="QTO385" s="39"/>
      <c r="QTP385" s="39"/>
      <c r="QTQ385" s="39"/>
      <c r="QTR385" s="39"/>
      <c r="QTS385" s="39"/>
      <c r="QTT385" s="39"/>
      <c r="QTU385" s="39"/>
      <c r="QTV385" s="39"/>
      <c r="QTW385" s="39"/>
      <c r="QTX385" s="39"/>
      <c r="QTY385" s="39"/>
      <c r="QTZ385" s="39"/>
      <c r="QUA385" s="39"/>
      <c r="QUB385" s="39"/>
      <c r="QUC385" s="39"/>
      <c r="QUD385" s="39"/>
      <c r="QUE385" s="39"/>
      <c r="QUF385" s="39"/>
      <c r="QUG385" s="39"/>
      <c r="QUH385" s="39"/>
      <c r="QUI385" s="39"/>
      <c r="QUJ385" s="39"/>
      <c r="QUK385" s="39"/>
      <c r="QUL385" s="39"/>
      <c r="QUM385" s="39"/>
      <c r="QUN385" s="39"/>
      <c r="QUO385" s="39"/>
      <c r="QUP385" s="39"/>
      <c r="QUQ385" s="39"/>
      <c r="QUR385" s="39"/>
      <c r="QUS385" s="39"/>
      <c r="QUT385" s="39"/>
      <c r="QUU385" s="39"/>
      <c r="QUV385" s="39"/>
      <c r="QUW385" s="39"/>
      <c r="QUX385" s="39"/>
      <c r="QUY385" s="39"/>
      <c r="QUZ385" s="39"/>
      <c r="QVA385" s="39"/>
      <c r="QVB385" s="39"/>
      <c r="QVC385" s="39"/>
      <c r="QVD385" s="39"/>
      <c r="QVE385" s="39"/>
      <c r="QVF385" s="39"/>
      <c r="QVG385" s="39"/>
      <c r="QVH385" s="39"/>
      <c r="QVI385" s="39"/>
      <c r="QVJ385" s="39"/>
      <c r="QVK385" s="39"/>
      <c r="QVL385" s="39"/>
      <c r="QVM385" s="39"/>
      <c r="QVN385" s="39"/>
      <c r="QVO385" s="39"/>
      <c r="QVP385" s="39"/>
      <c r="QVQ385" s="39"/>
      <c r="QVR385" s="39"/>
      <c r="QVS385" s="39"/>
      <c r="QVT385" s="39"/>
      <c r="QVU385" s="39"/>
      <c r="QVV385" s="39"/>
      <c r="QVW385" s="39"/>
      <c r="QVX385" s="39"/>
      <c r="QVY385" s="39"/>
      <c r="QVZ385" s="39"/>
      <c r="QWA385" s="39"/>
      <c r="QWB385" s="39"/>
      <c r="QWC385" s="39"/>
      <c r="QWD385" s="39"/>
      <c r="QWE385" s="39"/>
      <c r="QWF385" s="39"/>
      <c r="QWG385" s="39"/>
      <c r="QWH385" s="39"/>
      <c r="QWI385" s="39"/>
      <c r="QWJ385" s="39"/>
      <c r="QWK385" s="39"/>
      <c r="QWL385" s="39"/>
      <c r="QWM385" s="39"/>
      <c r="QWN385" s="39"/>
      <c r="QWO385" s="39"/>
      <c r="QWP385" s="39"/>
      <c r="QWQ385" s="39"/>
      <c r="QWR385" s="39"/>
      <c r="QWS385" s="39"/>
      <c r="QWT385" s="39"/>
      <c r="QWU385" s="39"/>
      <c r="QWV385" s="39"/>
      <c r="QWW385" s="39"/>
      <c r="QWX385" s="39"/>
      <c r="QWY385" s="39"/>
      <c r="QWZ385" s="39"/>
      <c r="QXA385" s="39"/>
      <c r="QXB385" s="39"/>
      <c r="QXC385" s="39"/>
      <c r="QXD385" s="39"/>
      <c r="QXE385" s="39"/>
      <c r="QXF385" s="39"/>
      <c r="QXG385" s="39"/>
      <c r="QXH385" s="39"/>
      <c r="QXI385" s="39"/>
      <c r="QXJ385" s="39"/>
      <c r="QXK385" s="39"/>
      <c r="QXL385" s="39"/>
      <c r="QXM385" s="39"/>
      <c r="QXN385" s="39"/>
      <c r="QXO385" s="39"/>
      <c r="QXP385" s="39"/>
      <c r="QXQ385" s="39"/>
      <c r="QXR385" s="39"/>
      <c r="QXS385" s="39"/>
      <c r="QXT385" s="39"/>
      <c r="QXU385" s="39"/>
      <c r="QXV385" s="39"/>
      <c r="QXW385" s="39"/>
      <c r="QXX385" s="39"/>
      <c r="QXY385" s="39"/>
      <c r="QXZ385" s="39"/>
      <c r="QYA385" s="39"/>
      <c r="QYB385" s="39"/>
      <c r="QYC385" s="39"/>
      <c r="QYD385" s="39"/>
      <c r="QYE385" s="39"/>
      <c r="QYF385" s="39"/>
      <c r="QYG385" s="39"/>
      <c r="QYH385" s="39"/>
      <c r="QYI385" s="39"/>
      <c r="QYJ385" s="39"/>
      <c r="QYK385" s="39"/>
      <c r="QYL385" s="39"/>
      <c r="QYM385" s="39"/>
      <c r="QYN385" s="39"/>
      <c r="QYO385" s="39"/>
      <c r="QYP385" s="39"/>
      <c r="QYQ385" s="39"/>
      <c r="QYR385" s="39"/>
      <c r="QYS385" s="39"/>
      <c r="QYT385" s="39"/>
      <c r="QYU385" s="39"/>
      <c r="QYV385" s="39"/>
      <c r="QYW385" s="39"/>
      <c r="QYX385" s="39"/>
      <c r="QYY385" s="39"/>
      <c r="QYZ385" s="39"/>
      <c r="QZA385" s="39"/>
      <c r="QZB385" s="39"/>
      <c r="QZC385" s="39"/>
      <c r="QZD385" s="39"/>
      <c r="QZE385" s="39"/>
      <c r="QZF385" s="39"/>
      <c r="QZG385" s="39"/>
      <c r="QZH385" s="39"/>
      <c r="QZI385" s="39"/>
      <c r="QZJ385" s="39"/>
      <c r="QZK385" s="39"/>
      <c r="QZL385" s="39"/>
      <c r="QZM385" s="39"/>
      <c r="QZN385" s="39"/>
      <c r="QZO385" s="39"/>
      <c r="QZP385" s="39"/>
      <c r="QZQ385" s="39"/>
      <c r="QZR385" s="39"/>
      <c r="QZS385" s="39"/>
      <c r="QZT385" s="39"/>
      <c r="QZU385" s="39"/>
      <c r="QZV385" s="39"/>
      <c r="QZW385" s="39"/>
      <c r="QZX385" s="39"/>
      <c r="QZY385" s="39"/>
      <c r="QZZ385" s="39"/>
      <c r="RAA385" s="39"/>
      <c r="RAB385" s="39"/>
      <c r="RAC385" s="39"/>
      <c r="RAD385" s="39"/>
      <c r="RAE385" s="39"/>
      <c r="RAF385" s="39"/>
      <c r="RAG385" s="39"/>
      <c r="RAH385" s="39"/>
      <c r="RAI385" s="39"/>
      <c r="RAJ385" s="39"/>
      <c r="RAK385" s="39"/>
      <c r="RAL385" s="39"/>
      <c r="RAM385" s="39"/>
      <c r="RAN385" s="39"/>
      <c r="RAO385" s="39"/>
      <c r="RAP385" s="39"/>
      <c r="RAQ385" s="39"/>
      <c r="RAR385" s="39"/>
      <c r="RAS385" s="39"/>
      <c r="RAT385" s="39"/>
      <c r="RAU385" s="39"/>
      <c r="RAV385" s="39"/>
      <c r="RAW385" s="39"/>
      <c r="RAX385" s="39"/>
      <c r="RAY385" s="39"/>
      <c r="RAZ385" s="39"/>
      <c r="RBA385" s="39"/>
      <c r="RBB385" s="39"/>
      <c r="RBC385" s="39"/>
      <c r="RBD385" s="39"/>
      <c r="RBE385" s="39"/>
      <c r="RBF385" s="39"/>
      <c r="RBG385" s="39"/>
      <c r="RBH385" s="39"/>
      <c r="RBI385" s="39"/>
      <c r="RBJ385" s="39"/>
      <c r="RBK385" s="39"/>
      <c r="RBL385" s="39"/>
      <c r="RBM385" s="39"/>
      <c r="RBN385" s="39"/>
      <c r="RBO385" s="39"/>
      <c r="RBP385" s="39"/>
      <c r="RBQ385" s="39"/>
      <c r="RBR385" s="39"/>
      <c r="RBS385" s="39"/>
      <c r="RBT385" s="39"/>
      <c r="RBU385" s="39"/>
      <c r="RBV385" s="39"/>
      <c r="RBW385" s="39"/>
      <c r="RBX385" s="39"/>
      <c r="RBY385" s="39"/>
      <c r="RBZ385" s="39"/>
      <c r="RCA385" s="39"/>
      <c r="RCB385" s="39"/>
      <c r="RCC385" s="39"/>
      <c r="RCD385" s="39"/>
      <c r="RCE385" s="39"/>
      <c r="RCF385" s="39"/>
      <c r="RCG385" s="39"/>
      <c r="RCH385" s="39"/>
      <c r="RCI385" s="39"/>
      <c r="RCJ385" s="39"/>
      <c r="RCK385" s="39"/>
      <c r="RCL385" s="39"/>
      <c r="RCM385" s="39"/>
      <c r="RCN385" s="39"/>
      <c r="RCO385" s="39"/>
      <c r="RCP385" s="39"/>
      <c r="RCQ385" s="39"/>
      <c r="RCR385" s="39"/>
      <c r="RCS385" s="39"/>
      <c r="RCT385" s="39"/>
      <c r="RCU385" s="39"/>
      <c r="RCV385" s="39"/>
      <c r="RCW385" s="39"/>
      <c r="RCX385" s="39"/>
      <c r="RCY385" s="39"/>
      <c r="RCZ385" s="39"/>
      <c r="RDA385" s="39"/>
      <c r="RDB385" s="39"/>
      <c r="RDC385" s="39"/>
      <c r="RDD385" s="39"/>
      <c r="RDE385" s="39"/>
      <c r="RDF385" s="39"/>
      <c r="RDG385" s="39"/>
      <c r="RDH385" s="39"/>
      <c r="RDI385" s="39"/>
      <c r="RDJ385" s="39"/>
      <c r="RDK385" s="39"/>
      <c r="RDL385" s="39"/>
      <c r="RDM385" s="39"/>
      <c r="RDN385" s="39"/>
      <c r="RDO385" s="39"/>
      <c r="RDP385" s="39"/>
      <c r="RDQ385" s="39"/>
      <c r="RDR385" s="39"/>
      <c r="RDS385" s="39"/>
      <c r="RDT385" s="39"/>
      <c r="RDU385" s="39"/>
      <c r="RDV385" s="39"/>
      <c r="RDW385" s="39"/>
      <c r="RDX385" s="39"/>
      <c r="RDY385" s="39"/>
      <c r="RDZ385" s="39"/>
      <c r="REA385" s="39"/>
      <c r="REB385" s="39"/>
      <c r="REC385" s="39"/>
      <c r="RED385" s="39"/>
      <c r="REE385" s="39"/>
      <c r="REF385" s="39"/>
      <c r="REG385" s="39"/>
      <c r="REH385" s="39"/>
      <c r="REI385" s="39"/>
      <c r="REJ385" s="39"/>
      <c r="REK385" s="39"/>
      <c r="REL385" s="39"/>
      <c r="REM385" s="39"/>
      <c r="REN385" s="39"/>
      <c r="REO385" s="39"/>
      <c r="REP385" s="39"/>
      <c r="REQ385" s="39"/>
      <c r="RER385" s="39"/>
      <c r="RES385" s="39"/>
      <c r="RET385" s="39"/>
      <c r="REU385" s="39"/>
      <c r="REV385" s="39"/>
      <c r="REW385" s="39"/>
      <c r="REX385" s="39"/>
      <c r="REY385" s="39"/>
      <c r="REZ385" s="39"/>
      <c r="RFA385" s="39"/>
      <c r="RFB385" s="39"/>
      <c r="RFC385" s="39"/>
      <c r="RFD385" s="39"/>
      <c r="RFE385" s="39"/>
      <c r="RFF385" s="39"/>
      <c r="RFG385" s="39"/>
      <c r="RFH385" s="39"/>
      <c r="RFI385" s="39"/>
      <c r="RFJ385" s="39"/>
      <c r="RFK385" s="39"/>
      <c r="RFL385" s="39"/>
      <c r="RFM385" s="39"/>
      <c r="RFN385" s="39"/>
      <c r="RFO385" s="39"/>
      <c r="RFP385" s="39"/>
      <c r="RFQ385" s="39"/>
      <c r="RFR385" s="39"/>
      <c r="RFS385" s="39"/>
      <c r="RFT385" s="39"/>
      <c r="RFU385" s="39"/>
      <c r="RFV385" s="39"/>
      <c r="RFW385" s="39"/>
      <c r="RFX385" s="39"/>
      <c r="RFY385" s="39"/>
      <c r="RFZ385" s="39"/>
      <c r="RGA385" s="39"/>
      <c r="RGB385" s="39"/>
      <c r="RGC385" s="39"/>
      <c r="RGD385" s="39"/>
      <c r="RGE385" s="39"/>
      <c r="RGF385" s="39"/>
      <c r="RGG385" s="39"/>
      <c r="RGH385" s="39"/>
      <c r="RGI385" s="39"/>
      <c r="RGJ385" s="39"/>
      <c r="RGK385" s="39"/>
      <c r="RGL385" s="39"/>
      <c r="RGM385" s="39"/>
      <c r="RGN385" s="39"/>
      <c r="RGO385" s="39"/>
      <c r="RGP385" s="39"/>
      <c r="RGQ385" s="39"/>
      <c r="RGR385" s="39"/>
      <c r="RGS385" s="39"/>
      <c r="RGT385" s="39"/>
      <c r="RGU385" s="39"/>
      <c r="RGV385" s="39"/>
      <c r="RGW385" s="39"/>
      <c r="RGX385" s="39"/>
      <c r="RGY385" s="39"/>
      <c r="RGZ385" s="39"/>
      <c r="RHA385" s="39"/>
      <c r="RHB385" s="39"/>
      <c r="RHC385" s="39"/>
      <c r="RHD385" s="39"/>
      <c r="RHE385" s="39"/>
      <c r="RHF385" s="39"/>
      <c r="RHG385" s="39"/>
      <c r="RHH385" s="39"/>
      <c r="RHI385" s="39"/>
      <c r="RHJ385" s="39"/>
      <c r="RHK385" s="39"/>
      <c r="RHL385" s="39"/>
      <c r="RHM385" s="39"/>
      <c r="RHN385" s="39"/>
      <c r="RHO385" s="39"/>
      <c r="RHP385" s="39"/>
      <c r="RHQ385" s="39"/>
      <c r="RHR385" s="39"/>
      <c r="RHS385" s="39"/>
      <c r="RHT385" s="39"/>
      <c r="RHU385" s="39"/>
      <c r="RHV385" s="39"/>
      <c r="RHW385" s="39"/>
      <c r="RHX385" s="39"/>
      <c r="RHY385" s="39"/>
      <c r="RHZ385" s="39"/>
      <c r="RIA385" s="39"/>
      <c r="RIB385" s="39"/>
      <c r="RIC385" s="39"/>
      <c r="RID385" s="39"/>
      <c r="RIE385" s="39"/>
      <c r="RIF385" s="39"/>
      <c r="RIG385" s="39"/>
      <c r="RIH385" s="39"/>
      <c r="RII385" s="39"/>
      <c r="RIJ385" s="39"/>
      <c r="RIK385" s="39"/>
      <c r="RIL385" s="39"/>
      <c r="RIM385" s="39"/>
      <c r="RIN385" s="39"/>
      <c r="RIO385" s="39"/>
      <c r="RIP385" s="39"/>
      <c r="RIQ385" s="39"/>
      <c r="RIR385" s="39"/>
      <c r="RIS385" s="39"/>
      <c r="RIT385" s="39"/>
      <c r="RIU385" s="39"/>
      <c r="RIV385" s="39"/>
      <c r="RIW385" s="39"/>
      <c r="RIX385" s="39"/>
      <c r="RIY385" s="39"/>
      <c r="RIZ385" s="39"/>
      <c r="RJA385" s="39"/>
      <c r="RJB385" s="39"/>
      <c r="RJC385" s="39"/>
      <c r="RJD385" s="39"/>
      <c r="RJE385" s="39"/>
      <c r="RJF385" s="39"/>
      <c r="RJG385" s="39"/>
      <c r="RJH385" s="39"/>
      <c r="RJI385" s="39"/>
      <c r="RJJ385" s="39"/>
      <c r="RJK385" s="39"/>
      <c r="RJL385" s="39"/>
      <c r="RJM385" s="39"/>
      <c r="RJN385" s="39"/>
      <c r="RJO385" s="39"/>
      <c r="RJP385" s="39"/>
      <c r="RJQ385" s="39"/>
      <c r="RJR385" s="39"/>
      <c r="RJS385" s="39"/>
      <c r="RJT385" s="39"/>
      <c r="RJU385" s="39"/>
      <c r="RJV385" s="39"/>
      <c r="RJW385" s="39"/>
      <c r="RJX385" s="39"/>
      <c r="RJY385" s="39"/>
      <c r="RJZ385" s="39"/>
      <c r="RKA385" s="39"/>
      <c r="RKB385" s="39"/>
      <c r="RKC385" s="39"/>
      <c r="RKD385" s="39"/>
      <c r="RKE385" s="39"/>
      <c r="RKF385" s="39"/>
      <c r="RKG385" s="39"/>
      <c r="RKH385" s="39"/>
      <c r="RKI385" s="39"/>
      <c r="RKJ385" s="39"/>
      <c r="RKK385" s="39"/>
      <c r="RKL385" s="39"/>
      <c r="RKM385" s="39"/>
      <c r="RKN385" s="39"/>
      <c r="RKO385" s="39"/>
      <c r="RKP385" s="39"/>
      <c r="RKQ385" s="39"/>
      <c r="RKR385" s="39"/>
      <c r="RKS385" s="39"/>
      <c r="RKT385" s="39"/>
      <c r="RKU385" s="39"/>
      <c r="RKV385" s="39"/>
      <c r="RKW385" s="39"/>
      <c r="RKX385" s="39"/>
      <c r="RKY385" s="39"/>
      <c r="RKZ385" s="39"/>
      <c r="RLA385" s="39"/>
      <c r="RLB385" s="39"/>
      <c r="RLC385" s="39"/>
      <c r="RLD385" s="39"/>
      <c r="RLE385" s="39"/>
      <c r="RLF385" s="39"/>
      <c r="RLG385" s="39"/>
      <c r="RLH385" s="39"/>
      <c r="RLI385" s="39"/>
      <c r="RLJ385" s="39"/>
      <c r="RLK385" s="39"/>
      <c r="RLL385" s="39"/>
      <c r="RLM385" s="39"/>
      <c r="RLN385" s="39"/>
      <c r="RLO385" s="39"/>
      <c r="RLP385" s="39"/>
      <c r="RLQ385" s="39"/>
      <c r="RLR385" s="39"/>
      <c r="RLS385" s="39"/>
      <c r="RLT385" s="39"/>
      <c r="RLU385" s="39"/>
      <c r="RLV385" s="39"/>
      <c r="RLW385" s="39"/>
      <c r="RLX385" s="39"/>
      <c r="RLY385" s="39"/>
      <c r="RLZ385" s="39"/>
      <c r="RMA385" s="39"/>
      <c r="RMB385" s="39"/>
      <c r="RMC385" s="39"/>
      <c r="RMD385" s="39"/>
      <c r="RME385" s="39"/>
      <c r="RMF385" s="39"/>
      <c r="RMG385" s="39"/>
      <c r="RMH385" s="39"/>
      <c r="RMI385" s="39"/>
      <c r="RMJ385" s="39"/>
      <c r="RMK385" s="39"/>
      <c r="RML385" s="39"/>
      <c r="RMM385" s="39"/>
      <c r="RMN385" s="39"/>
      <c r="RMO385" s="39"/>
      <c r="RMP385" s="39"/>
      <c r="RMQ385" s="39"/>
      <c r="RMR385" s="39"/>
      <c r="RMS385" s="39"/>
      <c r="RMT385" s="39"/>
      <c r="RMU385" s="39"/>
      <c r="RMV385" s="39"/>
      <c r="RMW385" s="39"/>
      <c r="RMX385" s="39"/>
      <c r="RMY385" s="39"/>
      <c r="RMZ385" s="39"/>
      <c r="RNA385" s="39"/>
      <c r="RNB385" s="39"/>
      <c r="RNC385" s="39"/>
      <c r="RND385" s="39"/>
      <c r="RNE385" s="39"/>
      <c r="RNF385" s="39"/>
      <c r="RNG385" s="39"/>
      <c r="RNH385" s="39"/>
      <c r="RNI385" s="39"/>
      <c r="RNJ385" s="39"/>
      <c r="RNK385" s="39"/>
      <c r="RNL385" s="39"/>
      <c r="RNM385" s="39"/>
      <c r="RNN385" s="39"/>
      <c r="RNO385" s="39"/>
      <c r="RNP385" s="39"/>
      <c r="RNQ385" s="39"/>
      <c r="RNR385" s="39"/>
      <c r="RNS385" s="39"/>
      <c r="RNT385" s="39"/>
      <c r="RNU385" s="39"/>
      <c r="RNV385" s="39"/>
      <c r="RNW385" s="39"/>
      <c r="RNX385" s="39"/>
      <c r="RNY385" s="39"/>
      <c r="RNZ385" s="39"/>
      <c r="ROA385" s="39"/>
      <c r="ROB385" s="39"/>
      <c r="ROC385" s="39"/>
      <c r="ROD385" s="39"/>
      <c r="ROE385" s="39"/>
      <c r="ROF385" s="39"/>
      <c r="ROG385" s="39"/>
      <c r="ROH385" s="39"/>
      <c r="ROI385" s="39"/>
      <c r="ROJ385" s="39"/>
      <c r="ROK385" s="39"/>
      <c r="ROL385" s="39"/>
      <c r="ROM385" s="39"/>
      <c r="RON385" s="39"/>
      <c r="ROO385" s="39"/>
      <c r="ROP385" s="39"/>
      <c r="ROQ385" s="39"/>
      <c r="ROR385" s="39"/>
      <c r="ROS385" s="39"/>
      <c r="ROT385" s="39"/>
      <c r="ROU385" s="39"/>
      <c r="ROV385" s="39"/>
      <c r="ROW385" s="39"/>
      <c r="ROX385" s="39"/>
      <c r="ROY385" s="39"/>
      <c r="ROZ385" s="39"/>
      <c r="RPA385" s="39"/>
      <c r="RPB385" s="39"/>
      <c r="RPC385" s="39"/>
      <c r="RPD385" s="39"/>
      <c r="RPE385" s="39"/>
      <c r="RPF385" s="39"/>
      <c r="RPG385" s="39"/>
      <c r="RPH385" s="39"/>
      <c r="RPI385" s="39"/>
      <c r="RPJ385" s="39"/>
      <c r="RPK385" s="39"/>
      <c r="RPL385" s="39"/>
      <c r="RPM385" s="39"/>
      <c r="RPN385" s="39"/>
      <c r="RPO385" s="39"/>
      <c r="RPP385" s="39"/>
      <c r="RPQ385" s="39"/>
      <c r="RPR385" s="39"/>
      <c r="RPS385" s="39"/>
      <c r="RPT385" s="39"/>
      <c r="RPU385" s="39"/>
      <c r="RPV385" s="39"/>
      <c r="RPW385" s="39"/>
      <c r="RPX385" s="39"/>
      <c r="RPY385" s="39"/>
      <c r="RPZ385" s="39"/>
      <c r="RQA385" s="39"/>
      <c r="RQB385" s="39"/>
      <c r="RQC385" s="39"/>
      <c r="RQD385" s="39"/>
      <c r="RQE385" s="39"/>
      <c r="RQF385" s="39"/>
      <c r="RQG385" s="39"/>
      <c r="RQH385" s="39"/>
      <c r="RQI385" s="39"/>
      <c r="RQJ385" s="39"/>
      <c r="RQK385" s="39"/>
      <c r="RQL385" s="39"/>
      <c r="RQM385" s="39"/>
      <c r="RQN385" s="39"/>
      <c r="RQO385" s="39"/>
      <c r="RQP385" s="39"/>
      <c r="RQQ385" s="39"/>
      <c r="RQR385" s="39"/>
      <c r="RQS385" s="39"/>
      <c r="RQT385" s="39"/>
      <c r="RQU385" s="39"/>
      <c r="RQV385" s="39"/>
      <c r="RQW385" s="39"/>
      <c r="RQX385" s="39"/>
      <c r="RQY385" s="39"/>
      <c r="RQZ385" s="39"/>
      <c r="RRA385" s="39"/>
      <c r="RRB385" s="39"/>
      <c r="RRC385" s="39"/>
      <c r="RRD385" s="39"/>
      <c r="RRE385" s="39"/>
      <c r="RRF385" s="39"/>
      <c r="RRG385" s="39"/>
      <c r="RRH385" s="39"/>
      <c r="RRI385" s="39"/>
      <c r="RRJ385" s="39"/>
      <c r="RRK385" s="39"/>
      <c r="RRL385" s="39"/>
      <c r="RRM385" s="39"/>
      <c r="RRN385" s="39"/>
      <c r="RRO385" s="39"/>
      <c r="RRP385" s="39"/>
      <c r="RRQ385" s="39"/>
      <c r="RRR385" s="39"/>
      <c r="RRS385" s="39"/>
      <c r="RRT385" s="39"/>
      <c r="RRU385" s="39"/>
      <c r="RRV385" s="39"/>
      <c r="RRW385" s="39"/>
      <c r="RRX385" s="39"/>
      <c r="RRY385" s="39"/>
      <c r="RRZ385" s="39"/>
      <c r="RSA385" s="39"/>
      <c r="RSB385" s="39"/>
      <c r="RSC385" s="39"/>
      <c r="RSD385" s="39"/>
      <c r="RSE385" s="39"/>
      <c r="RSF385" s="39"/>
      <c r="RSG385" s="39"/>
      <c r="RSH385" s="39"/>
      <c r="RSI385" s="39"/>
      <c r="RSJ385" s="39"/>
      <c r="RSK385" s="39"/>
      <c r="RSL385" s="39"/>
      <c r="RSM385" s="39"/>
      <c r="RSN385" s="39"/>
      <c r="RSO385" s="39"/>
      <c r="RSP385" s="39"/>
      <c r="RSQ385" s="39"/>
      <c r="RSR385" s="39"/>
      <c r="RSS385" s="39"/>
      <c r="RST385" s="39"/>
      <c r="RSU385" s="39"/>
      <c r="RSV385" s="39"/>
      <c r="RSW385" s="39"/>
      <c r="RSX385" s="39"/>
      <c r="RSY385" s="39"/>
      <c r="RSZ385" s="39"/>
      <c r="RTA385" s="39"/>
      <c r="RTB385" s="39"/>
      <c r="RTC385" s="39"/>
      <c r="RTD385" s="39"/>
      <c r="RTE385" s="39"/>
      <c r="RTF385" s="39"/>
      <c r="RTG385" s="39"/>
      <c r="RTH385" s="39"/>
      <c r="RTI385" s="39"/>
      <c r="RTJ385" s="39"/>
      <c r="RTK385" s="39"/>
      <c r="RTL385" s="39"/>
      <c r="RTM385" s="39"/>
      <c r="RTN385" s="39"/>
      <c r="RTO385" s="39"/>
      <c r="RTP385" s="39"/>
      <c r="RTQ385" s="39"/>
      <c r="RTR385" s="39"/>
      <c r="RTS385" s="39"/>
      <c r="RTT385" s="39"/>
      <c r="RTU385" s="39"/>
      <c r="RTV385" s="39"/>
      <c r="RTW385" s="39"/>
      <c r="RTX385" s="39"/>
      <c r="RTY385" s="39"/>
      <c r="RTZ385" s="39"/>
      <c r="RUA385" s="39"/>
      <c r="RUB385" s="39"/>
      <c r="RUC385" s="39"/>
      <c r="RUD385" s="39"/>
      <c r="RUE385" s="39"/>
      <c r="RUF385" s="39"/>
      <c r="RUG385" s="39"/>
      <c r="RUH385" s="39"/>
      <c r="RUI385" s="39"/>
      <c r="RUJ385" s="39"/>
      <c r="RUK385" s="39"/>
      <c r="RUL385" s="39"/>
      <c r="RUM385" s="39"/>
      <c r="RUN385" s="39"/>
      <c r="RUO385" s="39"/>
      <c r="RUP385" s="39"/>
      <c r="RUQ385" s="39"/>
      <c r="RUR385" s="39"/>
      <c r="RUS385" s="39"/>
      <c r="RUT385" s="39"/>
      <c r="RUU385" s="39"/>
      <c r="RUV385" s="39"/>
      <c r="RUW385" s="39"/>
      <c r="RUX385" s="39"/>
      <c r="RUY385" s="39"/>
      <c r="RUZ385" s="39"/>
      <c r="RVA385" s="39"/>
      <c r="RVB385" s="39"/>
      <c r="RVC385" s="39"/>
      <c r="RVD385" s="39"/>
      <c r="RVE385" s="39"/>
      <c r="RVF385" s="39"/>
      <c r="RVG385" s="39"/>
      <c r="RVH385" s="39"/>
      <c r="RVI385" s="39"/>
      <c r="RVJ385" s="39"/>
      <c r="RVK385" s="39"/>
      <c r="RVL385" s="39"/>
      <c r="RVM385" s="39"/>
      <c r="RVN385" s="39"/>
      <c r="RVO385" s="39"/>
      <c r="RVP385" s="39"/>
      <c r="RVQ385" s="39"/>
      <c r="RVR385" s="39"/>
      <c r="RVS385" s="39"/>
      <c r="RVT385" s="39"/>
      <c r="RVU385" s="39"/>
      <c r="RVV385" s="39"/>
      <c r="RVW385" s="39"/>
      <c r="RVX385" s="39"/>
      <c r="RVY385" s="39"/>
      <c r="RVZ385" s="39"/>
      <c r="RWA385" s="39"/>
      <c r="RWB385" s="39"/>
      <c r="RWC385" s="39"/>
      <c r="RWD385" s="39"/>
      <c r="RWE385" s="39"/>
      <c r="RWF385" s="39"/>
      <c r="RWG385" s="39"/>
      <c r="RWH385" s="39"/>
      <c r="RWI385" s="39"/>
      <c r="RWJ385" s="39"/>
      <c r="RWK385" s="39"/>
      <c r="RWL385" s="39"/>
      <c r="RWM385" s="39"/>
      <c r="RWN385" s="39"/>
      <c r="RWO385" s="39"/>
      <c r="RWP385" s="39"/>
      <c r="RWQ385" s="39"/>
      <c r="RWR385" s="39"/>
      <c r="RWS385" s="39"/>
      <c r="RWT385" s="39"/>
      <c r="RWU385" s="39"/>
      <c r="RWV385" s="39"/>
      <c r="RWW385" s="39"/>
      <c r="RWX385" s="39"/>
      <c r="RWY385" s="39"/>
      <c r="RWZ385" s="39"/>
      <c r="RXA385" s="39"/>
      <c r="RXB385" s="39"/>
      <c r="RXC385" s="39"/>
      <c r="RXD385" s="39"/>
      <c r="RXE385" s="39"/>
      <c r="RXF385" s="39"/>
      <c r="RXG385" s="39"/>
      <c r="RXH385" s="39"/>
      <c r="RXI385" s="39"/>
      <c r="RXJ385" s="39"/>
      <c r="RXK385" s="39"/>
      <c r="RXL385" s="39"/>
      <c r="RXM385" s="39"/>
      <c r="RXN385" s="39"/>
      <c r="RXO385" s="39"/>
      <c r="RXP385" s="39"/>
      <c r="RXQ385" s="39"/>
      <c r="RXR385" s="39"/>
      <c r="RXS385" s="39"/>
      <c r="RXT385" s="39"/>
      <c r="RXU385" s="39"/>
      <c r="RXV385" s="39"/>
      <c r="RXW385" s="39"/>
      <c r="RXX385" s="39"/>
      <c r="RXY385" s="39"/>
      <c r="RXZ385" s="39"/>
      <c r="RYA385" s="39"/>
      <c r="RYB385" s="39"/>
      <c r="RYC385" s="39"/>
      <c r="RYD385" s="39"/>
      <c r="RYE385" s="39"/>
      <c r="RYF385" s="39"/>
      <c r="RYG385" s="39"/>
      <c r="RYH385" s="39"/>
      <c r="RYI385" s="39"/>
      <c r="RYJ385" s="39"/>
      <c r="RYK385" s="39"/>
      <c r="RYL385" s="39"/>
      <c r="RYM385" s="39"/>
      <c r="RYN385" s="39"/>
      <c r="RYO385" s="39"/>
      <c r="RYP385" s="39"/>
      <c r="RYQ385" s="39"/>
      <c r="RYR385" s="39"/>
      <c r="RYS385" s="39"/>
      <c r="RYT385" s="39"/>
      <c r="RYU385" s="39"/>
      <c r="RYV385" s="39"/>
      <c r="RYW385" s="39"/>
      <c r="RYX385" s="39"/>
      <c r="RYY385" s="39"/>
      <c r="RYZ385" s="39"/>
      <c r="RZA385" s="39"/>
      <c r="RZB385" s="39"/>
      <c r="RZC385" s="39"/>
      <c r="RZD385" s="39"/>
      <c r="RZE385" s="39"/>
      <c r="RZF385" s="39"/>
      <c r="RZG385" s="39"/>
      <c r="RZH385" s="39"/>
      <c r="RZI385" s="39"/>
      <c r="RZJ385" s="39"/>
      <c r="RZK385" s="39"/>
      <c r="RZL385" s="39"/>
      <c r="RZM385" s="39"/>
      <c r="RZN385" s="39"/>
      <c r="RZO385" s="39"/>
      <c r="RZP385" s="39"/>
      <c r="RZQ385" s="39"/>
      <c r="RZR385" s="39"/>
      <c r="RZS385" s="39"/>
      <c r="RZT385" s="39"/>
      <c r="RZU385" s="39"/>
      <c r="RZV385" s="39"/>
      <c r="RZW385" s="39"/>
      <c r="RZX385" s="39"/>
      <c r="RZY385" s="39"/>
      <c r="RZZ385" s="39"/>
      <c r="SAA385" s="39"/>
      <c r="SAB385" s="39"/>
      <c r="SAC385" s="39"/>
      <c r="SAD385" s="39"/>
      <c r="SAE385" s="39"/>
      <c r="SAF385" s="39"/>
      <c r="SAG385" s="39"/>
      <c r="SAH385" s="39"/>
      <c r="SAI385" s="39"/>
      <c r="SAJ385" s="39"/>
      <c r="SAK385" s="39"/>
      <c r="SAL385" s="39"/>
      <c r="SAM385" s="39"/>
      <c r="SAN385" s="39"/>
      <c r="SAO385" s="39"/>
      <c r="SAP385" s="39"/>
      <c r="SAQ385" s="39"/>
      <c r="SAR385" s="39"/>
      <c r="SAS385" s="39"/>
      <c r="SAT385" s="39"/>
      <c r="SAU385" s="39"/>
      <c r="SAV385" s="39"/>
      <c r="SAW385" s="39"/>
      <c r="SAX385" s="39"/>
      <c r="SAY385" s="39"/>
      <c r="SAZ385" s="39"/>
      <c r="SBA385" s="39"/>
      <c r="SBB385" s="39"/>
      <c r="SBC385" s="39"/>
      <c r="SBD385" s="39"/>
      <c r="SBE385" s="39"/>
      <c r="SBF385" s="39"/>
      <c r="SBG385" s="39"/>
      <c r="SBH385" s="39"/>
      <c r="SBI385" s="39"/>
      <c r="SBJ385" s="39"/>
      <c r="SBK385" s="39"/>
      <c r="SBL385" s="39"/>
      <c r="SBM385" s="39"/>
      <c r="SBN385" s="39"/>
      <c r="SBO385" s="39"/>
      <c r="SBP385" s="39"/>
      <c r="SBQ385" s="39"/>
      <c r="SBR385" s="39"/>
      <c r="SBS385" s="39"/>
      <c r="SBT385" s="39"/>
      <c r="SBU385" s="39"/>
      <c r="SBV385" s="39"/>
      <c r="SBW385" s="39"/>
      <c r="SBX385" s="39"/>
      <c r="SBY385" s="39"/>
      <c r="SBZ385" s="39"/>
      <c r="SCA385" s="39"/>
      <c r="SCB385" s="39"/>
      <c r="SCC385" s="39"/>
      <c r="SCD385" s="39"/>
      <c r="SCE385" s="39"/>
      <c r="SCF385" s="39"/>
      <c r="SCG385" s="39"/>
      <c r="SCH385" s="39"/>
      <c r="SCI385" s="39"/>
      <c r="SCJ385" s="39"/>
      <c r="SCK385" s="39"/>
      <c r="SCL385" s="39"/>
      <c r="SCM385" s="39"/>
      <c r="SCN385" s="39"/>
      <c r="SCO385" s="39"/>
      <c r="SCP385" s="39"/>
      <c r="SCQ385" s="39"/>
      <c r="SCR385" s="39"/>
      <c r="SCS385" s="39"/>
      <c r="SCT385" s="39"/>
      <c r="SCU385" s="39"/>
      <c r="SCV385" s="39"/>
      <c r="SCW385" s="39"/>
      <c r="SCX385" s="39"/>
      <c r="SCY385" s="39"/>
      <c r="SCZ385" s="39"/>
      <c r="SDA385" s="39"/>
      <c r="SDB385" s="39"/>
      <c r="SDC385" s="39"/>
      <c r="SDD385" s="39"/>
      <c r="SDE385" s="39"/>
      <c r="SDF385" s="39"/>
      <c r="SDG385" s="39"/>
      <c r="SDH385" s="39"/>
      <c r="SDI385" s="39"/>
      <c r="SDJ385" s="39"/>
      <c r="SDK385" s="39"/>
      <c r="SDL385" s="39"/>
      <c r="SDM385" s="39"/>
      <c r="SDN385" s="39"/>
      <c r="SDO385" s="39"/>
      <c r="SDP385" s="39"/>
      <c r="SDQ385" s="39"/>
      <c r="SDR385" s="39"/>
      <c r="SDS385" s="39"/>
      <c r="SDT385" s="39"/>
      <c r="SDU385" s="39"/>
      <c r="SDV385" s="39"/>
      <c r="SDW385" s="39"/>
      <c r="SDX385" s="39"/>
      <c r="SDY385" s="39"/>
      <c r="SDZ385" s="39"/>
      <c r="SEA385" s="39"/>
      <c r="SEB385" s="39"/>
      <c r="SEC385" s="39"/>
      <c r="SED385" s="39"/>
      <c r="SEE385" s="39"/>
      <c r="SEF385" s="39"/>
      <c r="SEG385" s="39"/>
      <c r="SEH385" s="39"/>
      <c r="SEI385" s="39"/>
      <c r="SEJ385" s="39"/>
      <c r="SEK385" s="39"/>
      <c r="SEL385" s="39"/>
      <c r="SEM385" s="39"/>
      <c r="SEN385" s="39"/>
      <c r="SEO385" s="39"/>
      <c r="SEP385" s="39"/>
      <c r="SEQ385" s="39"/>
      <c r="SER385" s="39"/>
      <c r="SES385" s="39"/>
      <c r="SET385" s="39"/>
      <c r="SEU385" s="39"/>
      <c r="SEV385" s="39"/>
      <c r="SEW385" s="39"/>
      <c r="SEX385" s="39"/>
      <c r="SEY385" s="39"/>
      <c r="SEZ385" s="39"/>
      <c r="SFA385" s="39"/>
      <c r="SFB385" s="39"/>
      <c r="SFC385" s="39"/>
      <c r="SFD385" s="39"/>
      <c r="SFE385" s="39"/>
      <c r="SFF385" s="39"/>
      <c r="SFG385" s="39"/>
      <c r="SFH385" s="39"/>
      <c r="SFI385" s="39"/>
      <c r="SFJ385" s="39"/>
      <c r="SFK385" s="39"/>
      <c r="SFL385" s="39"/>
      <c r="SFM385" s="39"/>
      <c r="SFN385" s="39"/>
      <c r="SFO385" s="39"/>
      <c r="SFP385" s="39"/>
      <c r="SFQ385" s="39"/>
      <c r="SFR385" s="39"/>
      <c r="SFS385" s="39"/>
      <c r="SFT385" s="39"/>
      <c r="SFU385" s="39"/>
      <c r="SFV385" s="39"/>
      <c r="SFW385" s="39"/>
      <c r="SFX385" s="39"/>
      <c r="SFY385" s="39"/>
      <c r="SFZ385" s="39"/>
      <c r="SGA385" s="39"/>
      <c r="SGB385" s="39"/>
      <c r="SGC385" s="39"/>
      <c r="SGD385" s="39"/>
      <c r="SGE385" s="39"/>
      <c r="SGF385" s="39"/>
      <c r="SGG385" s="39"/>
      <c r="SGH385" s="39"/>
      <c r="SGI385" s="39"/>
      <c r="SGJ385" s="39"/>
      <c r="SGK385" s="39"/>
      <c r="SGL385" s="39"/>
      <c r="SGM385" s="39"/>
      <c r="SGN385" s="39"/>
      <c r="SGO385" s="39"/>
      <c r="SGP385" s="39"/>
      <c r="SGQ385" s="39"/>
      <c r="SGR385" s="39"/>
      <c r="SGS385" s="39"/>
      <c r="SGT385" s="39"/>
      <c r="SGU385" s="39"/>
      <c r="SGV385" s="39"/>
      <c r="SGW385" s="39"/>
      <c r="SGX385" s="39"/>
      <c r="SGY385" s="39"/>
      <c r="SGZ385" s="39"/>
      <c r="SHA385" s="39"/>
      <c r="SHB385" s="39"/>
      <c r="SHC385" s="39"/>
      <c r="SHD385" s="39"/>
      <c r="SHE385" s="39"/>
      <c r="SHF385" s="39"/>
      <c r="SHG385" s="39"/>
      <c r="SHH385" s="39"/>
      <c r="SHI385" s="39"/>
      <c r="SHJ385" s="39"/>
      <c r="SHK385" s="39"/>
      <c r="SHL385" s="39"/>
      <c r="SHM385" s="39"/>
      <c r="SHN385" s="39"/>
      <c r="SHO385" s="39"/>
      <c r="SHP385" s="39"/>
      <c r="SHQ385" s="39"/>
      <c r="SHR385" s="39"/>
      <c r="SHS385" s="39"/>
      <c r="SHT385" s="39"/>
      <c r="SHU385" s="39"/>
      <c r="SHV385" s="39"/>
      <c r="SHW385" s="39"/>
      <c r="SHX385" s="39"/>
      <c r="SHY385" s="39"/>
      <c r="SHZ385" s="39"/>
      <c r="SIA385" s="39"/>
      <c r="SIB385" s="39"/>
      <c r="SIC385" s="39"/>
      <c r="SID385" s="39"/>
      <c r="SIE385" s="39"/>
      <c r="SIF385" s="39"/>
      <c r="SIG385" s="39"/>
      <c r="SIH385" s="39"/>
      <c r="SII385" s="39"/>
      <c r="SIJ385" s="39"/>
      <c r="SIK385" s="39"/>
      <c r="SIL385" s="39"/>
      <c r="SIM385" s="39"/>
      <c r="SIN385" s="39"/>
      <c r="SIO385" s="39"/>
      <c r="SIP385" s="39"/>
      <c r="SIQ385" s="39"/>
      <c r="SIR385" s="39"/>
      <c r="SIS385" s="39"/>
      <c r="SIT385" s="39"/>
      <c r="SIU385" s="39"/>
      <c r="SIV385" s="39"/>
      <c r="SIW385" s="39"/>
      <c r="SIX385" s="39"/>
      <c r="SIY385" s="39"/>
      <c r="SIZ385" s="39"/>
      <c r="SJA385" s="39"/>
      <c r="SJB385" s="39"/>
      <c r="SJC385" s="39"/>
      <c r="SJD385" s="39"/>
      <c r="SJE385" s="39"/>
      <c r="SJF385" s="39"/>
      <c r="SJG385" s="39"/>
      <c r="SJH385" s="39"/>
      <c r="SJI385" s="39"/>
      <c r="SJJ385" s="39"/>
      <c r="SJK385" s="39"/>
      <c r="SJL385" s="39"/>
      <c r="SJM385" s="39"/>
      <c r="SJN385" s="39"/>
      <c r="SJO385" s="39"/>
      <c r="SJP385" s="39"/>
      <c r="SJQ385" s="39"/>
      <c r="SJR385" s="39"/>
      <c r="SJS385" s="39"/>
      <c r="SJT385" s="39"/>
      <c r="SJU385" s="39"/>
      <c r="SJV385" s="39"/>
      <c r="SJW385" s="39"/>
      <c r="SJX385" s="39"/>
      <c r="SJY385" s="39"/>
      <c r="SJZ385" s="39"/>
      <c r="SKA385" s="39"/>
      <c r="SKB385" s="39"/>
      <c r="SKC385" s="39"/>
      <c r="SKD385" s="39"/>
      <c r="SKE385" s="39"/>
      <c r="SKF385" s="39"/>
      <c r="SKG385" s="39"/>
      <c r="SKH385" s="39"/>
      <c r="SKI385" s="39"/>
      <c r="SKJ385" s="39"/>
      <c r="SKK385" s="39"/>
      <c r="SKL385" s="39"/>
      <c r="SKM385" s="39"/>
      <c r="SKN385" s="39"/>
      <c r="SKO385" s="39"/>
      <c r="SKP385" s="39"/>
      <c r="SKQ385" s="39"/>
      <c r="SKR385" s="39"/>
      <c r="SKS385" s="39"/>
      <c r="SKT385" s="39"/>
      <c r="SKU385" s="39"/>
      <c r="SKV385" s="39"/>
      <c r="SKW385" s="39"/>
      <c r="SKX385" s="39"/>
      <c r="SKY385" s="39"/>
      <c r="SKZ385" s="39"/>
      <c r="SLA385" s="39"/>
      <c r="SLB385" s="39"/>
      <c r="SLC385" s="39"/>
      <c r="SLD385" s="39"/>
      <c r="SLE385" s="39"/>
      <c r="SLF385" s="39"/>
      <c r="SLG385" s="39"/>
      <c r="SLH385" s="39"/>
      <c r="SLI385" s="39"/>
      <c r="SLJ385" s="39"/>
      <c r="SLK385" s="39"/>
      <c r="SLL385" s="39"/>
      <c r="SLM385" s="39"/>
      <c r="SLN385" s="39"/>
      <c r="SLO385" s="39"/>
      <c r="SLP385" s="39"/>
      <c r="SLQ385" s="39"/>
      <c r="SLR385" s="39"/>
      <c r="SLS385" s="39"/>
      <c r="SLT385" s="39"/>
      <c r="SLU385" s="39"/>
      <c r="SLV385" s="39"/>
      <c r="SLW385" s="39"/>
      <c r="SLX385" s="39"/>
      <c r="SLY385" s="39"/>
      <c r="SLZ385" s="39"/>
      <c r="SMA385" s="39"/>
      <c r="SMB385" s="39"/>
      <c r="SMC385" s="39"/>
      <c r="SMD385" s="39"/>
      <c r="SME385" s="39"/>
      <c r="SMF385" s="39"/>
      <c r="SMG385" s="39"/>
      <c r="SMH385" s="39"/>
      <c r="SMI385" s="39"/>
      <c r="SMJ385" s="39"/>
      <c r="SMK385" s="39"/>
      <c r="SML385" s="39"/>
      <c r="SMM385" s="39"/>
      <c r="SMN385" s="39"/>
      <c r="SMO385" s="39"/>
      <c r="SMP385" s="39"/>
      <c r="SMQ385" s="39"/>
      <c r="SMR385" s="39"/>
      <c r="SMS385" s="39"/>
      <c r="SMT385" s="39"/>
      <c r="SMU385" s="39"/>
      <c r="SMV385" s="39"/>
      <c r="SMW385" s="39"/>
      <c r="SMX385" s="39"/>
      <c r="SMY385" s="39"/>
      <c r="SMZ385" s="39"/>
      <c r="SNA385" s="39"/>
      <c r="SNB385" s="39"/>
      <c r="SNC385" s="39"/>
      <c r="SND385" s="39"/>
      <c r="SNE385" s="39"/>
      <c r="SNF385" s="39"/>
      <c r="SNG385" s="39"/>
      <c r="SNH385" s="39"/>
      <c r="SNI385" s="39"/>
      <c r="SNJ385" s="39"/>
      <c r="SNK385" s="39"/>
      <c r="SNL385" s="39"/>
      <c r="SNM385" s="39"/>
      <c r="SNN385" s="39"/>
      <c r="SNO385" s="39"/>
      <c r="SNP385" s="39"/>
      <c r="SNQ385" s="39"/>
      <c r="SNR385" s="39"/>
      <c r="SNS385" s="39"/>
      <c r="SNT385" s="39"/>
      <c r="SNU385" s="39"/>
      <c r="SNV385" s="39"/>
      <c r="SNW385" s="39"/>
      <c r="SNX385" s="39"/>
      <c r="SNY385" s="39"/>
      <c r="SNZ385" s="39"/>
      <c r="SOA385" s="39"/>
      <c r="SOB385" s="39"/>
      <c r="SOC385" s="39"/>
      <c r="SOD385" s="39"/>
      <c r="SOE385" s="39"/>
      <c r="SOF385" s="39"/>
      <c r="SOG385" s="39"/>
      <c r="SOH385" s="39"/>
      <c r="SOI385" s="39"/>
      <c r="SOJ385" s="39"/>
      <c r="SOK385" s="39"/>
      <c r="SOL385" s="39"/>
      <c r="SOM385" s="39"/>
      <c r="SON385" s="39"/>
      <c r="SOO385" s="39"/>
      <c r="SOP385" s="39"/>
      <c r="SOQ385" s="39"/>
      <c r="SOR385" s="39"/>
      <c r="SOS385" s="39"/>
      <c r="SOT385" s="39"/>
      <c r="SOU385" s="39"/>
      <c r="SOV385" s="39"/>
      <c r="SOW385" s="39"/>
      <c r="SOX385" s="39"/>
      <c r="SOY385" s="39"/>
      <c r="SOZ385" s="39"/>
      <c r="SPA385" s="39"/>
      <c r="SPB385" s="39"/>
      <c r="SPC385" s="39"/>
      <c r="SPD385" s="39"/>
      <c r="SPE385" s="39"/>
      <c r="SPF385" s="39"/>
      <c r="SPG385" s="39"/>
      <c r="SPH385" s="39"/>
      <c r="SPI385" s="39"/>
      <c r="SPJ385" s="39"/>
      <c r="SPK385" s="39"/>
      <c r="SPL385" s="39"/>
      <c r="SPM385" s="39"/>
      <c r="SPN385" s="39"/>
      <c r="SPO385" s="39"/>
      <c r="SPP385" s="39"/>
      <c r="SPQ385" s="39"/>
      <c r="SPR385" s="39"/>
      <c r="SPS385" s="39"/>
      <c r="SPT385" s="39"/>
      <c r="SPU385" s="39"/>
      <c r="SPV385" s="39"/>
      <c r="SPW385" s="39"/>
      <c r="SPX385" s="39"/>
      <c r="SPY385" s="39"/>
      <c r="SPZ385" s="39"/>
      <c r="SQA385" s="39"/>
      <c r="SQB385" s="39"/>
      <c r="SQC385" s="39"/>
      <c r="SQD385" s="39"/>
      <c r="SQE385" s="39"/>
      <c r="SQF385" s="39"/>
      <c r="SQG385" s="39"/>
      <c r="SQH385" s="39"/>
      <c r="SQI385" s="39"/>
      <c r="SQJ385" s="39"/>
      <c r="SQK385" s="39"/>
      <c r="SQL385" s="39"/>
      <c r="SQM385" s="39"/>
      <c r="SQN385" s="39"/>
      <c r="SQO385" s="39"/>
      <c r="SQP385" s="39"/>
      <c r="SQQ385" s="39"/>
      <c r="SQR385" s="39"/>
      <c r="SQS385" s="39"/>
      <c r="SQT385" s="39"/>
      <c r="SQU385" s="39"/>
      <c r="SQV385" s="39"/>
      <c r="SQW385" s="39"/>
      <c r="SQX385" s="39"/>
      <c r="SQY385" s="39"/>
      <c r="SQZ385" s="39"/>
      <c r="SRA385" s="39"/>
      <c r="SRB385" s="39"/>
      <c r="SRC385" s="39"/>
      <c r="SRD385" s="39"/>
      <c r="SRE385" s="39"/>
      <c r="SRF385" s="39"/>
      <c r="SRG385" s="39"/>
      <c r="SRH385" s="39"/>
      <c r="SRI385" s="39"/>
      <c r="SRJ385" s="39"/>
      <c r="SRK385" s="39"/>
      <c r="SRL385" s="39"/>
      <c r="SRM385" s="39"/>
      <c r="SRN385" s="39"/>
      <c r="SRO385" s="39"/>
      <c r="SRP385" s="39"/>
      <c r="SRQ385" s="39"/>
      <c r="SRR385" s="39"/>
      <c r="SRS385" s="39"/>
      <c r="SRT385" s="39"/>
      <c r="SRU385" s="39"/>
      <c r="SRV385" s="39"/>
      <c r="SRW385" s="39"/>
      <c r="SRX385" s="39"/>
      <c r="SRY385" s="39"/>
      <c r="SRZ385" s="39"/>
      <c r="SSA385" s="39"/>
      <c r="SSB385" s="39"/>
      <c r="SSC385" s="39"/>
      <c r="SSD385" s="39"/>
      <c r="SSE385" s="39"/>
      <c r="SSF385" s="39"/>
      <c r="SSG385" s="39"/>
      <c r="SSH385" s="39"/>
      <c r="SSI385" s="39"/>
      <c r="SSJ385" s="39"/>
      <c r="SSK385" s="39"/>
      <c r="SSL385" s="39"/>
      <c r="SSM385" s="39"/>
      <c r="SSN385" s="39"/>
      <c r="SSO385" s="39"/>
      <c r="SSP385" s="39"/>
      <c r="SSQ385" s="39"/>
      <c r="SSR385" s="39"/>
      <c r="SSS385" s="39"/>
      <c r="SST385" s="39"/>
      <c r="SSU385" s="39"/>
      <c r="SSV385" s="39"/>
      <c r="SSW385" s="39"/>
      <c r="SSX385" s="39"/>
      <c r="SSY385" s="39"/>
      <c r="SSZ385" s="39"/>
      <c r="STA385" s="39"/>
      <c r="STB385" s="39"/>
      <c r="STC385" s="39"/>
      <c r="STD385" s="39"/>
      <c r="STE385" s="39"/>
      <c r="STF385" s="39"/>
      <c r="STG385" s="39"/>
      <c r="STH385" s="39"/>
      <c r="STI385" s="39"/>
      <c r="STJ385" s="39"/>
      <c r="STK385" s="39"/>
      <c r="STL385" s="39"/>
      <c r="STM385" s="39"/>
      <c r="STN385" s="39"/>
      <c r="STO385" s="39"/>
      <c r="STP385" s="39"/>
      <c r="STQ385" s="39"/>
      <c r="STR385" s="39"/>
      <c r="STS385" s="39"/>
      <c r="STT385" s="39"/>
      <c r="STU385" s="39"/>
      <c r="STV385" s="39"/>
      <c r="STW385" s="39"/>
      <c r="STX385" s="39"/>
      <c r="STY385" s="39"/>
      <c r="STZ385" s="39"/>
      <c r="SUA385" s="39"/>
      <c r="SUB385" s="39"/>
      <c r="SUC385" s="39"/>
      <c r="SUD385" s="39"/>
      <c r="SUE385" s="39"/>
      <c r="SUF385" s="39"/>
      <c r="SUG385" s="39"/>
      <c r="SUH385" s="39"/>
      <c r="SUI385" s="39"/>
      <c r="SUJ385" s="39"/>
      <c r="SUK385" s="39"/>
      <c r="SUL385" s="39"/>
      <c r="SUM385" s="39"/>
      <c r="SUN385" s="39"/>
      <c r="SUO385" s="39"/>
      <c r="SUP385" s="39"/>
      <c r="SUQ385" s="39"/>
      <c r="SUR385" s="39"/>
      <c r="SUS385" s="39"/>
      <c r="SUT385" s="39"/>
      <c r="SUU385" s="39"/>
      <c r="SUV385" s="39"/>
      <c r="SUW385" s="39"/>
      <c r="SUX385" s="39"/>
      <c r="SUY385" s="39"/>
      <c r="SUZ385" s="39"/>
      <c r="SVA385" s="39"/>
      <c r="SVB385" s="39"/>
      <c r="SVC385" s="39"/>
      <c r="SVD385" s="39"/>
      <c r="SVE385" s="39"/>
      <c r="SVF385" s="39"/>
      <c r="SVG385" s="39"/>
      <c r="SVH385" s="39"/>
      <c r="SVI385" s="39"/>
      <c r="SVJ385" s="39"/>
      <c r="SVK385" s="39"/>
      <c r="SVL385" s="39"/>
      <c r="SVM385" s="39"/>
      <c r="SVN385" s="39"/>
      <c r="SVO385" s="39"/>
      <c r="SVP385" s="39"/>
      <c r="SVQ385" s="39"/>
      <c r="SVR385" s="39"/>
      <c r="SVS385" s="39"/>
      <c r="SVT385" s="39"/>
      <c r="SVU385" s="39"/>
      <c r="SVV385" s="39"/>
      <c r="SVW385" s="39"/>
      <c r="SVX385" s="39"/>
      <c r="SVY385" s="39"/>
      <c r="SVZ385" s="39"/>
      <c r="SWA385" s="39"/>
      <c r="SWB385" s="39"/>
      <c r="SWC385" s="39"/>
      <c r="SWD385" s="39"/>
      <c r="SWE385" s="39"/>
      <c r="SWF385" s="39"/>
      <c r="SWG385" s="39"/>
      <c r="SWH385" s="39"/>
      <c r="SWI385" s="39"/>
      <c r="SWJ385" s="39"/>
      <c r="SWK385" s="39"/>
      <c r="SWL385" s="39"/>
      <c r="SWM385" s="39"/>
      <c r="SWN385" s="39"/>
      <c r="SWO385" s="39"/>
      <c r="SWP385" s="39"/>
      <c r="SWQ385" s="39"/>
      <c r="SWR385" s="39"/>
      <c r="SWS385" s="39"/>
      <c r="SWT385" s="39"/>
      <c r="SWU385" s="39"/>
      <c r="SWV385" s="39"/>
      <c r="SWW385" s="39"/>
      <c r="SWX385" s="39"/>
      <c r="SWY385" s="39"/>
      <c r="SWZ385" s="39"/>
      <c r="SXA385" s="39"/>
      <c r="SXB385" s="39"/>
      <c r="SXC385" s="39"/>
      <c r="SXD385" s="39"/>
      <c r="SXE385" s="39"/>
      <c r="SXF385" s="39"/>
      <c r="SXG385" s="39"/>
      <c r="SXH385" s="39"/>
      <c r="SXI385" s="39"/>
      <c r="SXJ385" s="39"/>
      <c r="SXK385" s="39"/>
      <c r="SXL385" s="39"/>
      <c r="SXM385" s="39"/>
      <c r="SXN385" s="39"/>
      <c r="SXO385" s="39"/>
      <c r="SXP385" s="39"/>
      <c r="SXQ385" s="39"/>
      <c r="SXR385" s="39"/>
      <c r="SXS385" s="39"/>
      <c r="SXT385" s="39"/>
      <c r="SXU385" s="39"/>
      <c r="SXV385" s="39"/>
      <c r="SXW385" s="39"/>
      <c r="SXX385" s="39"/>
      <c r="SXY385" s="39"/>
      <c r="SXZ385" s="39"/>
      <c r="SYA385" s="39"/>
      <c r="SYB385" s="39"/>
      <c r="SYC385" s="39"/>
      <c r="SYD385" s="39"/>
      <c r="SYE385" s="39"/>
      <c r="SYF385" s="39"/>
      <c r="SYG385" s="39"/>
      <c r="SYH385" s="39"/>
      <c r="SYI385" s="39"/>
      <c r="SYJ385" s="39"/>
      <c r="SYK385" s="39"/>
      <c r="SYL385" s="39"/>
      <c r="SYM385" s="39"/>
      <c r="SYN385" s="39"/>
      <c r="SYO385" s="39"/>
      <c r="SYP385" s="39"/>
      <c r="SYQ385" s="39"/>
      <c r="SYR385" s="39"/>
      <c r="SYS385" s="39"/>
      <c r="SYT385" s="39"/>
      <c r="SYU385" s="39"/>
      <c r="SYV385" s="39"/>
      <c r="SYW385" s="39"/>
      <c r="SYX385" s="39"/>
      <c r="SYY385" s="39"/>
      <c r="SYZ385" s="39"/>
      <c r="SZA385" s="39"/>
      <c r="SZB385" s="39"/>
      <c r="SZC385" s="39"/>
      <c r="SZD385" s="39"/>
      <c r="SZE385" s="39"/>
      <c r="SZF385" s="39"/>
      <c r="SZG385" s="39"/>
      <c r="SZH385" s="39"/>
      <c r="SZI385" s="39"/>
      <c r="SZJ385" s="39"/>
      <c r="SZK385" s="39"/>
      <c r="SZL385" s="39"/>
      <c r="SZM385" s="39"/>
      <c r="SZN385" s="39"/>
      <c r="SZO385" s="39"/>
      <c r="SZP385" s="39"/>
      <c r="SZQ385" s="39"/>
      <c r="SZR385" s="39"/>
      <c r="SZS385" s="39"/>
      <c r="SZT385" s="39"/>
      <c r="SZU385" s="39"/>
      <c r="SZV385" s="39"/>
      <c r="SZW385" s="39"/>
      <c r="SZX385" s="39"/>
      <c r="SZY385" s="39"/>
      <c r="SZZ385" s="39"/>
      <c r="TAA385" s="39"/>
      <c r="TAB385" s="39"/>
      <c r="TAC385" s="39"/>
      <c r="TAD385" s="39"/>
      <c r="TAE385" s="39"/>
      <c r="TAF385" s="39"/>
      <c r="TAG385" s="39"/>
      <c r="TAH385" s="39"/>
      <c r="TAI385" s="39"/>
      <c r="TAJ385" s="39"/>
      <c r="TAK385" s="39"/>
      <c r="TAL385" s="39"/>
      <c r="TAM385" s="39"/>
      <c r="TAN385" s="39"/>
      <c r="TAO385" s="39"/>
      <c r="TAP385" s="39"/>
      <c r="TAQ385" s="39"/>
      <c r="TAR385" s="39"/>
      <c r="TAS385" s="39"/>
      <c r="TAT385" s="39"/>
      <c r="TAU385" s="39"/>
      <c r="TAV385" s="39"/>
      <c r="TAW385" s="39"/>
      <c r="TAX385" s="39"/>
      <c r="TAY385" s="39"/>
      <c r="TAZ385" s="39"/>
      <c r="TBA385" s="39"/>
      <c r="TBB385" s="39"/>
      <c r="TBC385" s="39"/>
      <c r="TBD385" s="39"/>
      <c r="TBE385" s="39"/>
      <c r="TBF385" s="39"/>
      <c r="TBG385" s="39"/>
      <c r="TBH385" s="39"/>
      <c r="TBI385" s="39"/>
      <c r="TBJ385" s="39"/>
      <c r="TBK385" s="39"/>
      <c r="TBL385" s="39"/>
      <c r="TBM385" s="39"/>
      <c r="TBN385" s="39"/>
      <c r="TBO385" s="39"/>
      <c r="TBP385" s="39"/>
      <c r="TBQ385" s="39"/>
      <c r="TBR385" s="39"/>
      <c r="TBS385" s="39"/>
      <c r="TBT385" s="39"/>
      <c r="TBU385" s="39"/>
      <c r="TBV385" s="39"/>
      <c r="TBW385" s="39"/>
      <c r="TBX385" s="39"/>
      <c r="TBY385" s="39"/>
      <c r="TBZ385" s="39"/>
      <c r="TCA385" s="39"/>
      <c r="TCB385" s="39"/>
      <c r="TCC385" s="39"/>
      <c r="TCD385" s="39"/>
      <c r="TCE385" s="39"/>
      <c r="TCF385" s="39"/>
      <c r="TCG385" s="39"/>
      <c r="TCH385" s="39"/>
      <c r="TCI385" s="39"/>
      <c r="TCJ385" s="39"/>
      <c r="TCK385" s="39"/>
      <c r="TCL385" s="39"/>
      <c r="TCM385" s="39"/>
      <c r="TCN385" s="39"/>
      <c r="TCO385" s="39"/>
      <c r="TCP385" s="39"/>
      <c r="TCQ385" s="39"/>
      <c r="TCR385" s="39"/>
      <c r="TCS385" s="39"/>
      <c r="TCT385" s="39"/>
      <c r="TCU385" s="39"/>
      <c r="TCV385" s="39"/>
      <c r="TCW385" s="39"/>
      <c r="TCX385" s="39"/>
      <c r="TCY385" s="39"/>
      <c r="TCZ385" s="39"/>
      <c r="TDA385" s="39"/>
      <c r="TDB385" s="39"/>
      <c r="TDC385" s="39"/>
      <c r="TDD385" s="39"/>
      <c r="TDE385" s="39"/>
      <c r="TDF385" s="39"/>
      <c r="TDG385" s="39"/>
      <c r="TDH385" s="39"/>
      <c r="TDI385" s="39"/>
      <c r="TDJ385" s="39"/>
      <c r="TDK385" s="39"/>
      <c r="TDL385" s="39"/>
      <c r="TDM385" s="39"/>
      <c r="TDN385" s="39"/>
      <c r="TDO385" s="39"/>
      <c r="TDP385" s="39"/>
      <c r="TDQ385" s="39"/>
      <c r="TDR385" s="39"/>
      <c r="TDS385" s="39"/>
      <c r="TDT385" s="39"/>
      <c r="TDU385" s="39"/>
      <c r="TDV385" s="39"/>
      <c r="TDW385" s="39"/>
      <c r="TDX385" s="39"/>
      <c r="TDY385" s="39"/>
      <c r="TDZ385" s="39"/>
      <c r="TEA385" s="39"/>
      <c r="TEB385" s="39"/>
      <c r="TEC385" s="39"/>
      <c r="TED385" s="39"/>
      <c r="TEE385" s="39"/>
      <c r="TEF385" s="39"/>
      <c r="TEG385" s="39"/>
      <c r="TEH385" s="39"/>
      <c r="TEI385" s="39"/>
      <c r="TEJ385" s="39"/>
      <c r="TEK385" s="39"/>
      <c r="TEL385" s="39"/>
      <c r="TEM385" s="39"/>
      <c r="TEN385" s="39"/>
      <c r="TEO385" s="39"/>
      <c r="TEP385" s="39"/>
      <c r="TEQ385" s="39"/>
      <c r="TER385" s="39"/>
      <c r="TES385" s="39"/>
      <c r="TET385" s="39"/>
      <c r="TEU385" s="39"/>
      <c r="TEV385" s="39"/>
      <c r="TEW385" s="39"/>
      <c r="TEX385" s="39"/>
      <c r="TEY385" s="39"/>
      <c r="TEZ385" s="39"/>
      <c r="TFA385" s="39"/>
      <c r="TFB385" s="39"/>
      <c r="TFC385" s="39"/>
      <c r="TFD385" s="39"/>
      <c r="TFE385" s="39"/>
      <c r="TFF385" s="39"/>
      <c r="TFG385" s="39"/>
      <c r="TFH385" s="39"/>
      <c r="TFI385" s="39"/>
      <c r="TFJ385" s="39"/>
      <c r="TFK385" s="39"/>
      <c r="TFL385" s="39"/>
      <c r="TFM385" s="39"/>
      <c r="TFN385" s="39"/>
      <c r="TFO385" s="39"/>
      <c r="TFP385" s="39"/>
      <c r="TFQ385" s="39"/>
      <c r="TFR385" s="39"/>
      <c r="TFS385" s="39"/>
      <c r="TFT385" s="39"/>
      <c r="TFU385" s="39"/>
      <c r="TFV385" s="39"/>
      <c r="TFW385" s="39"/>
      <c r="TFX385" s="39"/>
      <c r="TFY385" s="39"/>
      <c r="TFZ385" s="39"/>
      <c r="TGA385" s="39"/>
      <c r="TGB385" s="39"/>
      <c r="TGC385" s="39"/>
      <c r="TGD385" s="39"/>
      <c r="TGE385" s="39"/>
      <c r="TGF385" s="39"/>
      <c r="TGG385" s="39"/>
      <c r="TGH385" s="39"/>
      <c r="TGI385" s="39"/>
      <c r="TGJ385" s="39"/>
      <c r="TGK385" s="39"/>
      <c r="TGL385" s="39"/>
      <c r="TGM385" s="39"/>
      <c r="TGN385" s="39"/>
      <c r="TGO385" s="39"/>
      <c r="TGP385" s="39"/>
      <c r="TGQ385" s="39"/>
      <c r="TGR385" s="39"/>
      <c r="TGS385" s="39"/>
      <c r="TGT385" s="39"/>
      <c r="TGU385" s="39"/>
      <c r="TGV385" s="39"/>
      <c r="TGW385" s="39"/>
      <c r="TGX385" s="39"/>
      <c r="TGY385" s="39"/>
      <c r="TGZ385" s="39"/>
      <c r="THA385" s="39"/>
      <c r="THB385" s="39"/>
      <c r="THC385" s="39"/>
      <c r="THD385" s="39"/>
      <c r="THE385" s="39"/>
      <c r="THF385" s="39"/>
      <c r="THG385" s="39"/>
      <c r="THH385" s="39"/>
      <c r="THI385" s="39"/>
      <c r="THJ385" s="39"/>
      <c r="THK385" s="39"/>
      <c r="THL385" s="39"/>
      <c r="THM385" s="39"/>
      <c r="THN385" s="39"/>
      <c r="THO385" s="39"/>
      <c r="THP385" s="39"/>
      <c r="THQ385" s="39"/>
      <c r="THR385" s="39"/>
      <c r="THS385" s="39"/>
      <c r="THT385" s="39"/>
      <c r="THU385" s="39"/>
      <c r="THV385" s="39"/>
      <c r="THW385" s="39"/>
      <c r="THX385" s="39"/>
      <c r="THY385" s="39"/>
      <c r="THZ385" s="39"/>
      <c r="TIA385" s="39"/>
      <c r="TIB385" s="39"/>
      <c r="TIC385" s="39"/>
      <c r="TID385" s="39"/>
      <c r="TIE385" s="39"/>
      <c r="TIF385" s="39"/>
      <c r="TIG385" s="39"/>
      <c r="TIH385" s="39"/>
      <c r="TII385" s="39"/>
      <c r="TIJ385" s="39"/>
      <c r="TIK385" s="39"/>
      <c r="TIL385" s="39"/>
      <c r="TIM385" s="39"/>
      <c r="TIN385" s="39"/>
      <c r="TIO385" s="39"/>
      <c r="TIP385" s="39"/>
      <c r="TIQ385" s="39"/>
      <c r="TIR385" s="39"/>
      <c r="TIS385" s="39"/>
      <c r="TIT385" s="39"/>
      <c r="TIU385" s="39"/>
      <c r="TIV385" s="39"/>
      <c r="TIW385" s="39"/>
      <c r="TIX385" s="39"/>
      <c r="TIY385" s="39"/>
      <c r="TIZ385" s="39"/>
      <c r="TJA385" s="39"/>
      <c r="TJB385" s="39"/>
      <c r="TJC385" s="39"/>
      <c r="TJD385" s="39"/>
      <c r="TJE385" s="39"/>
      <c r="TJF385" s="39"/>
      <c r="TJG385" s="39"/>
      <c r="TJH385" s="39"/>
      <c r="TJI385" s="39"/>
      <c r="TJJ385" s="39"/>
      <c r="TJK385" s="39"/>
      <c r="TJL385" s="39"/>
      <c r="TJM385" s="39"/>
      <c r="TJN385" s="39"/>
      <c r="TJO385" s="39"/>
      <c r="TJP385" s="39"/>
      <c r="TJQ385" s="39"/>
      <c r="TJR385" s="39"/>
      <c r="TJS385" s="39"/>
      <c r="TJT385" s="39"/>
      <c r="TJU385" s="39"/>
      <c r="TJV385" s="39"/>
      <c r="TJW385" s="39"/>
      <c r="TJX385" s="39"/>
      <c r="TJY385" s="39"/>
      <c r="TJZ385" s="39"/>
      <c r="TKA385" s="39"/>
      <c r="TKB385" s="39"/>
      <c r="TKC385" s="39"/>
      <c r="TKD385" s="39"/>
      <c r="TKE385" s="39"/>
      <c r="TKF385" s="39"/>
      <c r="TKG385" s="39"/>
      <c r="TKH385" s="39"/>
      <c r="TKI385" s="39"/>
      <c r="TKJ385" s="39"/>
      <c r="TKK385" s="39"/>
      <c r="TKL385" s="39"/>
      <c r="TKM385" s="39"/>
      <c r="TKN385" s="39"/>
      <c r="TKO385" s="39"/>
      <c r="TKP385" s="39"/>
      <c r="TKQ385" s="39"/>
      <c r="TKR385" s="39"/>
      <c r="TKS385" s="39"/>
      <c r="TKT385" s="39"/>
      <c r="TKU385" s="39"/>
      <c r="TKV385" s="39"/>
      <c r="TKW385" s="39"/>
      <c r="TKX385" s="39"/>
      <c r="TKY385" s="39"/>
      <c r="TKZ385" s="39"/>
      <c r="TLA385" s="39"/>
      <c r="TLB385" s="39"/>
      <c r="TLC385" s="39"/>
      <c r="TLD385" s="39"/>
      <c r="TLE385" s="39"/>
      <c r="TLF385" s="39"/>
      <c r="TLG385" s="39"/>
      <c r="TLH385" s="39"/>
      <c r="TLI385" s="39"/>
      <c r="TLJ385" s="39"/>
      <c r="TLK385" s="39"/>
      <c r="TLL385" s="39"/>
      <c r="TLM385" s="39"/>
      <c r="TLN385" s="39"/>
      <c r="TLO385" s="39"/>
      <c r="TLP385" s="39"/>
      <c r="TLQ385" s="39"/>
      <c r="TLR385" s="39"/>
      <c r="TLS385" s="39"/>
      <c r="TLT385" s="39"/>
      <c r="TLU385" s="39"/>
      <c r="TLV385" s="39"/>
      <c r="TLW385" s="39"/>
      <c r="TLX385" s="39"/>
      <c r="TLY385" s="39"/>
      <c r="TLZ385" s="39"/>
      <c r="TMA385" s="39"/>
      <c r="TMB385" s="39"/>
      <c r="TMC385" s="39"/>
      <c r="TMD385" s="39"/>
      <c r="TME385" s="39"/>
      <c r="TMF385" s="39"/>
      <c r="TMG385" s="39"/>
      <c r="TMH385" s="39"/>
      <c r="TMI385" s="39"/>
      <c r="TMJ385" s="39"/>
      <c r="TMK385" s="39"/>
      <c r="TML385" s="39"/>
      <c r="TMM385" s="39"/>
      <c r="TMN385" s="39"/>
      <c r="TMO385" s="39"/>
      <c r="TMP385" s="39"/>
      <c r="TMQ385" s="39"/>
      <c r="TMR385" s="39"/>
      <c r="TMS385" s="39"/>
      <c r="TMT385" s="39"/>
      <c r="TMU385" s="39"/>
      <c r="TMV385" s="39"/>
      <c r="TMW385" s="39"/>
      <c r="TMX385" s="39"/>
      <c r="TMY385" s="39"/>
      <c r="TMZ385" s="39"/>
      <c r="TNA385" s="39"/>
      <c r="TNB385" s="39"/>
      <c r="TNC385" s="39"/>
      <c r="TND385" s="39"/>
      <c r="TNE385" s="39"/>
      <c r="TNF385" s="39"/>
      <c r="TNG385" s="39"/>
      <c r="TNH385" s="39"/>
      <c r="TNI385" s="39"/>
      <c r="TNJ385" s="39"/>
      <c r="TNK385" s="39"/>
      <c r="TNL385" s="39"/>
      <c r="TNM385" s="39"/>
      <c r="TNN385" s="39"/>
      <c r="TNO385" s="39"/>
      <c r="TNP385" s="39"/>
      <c r="TNQ385" s="39"/>
      <c r="TNR385" s="39"/>
      <c r="TNS385" s="39"/>
      <c r="TNT385" s="39"/>
      <c r="TNU385" s="39"/>
      <c r="TNV385" s="39"/>
      <c r="TNW385" s="39"/>
      <c r="TNX385" s="39"/>
      <c r="TNY385" s="39"/>
      <c r="TNZ385" s="39"/>
      <c r="TOA385" s="39"/>
      <c r="TOB385" s="39"/>
      <c r="TOC385" s="39"/>
      <c r="TOD385" s="39"/>
      <c r="TOE385" s="39"/>
      <c r="TOF385" s="39"/>
      <c r="TOG385" s="39"/>
      <c r="TOH385" s="39"/>
      <c r="TOI385" s="39"/>
      <c r="TOJ385" s="39"/>
      <c r="TOK385" s="39"/>
      <c r="TOL385" s="39"/>
      <c r="TOM385" s="39"/>
      <c r="TON385" s="39"/>
      <c r="TOO385" s="39"/>
      <c r="TOP385" s="39"/>
      <c r="TOQ385" s="39"/>
      <c r="TOR385" s="39"/>
      <c r="TOS385" s="39"/>
      <c r="TOT385" s="39"/>
      <c r="TOU385" s="39"/>
      <c r="TOV385" s="39"/>
      <c r="TOW385" s="39"/>
      <c r="TOX385" s="39"/>
      <c r="TOY385" s="39"/>
      <c r="TOZ385" s="39"/>
      <c r="TPA385" s="39"/>
      <c r="TPB385" s="39"/>
      <c r="TPC385" s="39"/>
      <c r="TPD385" s="39"/>
      <c r="TPE385" s="39"/>
      <c r="TPF385" s="39"/>
      <c r="TPG385" s="39"/>
      <c r="TPH385" s="39"/>
      <c r="TPI385" s="39"/>
      <c r="TPJ385" s="39"/>
      <c r="TPK385" s="39"/>
      <c r="TPL385" s="39"/>
      <c r="TPM385" s="39"/>
      <c r="TPN385" s="39"/>
      <c r="TPO385" s="39"/>
      <c r="TPP385" s="39"/>
      <c r="TPQ385" s="39"/>
      <c r="TPR385" s="39"/>
      <c r="TPS385" s="39"/>
      <c r="TPT385" s="39"/>
      <c r="TPU385" s="39"/>
      <c r="TPV385" s="39"/>
      <c r="TPW385" s="39"/>
      <c r="TPX385" s="39"/>
      <c r="TPY385" s="39"/>
      <c r="TPZ385" s="39"/>
      <c r="TQA385" s="39"/>
      <c r="TQB385" s="39"/>
      <c r="TQC385" s="39"/>
      <c r="TQD385" s="39"/>
      <c r="TQE385" s="39"/>
      <c r="TQF385" s="39"/>
      <c r="TQG385" s="39"/>
      <c r="TQH385" s="39"/>
      <c r="TQI385" s="39"/>
      <c r="TQJ385" s="39"/>
      <c r="TQK385" s="39"/>
      <c r="TQL385" s="39"/>
      <c r="TQM385" s="39"/>
      <c r="TQN385" s="39"/>
      <c r="TQO385" s="39"/>
      <c r="TQP385" s="39"/>
      <c r="TQQ385" s="39"/>
      <c r="TQR385" s="39"/>
      <c r="TQS385" s="39"/>
      <c r="TQT385" s="39"/>
      <c r="TQU385" s="39"/>
      <c r="TQV385" s="39"/>
      <c r="TQW385" s="39"/>
      <c r="TQX385" s="39"/>
      <c r="TQY385" s="39"/>
      <c r="TQZ385" s="39"/>
      <c r="TRA385" s="39"/>
      <c r="TRB385" s="39"/>
      <c r="TRC385" s="39"/>
      <c r="TRD385" s="39"/>
      <c r="TRE385" s="39"/>
      <c r="TRF385" s="39"/>
      <c r="TRG385" s="39"/>
      <c r="TRH385" s="39"/>
      <c r="TRI385" s="39"/>
      <c r="TRJ385" s="39"/>
      <c r="TRK385" s="39"/>
      <c r="TRL385" s="39"/>
      <c r="TRM385" s="39"/>
      <c r="TRN385" s="39"/>
      <c r="TRO385" s="39"/>
      <c r="TRP385" s="39"/>
      <c r="TRQ385" s="39"/>
      <c r="TRR385" s="39"/>
      <c r="TRS385" s="39"/>
      <c r="TRT385" s="39"/>
      <c r="TRU385" s="39"/>
      <c r="TRV385" s="39"/>
      <c r="TRW385" s="39"/>
      <c r="TRX385" s="39"/>
      <c r="TRY385" s="39"/>
      <c r="TRZ385" s="39"/>
      <c r="TSA385" s="39"/>
      <c r="TSB385" s="39"/>
      <c r="TSC385" s="39"/>
      <c r="TSD385" s="39"/>
      <c r="TSE385" s="39"/>
      <c r="TSF385" s="39"/>
      <c r="TSG385" s="39"/>
      <c r="TSH385" s="39"/>
      <c r="TSI385" s="39"/>
      <c r="TSJ385" s="39"/>
      <c r="TSK385" s="39"/>
      <c r="TSL385" s="39"/>
      <c r="TSM385" s="39"/>
      <c r="TSN385" s="39"/>
      <c r="TSO385" s="39"/>
      <c r="TSP385" s="39"/>
      <c r="TSQ385" s="39"/>
      <c r="TSR385" s="39"/>
      <c r="TSS385" s="39"/>
      <c r="TST385" s="39"/>
      <c r="TSU385" s="39"/>
      <c r="TSV385" s="39"/>
      <c r="TSW385" s="39"/>
      <c r="TSX385" s="39"/>
      <c r="TSY385" s="39"/>
      <c r="TSZ385" s="39"/>
      <c r="TTA385" s="39"/>
      <c r="TTB385" s="39"/>
      <c r="TTC385" s="39"/>
      <c r="TTD385" s="39"/>
      <c r="TTE385" s="39"/>
      <c r="TTF385" s="39"/>
      <c r="TTG385" s="39"/>
      <c r="TTH385" s="39"/>
      <c r="TTI385" s="39"/>
      <c r="TTJ385" s="39"/>
      <c r="TTK385" s="39"/>
      <c r="TTL385" s="39"/>
      <c r="TTM385" s="39"/>
      <c r="TTN385" s="39"/>
      <c r="TTO385" s="39"/>
      <c r="TTP385" s="39"/>
      <c r="TTQ385" s="39"/>
      <c r="TTR385" s="39"/>
      <c r="TTS385" s="39"/>
      <c r="TTT385" s="39"/>
      <c r="TTU385" s="39"/>
      <c r="TTV385" s="39"/>
      <c r="TTW385" s="39"/>
      <c r="TTX385" s="39"/>
      <c r="TTY385" s="39"/>
      <c r="TTZ385" s="39"/>
      <c r="TUA385" s="39"/>
      <c r="TUB385" s="39"/>
      <c r="TUC385" s="39"/>
      <c r="TUD385" s="39"/>
      <c r="TUE385" s="39"/>
      <c r="TUF385" s="39"/>
      <c r="TUG385" s="39"/>
      <c r="TUH385" s="39"/>
      <c r="TUI385" s="39"/>
      <c r="TUJ385" s="39"/>
      <c r="TUK385" s="39"/>
      <c r="TUL385" s="39"/>
      <c r="TUM385" s="39"/>
      <c r="TUN385" s="39"/>
      <c r="TUO385" s="39"/>
      <c r="TUP385" s="39"/>
      <c r="TUQ385" s="39"/>
      <c r="TUR385" s="39"/>
      <c r="TUS385" s="39"/>
      <c r="TUT385" s="39"/>
      <c r="TUU385" s="39"/>
      <c r="TUV385" s="39"/>
      <c r="TUW385" s="39"/>
      <c r="TUX385" s="39"/>
      <c r="TUY385" s="39"/>
      <c r="TUZ385" s="39"/>
      <c r="TVA385" s="39"/>
      <c r="TVB385" s="39"/>
      <c r="TVC385" s="39"/>
      <c r="TVD385" s="39"/>
      <c r="TVE385" s="39"/>
      <c r="TVF385" s="39"/>
      <c r="TVG385" s="39"/>
      <c r="TVH385" s="39"/>
      <c r="TVI385" s="39"/>
      <c r="TVJ385" s="39"/>
      <c r="TVK385" s="39"/>
      <c r="TVL385" s="39"/>
      <c r="TVM385" s="39"/>
      <c r="TVN385" s="39"/>
      <c r="TVO385" s="39"/>
      <c r="TVP385" s="39"/>
      <c r="TVQ385" s="39"/>
      <c r="TVR385" s="39"/>
      <c r="TVS385" s="39"/>
      <c r="TVT385" s="39"/>
      <c r="TVU385" s="39"/>
      <c r="TVV385" s="39"/>
      <c r="TVW385" s="39"/>
      <c r="TVX385" s="39"/>
      <c r="TVY385" s="39"/>
      <c r="TVZ385" s="39"/>
      <c r="TWA385" s="39"/>
      <c r="TWB385" s="39"/>
      <c r="TWC385" s="39"/>
      <c r="TWD385" s="39"/>
      <c r="TWE385" s="39"/>
      <c r="TWF385" s="39"/>
      <c r="TWG385" s="39"/>
      <c r="TWH385" s="39"/>
      <c r="TWI385" s="39"/>
      <c r="TWJ385" s="39"/>
      <c r="TWK385" s="39"/>
      <c r="TWL385" s="39"/>
      <c r="TWM385" s="39"/>
      <c r="TWN385" s="39"/>
      <c r="TWO385" s="39"/>
      <c r="TWP385" s="39"/>
      <c r="TWQ385" s="39"/>
      <c r="TWR385" s="39"/>
      <c r="TWS385" s="39"/>
      <c r="TWT385" s="39"/>
      <c r="TWU385" s="39"/>
      <c r="TWV385" s="39"/>
      <c r="TWW385" s="39"/>
      <c r="TWX385" s="39"/>
      <c r="TWY385" s="39"/>
      <c r="TWZ385" s="39"/>
      <c r="TXA385" s="39"/>
      <c r="TXB385" s="39"/>
      <c r="TXC385" s="39"/>
      <c r="TXD385" s="39"/>
      <c r="TXE385" s="39"/>
      <c r="TXF385" s="39"/>
      <c r="TXG385" s="39"/>
      <c r="TXH385" s="39"/>
      <c r="TXI385" s="39"/>
      <c r="TXJ385" s="39"/>
      <c r="TXK385" s="39"/>
      <c r="TXL385" s="39"/>
      <c r="TXM385" s="39"/>
      <c r="TXN385" s="39"/>
      <c r="TXO385" s="39"/>
      <c r="TXP385" s="39"/>
      <c r="TXQ385" s="39"/>
      <c r="TXR385" s="39"/>
      <c r="TXS385" s="39"/>
      <c r="TXT385" s="39"/>
      <c r="TXU385" s="39"/>
      <c r="TXV385" s="39"/>
      <c r="TXW385" s="39"/>
      <c r="TXX385" s="39"/>
      <c r="TXY385" s="39"/>
      <c r="TXZ385" s="39"/>
      <c r="TYA385" s="39"/>
      <c r="TYB385" s="39"/>
      <c r="TYC385" s="39"/>
      <c r="TYD385" s="39"/>
      <c r="TYE385" s="39"/>
      <c r="TYF385" s="39"/>
      <c r="TYG385" s="39"/>
      <c r="TYH385" s="39"/>
      <c r="TYI385" s="39"/>
      <c r="TYJ385" s="39"/>
      <c r="TYK385" s="39"/>
      <c r="TYL385" s="39"/>
      <c r="TYM385" s="39"/>
      <c r="TYN385" s="39"/>
      <c r="TYO385" s="39"/>
      <c r="TYP385" s="39"/>
      <c r="TYQ385" s="39"/>
      <c r="TYR385" s="39"/>
      <c r="TYS385" s="39"/>
      <c r="TYT385" s="39"/>
      <c r="TYU385" s="39"/>
      <c r="TYV385" s="39"/>
      <c r="TYW385" s="39"/>
      <c r="TYX385" s="39"/>
      <c r="TYY385" s="39"/>
      <c r="TYZ385" s="39"/>
      <c r="TZA385" s="39"/>
      <c r="TZB385" s="39"/>
      <c r="TZC385" s="39"/>
      <c r="TZD385" s="39"/>
      <c r="TZE385" s="39"/>
      <c r="TZF385" s="39"/>
      <c r="TZG385" s="39"/>
      <c r="TZH385" s="39"/>
      <c r="TZI385" s="39"/>
      <c r="TZJ385" s="39"/>
      <c r="TZK385" s="39"/>
      <c r="TZL385" s="39"/>
      <c r="TZM385" s="39"/>
      <c r="TZN385" s="39"/>
      <c r="TZO385" s="39"/>
      <c r="TZP385" s="39"/>
      <c r="TZQ385" s="39"/>
      <c r="TZR385" s="39"/>
      <c r="TZS385" s="39"/>
      <c r="TZT385" s="39"/>
      <c r="TZU385" s="39"/>
      <c r="TZV385" s="39"/>
      <c r="TZW385" s="39"/>
      <c r="TZX385" s="39"/>
      <c r="TZY385" s="39"/>
      <c r="TZZ385" s="39"/>
      <c r="UAA385" s="39"/>
      <c r="UAB385" s="39"/>
      <c r="UAC385" s="39"/>
      <c r="UAD385" s="39"/>
      <c r="UAE385" s="39"/>
      <c r="UAF385" s="39"/>
      <c r="UAG385" s="39"/>
      <c r="UAH385" s="39"/>
      <c r="UAI385" s="39"/>
      <c r="UAJ385" s="39"/>
      <c r="UAK385" s="39"/>
      <c r="UAL385" s="39"/>
      <c r="UAM385" s="39"/>
      <c r="UAN385" s="39"/>
      <c r="UAO385" s="39"/>
      <c r="UAP385" s="39"/>
      <c r="UAQ385" s="39"/>
      <c r="UAR385" s="39"/>
      <c r="UAS385" s="39"/>
      <c r="UAT385" s="39"/>
      <c r="UAU385" s="39"/>
      <c r="UAV385" s="39"/>
      <c r="UAW385" s="39"/>
      <c r="UAX385" s="39"/>
      <c r="UAY385" s="39"/>
      <c r="UAZ385" s="39"/>
      <c r="UBA385" s="39"/>
      <c r="UBB385" s="39"/>
      <c r="UBC385" s="39"/>
      <c r="UBD385" s="39"/>
      <c r="UBE385" s="39"/>
      <c r="UBF385" s="39"/>
      <c r="UBG385" s="39"/>
      <c r="UBH385" s="39"/>
      <c r="UBI385" s="39"/>
      <c r="UBJ385" s="39"/>
      <c r="UBK385" s="39"/>
      <c r="UBL385" s="39"/>
      <c r="UBM385" s="39"/>
      <c r="UBN385" s="39"/>
      <c r="UBO385" s="39"/>
      <c r="UBP385" s="39"/>
      <c r="UBQ385" s="39"/>
      <c r="UBR385" s="39"/>
      <c r="UBS385" s="39"/>
      <c r="UBT385" s="39"/>
      <c r="UBU385" s="39"/>
      <c r="UBV385" s="39"/>
      <c r="UBW385" s="39"/>
      <c r="UBX385" s="39"/>
      <c r="UBY385" s="39"/>
      <c r="UBZ385" s="39"/>
      <c r="UCA385" s="39"/>
      <c r="UCB385" s="39"/>
      <c r="UCC385" s="39"/>
      <c r="UCD385" s="39"/>
      <c r="UCE385" s="39"/>
      <c r="UCF385" s="39"/>
      <c r="UCG385" s="39"/>
      <c r="UCH385" s="39"/>
      <c r="UCI385" s="39"/>
      <c r="UCJ385" s="39"/>
      <c r="UCK385" s="39"/>
      <c r="UCL385" s="39"/>
      <c r="UCM385" s="39"/>
      <c r="UCN385" s="39"/>
      <c r="UCO385" s="39"/>
      <c r="UCP385" s="39"/>
      <c r="UCQ385" s="39"/>
      <c r="UCR385" s="39"/>
      <c r="UCS385" s="39"/>
      <c r="UCT385" s="39"/>
      <c r="UCU385" s="39"/>
      <c r="UCV385" s="39"/>
      <c r="UCW385" s="39"/>
      <c r="UCX385" s="39"/>
      <c r="UCY385" s="39"/>
      <c r="UCZ385" s="39"/>
      <c r="UDA385" s="39"/>
      <c r="UDB385" s="39"/>
      <c r="UDC385" s="39"/>
      <c r="UDD385" s="39"/>
      <c r="UDE385" s="39"/>
      <c r="UDF385" s="39"/>
      <c r="UDG385" s="39"/>
      <c r="UDH385" s="39"/>
      <c r="UDI385" s="39"/>
      <c r="UDJ385" s="39"/>
      <c r="UDK385" s="39"/>
      <c r="UDL385" s="39"/>
      <c r="UDM385" s="39"/>
      <c r="UDN385" s="39"/>
      <c r="UDO385" s="39"/>
      <c r="UDP385" s="39"/>
      <c r="UDQ385" s="39"/>
      <c r="UDR385" s="39"/>
      <c r="UDS385" s="39"/>
      <c r="UDT385" s="39"/>
      <c r="UDU385" s="39"/>
      <c r="UDV385" s="39"/>
      <c r="UDW385" s="39"/>
      <c r="UDX385" s="39"/>
      <c r="UDY385" s="39"/>
      <c r="UDZ385" s="39"/>
      <c r="UEA385" s="39"/>
      <c r="UEB385" s="39"/>
      <c r="UEC385" s="39"/>
      <c r="UED385" s="39"/>
      <c r="UEE385" s="39"/>
      <c r="UEF385" s="39"/>
      <c r="UEG385" s="39"/>
      <c r="UEH385" s="39"/>
      <c r="UEI385" s="39"/>
      <c r="UEJ385" s="39"/>
      <c r="UEK385" s="39"/>
      <c r="UEL385" s="39"/>
      <c r="UEM385" s="39"/>
      <c r="UEN385" s="39"/>
      <c r="UEO385" s="39"/>
      <c r="UEP385" s="39"/>
      <c r="UEQ385" s="39"/>
      <c r="UER385" s="39"/>
      <c r="UES385" s="39"/>
      <c r="UET385" s="39"/>
      <c r="UEU385" s="39"/>
      <c r="UEV385" s="39"/>
      <c r="UEW385" s="39"/>
      <c r="UEX385" s="39"/>
      <c r="UEY385" s="39"/>
      <c r="UEZ385" s="39"/>
      <c r="UFA385" s="39"/>
      <c r="UFB385" s="39"/>
      <c r="UFC385" s="39"/>
      <c r="UFD385" s="39"/>
      <c r="UFE385" s="39"/>
      <c r="UFF385" s="39"/>
      <c r="UFG385" s="39"/>
      <c r="UFH385" s="39"/>
      <c r="UFI385" s="39"/>
      <c r="UFJ385" s="39"/>
      <c r="UFK385" s="39"/>
      <c r="UFL385" s="39"/>
      <c r="UFM385" s="39"/>
      <c r="UFN385" s="39"/>
      <c r="UFO385" s="39"/>
      <c r="UFP385" s="39"/>
      <c r="UFQ385" s="39"/>
      <c r="UFR385" s="39"/>
      <c r="UFS385" s="39"/>
      <c r="UFT385" s="39"/>
      <c r="UFU385" s="39"/>
      <c r="UFV385" s="39"/>
      <c r="UFW385" s="39"/>
      <c r="UFX385" s="39"/>
      <c r="UFY385" s="39"/>
      <c r="UFZ385" s="39"/>
      <c r="UGA385" s="39"/>
      <c r="UGB385" s="39"/>
      <c r="UGC385" s="39"/>
      <c r="UGD385" s="39"/>
      <c r="UGE385" s="39"/>
      <c r="UGF385" s="39"/>
      <c r="UGG385" s="39"/>
      <c r="UGH385" s="39"/>
      <c r="UGI385" s="39"/>
      <c r="UGJ385" s="39"/>
      <c r="UGK385" s="39"/>
      <c r="UGL385" s="39"/>
      <c r="UGM385" s="39"/>
      <c r="UGN385" s="39"/>
      <c r="UGO385" s="39"/>
      <c r="UGP385" s="39"/>
      <c r="UGQ385" s="39"/>
      <c r="UGR385" s="39"/>
      <c r="UGS385" s="39"/>
      <c r="UGT385" s="39"/>
      <c r="UGU385" s="39"/>
      <c r="UGV385" s="39"/>
      <c r="UGW385" s="39"/>
      <c r="UGX385" s="39"/>
      <c r="UGY385" s="39"/>
      <c r="UGZ385" s="39"/>
      <c r="UHA385" s="39"/>
      <c r="UHB385" s="39"/>
      <c r="UHC385" s="39"/>
      <c r="UHD385" s="39"/>
      <c r="UHE385" s="39"/>
      <c r="UHF385" s="39"/>
      <c r="UHG385" s="39"/>
      <c r="UHH385" s="39"/>
      <c r="UHI385" s="39"/>
      <c r="UHJ385" s="39"/>
      <c r="UHK385" s="39"/>
      <c r="UHL385" s="39"/>
      <c r="UHM385" s="39"/>
      <c r="UHN385" s="39"/>
      <c r="UHO385" s="39"/>
      <c r="UHP385" s="39"/>
      <c r="UHQ385" s="39"/>
      <c r="UHR385" s="39"/>
      <c r="UHS385" s="39"/>
      <c r="UHT385" s="39"/>
      <c r="UHU385" s="39"/>
      <c r="UHV385" s="39"/>
      <c r="UHW385" s="39"/>
      <c r="UHX385" s="39"/>
      <c r="UHY385" s="39"/>
      <c r="UHZ385" s="39"/>
      <c r="UIA385" s="39"/>
      <c r="UIB385" s="39"/>
      <c r="UIC385" s="39"/>
      <c r="UID385" s="39"/>
      <c r="UIE385" s="39"/>
      <c r="UIF385" s="39"/>
      <c r="UIG385" s="39"/>
      <c r="UIH385" s="39"/>
      <c r="UII385" s="39"/>
      <c r="UIJ385" s="39"/>
      <c r="UIK385" s="39"/>
      <c r="UIL385" s="39"/>
      <c r="UIM385" s="39"/>
      <c r="UIN385" s="39"/>
      <c r="UIO385" s="39"/>
      <c r="UIP385" s="39"/>
      <c r="UIQ385" s="39"/>
      <c r="UIR385" s="39"/>
      <c r="UIS385" s="39"/>
      <c r="UIT385" s="39"/>
      <c r="UIU385" s="39"/>
      <c r="UIV385" s="39"/>
      <c r="UIW385" s="39"/>
      <c r="UIX385" s="39"/>
      <c r="UIY385" s="39"/>
      <c r="UIZ385" s="39"/>
      <c r="UJA385" s="39"/>
      <c r="UJB385" s="39"/>
      <c r="UJC385" s="39"/>
      <c r="UJD385" s="39"/>
      <c r="UJE385" s="39"/>
      <c r="UJF385" s="39"/>
      <c r="UJG385" s="39"/>
      <c r="UJH385" s="39"/>
      <c r="UJI385" s="39"/>
      <c r="UJJ385" s="39"/>
      <c r="UJK385" s="39"/>
      <c r="UJL385" s="39"/>
      <c r="UJM385" s="39"/>
      <c r="UJN385" s="39"/>
      <c r="UJO385" s="39"/>
      <c r="UJP385" s="39"/>
      <c r="UJQ385" s="39"/>
      <c r="UJR385" s="39"/>
      <c r="UJS385" s="39"/>
      <c r="UJT385" s="39"/>
      <c r="UJU385" s="39"/>
      <c r="UJV385" s="39"/>
      <c r="UJW385" s="39"/>
      <c r="UJX385" s="39"/>
      <c r="UJY385" s="39"/>
      <c r="UJZ385" s="39"/>
      <c r="UKA385" s="39"/>
      <c r="UKB385" s="39"/>
      <c r="UKC385" s="39"/>
      <c r="UKD385" s="39"/>
      <c r="UKE385" s="39"/>
      <c r="UKF385" s="39"/>
      <c r="UKG385" s="39"/>
      <c r="UKH385" s="39"/>
      <c r="UKI385" s="39"/>
      <c r="UKJ385" s="39"/>
      <c r="UKK385" s="39"/>
      <c r="UKL385" s="39"/>
      <c r="UKM385" s="39"/>
      <c r="UKN385" s="39"/>
      <c r="UKO385" s="39"/>
      <c r="UKP385" s="39"/>
      <c r="UKQ385" s="39"/>
      <c r="UKR385" s="39"/>
      <c r="UKS385" s="39"/>
      <c r="UKT385" s="39"/>
      <c r="UKU385" s="39"/>
      <c r="UKV385" s="39"/>
      <c r="UKW385" s="39"/>
      <c r="UKX385" s="39"/>
      <c r="UKY385" s="39"/>
      <c r="UKZ385" s="39"/>
      <c r="ULA385" s="39"/>
      <c r="ULB385" s="39"/>
      <c r="ULC385" s="39"/>
      <c r="ULD385" s="39"/>
      <c r="ULE385" s="39"/>
      <c r="ULF385" s="39"/>
      <c r="ULG385" s="39"/>
      <c r="ULH385" s="39"/>
      <c r="ULI385" s="39"/>
      <c r="ULJ385" s="39"/>
      <c r="ULK385" s="39"/>
      <c r="ULL385" s="39"/>
      <c r="ULM385" s="39"/>
      <c r="ULN385" s="39"/>
      <c r="ULO385" s="39"/>
      <c r="ULP385" s="39"/>
      <c r="ULQ385" s="39"/>
      <c r="ULR385" s="39"/>
      <c r="ULS385" s="39"/>
      <c r="ULT385" s="39"/>
      <c r="ULU385" s="39"/>
      <c r="ULV385" s="39"/>
      <c r="ULW385" s="39"/>
      <c r="ULX385" s="39"/>
      <c r="ULY385" s="39"/>
      <c r="ULZ385" s="39"/>
      <c r="UMA385" s="39"/>
      <c r="UMB385" s="39"/>
      <c r="UMC385" s="39"/>
      <c r="UMD385" s="39"/>
      <c r="UME385" s="39"/>
      <c r="UMF385" s="39"/>
      <c r="UMG385" s="39"/>
      <c r="UMH385" s="39"/>
      <c r="UMI385" s="39"/>
      <c r="UMJ385" s="39"/>
      <c r="UMK385" s="39"/>
      <c r="UML385" s="39"/>
      <c r="UMM385" s="39"/>
      <c r="UMN385" s="39"/>
      <c r="UMO385" s="39"/>
      <c r="UMP385" s="39"/>
      <c r="UMQ385" s="39"/>
      <c r="UMR385" s="39"/>
      <c r="UMS385" s="39"/>
      <c r="UMT385" s="39"/>
      <c r="UMU385" s="39"/>
      <c r="UMV385" s="39"/>
      <c r="UMW385" s="39"/>
      <c r="UMX385" s="39"/>
      <c r="UMY385" s="39"/>
      <c r="UMZ385" s="39"/>
      <c r="UNA385" s="39"/>
      <c r="UNB385" s="39"/>
      <c r="UNC385" s="39"/>
      <c r="UND385" s="39"/>
      <c r="UNE385" s="39"/>
      <c r="UNF385" s="39"/>
      <c r="UNG385" s="39"/>
      <c r="UNH385" s="39"/>
      <c r="UNI385" s="39"/>
      <c r="UNJ385" s="39"/>
      <c r="UNK385" s="39"/>
      <c r="UNL385" s="39"/>
      <c r="UNM385" s="39"/>
      <c r="UNN385" s="39"/>
      <c r="UNO385" s="39"/>
      <c r="UNP385" s="39"/>
      <c r="UNQ385" s="39"/>
      <c r="UNR385" s="39"/>
      <c r="UNS385" s="39"/>
      <c r="UNT385" s="39"/>
      <c r="UNU385" s="39"/>
      <c r="UNV385" s="39"/>
      <c r="UNW385" s="39"/>
      <c r="UNX385" s="39"/>
      <c r="UNY385" s="39"/>
      <c r="UNZ385" s="39"/>
      <c r="UOA385" s="39"/>
      <c r="UOB385" s="39"/>
      <c r="UOC385" s="39"/>
      <c r="UOD385" s="39"/>
      <c r="UOE385" s="39"/>
      <c r="UOF385" s="39"/>
      <c r="UOG385" s="39"/>
      <c r="UOH385" s="39"/>
      <c r="UOI385" s="39"/>
      <c r="UOJ385" s="39"/>
      <c r="UOK385" s="39"/>
      <c r="UOL385" s="39"/>
      <c r="UOM385" s="39"/>
      <c r="UON385" s="39"/>
      <c r="UOO385" s="39"/>
      <c r="UOP385" s="39"/>
      <c r="UOQ385" s="39"/>
      <c r="UOR385" s="39"/>
      <c r="UOS385" s="39"/>
      <c r="UOT385" s="39"/>
      <c r="UOU385" s="39"/>
      <c r="UOV385" s="39"/>
      <c r="UOW385" s="39"/>
      <c r="UOX385" s="39"/>
      <c r="UOY385" s="39"/>
      <c r="UOZ385" s="39"/>
      <c r="UPA385" s="39"/>
      <c r="UPB385" s="39"/>
      <c r="UPC385" s="39"/>
      <c r="UPD385" s="39"/>
      <c r="UPE385" s="39"/>
      <c r="UPF385" s="39"/>
      <c r="UPG385" s="39"/>
      <c r="UPH385" s="39"/>
      <c r="UPI385" s="39"/>
      <c r="UPJ385" s="39"/>
      <c r="UPK385" s="39"/>
      <c r="UPL385" s="39"/>
      <c r="UPM385" s="39"/>
      <c r="UPN385" s="39"/>
      <c r="UPO385" s="39"/>
      <c r="UPP385" s="39"/>
      <c r="UPQ385" s="39"/>
      <c r="UPR385" s="39"/>
      <c r="UPS385" s="39"/>
      <c r="UPT385" s="39"/>
      <c r="UPU385" s="39"/>
      <c r="UPV385" s="39"/>
      <c r="UPW385" s="39"/>
      <c r="UPX385" s="39"/>
      <c r="UPY385" s="39"/>
      <c r="UPZ385" s="39"/>
      <c r="UQA385" s="39"/>
      <c r="UQB385" s="39"/>
      <c r="UQC385" s="39"/>
      <c r="UQD385" s="39"/>
      <c r="UQE385" s="39"/>
      <c r="UQF385" s="39"/>
      <c r="UQG385" s="39"/>
      <c r="UQH385" s="39"/>
      <c r="UQI385" s="39"/>
      <c r="UQJ385" s="39"/>
      <c r="UQK385" s="39"/>
      <c r="UQL385" s="39"/>
      <c r="UQM385" s="39"/>
      <c r="UQN385" s="39"/>
      <c r="UQO385" s="39"/>
      <c r="UQP385" s="39"/>
      <c r="UQQ385" s="39"/>
      <c r="UQR385" s="39"/>
      <c r="UQS385" s="39"/>
      <c r="UQT385" s="39"/>
      <c r="UQU385" s="39"/>
      <c r="UQV385" s="39"/>
      <c r="UQW385" s="39"/>
      <c r="UQX385" s="39"/>
      <c r="UQY385" s="39"/>
      <c r="UQZ385" s="39"/>
      <c r="URA385" s="39"/>
      <c r="URB385" s="39"/>
      <c r="URC385" s="39"/>
      <c r="URD385" s="39"/>
      <c r="URE385" s="39"/>
      <c r="URF385" s="39"/>
      <c r="URG385" s="39"/>
      <c r="URH385" s="39"/>
      <c r="URI385" s="39"/>
      <c r="URJ385" s="39"/>
      <c r="URK385" s="39"/>
      <c r="URL385" s="39"/>
      <c r="URM385" s="39"/>
      <c r="URN385" s="39"/>
      <c r="URO385" s="39"/>
      <c r="URP385" s="39"/>
      <c r="URQ385" s="39"/>
      <c r="URR385" s="39"/>
      <c r="URS385" s="39"/>
      <c r="URT385" s="39"/>
      <c r="URU385" s="39"/>
      <c r="URV385" s="39"/>
      <c r="URW385" s="39"/>
      <c r="URX385" s="39"/>
      <c r="URY385" s="39"/>
      <c r="URZ385" s="39"/>
      <c r="USA385" s="39"/>
      <c r="USB385" s="39"/>
      <c r="USC385" s="39"/>
      <c r="USD385" s="39"/>
      <c r="USE385" s="39"/>
      <c r="USF385" s="39"/>
      <c r="USG385" s="39"/>
      <c r="USH385" s="39"/>
      <c r="USI385" s="39"/>
      <c r="USJ385" s="39"/>
      <c r="USK385" s="39"/>
      <c r="USL385" s="39"/>
      <c r="USM385" s="39"/>
      <c r="USN385" s="39"/>
      <c r="USO385" s="39"/>
      <c r="USP385" s="39"/>
      <c r="USQ385" s="39"/>
      <c r="USR385" s="39"/>
      <c r="USS385" s="39"/>
      <c r="UST385" s="39"/>
      <c r="USU385" s="39"/>
      <c r="USV385" s="39"/>
      <c r="USW385" s="39"/>
      <c r="USX385" s="39"/>
      <c r="USY385" s="39"/>
      <c r="USZ385" s="39"/>
      <c r="UTA385" s="39"/>
      <c r="UTB385" s="39"/>
      <c r="UTC385" s="39"/>
      <c r="UTD385" s="39"/>
      <c r="UTE385" s="39"/>
      <c r="UTF385" s="39"/>
      <c r="UTG385" s="39"/>
      <c r="UTH385" s="39"/>
      <c r="UTI385" s="39"/>
      <c r="UTJ385" s="39"/>
      <c r="UTK385" s="39"/>
      <c r="UTL385" s="39"/>
      <c r="UTM385" s="39"/>
      <c r="UTN385" s="39"/>
      <c r="UTO385" s="39"/>
      <c r="UTP385" s="39"/>
      <c r="UTQ385" s="39"/>
      <c r="UTR385" s="39"/>
      <c r="UTS385" s="39"/>
      <c r="UTT385" s="39"/>
      <c r="UTU385" s="39"/>
      <c r="UTV385" s="39"/>
      <c r="UTW385" s="39"/>
      <c r="UTX385" s="39"/>
      <c r="UTY385" s="39"/>
      <c r="UTZ385" s="39"/>
      <c r="UUA385" s="39"/>
      <c r="UUB385" s="39"/>
      <c r="UUC385" s="39"/>
      <c r="UUD385" s="39"/>
      <c r="UUE385" s="39"/>
      <c r="UUF385" s="39"/>
      <c r="UUG385" s="39"/>
      <c r="UUH385" s="39"/>
      <c r="UUI385" s="39"/>
      <c r="UUJ385" s="39"/>
      <c r="UUK385" s="39"/>
      <c r="UUL385" s="39"/>
      <c r="UUM385" s="39"/>
      <c r="UUN385" s="39"/>
      <c r="UUO385" s="39"/>
      <c r="UUP385" s="39"/>
      <c r="UUQ385" s="39"/>
      <c r="UUR385" s="39"/>
      <c r="UUS385" s="39"/>
      <c r="UUT385" s="39"/>
      <c r="UUU385" s="39"/>
      <c r="UUV385" s="39"/>
      <c r="UUW385" s="39"/>
      <c r="UUX385" s="39"/>
      <c r="UUY385" s="39"/>
      <c r="UUZ385" s="39"/>
      <c r="UVA385" s="39"/>
      <c r="UVB385" s="39"/>
      <c r="UVC385" s="39"/>
      <c r="UVD385" s="39"/>
      <c r="UVE385" s="39"/>
      <c r="UVF385" s="39"/>
      <c r="UVG385" s="39"/>
      <c r="UVH385" s="39"/>
      <c r="UVI385" s="39"/>
      <c r="UVJ385" s="39"/>
      <c r="UVK385" s="39"/>
      <c r="UVL385" s="39"/>
      <c r="UVM385" s="39"/>
      <c r="UVN385" s="39"/>
      <c r="UVO385" s="39"/>
      <c r="UVP385" s="39"/>
      <c r="UVQ385" s="39"/>
      <c r="UVR385" s="39"/>
      <c r="UVS385" s="39"/>
      <c r="UVT385" s="39"/>
      <c r="UVU385" s="39"/>
      <c r="UVV385" s="39"/>
      <c r="UVW385" s="39"/>
      <c r="UVX385" s="39"/>
      <c r="UVY385" s="39"/>
      <c r="UVZ385" s="39"/>
      <c r="UWA385" s="39"/>
      <c r="UWB385" s="39"/>
      <c r="UWC385" s="39"/>
      <c r="UWD385" s="39"/>
      <c r="UWE385" s="39"/>
      <c r="UWF385" s="39"/>
      <c r="UWG385" s="39"/>
      <c r="UWH385" s="39"/>
      <c r="UWI385" s="39"/>
      <c r="UWJ385" s="39"/>
      <c r="UWK385" s="39"/>
      <c r="UWL385" s="39"/>
      <c r="UWM385" s="39"/>
      <c r="UWN385" s="39"/>
      <c r="UWO385" s="39"/>
      <c r="UWP385" s="39"/>
      <c r="UWQ385" s="39"/>
      <c r="UWR385" s="39"/>
      <c r="UWS385" s="39"/>
      <c r="UWT385" s="39"/>
      <c r="UWU385" s="39"/>
      <c r="UWV385" s="39"/>
      <c r="UWW385" s="39"/>
      <c r="UWX385" s="39"/>
      <c r="UWY385" s="39"/>
      <c r="UWZ385" s="39"/>
      <c r="UXA385" s="39"/>
      <c r="UXB385" s="39"/>
      <c r="UXC385" s="39"/>
      <c r="UXD385" s="39"/>
      <c r="UXE385" s="39"/>
      <c r="UXF385" s="39"/>
      <c r="UXG385" s="39"/>
      <c r="UXH385" s="39"/>
      <c r="UXI385" s="39"/>
      <c r="UXJ385" s="39"/>
      <c r="UXK385" s="39"/>
      <c r="UXL385" s="39"/>
      <c r="UXM385" s="39"/>
      <c r="UXN385" s="39"/>
      <c r="UXO385" s="39"/>
      <c r="UXP385" s="39"/>
      <c r="UXQ385" s="39"/>
      <c r="UXR385" s="39"/>
      <c r="UXS385" s="39"/>
      <c r="UXT385" s="39"/>
      <c r="UXU385" s="39"/>
      <c r="UXV385" s="39"/>
      <c r="UXW385" s="39"/>
      <c r="UXX385" s="39"/>
      <c r="UXY385" s="39"/>
      <c r="UXZ385" s="39"/>
      <c r="UYA385" s="39"/>
      <c r="UYB385" s="39"/>
      <c r="UYC385" s="39"/>
      <c r="UYD385" s="39"/>
      <c r="UYE385" s="39"/>
      <c r="UYF385" s="39"/>
      <c r="UYG385" s="39"/>
      <c r="UYH385" s="39"/>
      <c r="UYI385" s="39"/>
      <c r="UYJ385" s="39"/>
      <c r="UYK385" s="39"/>
      <c r="UYL385" s="39"/>
      <c r="UYM385" s="39"/>
      <c r="UYN385" s="39"/>
      <c r="UYO385" s="39"/>
      <c r="UYP385" s="39"/>
      <c r="UYQ385" s="39"/>
      <c r="UYR385" s="39"/>
      <c r="UYS385" s="39"/>
      <c r="UYT385" s="39"/>
      <c r="UYU385" s="39"/>
      <c r="UYV385" s="39"/>
      <c r="UYW385" s="39"/>
      <c r="UYX385" s="39"/>
      <c r="UYY385" s="39"/>
      <c r="UYZ385" s="39"/>
      <c r="UZA385" s="39"/>
      <c r="UZB385" s="39"/>
      <c r="UZC385" s="39"/>
      <c r="UZD385" s="39"/>
      <c r="UZE385" s="39"/>
      <c r="UZF385" s="39"/>
      <c r="UZG385" s="39"/>
      <c r="UZH385" s="39"/>
      <c r="UZI385" s="39"/>
      <c r="UZJ385" s="39"/>
      <c r="UZK385" s="39"/>
      <c r="UZL385" s="39"/>
      <c r="UZM385" s="39"/>
      <c r="UZN385" s="39"/>
      <c r="UZO385" s="39"/>
      <c r="UZP385" s="39"/>
      <c r="UZQ385" s="39"/>
      <c r="UZR385" s="39"/>
      <c r="UZS385" s="39"/>
      <c r="UZT385" s="39"/>
      <c r="UZU385" s="39"/>
      <c r="UZV385" s="39"/>
      <c r="UZW385" s="39"/>
      <c r="UZX385" s="39"/>
      <c r="UZY385" s="39"/>
      <c r="UZZ385" s="39"/>
      <c r="VAA385" s="39"/>
      <c r="VAB385" s="39"/>
      <c r="VAC385" s="39"/>
      <c r="VAD385" s="39"/>
      <c r="VAE385" s="39"/>
      <c r="VAF385" s="39"/>
      <c r="VAG385" s="39"/>
      <c r="VAH385" s="39"/>
      <c r="VAI385" s="39"/>
      <c r="VAJ385" s="39"/>
      <c r="VAK385" s="39"/>
      <c r="VAL385" s="39"/>
      <c r="VAM385" s="39"/>
      <c r="VAN385" s="39"/>
      <c r="VAO385" s="39"/>
      <c r="VAP385" s="39"/>
      <c r="VAQ385" s="39"/>
      <c r="VAR385" s="39"/>
      <c r="VAS385" s="39"/>
      <c r="VAT385" s="39"/>
      <c r="VAU385" s="39"/>
      <c r="VAV385" s="39"/>
      <c r="VAW385" s="39"/>
      <c r="VAX385" s="39"/>
      <c r="VAY385" s="39"/>
      <c r="VAZ385" s="39"/>
      <c r="VBA385" s="39"/>
      <c r="VBB385" s="39"/>
      <c r="VBC385" s="39"/>
      <c r="VBD385" s="39"/>
      <c r="VBE385" s="39"/>
      <c r="VBF385" s="39"/>
      <c r="VBG385" s="39"/>
      <c r="VBH385" s="39"/>
      <c r="VBI385" s="39"/>
      <c r="VBJ385" s="39"/>
      <c r="VBK385" s="39"/>
      <c r="VBL385" s="39"/>
      <c r="VBM385" s="39"/>
      <c r="VBN385" s="39"/>
      <c r="VBO385" s="39"/>
      <c r="VBP385" s="39"/>
      <c r="VBQ385" s="39"/>
      <c r="VBR385" s="39"/>
      <c r="VBS385" s="39"/>
      <c r="VBT385" s="39"/>
      <c r="VBU385" s="39"/>
      <c r="VBV385" s="39"/>
      <c r="VBW385" s="39"/>
      <c r="VBX385" s="39"/>
      <c r="VBY385" s="39"/>
      <c r="VBZ385" s="39"/>
      <c r="VCA385" s="39"/>
      <c r="VCB385" s="39"/>
      <c r="VCC385" s="39"/>
      <c r="VCD385" s="39"/>
      <c r="VCE385" s="39"/>
      <c r="VCF385" s="39"/>
      <c r="VCG385" s="39"/>
      <c r="VCH385" s="39"/>
      <c r="VCI385" s="39"/>
      <c r="VCJ385" s="39"/>
      <c r="VCK385" s="39"/>
      <c r="VCL385" s="39"/>
      <c r="VCM385" s="39"/>
      <c r="VCN385" s="39"/>
      <c r="VCO385" s="39"/>
      <c r="VCP385" s="39"/>
      <c r="VCQ385" s="39"/>
      <c r="VCR385" s="39"/>
      <c r="VCS385" s="39"/>
      <c r="VCT385" s="39"/>
      <c r="VCU385" s="39"/>
      <c r="VCV385" s="39"/>
      <c r="VCW385" s="39"/>
      <c r="VCX385" s="39"/>
      <c r="VCY385" s="39"/>
      <c r="VCZ385" s="39"/>
      <c r="VDA385" s="39"/>
      <c r="VDB385" s="39"/>
      <c r="VDC385" s="39"/>
      <c r="VDD385" s="39"/>
      <c r="VDE385" s="39"/>
      <c r="VDF385" s="39"/>
      <c r="VDG385" s="39"/>
      <c r="VDH385" s="39"/>
      <c r="VDI385" s="39"/>
      <c r="VDJ385" s="39"/>
      <c r="VDK385" s="39"/>
      <c r="VDL385" s="39"/>
      <c r="VDM385" s="39"/>
      <c r="VDN385" s="39"/>
      <c r="VDO385" s="39"/>
      <c r="VDP385" s="39"/>
      <c r="VDQ385" s="39"/>
      <c r="VDR385" s="39"/>
      <c r="VDS385" s="39"/>
      <c r="VDT385" s="39"/>
      <c r="VDU385" s="39"/>
      <c r="VDV385" s="39"/>
      <c r="VDW385" s="39"/>
      <c r="VDX385" s="39"/>
      <c r="VDY385" s="39"/>
      <c r="VDZ385" s="39"/>
      <c r="VEA385" s="39"/>
      <c r="VEB385" s="39"/>
      <c r="VEC385" s="39"/>
      <c r="VED385" s="39"/>
      <c r="VEE385" s="39"/>
      <c r="VEF385" s="39"/>
      <c r="VEG385" s="39"/>
      <c r="VEH385" s="39"/>
      <c r="VEI385" s="39"/>
      <c r="VEJ385" s="39"/>
      <c r="VEK385" s="39"/>
      <c r="VEL385" s="39"/>
      <c r="VEM385" s="39"/>
      <c r="VEN385" s="39"/>
      <c r="VEO385" s="39"/>
      <c r="VEP385" s="39"/>
      <c r="VEQ385" s="39"/>
      <c r="VER385" s="39"/>
      <c r="VES385" s="39"/>
      <c r="VET385" s="39"/>
      <c r="VEU385" s="39"/>
      <c r="VEV385" s="39"/>
      <c r="VEW385" s="39"/>
      <c r="VEX385" s="39"/>
      <c r="VEY385" s="39"/>
      <c r="VEZ385" s="39"/>
      <c r="VFA385" s="39"/>
      <c r="VFB385" s="39"/>
      <c r="VFC385" s="39"/>
      <c r="VFD385" s="39"/>
      <c r="VFE385" s="39"/>
      <c r="VFF385" s="39"/>
      <c r="VFG385" s="39"/>
      <c r="VFH385" s="39"/>
      <c r="VFI385" s="39"/>
      <c r="VFJ385" s="39"/>
      <c r="VFK385" s="39"/>
      <c r="VFL385" s="39"/>
      <c r="VFM385" s="39"/>
      <c r="VFN385" s="39"/>
      <c r="VFO385" s="39"/>
      <c r="VFP385" s="39"/>
      <c r="VFQ385" s="39"/>
      <c r="VFR385" s="39"/>
      <c r="VFS385" s="39"/>
      <c r="VFT385" s="39"/>
      <c r="VFU385" s="39"/>
      <c r="VFV385" s="39"/>
      <c r="VFW385" s="39"/>
      <c r="VFX385" s="39"/>
      <c r="VFY385" s="39"/>
      <c r="VFZ385" s="39"/>
      <c r="VGA385" s="39"/>
      <c r="VGB385" s="39"/>
      <c r="VGC385" s="39"/>
      <c r="VGD385" s="39"/>
      <c r="VGE385" s="39"/>
      <c r="VGF385" s="39"/>
      <c r="VGG385" s="39"/>
      <c r="VGH385" s="39"/>
      <c r="VGI385" s="39"/>
      <c r="VGJ385" s="39"/>
      <c r="VGK385" s="39"/>
      <c r="VGL385" s="39"/>
      <c r="VGM385" s="39"/>
      <c r="VGN385" s="39"/>
      <c r="VGO385" s="39"/>
      <c r="VGP385" s="39"/>
      <c r="VGQ385" s="39"/>
      <c r="VGR385" s="39"/>
      <c r="VGS385" s="39"/>
      <c r="VGT385" s="39"/>
      <c r="VGU385" s="39"/>
      <c r="VGV385" s="39"/>
      <c r="VGW385" s="39"/>
      <c r="VGX385" s="39"/>
      <c r="VGY385" s="39"/>
      <c r="VGZ385" s="39"/>
      <c r="VHA385" s="39"/>
      <c r="VHB385" s="39"/>
      <c r="VHC385" s="39"/>
      <c r="VHD385" s="39"/>
      <c r="VHE385" s="39"/>
      <c r="VHF385" s="39"/>
      <c r="VHG385" s="39"/>
      <c r="VHH385" s="39"/>
      <c r="VHI385" s="39"/>
      <c r="VHJ385" s="39"/>
      <c r="VHK385" s="39"/>
      <c r="VHL385" s="39"/>
      <c r="VHM385" s="39"/>
      <c r="VHN385" s="39"/>
      <c r="VHO385" s="39"/>
      <c r="VHP385" s="39"/>
      <c r="VHQ385" s="39"/>
      <c r="VHR385" s="39"/>
      <c r="VHS385" s="39"/>
      <c r="VHT385" s="39"/>
      <c r="VHU385" s="39"/>
      <c r="VHV385" s="39"/>
      <c r="VHW385" s="39"/>
      <c r="VHX385" s="39"/>
      <c r="VHY385" s="39"/>
      <c r="VHZ385" s="39"/>
      <c r="VIA385" s="39"/>
      <c r="VIB385" s="39"/>
      <c r="VIC385" s="39"/>
      <c r="VID385" s="39"/>
      <c r="VIE385" s="39"/>
      <c r="VIF385" s="39"/>
      <c r="VIG385" s="39"/>
      <c r="VIH385" s="39"/>
      <c r="VII385" s="39"/>
      <c r="VIJ385" s="39"/>
      <c r="VIK385" s="39"/>
      <c r="VIL385" s="39"/>
      <c r="VIM385" s="39"/>
      <c r="VIN385" s="39"/>
      <c r="VIO385" s="39"/>
      <c r="VIP385" s="39"/>
      <c r="VIQ385" s="39"/>
      <c r="VIR385" s="39"/>
      <c r="VIS385" s="39"/>
      <c r="VIT385" s="39"/>
      <c r="VIU385" s="39"/>
      <c r="VIV385" s="39"/>
      <c r="VIW385" s="39"/>
      <c r="VIX385" s="39"/>
      <c r="VIY385" s="39"/>
      <c r="VIZ385" s="39"/>
      <c r="VJA385" s="39"/>
      <c r="VJB385" s="39"/>
      <c r="VJC385" s="39"/>
      <c r="VJD385" s="39"/>
      <c r="VJE385" s="39"/>
      <c r="VJF385" s="39"/>
      <c r="VJG385" s="39"/>
      <c r="VJH385" s="39"/>
      <c r="VJI385" s="39"/>
      <c r="VJJ385" s="39"/>
      <c r="VJK385" s="39"/>
      <c r="VJL385" s="39"/>
      <c r="VJM385" s="39"/>
      <c r="VJN385" s="39"/>
      <c r="VJO385" s="39"/>
      <c r="VJP385" s="39"/>
      <c r="VJQ385" s="39"/>
      <c r="VJR385" s="39"/>
      <c r="VJS385" s="39"/>
      <c r="VJT385" s="39"/>
      <c r="VJU385" s="39"/>
      <c r="VJV385" s="39"/>
      <c r="VJW385" s="39"/>
      <c r="VJX385" s="39"/>
      <c r="VJY385" s="39"/>
      <c r="VJZ385" s="39"/>
      <c r="VKA385" s="39"/>
      <c r="VKB385" s="39"/>
      <c r="VKC385" s="39"/>
      <c r="VKD385" s="39"/>
      <c r="VKE385" s="39"/>
      <c r="VKF385" s="39"/>
      <c r="VKG385" s="39"/>
      <c r="VKH385" s="39"/>
      <c r="VKI385" s="39"/>
      <c r="VKJ385" s="39"/>
      <c r="VKK385" s="39"/>
      <c r="VKL385" s="39"/>
      <c r="VKM385" s="39"/>
      <c r="VKN385" s="39"/>
      <c r="VKO385" s="39"/>
      <c r="VKP385" s="39"/>
      <c r="VKQ385" s="39"/>
      <c r="VKR385" s="39"/>
      <c r="VKS385" s="39"/>
      <c r="VKT385" s="39"/>
      <c r="VKU385" s="39"/>
      <c r="VKV385" s="39"/>
      <c r="VKW385" s="39"/>
      <c r="VKX385" s="39"/>
      <c r="VKY385" s="39"/>
      <c r="VKZ385" s="39"/>
      <c r="VLA385" s="39"/>
      <c r="VLB385" s="39"/>
      <c r="VLC385" s="39"/>
      <c r="VLD385" s="39"/>
      <c r="VLE385" s="39"/>
      <c r="VLF385" s="39"/>
      <c r="VLG385" s="39"/>
      <c r="VLH385" s="39"/>
      <c r="VLI385" s="39"/>
      <c r="VLJ385" s="39"/>
      <c r="VLK385" s="39"/>
      <c r="VLL385" s="39"/>
      <c r="VLM385" s="39"/>
      <c r="VLN385" s="39"/>
      <c r="VLO385" s="39"/>
      <c r="VLP385" s="39"/>
      <c r="VLQ385" s="39"/>
      <c r="VLR385" s="39"/>
      <c r="VLS385" s="39"/>
      <c r="VLT385" s="39"/>
      <c r="VLU385" s="39"/>
      <c r="VLV385" s="39"/>
      <c r="VLW385" s="39"/>
      <c r="VLX385" s="39"/>
      <c r="VLY385" s="39"/>
      <c r="VLZ385" s="39"/>
      <c r="VMA385" s="39"/>
      <c r="VMB385" s="39"/>
      <c r="VMC385" s="39"/>
      <c r="VMD385" s="39"/>
      <c r="VME385" s="39"/>
      <c r="VMF385" s="39"/>
      <c r="VMG385" s="39"/>
      <c r="VMH385" s="39"/>
      <c r="VMI385" s="39"/>
      <c r="VMJ385" s="39"/>
      <c r="VMK385" s="39"/>
      <c r="VML385" s="39"/>
      <c r="VMM385" s="39"/>
      <c r="VMN385" s="39"/>
      <c r="VMO385" s="39"/>
      <c r="VMP385" s="39"/>
      <c r="VMQ385" s="39"/>
      <c r="VMR385" s="39"/>
      <c r="VMS385" s="39"/>
      <c r="VMT385" s="39"/>
      <c r="VMU385" s="39"/>
      <c r="VMV385" s="39"/>
      <c r="VMW385" s="39"/>
      <c r="VMX385" s="39"/>
      <c r="VMY385" s="39"/>
      <c r="VMZ385" s="39"/>
      <c r="VNA385" s="39"/>
      <c r="VNB385" s="39"/>
      <c r="VNC385" s="39"/>
      <c r="VND385" s="39"/>
      <c r="VNE385" s="39"/>
      <c r="VNF385" s="39"/>
      <c r="VNG385" s="39"/>
      <c r="VNH385" s="39"/>
      <c r="VNI385" s="39"/>
      <c r="VNJ385" s="39"/>
      <c r="VNK385" s="39"/>
      <c r="VNL385" s="39"/>
      <c r="VNM385" s="39"/>
      <c r="VNN385" s="39"/>
      <c r="VNO385" s="39"/>
      <c r="VNP385" s="39"/>
      <c r="VNQ385" s="39"/>
      <c r="VNR385" s="39"/>
      <c r="VNS385" s="39"/>
      <c r="VNT385" s="39"/>
      <c r="VNU385" s="39"/>
      <c r="VNV385" s="39"/>
      <c r="VNW385" s="39"/>
      <c r="VNX385" s="39"/>
      <c r="VNY385" s="39"/>
      <c r="VNZ385" s="39"/>
      <c r="VOA385" s="39"/>
      <c r="VOB385" s="39"/>
      <c r="VOC385" s="39"/>
      <c r="VOD385" s="39"/>
      <c r="VOE385" s="39"/>
      <c r="VOF385" s="39"/>
      <c r="VOG385" s="39"/>
      <c r="VOH385" s="39"/>
      <c r="VOI385" s="39"/>
      <c r="VOJ385" s="39"/>
      <c r="VOK385" s="39"/>
      <c r="VOL385" s="39"/>
      <c r="VOM385" s="39"/>
      <c r="VON385" s="39"/>
      <c r="VOO385" s="39"/>
      <c r="VOP385" s="39"/>
      <c r="VOQ385" s="39"/>
      <c r="VOR385" s="39"/>
      <c r="VOS385" s="39"/>
      <c r="VOT385" s="39"/>
      <c r="VOU385" s="39"/>
      <c r="VOV385" s="39"/>
      <c r="VOW385" s="39"/>
      <c r="VOX385" s="39"/>
      <c r="VOY385" s="39"/>
      <c r="VOZ385" s="39"/>
      <c r="VPA385" s="39"/>
      <c r="VPB385" s="39"/>
      <c r="VPC385" s="39"/>
      <c r="VPD385" s="39"/>
      <c r="VPE385" s="39"/>
      <c r="VPF385" s="39"/>
      <c r="VPG385" s="39"/>
      <c r="VPH385" s="39"/>
      <c r="VPI385" s="39"/>
      <c r="VPJ385" s="39"/>
      <c r="VPK385" s="39"/>
      <c r="VPL385" s="39"/>
      <c r="VPM385" s="39"/>
      <c r="VPN385" s="39"/>
      <c r="VPO385" s="39"/>
      <c r="VPP385" s="39"/>
      <c r="VPQ385" s="39"/>
      <c r="VPR385" s="39"/>
      <c r="VPS385" s="39"/>
      <c r="VPT385" s="39"/>
      <c r="VPU385" s="39"/>
      <c r="VPV385" s="39"/>
      <c r="VPW385" s="39"/>
      <c r="VPX385" s="39"/>
      <c r="VPY385" s="39"/>
      <c r="VPZ385" s="39"/>
      <c r="VQA385" s="39"/>
      <c r="VQB385" s="39"/>
      <c r="VQC385" s="39"/>
      <c r="VQD385" s="39"/>
      <c r="VQE385" s="39"/>
      <c r="VQF385" s="39"/>
      <c r="VQG385" s="39"/>
      <c r="VQH385" s="39"/>
      <c r="VQI385" s="39"/>
      <c r="VQJ385" s="39"/>
      <c r="VQK385" s="39"/>
      <c r="VQL385" s="39"/>
      <c r="VQM385" s="39"/>
      <c r="VQN385" s="39"/>
      <c r="VQO385" s="39"/>
      <c r="VQP385" s="39"/>
      <c r="VQQ385" s="39"/>
      <c r="VQR385" s="39"/>
      <c r="VQS385" s="39"/>
      <c r="VQT385" s="39"/>
      <c r="VQU385" s="39"/>
      <c r="VQV385" s="39"/>
      <c r="VQW385" s="39"/>
      <c r="VQX385" s="39"/>
      <c r="VQY385" s="39"/>
      <c r="VQZ385" s="39"/>
      <c r="VRA385" s="39"/>
      <c r="VRB385" s="39"/>
      <c r="VRC385" s="39"/>
      <c r="VRD385" s="39"/>
      <c r="VRE385" s="39"/>
      <c r="VRF385" s="39"/>
      <c r="VRG385" s="39"/>
      <c r="VRH385" s="39"/>
      <c r="VRI385" s="39"/>
      <c r="VRJ385" s="39"/>
      <c r="VRK385" s="39"/>
      <c r="VRL385" s="39"/>
      <c r="VRM385" s="39"/>
      <c r="VRN385" s="39"/>
      <c r="VRO385" s="39"/>
      <c r="VRP385" s="39"/>
      <c r="VRQ385" s="39"/>
      <c r="VRR385" s="39"/>
      <c r="VRS385" s="39"/>
      <c r="VRT385" s="39"/>
      <c r="VRU385" s="39"/>
      <c r="VRV385" s="39"/>
      <c r="VRW385" s="39"/>
      <c r="VRX385" s="39"/>
      <c r="VRY385" s="39"/>
      <c r="VRZ385" s="39"/>
      <c r="VSA385" s="39"/>
      <c r="VSB385" s="39"/>
      <c r="VSC385" s="39"/>
      <c r="VSD385" s="39"/>
      <c r="VSE385" s="39"/>
      <c r="VSF385" s="39"/>
      <c r="VSG385" s="39"/>
      <c r="VSH385" s="39"/>
      <c r="VSI385" s="39"/>
      <c r="VSJ385" s="39"/>
      <c r="VSK385" s="39"/>
      <c r="VSL385" s="39"/>
      <c r="VSM385" s="39"/>
      <c r="VSN385" s="39"/>
      <c r="VSO385" s="39"/>
      <c r="VSP385" s="39"/>
      <c r="VSQ385" s="39"/>
      <c r="VSR385" s="39"/>
      <c r="VSS385" s="39"/>
      <c r="VST385" s="39"/>
      <c r="VSU385" s="39"/>
      <c r="VSV385" s="39"/>
      <c r="VSW385" s="39"/>
      <c r="VSX385" s="39"/>
      <c r="VSY385" s="39"/>
      <c r="VSZ385" s="39"/>
      <c r="VTA385" s="39"/>
      <c r="VTB385" s="39"/>
      <c r="VTC385" s="39"/>
      <c r="VTD385" s="39"/>
      <c r="VTE385" s="39"/>
      <c r="VTF385" s="39"/>
      <c r="VTG385" s="39"/>
      <c r="VTH385" s="39"/>
      <c r="VTI385" s="39"/>
      <c r="VTJ385" s="39"/>
      <c r="VTK385" s="39"/>
      <c r="VTL385" s="39"/>
      <c r="VTM385" s="39"/>
      <c r="VTN385" s="39"/>
      <c r="VTO385" s="39"/>
      <c r="VTP385" s="39"/>
      <c r="VTQ385" s="39"/>
      <c r="VTR385" s="39"/>
      <c r="VTS385" s="39"/>
      <c r="VTT385" s="39"/>
      <c r="VTU385" s="39"/>
      <c r="VTV385" s="39"/>
      <c r="VTW385" s="39"/>
      <c r="VTX385" s="39"/>
      <c r="VTY385" s="39"/>
      <c r="VTZ385" s="39"/>
      <c r="VUA385" s="39"/>
      <c r="VUB385" s="39"/>
      <c r="VUC385" s="39"/>
      <c r="VUD385" s="39"/>
      <c r="VUE385" s="39"/>
      <c r="VUF385" s="39"/>
      <c r="VUG385" s="39"/>
      <c r="VUH385" s="39"/>
      <c r="VUI385" s="39"/>
      <c r="VUJ385" s="39"/>
      <c r="VUK385" s="39"/>
      <c r="VUL385" s="39"/>
      <c r="VUM385" s="39"/>
      <c r="VUN385" s="39"/>
      <c r="VUO385" s="39"/>
      <c r="VUP385" s="39"/>
      <c r="VUQ385" s="39"/>
      <c r="VUR385" s="39"/>
      <c r="VUS385" s="39"/>
      <c r="VUT385" s="39"/>
      <c r="VUU385" s="39"/>
      <c r="VUV385" s="39"/>
      <c r="VUW385" s="39"/>
      <c r="VUX385" s="39"/>
      <c r="VUY385" s="39"/>
      <c r="VUZ385" s="39"/>
      <c r="VVA385" s="39"/>
      <c r="VVB385" s="39"/>
      <c r="VVC385" s="39"/>
      <c r="VVD385" s="39"/>
      <c r="VVE385" s="39"/>
      <c r="VVF385" s="39"/>
      <c r="VVG385" s="39"/>
      <c r="VVH385" s="39"/>
      <c r="VVI385" s="39"/>
      <c r="VVJ385" s="39"/>
      <c r="VVK385" s="39"/>
      <c r="VVL385" s="39"/>
      <c r="VVM385" s="39"/>
      <c r="VVN385" s="39"/>
      <c r="VVO385" s="39"/>
      <c r="VVP385" s="39"/>
      <c r="VVQ385" s="39"/>
      <c r="VVR385" s="39"/>
      <c r="VVS385" s="39"/>
      <c r="VVT385" s="39"/>
      <c r="VVU385" s="39"/>
      <c r="VVV385" s="39"/>
      <c r="VVW385" s="39"/>
      <c r="VVX385" s="39"/>
      <c r="VVY385" s="39"/>
      <c r="VVZ385" s="39"/>
      <c r="VWA385" s="39"/>
      <c r="VWB385" s="39"/>
      <c r="VWC385" s="39"/>
      <c r="VWD385" s="39"/>
      <c r="VWE385" s="39"/>
      <c r="VWF385" s="39"/>
      <c r="VWG385" s="39"/>
      <c r="VWH385" s="39"/>
      <c r="VWI385" s="39"/>
      <c r="VWJ385" s="39"/>
      <c r="VWK385" s="39"/>
      <c r="VWL385" s="39"/>
      <c r="VWM385" s="39"/>
      <c r="VWN385" s="39"/>
      <c r="VWO385" s="39"/>
      <c r="VWP385" s="39"/>
      <c r="VWQ385" s="39"/>
      <c r="VWR385" s="39"/>
      <c r="VWS385" s="39"/>
      <c r="VWT385" s="39"/>
      <c r="VWU385" s="39"/>
      <c r="VWV385" s="39"/>
      <c r="VWW385" s="39"/>
      <c r="VWX385" s="39"/>
      <c r="VWY385" s="39"/>
      <c r="VWZ385" s="39"/>
      <c r="VXA385" s="39"/>
      <c r="VXB385" s="39"/>
      <c r="VXC385" s="39"/>
      <c r="VXD385" s="39"/>
      <c r="VXE385" s="39"/>
      <c r="VXF385" s="39"/>
      <c r="VXG385" s="39"/>
      <c r="VXH385" s="39"/>
      <c r="VXI385" s="39"/>
      <c r="VXJ385" s="39"/>
      <c r="VXK385" s="39"/>
      <c r="VXL385" s="39"/>
      <c r="VXM385" s="39"/>
      <c r="VXN385" s="39"/>
      <c r="VXO385" s="39"/>
      <c r="VXP385" s="39"/>
      <c r="VXQ385" s="39"/>
      <c r="VXR385" s="39"/>
      <c r="VXS385" s="39"/>
      <c r="VXT385" s="39"/>
      <c r="VXU385" s="39"/>
      <c r="VXV385" s="39"/>
      <c r="VXW385" s="39"/>
      <c r="VXX385" s="39"/>
      <c r="VXY385" s="39"/>
      <c r="VXZ385" s="39"/>
      <c r="VYA385" s="39"/>
      <c r="VYB385" s="39"/>
      <c r="VYC385" s="39"/>
      <c r="VYD385" s="39"/>
      <c r="VYE385" s="39"/>
      <c r="VYF385" s="39"/>
      <c r="VYG385" s="39"/>
      <c r="VYH385" s="39"/>
      <c r="VYI385" s="39"/>
      <c r="VYJ385" s="39"/>
      <c r="VYK385" s="39"/>
      <c r="VYL385" s="39"/>
      <c r="VYM385" s="39"/>
      <c r="VYN385" s="39"/>
      <c r="VYO385" s="39"/>
      <c r="VYP385" s="39"/>
      <c r="VYQ385" s="39"/>
      <c r="VYR385" s="39"/>
      <c r="VYS385" s="39"/>
      <c r="VYT385" s="39"/>
      <c r="VYU385" s="39"/>
      <c r="VYV385" s="39"/>
      <c r="VYW385" s="39"/>
      <c r="VYX385" s="39"/>
      <c r="VYY385" s="39"/>
      <c r="VYZ385" s="39"/>
      <c r="VZA385" s="39"/>
      <c r="VZB385" s="39"/>
      <c r="VZC385" s="39"/>
      <c r="VZD385" s="39"/>
      <c r="VZE385" s="39"/>
      <c r="VZF385" s="39"/>
      <c r="VZG385" s="39"/>
      <c r="VZH385" s="39"/>
      <c r="VZI385" s="39"/>
      <c r="VZJ385" s="39"/>
      <c r="VZK385" s="39"/>
      <c r="VZL385" s="39"/>
      <c r="VZM385" s="39"/>
      <c r="VZN385" s="39"/>
      <c r="VZO385" s="39"/>
      <c r="VZP385" s="39"/>
      <c r="VZQ385" s="39"/>
      <c r="VZR385" s="39"/>
      <c r="VZS385" s="39"/>
      <c r="VZT385" s="39"/>
      <c r="VZU385" s="39"/>
      <c r="VZV385" s="39"/>
      <c r="VZW385" s="39"/>
      <c r="VZX385" s="39"/>
      <c r="VZY385" s="39"/>
      <c r="VZZ385" s="39"/>
      <c r="WAA385" s="39"/>
      <c r="WAB385" s="39"/>
      <c r="WAC385" s="39"/>
      <c r="WAD385" s="39"/>
      <c r="WAE385" s="39"/>
      <c r="WAF385" s="39"/>
      <c r="WAG385" s="39"/>
      <c r="WAH385" s="39"/>
      <c r="WAI385" s="39"/>
      <c r="WAJ385" s="39"/>
      <c r="WAK385" s="39"/>
      <c r="WAL385" s="39"/>
      <c r="WAM385" s="39"/>
      <c r="WAN385" s="39"/>
      <c r="WAO385" s="39"/>
      <c r="WAP385" s="39"/>
      <c r="WAQ385" s="39"/>
      <c r="WAR385" s="39"/>
      <c r="WAS385" s="39"/>
      <c r="WAT385" s="39"/>
      <c r="WAU385" s="39"/>
      <c r="WAV385" s="39"/>
      <c r="WAW385" s="39"/>
      <c r="WAX385" s="39"/>
      <c r="WAY385" s="39"/>
      <c r="WAZ385" s="39"/>
      <c r="WBA385" s="39"/>
      <c r="WBB385" s="39"/>
      <c r="WBC385" s="39"/>
      <c r="WBD385" s="39"/>
      <c r="WBE385" s="39"/>
      <c r="WBF385" s="39"/>
      <c r="WBG385" s="39"/>
      <c r="WBH385" s="39"/>
      <c r="WBI385" s="39"/>
      <c r="WBJ385" s="39"/>
      <c r="WBK385" s="39"/>
      <c r="WBL385" s="39"/>
      <c r="WBM385" s="39"/>
      <c r="WBN385" s="39"/>
      <c r="WBO385" s="39"/>
      <c r="WBP385" s="39"/>
      <c r="WBQ385" s="39"/>
      <c r="WBR385" s="39"/>
      <c r="WBS385" s="39"/>
      <c r="WBT385" s="39"/>
      <c r="WBU385" s="39"/>
      <c r="WBV385" s="39"/>
      <c r="WBW385" s="39"/>
      <c r="WBX385" s="39"/>
      <c r="WBY385" s="39"/>
      <c r="WBZ385" s="39"/>
      <c r="WCA385" s="39"/>
      <c r="WCB385" s="39"/>
      <c r="WCC385" s="39"/>
      <c r="WCD385" s="39"/>
      <c r="WCE385" s="39"/>
      <c r="WCF385" s="39"/>
      <c r="WCG385" s="39"/>
      <c r="WCH385" s="39"/>
      <c r="WCI385" s="39"/>
      <c r="WCJ385" s="39"/>
      <c r="WCK385" s="39"/>
      <c r="WCL385" s="39"/>
      <c r="WCM385" s="39"/>
      <c r="WCN385" s="39"/>
      <c r="WCO385" s="39"/>
      <c r="WCP385" s="39"/>
      <c r="WCQ385" s="39"/>
      <c r="WCR385" s="39"/>
      <c r="WCS385" s="39"/>
      <c r="WCT385" s="39"/>
      <c r="WCU385" s="39"/>
      <c r="WCV385" s="39"/>
      <c r="WCW385" s="39"/>
      <c r="WCX385" s="39"/>
      <c r="WCY385" s="39"/>
      <c r="WCZ385" s="39"/>
      <c r="WDA385" s="39"/>
      <c r="WDB385" s="39"/>
      <c r="WDC385" s="39"/>
      <c r="WDD385" s="39"/>
      <c r="WDE385" s="39"/>
      <c r="WDF385" s="39"/>
      <c r="WDG385" s="39"/>
      <c r="WDH385" s="39"/>
      <c r="WDI385" s="39"/>
      <c r="WDJ385" s="39"/>
      <c r="WDK385" s="39"/>
      <c r="WDL385" s="39"/>
      <c r="WDM385" s="39"/>
      <c r="WDN385" s="39"/>
      <c r="WDO385" s="39"/>
      <c r="WDP385" s="39"/>
      <c r="WDQ385" s="39"/>
      <c r="WDR385" s="39"/>
      <c r="WDS385" s="39"/>
      <c r="WDT385" s="39"/>
      <c r="WDU385" s="39"/>
      <c r="WDV385" s="39"/>
      <c r="WDW385" s="39"/>
      <c r="WDX385" s="39"/>
      <c r="WDY385" s="39"/>
      <c r="WDZ385" s="39"/>
      <c r="WEA385" s="39"/>
      <c r="WEB385" s="39"/>
      <c r="WEC385" s="39"/>
      <c r="WED385" s="39"/>
      <c r="WEE385" s="39"/>
      <c r="WEF385" s="39"/>
      <c r="WEG385" s="39"/>
      <c r="WEH385" s="39"/>
      <c r="WEI385" s="39"/>
      <c r="WEJ385" s="39"/>
      <c r="WEK385" s="39"/>
      <c r="WEL385" s="39"/>
      <c r="WEM385" s="39"/>
      <c r="WEN385" s="39"/>
      <c r="WEO385" s="39"/>
      <c r="WEP385" s="39"/>
      <c r="WEQ385" s="39"/>
      <c r="WER385" s="39"/>
      <c r="WES385" s="39"/>
      <c r="WET385" s="39"/>
      <c r="WEU385" s="39"/>
      <c r="WEV385" s="39"/>
      <c r="WEW385" s="39"/>
      <c r="WEX385" s="39"/>
      <c r="WEY385" s="39"/>
      <c r="WEZ385" s="39"/>
      <c r="WFA385" s="39"/>
      <c r="WFB385" s="39"/>
      <c r="WFC385" s="39"/>
      <c r="WFD385" s="39"/>
      <c r="WFE385" s="39"/>
      <c r="WFF385" s="39"/>
      <c r="WFG385" s="39"/>
      <c r="WFH385" s="39"/>
      <c r="WFI385" s="39"/>
      <c r="WFJ385" s="39"/>
      <c r="WFK385" s="39"/>
      <c r="WFL385" s="39"/>
      <c r="WFM385" s="39"/>
      <c r="WFN385" s="39"/>
      <c r="WFO385" s="39"/>
      <c r="WFP385" s="39"/>
      <c r="WFQ385" s="39"/>
      <c r="WFR385" s="39"/>
      <c r="WFS385" s="39"/>
      <c r="WFT385" s="39"/>
      <c r="WFU385" s="39"/>
      <c r="WFV385" s="39"/>
      <c r="WFW385" s="39"/>
      <c r="WFX385" s="39"/>
      <c r="WFY385" s="39"/>
      <c r="WFZ385" s="39"/>
      <c r="WGA385" s="39"/>
      <c r="WGB385" s="39"/>
      <c r="WGC385" s="39"/>
      <c r="WGD385" s="39"/>
      <c r="WGE385" s="39"/>
      <c r="WGF385" s="39"/>
      <c r="WGG385" s="39"/>
      <c r="WGH385" s="39"/>
      <c r="WGI385" s="39"/>
      <c r="WGJ385" s="39"/>
      <c r="WGK385" s="39"/>
      <c r="WGL385" s="39"/>
      <c r="WGM385" s="39"/>
      <c r="WGN385" s="39"/>
      <c r="WGO385" s="39"/>
      <c r="WGP385" s="39"/>
      <c r="WGQ385" s="39"/>
      <c r="WGR385" s="39"/>
      <c r="WGS385" s="39"/>
      <c r="WGT385" s="39"/>
      <c r="WGU385" s="39"/>
      <c r="WGV385" s="39"/>
      <c r="WGW385" s="39"/>
      <c r="WGX385" s="39"/>
      <c r="WGY385" s="39"/>
      <c r="WGZ385" s="39"/>
      <c r="WHA385" s="39"/>
      <c r="WHB385" s="39"/>
      <c r="WHC385" s="39"/>
      <c r="WHD385" s="39"/>
      <c r="WHE385" s="39"/>
      <c r="WHF385" s="39"/>
      <c r="WHG385" s="39"/>
      <c r="WHH385" s="39"/>
      <c r="WHI385" s="39"/>
      <c r="WHJ385" s="39"/>
      <c r="WHK385" s="39"/>
      <c r="WHL385" s="39"/>
      <c r="WHM385" s="39"/>
      <c r="WHN385" s="39"/>
      <c r="WHO385" s="39"/>
      <c r="WHP385" s="39"/>
      <c r="WHQ385" s="39"/>
      <c r="WHR385" s="39"/>
      <c r="WHS385" s="39"/>
      <c r="WHT385" s="39"/>
      <c r="WHU385" s="39"/>
      <c r="WHV385" s="39"/>
      <c r="WHW385" s="39"/>
      <c r="WHX385" s="39"/>
      <c r="WHY385" s="39"/>
      <c r="WHZ385" s="39"/>
      <c r="WIA385" s="39"/>
      <c r="WIB385" s="39"/>
      <c r="WIC385" s="39"/>
      <c r="WID385" s="39"/>
      <c r="WIE385" s="39"/>
      <c r="WIF385" s="39"/>
      <c r="WIG385" s="39"/>
      <c r="WIH385" s="39"/>
      <c r="WII385" s="39"/>
      <c r="WIJ385" s="39"/>
      <c r="WIK385" s="39"/>
      <c r="WIL385" s="39"/>
      <c r="WIM385" s="39"/>
      <c r="WIN385" s="39"/>
      <c r="WIO385" s="39"/>
      <c r="WIP385" s="39"/>
      <c r="WIQ385" s="39"/>
      <c r="WIR385" s="39"/>
      <c r="WIS385" s="39"/>
      <c r="WIT385" s="39"/>
      <c r="WIU385" s="39"/>
      <c r="WIV385" s="39"/>
      <c r="WIW385" s="39"/>
      <c r="WIX385" s="39"/>
      <c r="WIY385" s="39"/>
      <c r="WIZ385" s="39"/>
      <c r="WJA385" s="39"/>
      <c r="WJB385" s="39"/>
      <c r="WJC385" s="39"/>
      <c r="WJD385" s="39"/>
      <c r="WJE385" s="39"/>
      <c r="WJF385" s="39"/>
      <c r="WJG385" s="39"/>
      <c r="WJH385" s="39"/>
      <c r="WJI385" s="39"/>
      <c r="WJJ385" s="39"/>
      <c r="WJK385" s="39"/>
      <c r="WJL385" s="39"/>
      <c r="WJM385" s="39"/>
      <c r="WJN385" s="39"/>
      <c r="WJO385" s="39"/>
      <c r="WJP385" s="39"/>
      <c r="WJQ385" s="39"/>
      <c r="WJR385" s="39"/>
      <c r="WJS385" s="39"/>
      <c r="WJT385" s="39"/>
      <c r="WJU385" s="39"/>
      <c r="WJV385" s="39"/>
      <c r="WJW385" s="39"/>
      <c r="WJX385" s="39"/>
      <c r="WJY385" s="39"/>
      <c r="WJZ385" s="39"/>
      <c r="WKA385" s="39"/>
      <c r="WKB385" s="39"/>
      <c r="WKC385" s="39"/>
      <c r="WKD385" s="39"/>
      <c r="WKE385" s="39"/>
      <c r="WKF385" s="39"/>
      <c r="WKG385" s="39"/>
      <c r="WKH385" s="39"/>
      <c r="WKI385" s="39"/>
      <c r="WKJ385" s="39"/>
      <c r="WKK385" s="39"/>
      <c r="WKL385" s="39"/>
      <c r="WKM385" s="39"/>
      <c r="WKN385" s="39"/>
      <c r="WKO385" s="39"/>
      <c r="WKP385" s="39"/>
      <c r="WKQ385" s="39"/>
      <c r="WKR385" s="39"/>
      <c r="WKS385" s="39"/>
      <c r="WKT385" s="39"/>
      <c r="WKU385" s="39"/>
      <c r="WKV385" s="39"/>
      <c r="WKW385" s="39"/>
      <c r="WKX385" s="39"/>
      <c r="WKY385" s="39"/>
      <c r="WKZ385" s="39"/>
      <c r="WLA385" s="39"/>
      <c r="WLB385" s="39"/>
      <c r="WLC385" s="39"/>
      <c r="WLD385" s="39"/>
      <c r="WLE385" s="39"/>
      <c r="WLF385" s="39"/>
      <c r="WLG385" s="39"/>
      <c r="WLH385" s="39"/>
      <c r="WLI385" s="39"/>
      <c r="WLJ385" s="39"/>
      <c r="WLK385" s="39"/>
      <c r="WLL385" s="39"/>
      <c r="WLM385" s="39"/>
      <c r="WLN385" s="39"/>
      <c r="WLO385" s="39"/>
      <c r="WLP385" s="39"/>
      <c r="WLQ385" s="39"/>
      <c r="WLR385" s="39"/>
      <c r="WLS385" s="39"/>
      <c r="WLT385" s="39"/>
      <c r="WLU385" s="39"/>
      <c r="WLV385" s="39"/>
      <c r="WLW385" s="39"/>
      <c r="WLX385" s="39"/>
      <c r="WLY385" s="39"/>
      <c r="WLZ385" s="39"/>
      <c r="WMA385" s="39"/>
      <c r="WMB385" s="39"/>
      <c r="WMC385" s="39"/>
      <c r="WMD385" s="39"/>
      <c r="WME385" s="39"/>
      <c r="WMF385" s="39"/>
      <c r="WMG385" s="39"/>
      <c r="WMH385" s="39"/>
      <c r="WMI385" s="39"/>
      <c r="WMJ385" s="39"/>
      <c r="WMK385" s="39"/>
      <c r="WML385" s="39"/>
      <c r="WMM385" s="39"/>
      <c r="WMN385" s="39"/>
      <c r="WMO385" s="39"/>
      <c r="WMP385" s="39"/>
      <c r="WMQ385" s="39"/>
      <c r="WMR385" s="39"/>
      <c r="WMS385" s="39"/>
      <c r="WMT385" s="39"/>
      <c r="WMU385" s="39"/>
      <c r="WMV385" s="39"/>
      <c r="WMW385" s="39"/>
      <c r="WMX385" s="39"/>
      <c r="WMY385" s="39"/>
      <c r="WMZ385" s="39"/>
      <c r="WNA385" s="39"/>
      <c r="WNB385" s="39"/>
      <c r="WNC385" s="39"/>
      <c r="WND385" s="39"/>
      <c r="WNE385" s="39"/>
      <c r="WNF385" s="39"/>
      <c r="WNG385" s="39"/>
      <c r="WNH385" s="39"/>
      <c r="WNI385" s="39"/>
      <c r="WNJ385" s="39"/>
      <c r="WNK385" s="39"/>
      <c r="WNL385" s="39"/>
      <c r="WNM385" s="39"/>
      <c r="WNN385" s="39"/>
      <c r="WNO385" s="39"/>
      <c r="WNP385" s="39"/>
      <c r="WNQ385" s="39"/>
      <c r="WNR385" s="39"/>
      <c r="WNS385" s="39"/>
      <c r="WNT385" s="39"/>
      <c r="WNU385" s="39"/>
      <c r="WNV385" s="39"/>
      <c r="WNW385" s="39"/>
      <c r="WNX385" s="39"/>
      <c r="WNY385" s="39"/>
      <c r="WNZ385" s="39"/>
      <c r="WOA385" s="39"/>
      <c r="WOB385" s="39"/>
      <c r="WOC385" s="39"/>
      <c r="WOD385" s="39"/>
      <c r="WOE385" s="39"/>
      <c r="WOF385" s="39"/>
      <c r="WOG385" s="39"/>
      <c r="WOH385" s="39"/>
      <c r="WOI385" s="39"/>
      <c r="WOJ385" s="39"/>
      <c r="WOK385" s="39"/>
      <c r="WOL385" s="39"/>
      <c r="WOM385" s="39"/>
      <c r="WON385" s="39"/>
      <c r="WOO385" s="39"/>
      <c r="WOP385" s="39"/>
      <c r="WOQ385" s="39"/>
      <c r="WOR385" s="39"/>
      <c r="WOS385" s="39"/>
      <c r="WOT385" s="39"/>
      <c r="WOU385" s="39"/>
      <c r="WOV385" s="39"/>
      <c r="WOW385" s="39"/>
      <c r="WOX385" s="39"/>
      <c r="WOY385" s="39"/>
      <c r="WOZ385" s="39"/>
      <c r="WPA385" s="39"/>
      <c r="WPB385" s="39"/>
      <c r="WPC385" s="39"/>
      <c r="WPD385" s="39"/>
      <c r="WPE385" s="39"/>
      <c r="WPF385" s="39"/>
      <c r="WPG385" s="39"/>
      <c r="WPH385" s="39"/>
      <c r="WPI385" s="39"/>
      <c r="WPJ385" s="39"/>
      <c r="WPK385" s="39"/>
      <c r="WPL385" s="39"/>
      <c r="WPM385" s="39"/>
      <c r="WPN385" s="39"/>
      <c r="WPO385" s="39"/>
      <c r="WPP385" s="39"/>
      <c r="WPQ385" s="39"/>
      <c r="WPR385" s="39"/>
      <c r="WPS385" s="39"/>
      <c r="WPT385" s="39"/>
      <c r="WPU385" s="39"/>
      <c r="WPV385" s="39"/>
      <c r="WPW385" s="39"/>
      <c r="WPX385" s="39"/>
      <c r="WPY385" s="39"/>
      <c r="WPZ385" s="39"/>
      <c r="WQA385" s="39"/>
      <c r="WQB385" s="39"/>
      <c r="WQC385" s="39"/>
      <c r="WQD385" s="39"/>
      <c r="WQE385" s="39"/>
      <c r="WQF385" s="39"/>
      <c r="WQG385" s="39"/>
      <c r="WQH385" s="39"/>
      <c r="WQI385" s="39"/>
      <c r="WQJ385" s="39"/>
      <c r="WQK385" s="39"/>
      <c r="WQL385" s="39"/>
      <c r="WQM385" s="39"/>
      <c r="WQN385" s="39"/>
      <c r="WQO385" s="39"/>
      <c r="WQP385" s="39"/>
      <c r="WQQ385" s="39"/>
      <c r="WQR385" s="39"/>
      <c r="WQS385" s="39"/>
      <c r="WQT385" s="39"/>
      <c r="WQU385" s="39"/>
      <c r="WQV385" s="39"/>
      <c r="WQW385" s="39"/>
      <c r="WQX385" s="39"/>
      <c r="WQY385" s="39"/>
      <c r="WQZ385" s="39"/>
      <c r="WRA385" s="39"/>
      <c r="WRB385" s="39"/>
      <c r="WRC385" s="39"/>
      <c r="WRD385" s="39"/>
      <c r="WRE385" s="39"/>
      <c r="WRF385" s="39"/>
      <c r="WRG385" s="39"/>
      <c r="WRH385" s="39"/>
      <c r="WRI385" s="39"/>
      <c r="WRJ385" s="39"/>
      <c r="WRK385" s="39"/>
      <c r="WRL385" s="39"/>
      <c r="WRM385" s="39"/>
      <c r="WRN385" s="39"/>
      <c r="WRO385" s="39"/>
      <c r="WRP385" s="39"/>
      <c r="WRQ385" s="39"/>
      <c r="WRR385" s="39"/>
      <c r="WRS385" s="39"/>
      <c r="WRT385" s="39"/>
      <c r="WRU385" s="39"/>
      <c r="WRV385" s="39"/>
      <c r="WRW385" s="39"/>
      <c r="WRX385" s="39"/>
      <c r="WRY385" s="39"/>
      <c r="WRZ385" s="39"/>
      <c r="WSA385" s="39"/>
      <c r="WSB385" s="39"/>
      <c r="WSC385" s="39"/>
      <c r="WSD385" s="39"/>
      <c r="WSE385" s="39"/>
      <c r="WSF385" s="39"/>
      <c r="WSG385" s="39"/>
      <c r="WSH385" s="39"/>
      <c r="WSI385" s="39"/>
      <c r="WSJ385" s="39"/>
      <c r="WSK385" s="39"/>
      <c r="WSL385" s="39"/>
      <c r="WSM385" s="39"/>
      <c r="WSN385" s="39"/>
      <c r="WSO385" s="39"/>
      <c r="WSP385" s="39"/>
      <c r="WSQ385" s="39"/>
      <c r="WSR385" s="39"/>
      <c r="WSS385" s="39"/>
      <c r="WST385" s="39"/>
      <c r="WSU385" s="39"/>
      <c r="WSV385" s="39"/>
      <c r="WSW385" s="39"/>
      <c r="WSX385" s="39"/>
      <c r="WSY385" s="39"/>
      <c r="WSZ385" s="39"/>
      <c r="WTA385" s="39"/>
      <c r="WTB385" s="39"/>
      <c r="WTC385" s="39"/>
      <c r="WTD385" s="39"/>
      <c r="WTE385" s="39"/>
      <c r="WTF385" s="39"/>
      <c r="WTG385" s="39"/>
      <c r="WTH385" s="39"/>
      <c r="WTI385" s="39"/>
      <c r="WTJ385" s="39"/>
      <c r="WTK385" s="39"/>
      <c r="WTL385" s="39"/>
      <c r="WTM385" s="39"/>
      <c r="WTN385" s="39"/>
      <c r="WTO385" s="39"/>
      <c r="WTP385" s="39"/>
      <c r="WTQ385" s="39"/>
      <c r="WTR385" s="39"/>
      <c r="WTS385" s="39"/>
      <c r="WTT385" s="39"/>
      <c r="WTU385" s="39"/>
      <c r="WTV385" s="39"/>
      <c r="WTW385" s="39"/>
      <c r="WTX385" s="39"/>
      <c r="WTY385" s="39"/>
      <c r="WTZ385" s="39"/>
      <c r="WUA385" s="39"/>
      <c r="WUB385" s="39"/>
      <c r="WUC385" s="39"/>
      <c r="WUD385" s="39"/>
      <c r="WUE385" s="39"/>
      <c r="WUF385" s="39"/>
      <c r="WUG385" s="39"/>
      <c r="WUH385" s="39"/>
      <c r="WUI385" s="39"/>
      <c r="WUJ385" s="39"/>
      <c r="WUK385" s="39"/>
      <c r="WUL385" s="39"/>
      <c r="WUM385" s="39"/>
      <c r="WUN385" s="39"/>
      <c r="WUO385" s="39"/>
      <c r="WUP385" s="39"/>
      <c r="WUQ385" s="39"/>
      <c r="WUR385" s="39"/>
      <c r="WUS385" s="39"/>
      <c r="WUT385" s="39"/>
      <c r="WUU385" s="39"/>
      <c r="WUV385" s="39"/>
      <c r="WUW385" s="39"/>
      <c r="WUX385" s="39"/>
      <c r="WUY385" s="39"/>
      <c r="WUZ385" s="39"/>
      <c r="WVA385" s="39"/>
      <c r="WVB385" s="39"/>
      <c r="WVC385" s="39"/>
      <c r="WVD385" s="39"/>
      <c r="WVE385" s="39"/>
      <c r="WVF385" s="39"/>
      <c r="WVG385" s="39"/>
      <c r="WVH385" s="39"/>
      <c r="WVI385" s="39"/>
      <c r="WVJ385" s="39"/>
      <c r="WVK385" s="39"/>
      <c r="WVL385" s="39"/>
      <c r="WVM385" s="39"/>
      <c r="WVN385" s="39"/>
      <c r="WVO385" s="39"/>
      <c r="WVP385" s="39"/>
      <c r="WVQ385" s="39"/>
      <c r="WVR385" s="39"/>
      <c r="WVS385" s="39"/>
      <c r="WVT385" s="39"/>
      <c r="WVU385" s="39"/>
      <c r="WVV385" s="39"/>
      <c r="WVW385" s="39"/>
      <c r="WVX385" s="39"/>
      <c r="WVY385" s="39"/>
      <c r="WVZ385" s="39"/>
      <c r="WWA385" s="39"/>
      <c r="WWB385" s="39"/>
      <c r="WWC385" s="39"/>
      <c r="WWD385" s="39"/>
      <c r="WWE385" s="39"/>
      <c r="WWF385" s="39"/>
      <c r="WWG385" s="39"/>
      <c r="WWH385" s="39"/>
      <c r="WWI385" s="39"/>
      <c r="WWJ385" s="39"/>
      <c r="WWK385" s="39"/>
      <c r="WWL385" s="39"/>
      <c r="WWM385" s="39"/>
      <c r="WWN385" s="39"/>
      <c r="WWO385" s="39"/>
      <c r="WWP385" s="39"/>
      <c r="WWQ385" s="39"/>
      <c r="WWR385" s="39"/>
      <c r="WWS385" s="39"/>
      <c r="WWT385" s="39"/>
      <c r="WWU385" s="39"/>
      <c r="WWV385" s="39"/>
      <c r="WWW385" s="39"/>
      <c r="WWX385" s="39"/>
      <c r="WWY385" s="39"/>
      <c r="WWZ385" s="39"/>
      <c r="WXA385" s="39"/>
      <c r="WXB385" s="39"/>
      <c r="WXC385" s="39"/>
      <c r="WXD385" s="39"/>
      <c r="WXE385" s="39"/>
      <c r="WXF385" s="39"/>
      <c r="WXG385" s="39"/>
      <c r="WXH385" s="39"/>
      <c r="WXI385" s="39"/>
      <c r="WXJ385" s="39"/>
      <c r="WXK385" s="39"/>
      <c r="WXL385" s="39"/>
      <c r="WXM385" s="39"/>
      <c r="WXN385" s="39"/>
      <c r="WXO385" s="39"/>
      <c r="WXP385" s="39"/>
      <c r="WXQ385" s="39"/>
      <c r="WXR385" s="39"/>
      <c r="WXS385" s="39"/>
      <c r="WXT385" s="39"/>
      <c r="WXU385" s="39"/>
      <c r="WXV385" s="39"/>
      <c r="WXW385" s="39"/>
      <c r="WXX385" s="39"/>
      <c r="WXY385" s="39"/>
      <c r="WXZ385" s="39"/>
      <c r="WYA385" s="39"/>
      <c r="WYB385" s="39"/>
      <c r="WYC385" s="39"/>
      <c r="WYD385" s="39"/>
      <c r="WYE385" s="39"/>
      <c r="WYF385" s="39"/>
      <c r="WYG385" s="39"/>
      <c r="WYH385" s="39"/>
      <c r="WYI385" s="39"/>
      <c r="WYJ385" s="39"/>
      <c r="WYK385" s="39"/>
      <c r="WYL385" s="39"/>
      <c r="WYM385" s="39"/>
      <c r="WYN385" s="39"/>
      <c r="WYO385" s="39"/>
      <c r="WYP385" s="39"/>
      <c r="WYQ385" s="39"/>
      <c r="WYR385" s="39"/>
      <c r="WYS385" s="39"/>
      <c r="WYT385" s="39"/>
      <c r="WYU385" s="39"/>
      <c r="WYV385" s="39"/>
      <c r="WYW385" s="39"/>
      <c r="WYX385" s="39"/>
      <c r="WYY385" s="39"/>
      <c r="WYZ385" s="39"/>
      <c r="WZA385" s="39"/>
      <c r="WZB385" s="39"/>
      <c r="WZC385" s="39"/>
      <c r="WZD385" s="39"/>
      <c r="WZE385" s="39"/>
      <c r="WZF385" s="39"/>
      <c r="WZG385" s="39"/>
      <c r="WZH385" s="39"/>
      <c r="WZI385" s="39"/>
      <c r="WZJ385" s="39"/>
      <c r="WZK385" s="39"/>
      <c r="WZL385" s="39"/>
      <c r="WZM385" s="39"/>
      <c r="WZN385" s="39"/>
      <c r="WZO385" s="39"/>
      <c r="WZP385" s="39"/>
      <c r="WZQ385" s="39"/>
      <c r="WZR385" s="39"/>
      <c r="WZS385" s="39"/>
      <c r="WZT385" s="39"/>
      <c r="WZU385" s="39"/>
      <c r="WZV385" s="39"/>
      <c r="WZW385" s="39"/>
      <c r="WZX385" s="39"/>
      <c r="WZY385" s="39"/>
      <c r="WZZ385" s="39"/>
      <c r="XAA385" s="39"/>
      <c r="XAB385" s="39"/>
      <c r="XAC385" s="39"/>
      <c r="XAD385" s="39"/>
      <c r="XAE385" s="39"/>
      <c r="XAF385" s="39"/>
      <c r="XAG385" s="39"/>
      <c r="XAH385" s="39"/>
      <c r="XAI385" s="39"/>
      <c r="XAJ385" s="39"/>
      <c r="XAK385" s="39"/>
      <c r="XAL385" s="39"/>
      <c r="XAM385" s="39"/>
      <c r="XAN385" s="39"/>
      <c r="XAO385" s="39"/>
      <c r="XAP385" s="39"/>
      <c r="XAQ385" s="39"/>
      <c r="XAR385" s="39"/>
      <c r="XAS385" s="39"/>
      <c r="XAT385" s="39"/>
      <c r="XAU385" s="39"/>
      <c r="XAV385" s="39"/>
      <c r="XAW385" s="39"/>
      <c r="XAX385" s="39"/>
      <c r="XAY385" s="39"/>
      <c r="XAZ385" s="39"/>
      <c r="XBA385" s="39"/>
      <c r="XBB385" s="39"/>
      <c r="XBC385" s="39"/>
      <c r="XBD385" s="39"/>
      <c r="XBE385" s="39"/>
      <c r="XBF385" s="39"/>
      <c r="XBG385" s="39"/>
      <c r="XBH385" s="39"/>
      <c r="XBI385" s="39"/>
      <c r="XBJ385" s="39"/>
      <c r="XBK385" s="39"/>
      <c r="XBL385" s="39"/>
      <c r="XBM385" s="39"/>
      <c r="XBN385" s="39"/>
      <c r="XBO385" s="39"/>
      <c r="XBP385" s="39"/>
      <c r="XBQ385" s="39"/>
      <c r="XBR385" s="39"/>
      <c r="XBS385" s="39"/>
      <c r="XBT385" s="39"/>
      <c r="XBU385" s="39"/>
      <c r="XBV385" s="39"/>
      <c r="XBW385" s="39"/>
      <c r="XBX385" s="39"/>
      <c r="XBY385" s="39"/>
      <c r="XBZ385" s="39"/>
      <c r="XCA385" s="39"/>
      <c r="XCB385" s="39"/>
      <c r="XCC385" s="39"/>
      <c r="XCD385" s="39"/>
      <c r="XCE385" s="39"/>
      <c r="XCF385" s="39"/>
      <c r="XCG385" s="39"/>
      <c r="XCH385" s="39"/>
      <c r="XCI385" s="39"/>
      <c r="XCJ385" s="39"/>
      <c r="XCK385" s="39"/>
      <c r="XCL385" s="39"/>
      <c r="XCM385" s="39"/>
      <c r="XCN385" s="39"/>
      <c r="XCO385" s="39"/>
      <c r="XCP385" s="39"/>
      <c r="XCQ385" s="39"/>
      <c r="XCR385" s="39"/>
      <c r="XCS385" s="39"/>
      <c r="XCT385" s="39"/>
      <c r="XCU385" s="39"/>
      <c r="XCV385" s="39"/>
      <c r="XCW385" s="39"/>
      <c r="XCX385" s="39"/>
      <c r="XCY385" s="39"/>
      <c r="XCZ385" s="39"/>
      <c r="XDA385" s="39"/>
      <c r="XDB385" s="39"/>
      <c r="XDC385" s="39"/>
      <c r="XDD385" s="39"/>
      <c r="XDE385" s="39"/>
      <c r="XDF385" s="39"/>
      <c r="XDG385" s="39"/>
      <c r="XDH385" s="39"/>
      <c r="XDI385" s="39"/>
      <c r="XDJ385" s="39"/>
      <c r="XDK385" s="39"/>
      <c r="XDL385" s="39"/>
      <c r="XDM385" s="39"/>
      <c r="XDN385" s="39"/>
      <c r="XDO385" s="39"/>
      <c r="XDP385" s="39"/>
      <c r="XDQ385" s="39"/>
      <c r="XDR385" s="39"/>
      <c r="XDS385" s="39"/>
      <c r="XDT385" s="39"/>
      <c r="XDU385" s="39"/>
      <c r="XDV385" s="39"/>
      <c r="XDW385" s="39"/>
      <c r="XDX385" s="39"/>
      <c r="XDY385" s="39"/>
      <c r="XDZ385" s="39"/>
      <c r="XEA385" s="39"/>
      <c r="XEB385" s="39"/>
      <c r="XEC385" s="39"/>
      <c r="XED385" s="39"/>
      <c r="XEE385" s="39"/>
      <c r="XEF385" s="39"/>
      <c r="XEG385" s="39"/>
      <c r="XEH385" s="39"/>
      <c r="XEI385" s="39"/>
      <c r="XEJ385" s="39"/>
      <c r="XEK385" s="39"/>
      <c r="XEL385" s="39"/>
      <c r="XEM385" s="39"/>
      <c r="XEN385" s="39"/>
      <c r="XEO385" s="39"/>
      <c r="XEP385" s="39"/>
      <c r="XEQ385" s="39"/>
      <c r="XER385" s="39"/>
      <c r="XES385" s="39"/>
      <c r="XET385" s="39"/>
      <c r="XEU385" s="39"/>
      <c r="XEV385" s="39"/>
      <c r="XEW385" s="39"/>
      <c r="XEX385" s="39"/>
      <c r="XEY385" s="39"/>
      <c r="XEZ385" s="39"/>
      <c r="XFA385" s="39"/>
      <c r="XFB385" s="39"/>
      <c r="XFC385" s="39"/>
    </row>
    <row r="386" spans="1:16383" hidden="1" outlineLevel="1">
      <c r="A386" s="32"/>
      <c r="B386" s="70"/>
      <c r="C386" s="28"/>
      <c r="D386" s="28"/>
    </row>
    <row r="387" spans="1:16383" hidden="1" outlineLevel="1">
      <c r="A387" s="39" t="str">
        <f>_xll.SpotlightXL.ExcelFormulas.SpotlightMetadata("_x000D_
"&amp;CHAR(34)&amp;"A1950CEE88E7490F9ED482AF30EE80F7"&amp;CHAR(34)&amp;"_x000D_
{_x000D_
  "&amp;CHAR(34)&amp;"members"&amp;CHAR(34)&amp;": {_x000D_
    "&amp;CHAR(34)&amp;"Account"&amp;CHAR(34)&amp;": "&amp;CHAR(34)&amp;"Agricultural Costs - Group Recharged"&amp;CHAR(34)&amp;"_x000D_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Agricultural Costs - Group Recharged</v>
      </c>
      <c r="B387" s="71"/>
      <c r="C387" s="28"/>
      <c r="D387" s="28"/>
    </row>
    <row r="388" spans="1:16383" hidden="1" outlineLevel="1">
      <c r="A388" s="32" t="str">
        <f>_xll.SpotlightXL.ExcelFormulas.SpotlightMetadata("_x000D_
"&amp;CHAR(34)&amp;"A1950CEE88E7490F9ED482AF30EE80F7"&amp;CHAR(34)&amp;"_x000D_
{_x000D_
  "&amp;CHAR(34)&amp;"members"&amp;CHAR(34)&amp;": {_x000D_
    "&amp;CHAR(34)&amp;"Account"&amp;CHAR(34)&amp;": "&amp;CHAR(34)&amp;"60001"&amp;CHAR(34)&amp;"_x000D_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60001 - IC_Agricultural Costs - Group Recharged</v>
      </c>
      <c r="B388" s="70"/>
      <c r="C38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8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89" spans="1:16383" collapsed="1">
      <c r="A389" s="39" t="str">
        <f>_xll.SpotlightXL.ExcelFormulas.SpotlightMetadata("_x000D_
"&amp;CHAR(34)&amp;"A1950CEE88E7490F9ED482AF30EE80F7"&amp;CHAR(34)&amp;"_x000D_
{_x000D_
  "&amp;CHAR(34)&amp;"members"&amp;CHAR(34)&amp;": {_x000D_
    "&amp;CHAR(34)&amp;"Account"&amp;CHAR(34)&amp;": "&amp;CHAR(34)&amp;"Agricultural Costs - Group Recharged"&amp;CHAR(34)&amp;"_x000D_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Agricultural Costs - Group Recharged</v>
      </c>
      <c r="B389" s="70"/>
      <c r="C389" s="28">
        <f>SUM(C388)</f>
        <v>0</v>
      </c>
      <c r="D389" s="28">
        <f>SUM(D388)</f>
        <v>0</v>
      </c>
    </row>
    <row r="390" spans="1:16383" hidden="1" outlineLevel="1">
      <c r="A390" s="32"/>
      <c r="B390" s="70"/>
      <c r="C390" s="28"/>
      <c r="D390" s="28"/>
    </row>
    <row r="391" spans="1:16383" hidden="1" outlineLevel="1">
      <c r="A391" s="39" t="str">
        <f>_xll.SpotlightXL.ExcelFormulas.SpotlightMetadata("_x000D_
"&amp;CHAR(34)&amp;"A1950CEE88E7490F9ED482AF30EE80F7"&amp;CHAR(34)&amp;"_x000D_
{_x000D_
  "&amp;CHAR(34)&amp;"members"&amp;CHAR(34)&amp;": {_x000D_
    "&amp;CHAR(34)&amp;"Account"&amp;CHAR(34)&amp;": "&amp;CHAR(34)&amp;"Annual Leave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Annual Leave Expense</v>
      </c>
      <c r="B391" s="71"/>
      <c r="C391" s="28"/>
      <c r="D391" s="28"/>
    </row>
    <row r="392" spans="1:16383" hidden="1" outlineLevel="1">
      <c r="A392" s="32" t="str">
        <f>_xll.SpotlightXL.ExcelFormulas.SpotlightMetadata("_x000D_
"&amp;CHAR(34)&amp;"A1950CEE88E7490F9ED482AF30EE80F7"&amp;CHAR(34)&amp;"_x000D_
{_x000D_
  "&amp;CHAR(34)&amp;"members"&amp;CHAR(34)&amp;": {_x000D_
    "&amp;CHAR(34)&amp;"Account"&amp;CHAR(34)&amp;": "&amp;CHAR(34)&amp;"69010"&amp;CHAR(34)&amp;"_x000D_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69010 - Annual Leave and Long Service Leave Expense</v>
      </c>
      <c r="B392" s="70"/>
      <c r="C3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-6596.39</v>
      </c>
      <c r="D3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-7115.95</v>
      </c>
    </row>
    <row r="393" spans="1:16383" collapsed="1">
      <c r="A393" s="39" t="str">
        <f>_xll.SpotlightXL.ExcelFormulas.SpotlightMetadata("_x000D_
"&amp;CHAR(34)&amp;"A1950CEE88E7490F9ED482AF30EE80F7"&amp;CHAR(34)&amp;"_x000D_
{_x000D_
  "&amp;CHAR(34)&amp;"members"&amp;CHAR(34)&amp;": {_x000D_
    "&amp;CHAR(34)&amp;"Account"&amp;CHAR(34)&amp;": "&amp;CHAR(34)&amp;"Annual Leave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Annual Leave Expense</v>
      </c>
      <c r="B393" s="70"/>
      <c r="C393" s="28">
        <f>SUM(C392)</f>
        <v>-6596.39</v>
      </c>
      <c r="D393" s="28">
        <f>SUM(D392)</f>
        <v>-7115.95</v>
      </c>
    </row>
    <row r="394" spans="1:16383" hidden="1" outlineLevel="1">
      <c r="A394" s="32"/>
      <c r="B394" s="70"/>
      <c r="C394" s="28"/>
      <c r="D394" s="28"/>
    </row>
    <row r="395" spans="1:16383" hidden="1" outlineLevel="1">
      <c r="A395" s="39" t="str">
        <f>_xll.SpotlightXL.ExcelFormulas.SpotlightMetadata("_x000D_
"&amp;CHAR(34)&amp;"A1950CEE88E7490F9ED482AF30EE80F7"&amp;CHAR(34)&amp;"_x000D_
{_x000D_
  "&amp;CHAR(34)&amp;"members"&amp;CHAR(34)&amp;": {_x000D_
    "&amp;CHAR(34)&amp;"Account"&amp;CHAR(34)&amp;": "&amp;CHAR(34)&amp;"Bad Debts"&amp;CHAR(34)&amp;"_x000D_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Bad Debts</v>
      </c>
      <c r="B395" s="71"/>
      <c r="C395" s="28"/>
      <c r="D395" s="28"/>
    </row>
    <row r="396" spans="1:16383" hidden="1" outlineLevel="1">
      <c r="A396" s="32" t="str">
        <f>_xll.SpotlightXL.ExcelFormulas.SpotlightMetadata("_x000D_
"&amp;CHAR(34)&amp;"A1950CEE88E7490F9ED482AF30EE80F7"&amp;CHAR(34)&amp;"_x000D_
{_x000D_
  "&amp;CHAR(34)&amp;"members"&amp;CHAR(34)&amp;": {_x000D_
    "&amp;CHAR(34)&amp;"Account"&amp;CHAR(34)&amp;": "&amp;CHAR(34)&amp;"60003"&amp;CHAR(34)&amp;"_x000D_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60003 - Amounts written off</v>
      </c>
      <c r="B396" s="70"/>
      <c r="C3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97" spans="1:16383" hidden="1" outlineLevel="1">
      <c r="A397" s="32" t="str">
        <f>_xll.SpotlightXL.ExcelFormulas.SpotlightMetadata("_x000D_
"&amp;CHAR(34)&amp;"A1950CEE88E7490F9ED482AF30EE80F7"&amp;CHAR(34)&amp;"_x000D_
{_x000D_
  "&amp;CHAR(34)&amp;"members"&amp;CHAR(34)&amp;": {_x000D_
    "&amp;CHAR(34)&amp;"Account"&amp;CHAR(34)&amp;": "&amp;CHAR(34)&amp;"70004"&amp;CHAR(34)&amp;"_x000D_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70004 - Bad Debts</v>
      </c>
      <c r="B397" s="70"/>
      <c r="C3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3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398" spans="1:16383" collapsed="1">
      <c r="A398" s="39" t="str">
        <f>_xll.SpotlightXL.ExcelFormulas.SpotlightMetadata("_x000D_
"&amp;CHAR(34)&amp;"A1950CEE88E7490F9ED482AF30EE80F7"&amp;CHAR(34)&amp;"_x000D_
{_x000D_
  "&amp;CHAR(34)&amp;"members"&amp;CHAR(34)&amp;": {_x000D_
    "&amp;CHAR(34)&amp;"Account"&amp;CHAR(34)&amp;": "&amp;CHAR(34)&amp;"Bad Debts"&amp;CHAR(34)&amp;"_x000D_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Bad Debts</v>
      </c>
      <c r="B398" s="70"/>
      <c r="C398" s="28">
        <f>SUM(C396:C397)</f>
        <v>0</v>
      </c>
      <c r="D398" s="28">
        <f>SUM(D396:D397)</f>
        <v>0</v>
      </c>
    </row>
    <row r="399" spans="1:16383" hidden="1" outlineLevel="1">
      <c r="A399" s="32"/>
      <c r="B399" s="70"/>
      <c r="C399" s="28"/>
      <c r="D399" s="28"/>
    </row>
    <row r="400" spans="1:16383" hidden="1" outlineLevel="1">
      <c r="A400" s="39" t="str">
        <f>_xll.SpotlightXL.ExcelFormulas.SpotlightMetadata("_x000D_
"&amp;CHAR(34)&amp;"A1950CEE88E7490F9ED482AF30EE80F7"&amp;CHAR(34)&amp;"_x000D_
{_x000D_
  "&amp;CHAR(34)&amp;"members"&amp;CHAR(34)&amp;": {_x000D_
    "&amp;CHAR(34)&amp;"Account"&amp;CHAR(34)&amp;": "&amp;CHAR(34)&amp;"Bank Service Charges"&amp;CHAR(34)&amp;"_x000D_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Bank Service Charges</v>
      </c>
      <c r="B400" s="71"/>
      <c r="C400" s="28"/>
      <c r="D400" s="28"/>
    </row>
    <row r="401" spans="1:4" hidden="1" outlineLevel="1">
      <c r="A401" s="32" t="str">
        <f>_xll.SpotlightXL.ExcelFormulas.SpotlightMetadata("_x000D_
"&amp;CHAR(34)&amp;"A1950CEE88E7490F9ED482AF30EE80F7"&amp;CHAR(34)&amp;"_x000D_
{_x000D_
  "&amp;CHAR(34)&amp;"members"&amp;CHAR(34)&amp;": {_x000D_
    "&amp;CHAR(34)&amp;"Account"&amp;CHAR(34)&amp;": "&amp;CHAR(34)&amp;"70005"&amp;CHAR(34)&amp;"_x000D_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70005 - Bank Service Charges - MBL Facility</v>
      </c>
      <c r="B401" s="70"/>
      <c r="C4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02" spans="1:4" hidden="1" outlineLevel="1">
      <c r="A402" s="32" t="str">
        <f>_xll.SpotlightXL.ExcelFormulas.SpotlightMetadata("_x000D_
"&amp;CHAR(34)&amp;"A1950CEE88E7490F9ED482AF30EE80F7"&amp;CHAR(34)&amp;"_x000D_
{_x000D_
  "&amp;CHAR(34)&amp;"members"&amp;CHAR(34)&amp;": {_x000D_
    "&amp;CHAR(34)&amp;"Account"&amp;CHAR(34)&amp;": "&amp;CHAR(34)&amp;"70011"&amp;CHAR(34)&amp;"_x000D_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70011 - Facility Fee</v>
      </c>
      <c r="B402" s="70"/>
      <c r="C4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03" spans="1:4" hidden="1" outlineLevel="1">
      <c r="A403" s="32" t="str">
        <f>_xll.SpotlightXL.ExcelFormulas.SpotlightMetadata("_x000D_
"&amp;CHAR(34)&amp;"A1950CEE88E7490F9ED482AF30EE80F7"&amp;CHAR(34)&amp;"_x000D_
{_x000D_
  "&amp;CHAR(34)&amp;"members"&amp;CHAR(34)&amp;": {_x000D_
    "&amp;CHAR(34)&amp;"Account"&amp;CHAR(34)&amp;": "&amp;CHAR(34)&amp;"70150"&amp;CHAR(34)&amp;"_x000D_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70150 - Bank Service Charges - General</v>
      </c>
      <c r="B403" s="70"/>
      <c r="C4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240.3</v>
      </c>
      <c r="D4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276.29000000000002</v>
      </c>
    </row>
    <row r="404" spans="1:4" collapsed="1">
      <c r="A404" s="39" t="str">
        <f>_xll.SpotlightXL.ExcelFormulas.SpotlightMetadata("_x000D_
"&amp;CHAR(34)&amp;"A1950CEE88E7490F9ED482AF30EE80F7"&amp;CHAR(34)&amp;"_x000D_
{_x000D_
  "&amp;CHAR(34)&amp;"members"&amp;CHAR(34)&amp;": {_x000D_
    "&amp;CHAR(34)&amp;"Account"&amp;CHAR(34)&amp;": "&amp;CHAR(34)&amp;"Bank Service Charges"&amp;CHAR(34)&amp;"_x000D_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Bank Service Charges</v>
      </c>
      <c r="B404" s="70"/>
      <c r="C404" s="28">
        <f>SUM(C401:C403)</f>
        <v>240.3</v>
      </c>
      <c r="D404" s="28">
        <f>SUM(D401:D403)</f>
        <v>276.29000000000002</v>
      </c>
    </row>
    <row r="405" spans="1:4" hidden="1" outlineLevel="1">
      <c r="A405" s="32"/>
      <c r="B405" s="70"/>
      <c r="C405" s="28"/>
      <c r="D405" s="28"/>
    </row>
    <row r="406" spans="1:4" hidden="1" outlineLevel="1">
      <c r="A406" s="39" t="str">
        <f>_xll.SpotlightXL.ExcelFormulas.SpotlightMetadata("_x000D_
"&amp;CHAR(34)&amp;"A1950CEE88E7490F9ED482AF30EE80F7"&amp;CHAR(34)&amp;"_x000D_
{_x000D_
  "&amp;CHAR(34)&amp;"members"&amp;CHAR(34)&amp;": {_x000D_
    "&amp;CHAR(34)&amp;"Account"&amp;CHAR(34)&amp;": "&amp;CHAR(34)&amp;"Carbon Project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Carbon Project Costs</v>
      </c>
      <c r="B406" s="71"/>
      <c r="C406" s="28"/>
      <c r="D406" s="28"/>
    </row>
    <row r="407" spans="1:4" hidden="1" outlineLevel="1">
      <c r="A407" s="32" t="str">
        <f>_xll.SpotlightXL.ExcelFormulas.SpotlightMetadata("_x000D_
"&amp;CHAR(34)&amp;"A1950CEE88E7490F9ED482AF30EE80F7"&amp;CHAR(34)&amp;"_x000D_
{_x000D_
  "&amp;CHAR(34)&amp;"members"&amp;CHAR(34)&amp;": {_x000D_
    "&amp;CHAR(34)&amp;"Account"&amp;CHAR(34)&amp;": "&amp;CHAR(34)&amp;"60193"&amp;CHAR(34)&amp;"_x000D_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60193 - Carbon project costs_Monitoring &amp; Reporting</v>
      </c>
      <c r="B407" s="70"/>
      <c r="C4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08" spans="1:4" hidden="1" outlineLevel="1">
      <c r="A408" s="32" t="str">
        <f>_xll.SpotlightXL.ExcelFormulas.SpotlightMetadata("_x000D_
"&amp;CHAR(34)&amp;"A1950CEE88E7490F9ED482AF30EE80F7"&amp;CHAR(34)&amp;"_x000D_
{_x000D_
  "&amp;CHAR(34)&amp;"members"&amp;CHAR(34)&amp;": {_x000D_
    "&amp;CHAR(34)&amp;"Account"&amp;CHAR(34)&amp;": "&amp;CHAR(34)&amp;"60188"&amp;CHAR(34)&amp;"_x000D_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60188 - Carbon project costs_Registration</v>
      </c>
      <c r="B408" s="70"/>
      <c r="C4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09" spans="1:4" hidden="1" outlineLevel="1">
      <c r="A409" s="32" t="str">
        <f>_xll.SpotlightXL.ExcelFormulas.SpotlightMetadata("_x000D_
"&amp;CHAR(34)&amp;"A1950CEE88E7490F9ED482AF30EE80F7"&amp;CHAR(34)&amp;"_x000D_
{_x000D_
  "&amp;CHAR(34)&amp;"members"&amp;CHAR(34)&amp;": {_x000D_
    "&amp;CHAR(34)&amp;"Account"&amp;CHAR(34)&amp;": "&amp;CHAR(34)&amp;"60189"&amp;CHAR(34)&amp;"_x000D_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60189 - Carbon project costs_Consent costs</v>
      </c>
      <c r="B409" s="70"/>
      <c r="C4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0" spans="1:4" hidden="1" outlineLevel="1">
      <c r="A410" s="32" t="str">
        <f>_xll.SpotlightXL.ExcelFormulas.SpotlightMetadata("_x000D_
"&amp;CHAR(34)&amp;"A1950CEE88E7490F9ED482AF30EE80F7"&amp;CHAR(34)&amp;"_x000D_
{_x000D_
  "&amp;CHAR(34)&amp;"members"&amp;CHAR(34)&amp;": {_x000D_
    "&amp;CHAR(34)&amp;"Account"&amp;CHAR(34)&amp;": "&amp;CHAR(34)&amp;"60191"&amp;CHAR(34)&amp;"_x000D_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60191 - Carbon project costs_Assessment Costs (field and data)</v>
      </c>
      <c r="B410" s="70"/>
      <c r="C4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1" spans="1:4" hidden="1" outlineLevel="1">
      <c r="A411" s="32" t="str">
        <f>_xll.SpotlightXL.ExcelFormulas.SpotlightMetadata("_x000D_
"&amp;CHAR(34)&amp;"A1950CEE88E7490F9ED482AF30EE80F7"&amp;CHAR(34)&amp;"_x000D_
{_x000D_
  "&amp;CHAR(34)&amp;"members"&amp;CHAR(34)&amp;": {_x000D_
    "&amp;CHAR(34)&amp;"Account"&amp;CHAR(34)&amp;": "&amp;CHAR(34)&amp;"60195"&amp;CHAR(34)&amp;"_x000D_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60195 - IC_Carbon Project Costs - Administration &amp; support</v>
      </c>
      <c r="B411" s="70"/>
      <c r="C4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2" spans="1:4" hidden="1" outlineLevel="1">
      <c r="A412" s="32" t="str">
        <f>_xll.SpotlightXL.ExcelFormulas.SpotlightMetadata("_x000D_
"&amp;CHAR(34)&amp;"A1950CEE88E7490F9ED482AF30EE80F7"&amp;CHAR(34)&amp;"_x000D_
{_x000D_
  "&amp;CHAR(34)&amp;"members"&amp;CHAR(34)&amp;": {_x000D_
    "&amp;CHAR(34)&amp;"Account"&amp;CHAR(34)&amp;": "&amp;CHAR(34)&amp;"60196"&amp;CHAR(34)&amp;"_x000D_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60196 - IC_Carbon project costs_Consent costs</v>
      </c>
      <c r="B412" s="70"/>
      <c r="C4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3" spans="1:4" hidden="1" outlineLevel="1">
      <c r="A413" s="32" t="str">
        <f>_xll.SpotlightXL.ExcelFormulas.SpotlightMetadata("_x000D_
"&amp;CHAR(34)&amp;"A1950CEE88E7490F9ED482AF30EE80F7"&amp;CHAR(34)&amp;"_x000D_
{_x000D_
  "&amp;CHAR(34)&amp;"members"&amp;CHAR(34)&amp;": {_x000D_
    "&amp;CHAR(34)&amp;"Account"&amp;CHAR(34)&amp;": "&amp;CHAR(34)&amp;"60197"&amp;CHAR(34)&amp;"_x000D_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60197 - IC_Carbon project costs_Operational delivery</v>
      </c>
      <c r="B413" s="70"/>
      <c r="C4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4" spans="1:4" hidden="1" outlineLevel="1">
      <c r="A414" s="32" t="str">
        <f>_xll.SpotlightXL.ExcelFormulas.SpotlightMetadata("_x000D_
"&amp;CHAR(34)&amp;"A1950CEE88E7490F9ED482AF30EE80F7"&amp;CHAR(34)&amp;"_x000D_
{_x000D_
  "&amp;CHAR(34)&amp;"members"&amp;CHAR(34)&amp;": {_x000D_
    "&amp;CHAR(34)&amp;"Account"&amp;CHAR(34)&amp;": "&amp;CHAR(34)&amp;"60198"&amp;CHAR(34)&amp;"_x000D_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60198 - IC_Carbon project costs_Monitoring &amp; Reporting</v>
      </c>
      <c r="B414" s="70"/>
      <c r="C4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5" spans="1:4" hidden="1" outlineLevel="1">
      <c r="A415" s="32" t="str">
        <f>_xll.SpotlightXL.ExcelFormulas.SpotlightMetadata("_x000D_
"&amp;CHAR(34)&amp;"A1950CEE88E7490F9ED482AF30EE80F7"&amp;CHAR(34)&amp;"_x000D_
{_x000D_
  "&amp;CHAR(34)&amp;"members"&amp;CHAR(34)&amp;": {_x000D_
    "&amp;CHAR(34)&amp;"Account"&amp;CHAR(34)&amp;": "&amp;CHAR(34)&amp;"60192"&amp;CHAR(34)&amp;"_x000D_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60192 - Carbon project costs_Operational delivery</v>
      </c>
      <c r="B415" s="70"/>
      <c r="C4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6" spans="1:4" hidden="1" outlineLevel="1">
      <c r="A416" s="32" t="str">
        <f>_xll.SpotlightXL.ExcelFormulas.SpotlightMetadata("_x000D_
"&amp;CHAR(34)&amp;"A1950CEE88E7490F9ED482AF30EE80F7"&amp;CHAR(34)&amp;"_x000D_
{_x000D_
  "&amp;CHAR(34)&amp;"members"&amp;CHAR(34)&amp;": {_x000D_
    "&amp;CHAR(34)&amp;"Account"&amp;CHAR(34)&amp;": "&amp;CHAR(34)&amp;"60187"&amp;CHAR(34)&amp;"_x000D_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60187 - Carbon project costs_Due Dilligence</v>
      </c>
      <c r="B416" s="70"/>
      <c r="C4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7" spans="1:4" hidden="1" outlineLevel="1">
      <c r="A417" s="32" t="str">
        <f>_xll.SpotlightXL.ExcelFormulas.SpotlightMetadata("_x000D_
"&amp;CHAR(34)&amp;"A1950CEE88E7490F9ED482AF30EE80F7"&amp;CHAR(34)&amp;"_x000D_
{_x000D_
  "&amp;CHAR(34)&amp;"members"&amp;CHAR(34)&amp;": {_x000D_
    "&amp;CHAR(34)&amp;"Account"&amp;CHAR(34)&amp;": "&amp;CHAR(34)&amp;"60186"&amp;CHAR(34)&amp;"_x000D_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60186 - Carbon project costs_Origination</v>
      </c>
      <c r="B417" s="70"/>
      <c r="C4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8" spans="1:4" hidden="1" outlineLevel="1">
      <c r="A418" s="32" t="str">
        <f>_xll.SpotlightXL.ExcelFormulas.SpotlightMetadata("_x000D_
"&amp;CHAR(34)&amp;"A1950CEE88E7490F9ED482AF30EE80F7"&amp;CHAR(34)&amp;"_x000D_
{_x000D_
  "&amp;CHAR(34)&amp;"members"&amp;CHAR(34)&amp;": {_x000D_
    "&amp;CHAR(34)&amp;"Account"&amp;CHAR(34)&amp;": "&amp;CHAR(34)&amp;"60018"&amp;CHAR(34)&amp;"_x000D_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60018 - Carbon Campaign Returns</v>
      </c>
      <c r="B418" s="70"/>
      <c r="C4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19" spans="1:4" hidden="1" outlineLevel="1">
      <c r="A419" s="32" t="str">
        <f>_xll.SpotlightXL.ExcelFormulas.SpotlightMetadata("_x000D_
"&amp;CHAR(34)&amp;"A1950CEE88E7490F9ED482AF30EE80F7"&amp;CHAR(34)&amp;"_x000D_
{_x000D_
  "&amp;CHAR(34)&amp;"members"&amp;CHAR(34)&amp;": {_x000D_
    "&amp;CHAR(34)&amp;"Account"&amp;CHAR(34)&amp;": "&amp;CHAR(34)&amp;"60019"&amp;CHAR(34)&amp;"_x000D_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60019 - Carbon Project</v>
      </c>
      <c r="B419" s="70"/>
      <c r="C4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0" spans="1:4" hidden="1" outlineLevel="1">
      <c r="A420" s="32" t="str">
        <f>_xll.SpotlightXL.ExcelFormulas.SpotlightMetadata("_x000D_
"&amp;CHAR(34)&amp;"A1950CEE88E7490F9ED482AF30EE80F7"&amp;CHAR(34)&amp;"_x000D_
{_x000D_
  "&amp;CHAR(34)&amp;"members"&amp;CHAR(34)&amp;": {_x000D_
    "&amp;CHAR(34)&amp;"Account"&amp;CHAR(34)&amp;": "&amp;CHAR(34)&amp;"60021"&amp;CHAR(34)&amp;"_x000D_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60021 - Carbon Project Costs - Administration &amp; support</v>
      </c>
      <c r="B420" s="70"/>
      <c r="C4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1" spans="1:4" hidden="1" outlineLevel="1">
      <c r="A421" s="32" t="str">
        <f>_xll.SpotlightXL.ExcelFormulas.SpotlightMetadata("_x000D_
"&amp;CHAR(34)&amp;"A1950CEE88E7490F9ED482AF30EE80F7"&amp;CHAR(34)&amp;"_x000D_
{_x000D_
  "&amp;CHAR(34)&amp;"members"&amp;CHAR(34)&amp;": {_x000D_
    "&amp;CHAR(34)&amp;"Account"&amp;CHAR(34)&amp;": "&amp;CHAR(34)&amp;"60022"&amp;CHAR(34)&amp;"_x000D_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60022 - Carbon Project Costs - Administration &amp; support. EP</v>
      </c>
      <c r="B421" s="70"/>
      <c r="C4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2" spans="1:4" hidden="1" outlineLevel="1">
      <c r="A422" s="32" t="str">
        <f>_xll.SpotlightXL.ExcelFormulas.SpotlightMetadata("_x000D_
"&amp;CHAR(34)&amp;"A1950CEE88E7490F9ED482AF30EE80F7"&amp;CHAR(34)&amp;"_x000D_
{_x000D_
  "&amp;CHAR(34)&amp;"members"&amp;CHAR(34)&amp;": {_x000D_
    "&amp;CHAR(34)&amp;"Account"&amp;CHAR(34)&amp;": "&amp;CHAR(34)&amp;"60023"&amp;CHAR(34)&amp;"_x000D_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60023 - Carbon Project Costs - Administration &amp; support. SFM</v>
      </c>
      <c r="B422" s="70"/>
      <c r="C4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3" spans="1:4" hidden="1" outlineLevel="1">
      <c r="A423" s="32" t="str">
        <f>_xll.SpotlightXL.ExcelFormulas.SpotlightMetadata("_x000D_
"&amp;CHAR(34)&amp;"A1950CEE88E7490F9ED482AF30EE80F7"&amp;CHAR(34)&amp;"_x000D_
{_x000D_
  "&amp;CHAR(34)&amp;"members"&amp;CHAR(34)&amp;": {_x000D_
    "&amp;CHAR(34)&amp;"Account"&amp;CHAR(34)&amp;": "&amp;CHAR(34)&amp;"60024"&amp;CHAR(34)&amp;"_x000D_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60024 - Carbon Project Costs - Administration &amp; support. VEG</v>
      </c>
      <c r="B423" s="70"/>
      <c r="C4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4" spans="1:4" hidden="1" outlineLevel="1">
      <c r="A424" s="32" t="str">
        <f>_xll.SpotlightXL.ExcelFormulas.SpotlightMetadata("_x000D_
"&amp;CHAR(34)&amp;"A1950CEE88E7490F9ED482AF30EE80F7"&amp;CHAR(34)&amp;"_x000D_
{_x000D_
  "&amp;CHAR(34)&amp;"members"&amp;CHAR(34)&amp;": {_x000D_
    "&amp;CHAR(34)&amp;"Account"&amp;CHAR(34)&amp;": "&amp;CHAR(34)&amp;"60025"&amp;CHAR(34)&amp;"_x000D_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60025 - Carbon Project Costs - Audit</v>
      </c>
      <c r="B424" s="70"/>
      <c r="C4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5" spans="1:4" hidden="1" outlineLevel="1">
      <c r="A425" s="32" t="str">
        <f>_xll.SpotlightXL.ExcelFormulas.SpotlightMetadata("_x000D_
"&amp;CHAR(34)&amp;"A1950CEE88E7490F9ED482AF30EE80F7"&amp;CHAR(34)&amp;"_x000D_
{_x000D_
  "&amp;CHAR(34)&amp;"members"&amp;CHAR(34)&amp;": {_x000D_
    "&amp;CHAR(34)&amp;"Account"&amp;CHAR(34)&amp;": "&amp;CHAR(34)&amp;"60026"&amp;CHAR(34)&amp;"_x000D_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60026 - Carbon Project Costs - Audit. EP</v>
      </c>
      <c r="B425" s="70"/>
      <c r="C4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6" spans="1:4" hidden="1" outlineLevel="1">
      <c r="A426" s="32" t="str">
        <f>_xll.SpotlightXL.ExcelFormulas.SpotlightMetadata("_x000D_
"&amp;CHAR(34)&amp;"A1950CEE88E7490F9ED482AF30EE80F7"&amp;CHAR(34)&amp;"_x000D_
{_x000D_
  "&amp;CHAR(34)&amp;"members"&amp;CHAR(34)&amp;": {_x000D_
    "&amp;CHAR(34)&amp;"Account"&amp;CHAR(34)&amp;": "&amp;CHAR(34)&amp;"60027"&amp;CHAR(34)&amp;"_x000D_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60027 - Carbon Project Costs - Audit. SFM</v>
      </c>
      <c r="B426" s="70"/>
      <c r="C4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7" spans="1:4" hidden="1" outlineLevel="1">
      <c r="A427" s="32" t="str">
        <f>_xll.SpotlightXL.ExcelFormulas.SpotlightMetadata("_x000D_
"&amp;CHAR(34)&amp;"A1950CEE88E7490F9ED482AF30EE80F7"&amp;CHAR(34)&amp;"_x000D_
{_x000D_
  "&amp;CHAR(34)&amp;"members"&amp;CHAR(34)&amp;": {_x000D_
    "&amp;CHAR(34)&amp;"Account"&amp;CHAR(34)&amp;": "&amp;CHAR(34)&amp;"60028"&amp;CHAR(34)&amp;"_x000D_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60028 - Carbon Project Costs - Audit. VEG</v>
      </c>
      <c r="B427" s="70"/>
      <c r="C4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8" spans="1:4" hidden="1" outlineLevel="1">
      <c r="A428" s="32" t="str">
        <f>_xll.SpotlightXL.ExcelFormulas.SpotlightMetadata("_x000D_
"&amp;CHAR(34)&amp;"A1950CEE88E7490F9ED482AF30EE80F7"&amp;CHAR(34)&amp;"_x000D_
{_x000D_
  "&amp;CHAR(34)&amp;"members"&amp;CHAR(34)&amp;": {_x000D_
    "&amp;CHAR(34)&amp;"Account"&amp;CHAR(34)&amp;": "&amp;CHAR(34)&amp;"60029"&amp;CHAR(34)&amp;"_x000D_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60029 - Carbon Project Costs - CTSCo</v>
      </c>
      <c r="B428" s="70"/>
      <c r="C4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29" spans="1:4" hidden="1" outlineLevel="1">
      <c r="A429" s="32" t="str">
        <f>_xll.SpotlightXL.ExcelFormulas.SpotlightMetadata("_x000D_
"&amp;CHAR(34)&amp;"A1950CEE88E7490F9ED482AF30EE80F7"&amp;CHAR(34)&amp;"_x000D_
{_x000D_
  "&amp;CHAR(34)&amp;"members"&amp;CHAR(34)&amp;": {_x000D_
    "&amp;CHAR(34)&amp;"Account"&amp;CHAR(34)&amp;": "&amp;CHAR(34)&amp;"60031"&amp;CHAR(34)&amp;"_x000D_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60031 - Carbon Project Costs - Delivery</v>
      </c>
      <c r="B429" s="70"/>
      <c r="C4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0" spans="1:4" hidden="1" outlineLevel="1">
      <c r="A430" s="32" t="str">
        <f>_xll.SpotlightXL.ExcelFormulas.SpotlightMetadata("_x000D_
"&amp;CHAR(34)&amp;"A1950CEE88E7490F9ED482AF30EE80F7"&amp;CHAR(34)&amp;"_x000D_
{_x000D_
  "&amp;CHAR(34)&amp;"members"&amp;CHAR(34)&amp;": {_x000D_
    "&amp;CHAR(34)&amp;"Account"&amp;CHAR(34)&amp;": "&amp;CHAR(34)&amp;"60032"&amp;CHAR(34)&amp;"_x000D_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60032 - Carbon Project Costs - Delivery (on ground)</v>
      </c>
      <c r="B430" s="70"/>
      <c r="C4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1" spans="1:4" hidden="1" outlineLevel="1">
      <c r="A431" s="32" t="str">
        <f>_xll.SpotlightXL.ExcelFormulas.SpotlightMetadata("_x000D_
"&amp;CHAR(34)&amp;"A1950CEE88E7490F9ED482AF30EE80F7"&amp;CHAR(34)&amp;"_x000D_
{_x000D_
  "&amp;CHAR(34)&amp;"members"&amp;CHAR(34)&amp;": {_x000D_
    "&amp;CHAR(34)&amp;"Account"&amp;CHAR(34)&amp;": "&amp;CHAR(34)&amp;"60033"&amp;CHAR(34)&amp;"_x000D_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60033 - Carbon Project Costs - EIH / Native Title consents</v>
      </c>
      <c r="B431" s="70"/>
      <c r="C4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2" spans="1:4" hidden="1" outlineLevel="1">
      <c r="A432" s="32" t="str">
        <f>_xll.SpotlightXL.ExcelFormulas.SpotlightMetadata("_x000D_
"&amp;CHAR(34)&amp;"A1950CEE88E7490F9ED482AF30EE80F7"&amp;CHAR(34)&amp;"_x000D_
{_x000D_
  "&amp;CHAR(34)&amp;"members"&amp;CHAR(34)&amp;": {_x000D_
    "&amp;CHAR(34)&amp;"Account"&amp;CHAR(34)&amp;": "&amp;CHAR(34)&amp;"60034"&amp;CHAR(34)&amp;"_x000D_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60034 - Carbon Project Costs - General. EP</v>
      </c>
      <c r="B432" s="70"/>
      <c r="C4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3" spans="1:4" hidden="1" outlineLevel="1">
      <c r="A433" s="32" t="str">
        <f>_xll.SpotlightXL.ExcelFormulas.SpotlightMetadata("_x000D_
"&amp;CHAR(34)&amp;"A1950CEE88E7490F9ED482AF30EE80F7"&amp;CHAR(34)&amp;"_x000D_
{_x000D_
  "&amp;CHAR(34)&amp;"members"&amp;CHAR(34)&amp;": {_x000D_
    "&amp;CHAR(34)&amp;"Account"&amp;CHAR(34)&amp;": "&amp;CHAR(34)&amp;"60036"&amp;CHAR(34)&amp;"_x000D_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60036 - Carbon Project Costs - General. SFM</v>
      </c>
      <c r="B433" s="70"/>
      <c r="C4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4" spans="1:4" hidden="1" outlineLevel="1">
      <c r="A434" s="32" t="str">
        <f>_xll.SpotlightXL.ExcelFormulas.SpotlightMetadata("_x000D_
"&amp;CHAR(34)&amp;"A1950CEE88E7490F9ED482AF30EE80F7"&amp;CHAR(34)&amp;"_x000D_
{_x000D_
  "&amp;CHAR(34)&amp;"members"&amp;CHAR(34)&amp;": {_x000D_
    "&amp;CHAR(34)&amp;"Account"&amp;CHAR(34)&amp;": "&amp;CHAR(34)&amp;"60037"&amp;CHAR(34)&amp;"_x000D_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60037 - Carbon Project Costs - General. VEG</v>
      </c>
      <c r="B434" s="70"/>
      <c r="C4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5" spans="1:4" hidden="1" outlineLevel="1">
      <c r="A435" s="32" t="str">
        <f>_xll.SpotlightXL.ExcelFormulas.SpotlightMetadata("_x000D_
"&amp;CHAR(34)&amp;"A1950CEE88E7490F9ED482AF30EE80F7"&amp;CHAR(34)&amp;"_x000D_
{_x000D_
  "&amp;CHAR(34)&amp;"members"&amp;CHAR(34)&amp;": {_x000D_
    "&amp;CHAR(34)&amp;"Account"&amp;CHAR(34)&amp;": "&amp;CHAR(34)&amp;"60039"&amp;CHAR(34)&amp;"_x000D_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60039 - Carbon Project Costs - Inspections</v>
      </c>
      <c r="B435" s="70"/>
      <c r="C4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6" spans="1:4" hidden="1" outlineLevel="1">
      <c r="A436" s="32" t="str">
        <f>_xll.SpotlightXL.ExcelFormulas.SpotlightMetadata("_x000D_
"&amp;CHAR(34)&amp;"A1950CEE88E7490F9ED482AF30EE80F7"&amp;CHAR(34)&amp;"_x000D_
{_x000D_
  "&amp;CHAR(34)&amp;"members"&amp;CHAR(34)&amp;": {_x000D_
    "&amp;CHAR(34)&amp;"Account"&amp;CHAR(34)&amp;": "&amp;CHAR(34)&amp;"60041"&amp;CHAR(34)&amp;"_x000D_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60041 - Carbon Project Costs - Moomba</v>
      </c>
      <c r="B436" s="70"/>
      <c r="C4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7" spans="1:4" hidden="1" outlineLevel="1">
      <c r="A437" s="32" t="str">
        <f>_xll.SpotlightXL.ExcelFormulas.SpotlightMetadata("_x000D_
"&amp;CHAR(34)&amp;"A1950CEE88E7490F9ED482AF30EE80F7"&amp;CHAR(34)&amp;"_x000D_
{_x000D_
  "&amp;CHAR(34)&amp;"members"&amp;CHAR(34)&amp;": {_x000D_
    "&amp;CHAR(34)&amp;"Account"&amp;CHAR(34)&amp;": "&amp;CHAR(34)&amp;"60042"&amp;CHAR(34)&amp;"_x000D_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60042 - Carbon Project Costs - Other</v>
      </c>
      <c r="B437" s="70"/>
      <c r="C4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8" spans="1:4" hidden="1" outlineLevel="1">
      <c r="A438" s="32" t="str">
        <f>_xll.SpotlightXL.ExcelFormulas.SpotlightMetadata("_x000D_
"&amp;CHAR(34)&amp;"A1950CEE88E7490F9ED482AF30EE80F7"&amp;CHAR(34)&amp;"_x000D_
{_x000D_
  "&amp;CHAR(34)&amp;"members"&amp;CHAR(34)&amp;": {_x000D_
    "&amp;CHAR(34)&amp;"Account"&amp;CHAR(34)&amp;": "&amp;CHAR(34)&amp;"60044"&amp;CHAR(34)&amp;"_x000D_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60044 - Carbon Project Costs - Puro</v>
      </c>
      <c r="B438" s="70"/>
      <c r="C4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39" spans="1:4" hidden="1" outlineLevel="1">
      <c r="A439" s="32" t="str">
        <f>_xll.SpotlightXL.ExcelFormulas.SpotlightMetadata("_x000D_
"&amp;CHAR(34)&amp;"A1950CEE88E7490F9ED482AF30EE80F7"&amp;CHAR(34)&amp;"_x000D_
{_x000D_
  "&amp;CHAR(34)&amp;"members"&amp;CHAR(34)&amp;": {_x000D_
    "&amp;CHAR(34)&amp;"Account"&amp;CHAR(34)&amp;": "&amp;CHAR(34)&amp;"60045"&amp;CHAR(34)&amp;"_x000D_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60045 - Carbon Project Costs - Soil Tests</v>
      </c>
      <c r="B439" s="70"/>
      <c r="C4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0" spans="1:4" hidden="1" outlineLevel="1">
      <c r="A440" s="32" t="str">
        <f>_xll.SpotlightXL.ExcelFormulas.SpotlightMetadata("_x000D_
"&amp;CHAR(34)&amp;"A1950CEE88E7490F9ED482AF30EE80F7"&amp;CHAR(34)&amp;"_x000D_
{_x000D_
  "&amp;CHAR(34)&amp;"members"&amp;CHAR(34)&amp;": {_x000D_
    "&amp;CHAR(34)&amp;"Account"&amp;CHAR(34)&amp;": "&amp;CHAR(34)&amp;"60046"&amp;CHAR(34)&amp;"_x000D_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60046 - Carbon Project Costs - Storage</v>
      </c>
      <c r="B440" s="70"/>
      <c r="C4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1" spans="1:4" hidden="1" outlineLevel="1">
      <c r="A441" s="32" t="str">
        <f>_xll.SpotlightXL.ExcelFormulas.SpotlightMetadata("_x000D_
"&amp;CHAR(34)&amp;"A1950CEE88E7490F9ED482AF30EE80F7"&amp;CHAR(34)&amp;"_x000D_
{_x000D_
  "&amp;CHAR(34)&amp;"members"&amp;CHAR(34)&amp;": {_x000D_
    "&amp;CHAR(34)&amp;"Account"&amp;CHAR(34)&amp;": "&amp;CHAR(34)&amp;"60047"&amp;CHAR(34)&amp;"_x000D_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60047 - Carbon Project Implementation</v>
      </c>
      <c r="B441" s="70"/>
      <c r="C4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2" spans="1:4" hidden="1" outlineLevel="1">
      <c r="A442" s="32" t="str">
        <f>_xll.SpotlightXL.ExcelFormulas.SpotlightMetadata("_x000D_
"&amp;CHAR(34)&amp;"A1950CEE88E7490F9ED482AF30EE80F7"&amp;CHAR(34)&amp;"_x000D_
{_x000D_
  "&amp;CHAR(34)&amp;"members"&amp;CHAR(34)&amp;": {_x000D_
    "&amp;CHAR(34)&amp;"Account"&amp;CHAR(34)&amp;": "&amp;CHAR(34)&amp;"60048"&amp;CHAR(34)&amp;"_x000D_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60048 - Carbon Project Registration</v>
      </c>
      <c r="B442" s="70"/>
      <c r="C4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3" spans="1:4" hidden="1" outlineLevel="1">
      <c r="A443" s="32" t="str">
        <f>_xll.SpotlightXL.ExcelFormulas.SpotlightMetadata("_x000D_
"&amp;CHAR(34)&amp;"A1950CEE88E7490F9ED482AF30EE80F7"&amp;CHAR(34)&amp;"_x000D_
{_x000D_
  "&amp;CHAR(34)&amp;"members"&amp;CHAR(34)&amp;": {_x000D_
    "&amp;CHAR(34)&amp;"Account"&amp;CHAR(34)&amp;": "&amp;CHAR(34)&amp;"60138"&amp;CHAR(34)&amp;"_x000D_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60138 - Project Cost</v>
      </c>
      <c r="B443" s="70"/>
      <c r="C4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4" spans="1:4" hidden="1" outlineLevel="1">
      <c r="A444" s="32" t="str">
        <f>_xll.SpotlightXL.ExcelFormulas.SpotlightMetadata("_x000D_
"&amp;CHAR(34)&amp;"A1950CEE88E7490F9ED482AF30EE80F7"&amp;CHAR(34)&amp;"_x000D_
{_x000D_
  "&amp;CHAR(34)&amp;"members"&amp;CHAR(34)&amp;": {_x000D_
    "&amp;CHAR(34)&amp;"Account"&amp;CHAR(34)&amp;": "&amp;CHAR(34)&amp;"60200"&amp;CHAR(34)&amp;"_x000D_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60200 - Fire Management</v>
      </c>
      <c r="B444" s="70"/>
      <c r="C4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45" spans="1:4" hidden="1" outlineLevel="1">
      <c r="A445" s="32" t="str">
        <f>_xll.SpotlightXL.ExcelFormulas.SpotlightMetadata("_x000D_
"&amp;CHAR(34)&amp;"A1950CEE88E7490F9ED482AF30EE80F7"&amp;CHAR(34)&amp;"_x000D_
{_x000D_
  "&amp;CHAR(34)&amp;"members"&amp;CHAR(34)&amp;": {_x000D_
    "&amp;CHAR(34)&amp;"Account"&amp;CHAR(34)&amp;": "&amp;CHAR(34)&amp;"79080"&amp;CHAR(34)&amp;"_x000D_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79080 - Carbon Project Costs - General</v>
      </c>
      <c r="B445" s="70"/>
      <c r="C4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1.45519152283669E-11</v>
      </c>
      <c r="D4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-2.0008883439004399E-11</v>
      </c>
    </row>
    <row r="446" spans="1:4" collapsed="1">
      <c r="A446" s="39" t="str">
        <f>_xll.SpotlightXL.ExcelFormulas.SpotlightMetadata("_x000D_
"&amp;CHAR(34)&amp;"A1950CEE88E7490F9ED482AF30EE80F7"&amp;CHAR(34)&amp;"_x000D_
{_x000D_
  "&amp;CHAR(34)&amp;"members"&amp;CHAR(34)&amp;": {_x000D_
    "&amp;CHAR(34)&amp;"Account"&amp;CHAR(34)&amp;": "&amp;CHAR(34)&amp;"Carbon Project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Carbon Project Costs</v>
      </c>
      <c r="B446" s="70"/>
      <c r="C446" s="28">
        <f>SUM(C407:C445)</f>
        <v>1.45519152283669E-11</v>
      </c>
      <c r="D446" s="28">
        <f>SUM(D407:D445)</f>
        <v>-2.0008883439004399E-11</v>
      </c>
    </row>
    <row r="447" spans="1:4" hidden="1" outlineLevel="1">
      <c r="A447" s="32"/>
      <c r="B447" s="70"/>
      <c r="C447" s="28"/>
      <c r="D447" s="28"/>
    </row>
    <row r="448" spans="1:4" hidden="1" outlineLevel="1">
      <c r="A448" s="39" t="str">
        <f>_xll.SpotlightXL.ExcelFormulas.SpotlightMetadata("_x000D_
"&amp;CHAR(34)&amp;"A1950CEE88E7490F9ED482AF30EE80F7"&amp;CHAR(34)&amp;"_x000D_
{_x000D_
  "&amp;CHAR(34)&amp;"members"&amp;CHAR(34)&amp;": {_x000D_
    "&amp;CHAR(34)&amp;"Account"&amp;CHAR(34)&amp;": "&amp;CHAR(34)&amp;"Consultancy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Consultancy Fees</v>
      </c>
      <c r="B448" s="71"/>
      <c r="C448" s="28"/>
      <c r="D448" s="28"/>
    </row>
    <row r="449" spans="1:4" hidden="1" outlineLevel="1">
      <c r="A449" s="32" t="str">
        <f>_xll.SpotlightXL.ExcelFormulas.SpotlightMetadata("_x000D_
"&amp;CHAR(34)&amp;"A1950CEE88E7490F9ED482AF30EE80F7"&amp;CHAR(34)&amp;"_x000D_
{_x000D_
  "&amp;CHAR(34)&amp;"members"&amp;CHAR(34)&amp;": {_x000D_
    "&amp;CHAR(34)&amp;"Account"&amp;CHAR(34)&amp;": "&amp;CHAR(34)&amp;"49355"&amp;CHAR(34)&amp;"_x000D_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49355 - Secretarial Services</v>
      </c>
      <c r="B449" s="70"/>
      <c r="C4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"&amp;CHAR(34)&amp;"49355"&amp;CHAR(34)&amp;"_x000D_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"&amp;CHAR(34)&amp;"49355"&amp;CHAR(34)&amp;"_x000D_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0" spans="1:4" hidden="1" outlineLevel="1">
      <c r="A450" s="32" t="str">
        <f>_xll.SpotlightXL.ExcelFormulas.SpotlightMetadata("_x000D_
"&amp;CHAR(34)&amp;"A1950CEE88E7490F9ED482AF30EE80F7"&amp;CHAR(34)&amp;"_x000D_
{_x000D_
  "&amp;CHAR(34)&amp;"members"&amp;CHAR(34)&amp;": {_x000D_
    "&amp;CHAR(34)&amp;"Account"&amp;CHAR(34)&amp;": "&amp;CHAR(34)&amp;"60049"&amp;CHAR(34)&amp;"_x000D_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60049 - Consulting Fees- Desktop work external</v>
      </c>
      <c r="B450" s="70"/>
      <c r="C4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1" spans="1:4" hidden="1" outlineLevel="1">
      <c r="A451" s="32" t="str">
        <f>_xll.SpotlightXL.ExcelFormulas.SpotlightMetadata("_x000D_
"&amp;CHAR(34)&amp;"A1950CEE88E7490F9ED482AF30EE80F7"&amp;CHAR(34)&amp;"_x000D_
{_x000D_
  "&amp;CHAR(34)&amp;"members"&amp;CHAR(34)&amp;": {_x000D_
    "&amp;CHAR(34)&amp;"Account"&amp;CHAR(34)&amp;": "&amp;CHAR(34)&amp;"60050"&amp;CHAR(34)&amp;"_x000D_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60050 - Consulting fees. EP</v>
      </c>
      <c r="B451" s="70"/>
      <c r="C4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2" spans="1:4" hidden="1" outlineLevel="1">
      <c r="A452" s="32" t="str">
        <f>_xll.SpotlightXL.ExcelFormulas.SpotlightMetadata("_x000D_
"&amp;CHAR(34)&amp;"A1950CEE88E7490F9ED482AF30EE80F7"&amp;CHAR(34)&amp;"_x000D_
{_x000D_
  "&amp;CHAR(34)&amp;"members"&amp;CHAR(34)&amp;": {_x000D_
    "&amp;CHAR(34)&amp;"Account"&amp;CHAR(34)&amp;": "&amp;CHAR(34)&amp;"60051"&amp;CHAR(34)&amp;"_x000D_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60051 - Consulting fees. SFM</v>
      </c>
      <c r="B452" s="70"/>
      <c r="C4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3" spans="1:4" hidden="1" outlineLevel="1">
      <c r="A453" s="32" t="str">
        <f>_xll.SpotlightXL.ExcelFormulas.SpotlightMetadata("_x000D_
"&amp;CHAR(34)&amp;"A1950CEE88E7490F9ED482AF30EE80F7"&amp;CHAR(34)&amp;"_x000D_
{_x000D_
  "&amp;CHAR(34)&amp;"members"&amp;CHAR(34)&amp;": {_x000D_
    "&amp;CHAR(34)&amp;"Account"&amp;CHAR(34)&amp;": "&amp;CHAR(34)&amp;"60052"&amp;CHAR(34)&amp;"_x000D_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60052 - Consulting fees. VEG</v>
      </c>
      <c r="B453" s="70"/>
      <c r="C4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4" spans="1:4" hidden="1" outlineLevel="1">
      <c r="A454" s="32" t="str">
        <f>_xll.SpotlightXL.ExcelFormulas.SpotlightMetadata("_x000D_
"&amp;CHAR(34)&amp;"A1950CEE88E7490F9ED482AF30EE80F7"&amp;CHAR(34)&amp;"_x000D_
{_x000D_
  "&amp;CHAR(34)&amp;"members"&amp;CHAR(34)&amp;": {_x000D_
    "&amp;CHAR(34)&amp;"Account"&amp;CHAR(34)&amp;": "&amp;CHAR(34)&amp;"60061"&amp;CHAR(34)&amp;"_x000D_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60061 - Conveyancing costs</v>
      </c>
      <c r="B454" s="70"/>
      <c r="C4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5" spans="1:4" hidden="1" outlineLevel="1">
      <c r="A455" s="32" t="str">
        <f>_xll.SpotlightXL.ExcelFormulas.SpotlightMetadata("_x000D_
"&amp;CHAR(34)&amp;"A1950CEE88E7490F9ED482AF30EE80F7"&amp;CHAR(34)&amp;"_x000D_
{_x000D_
  "&amp;CHAR(34)&amp;"members"&amp;CHAR(34)&amp;": {_x000D_
    "&amp;CHAR(34)&amp;"Account"&amp;CHAR(34)&amp;": "&amp;CHAR(34)&amp;"60900"&amp;CHAR(34)&amp;"_x000D_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60900 - Management Fees Expense</v>
      </c>
      <c r="B455" s="70"/>
      <c r="C4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"&amp;CHAR(34)&amp;"60900"&amp;CHAR(34)&amp;"_x000D_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"&amp;CHAR(34)&amp;"60900"&amp;CHAR(34)&amp;"_x000D_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6" spans="1:4" hidden="1" outlineLevel="1">
      <c r="A456" s="32" t="str">
        <f>_xll.SpotlightXL.ExcelFormulas.SpotlightMetadata("_x000D_
"&amp;CHAR(34)&amp;"A1950CEE88E7490F9ED482AF30EE80F7"&amp;CHAR(34)&amp;"_x000D_
{_x000D_
  "&amp;CHAR(34)&amp;"members"&amp;CHAR(34)&amp;": {_x000D_
    "&amp;CHAR(34)&amp;"Account"&amp;CHAR(34)&amp;": "&amp;CHAR(34)&amp;"70010"&amp;CHAR(34)&amp;"_x000D_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70010 - Engineering consultants</v>
      </c>
      <c r="B456" s="70"/>
      <c r="C4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7" spans="1:4" hidden="1" outlineLevel="1">
      <c r="A457" s="32" t="str">
        <f>_xll.SpotlightXL.ExcelFormulas.SpotlightMetadata("_x000D_
"&amp;CHAR(34)&amp;"A1950CEE88E7490F9ED482AF30EE80F7"&amp;CHAR(34)&amp;"_x000D_
{_x000D_
  "&amp;CHAR(34)&amp;"members"&amp;CHAR(34)&amp;": {_x000D_
    "&amp;CHAR(34)&amp;"Account"&amp;CHAR(34)&amp;": "&amp;CHAR(34)&amp;"70018"&amp;CHAR(34)&amp;"_x000D_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70018 - Professional Fees</v>
      </c>
      <c r="B457" s="70"/>
      <c r="C4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58" spans="1:4" hidden="1" outlineLevel="1">
      <c r="A458" s="32" t="str">
        <f>_xll.SpotlightXL.ExcelFormulas.SpotlightMetadata("_x000D_
"&amp;CHAR(34)&amp;"A1950CEE88E7490F9ED482AF30EE80F7"&amp;CHAR(34)&amp;"_x000D_
{_x000D_
  "&amp;CHAR(34)&amp;"members"&amp;CHAR(34)&amp;": {_x000D_
    "&amp;CHAR(34)&amp;"Account"&amp;CHAR(34)&amp;": "&amp;CHAR(34)&amp;"70110"&amp;CHAR(34)&amp;"_x000D_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70110 - Consulting Fees</v>
      </c>
      <c r="B458" s="70"/>
      <c r="C4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122464.84</v>
      </c>
      <c r="D4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248125.62</v>
      </c>
    </row>
    <row r="459" spans="1:4" collapsed="1">
      <c r="A459" s="39" t="str">
        <f>_xll.SpotlightXL.ExcelFormulas.SpotlightMetadata("_x000D_
"&amp;CHAR(34)&amp;"A1950CEE88E7490F9ED482AF30EE80F7"&amp;CHAR(34)&amp;"_x000D_
{_x000D_
  "&amp;CHAR(34)&amp;"members"&amp;CHAR(34)&amp;": {_x000D_
    "&amp;CHAR(34)&amp;"Account"&amp;CHAR(34)&amp;": "&amp;CHAR(34)&amp;"Consultancy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Consultancy Fees</v>
      </c>
      <c r="B459" s="70"/>
      <c r="C459" s="28">
        <f>SUM(C449:C458)</f>
        <v>122464.84</v>
      </c>
      <c r="D459" s="28">
        <f>SUM(D449:D458)</f>
        <v>248125.62</v>
      </c>
    </row>
    <row r="460" spans="1:4" hidden="1" outlineLevel="1">
      <c r="A460" s="32"/>
      <c r="B460" s="70"/>
      <c r="C460" s="28"/>
      <c r="D460" s="28"/>
    </row>
    <row r="461" spans="1:4" hidden="1" outlineLevel="1">
      <c r="A461" s="39" t="str">
        <f>_xll.SpotlightXL.ExcelFormulas.SpotlightMetadata("_x000D_
"&amp;CHAR(34)&amp;"A1950CEE88E7490F9ED482AF30EE80F7"&amp;CHAR(34)&amp;"_x000D_
{_x000D_
  "&amp;CHAR(34)&amp;"members"&amp;CHAR(34)&amp;": {_x000D_
    "&amp;CHAR(34)&amp;"Account"&amp;CHAR(34)&amp;": "&amp;CHAR(34)&amp;"Contract Services"&amp;CHAR(34)&amp;"_x000D_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Contract Services</v>
      </c>
      <c r="B461" s="71"/>
      <c r="C461" s="28"/>
      <c r="D461" s="28"/>
    </row>
    <row r="462" spans="1:4" hidden="1" outlineLevel="1">
      <c r="A462" s="32" t="str">
        <f>_xll.SpotlightXL.ExcelFormulas.SpotlightMetadata("_x000D_
"&amp;CHAR(34)&amp;"A1950CEE88E7490F9ED482AF30EE80F7"&amp;CHAR(34)&amp;"_x000D_
{_x000D_
  "&amp;CHAR(34)&amp;"members"&amp;CHAR(34)&amp;": {_x000D_
    "&amp;CHAR(34)&amp;"Account"&amp;CHAR(34)&amp;": "&amp;CHAR(34)&amp;"60054"&amp;CHAR(34)&amp;"_x000D_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60054 - Contract Services</v>
      </c>
      <c r="B462" s="70"/>
      <c r="C4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3" spans="1:4" hidden="1" outlineLevel="1">
      <c r="A463" s="32" t="str">
        <f>_xll.SpotlightXL.ExcelFormulas.SpotlightMetadata("_x000D_
"&amp;CHAR(34)&amp;"A1950CEE88E7490F9ED482AF30EE80F7"&amp;CHAR(34)&amp;"_x000D_
{_x000D_
  "&amp;CHAR(34)&amp;"members"&amp;CHAR(34)&amp;": {_x000D_
    "&amp;CHAR(34)&amp;"Account"&amp;CHAR(34)&amp;": "&amp;CHAR(34)&amp;"60056"&amp;CHAR(34)&amp;"_x000D_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60056 - Contractors - Internal</v>
      </c>
      <c r="B463" s="70"/>
      <c r="C4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4" spans="1:4" hidden="1" outlineLevel="1">
      <c r="A464" s="32" t="str">
        <f>_xll.SpotlightXL.ExcelFormulas.SpotlightMetadata("_x000D_
"&amp;CHAR(34)&amp;"A1950CEE88E7490F9ED482AF30EE80F7"&amp;CHAR(34)&amp;"_x000D_
{_x000D_
  "&amp;CHAR(34)&amp;"members"&amp;CHAR(34)&amp;": {_x000D_
    "&amp;CHAR(34)&amp;"Account"&amp;CHAR(34)&amp;": "&amp;CHAR(34)&amp;"60057"&amp;CHAR(34)&amp;"_x000D_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60057 - Contractors. EP</v>
      </c>
      <c r="B464" s="70"/>
      <c r="C4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5" spans="1:4" hidden="1" outlineLevel="1">
      <c r="A465" s="32" t="str">
        <f>_xll.SpotlightXL.ExcelFormulas.SpotlightMetadata("_x000D_
"&amp;CHAR(34)&amp;"A1950CEE88E7490F9ED482AF30EE80F7"&amp;CHAR(34)&amp;"_x000D_
{_x000D_
  "&amp;CHAR(34)&amp;"members"&amp;CHAR(34)&amp;": {_x000D_
    "&amp;CHAR(34)&amp;"Account"&amp;CHAR(34)&amp;": "&amp;CHAR(34)&amp;"60058"&amp;CHAR(34)&amp;"_x000D_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60058 - Contractors. SFM</v>
      </c>
      <c r="B465" s="70"/>
      <c r="C46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6" spans="1:4" hidden="1" outlineLevel="1">
      <c r="A466" s="32" t="str">
        <f>_xll.SpotlightXL.ExcelFormulas.SpotlightMetadata("_x000D_
"&amp;CHAR(34)&amp;"A1950CEE88E7490F9ED482AF30EE80F7"&amp;CHAR(34)&amp;"_x000D_
{_x000D_
  "&amp;CHAR(34)&amp;"members"&amp;CHAR(34)&amp;": {_x000D_
    "&amp;CHAR(34)&amp;"Account"&amp;CHAR(34)&amp;": "&amp;CHAR(34)&amp;"60059"&amp;CHAR(34)&amp;"_x000D_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60059 - Contractors. VEG</v>
      </c>
      <c r="B466" s="70"/>
      <c r="C46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7" spans="1:4" hidden="1" outlineLevel="1">
      <c r="A467" s="32" t="str">
        <f>_xll.SpotlightXL.ExcelFormulas.SpotlightMetadata("_x000D_
"&amp;CHAR(34)&amp;"A1950CEE88E7490F9ED482AF30EE80F7"&amp;CHAR(34)&amp;"_x000D_
{_x000D_
  "&amp;CHAR(34)&amp;"members"&amp;CHAR(34)&amp;": {_x000D_
    "&amp;CHAR(34)&amp;"Account"&amp;CHAR(34)&amp;": "&amp;CHAR(34)&amp;"60106"&amp;CHAR(34)&amp;"_x000D_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60106 - Field Trip Expenses - Internal contractors</v>
      </c>
      <c r="B467" s="70"/>
      <c r="C46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68" spans="1:4" hidden="1" outlineLevel="1">
      <c r="A468" s="32" t="str">
        <f>_xll.SpotlightXL.ExcelFormulas.SpotlightMetadata("_x000D_
"&amp;CHAR(34)&amp;"A1950CEE88E7490F9ED482AF30EE80F7"&amp;CHAR(34)&amp;"_x000D_
{_x000D_
  "&amp;CHAR(34)&amp;"members"&amp;CHAR(34)&amp;": {_x000D_
    "&amp;CHAR(34)&amp;"Account"&amp;CHAR(34)&amp;": "&amp;CHAR(34)&amp;"60280"&amp;CHAR(34)&amp;"_x000D_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60280 - Contractors</v>
      </c>
      <c r="B468" s="70"/>
      <c r="C4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73995.199999999997</v>
      </c>
      <c r="D4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42359.54</v>
      </c>
    </row>
    <row r="469" spans="1:4" hidden="1" outlineLevel="1">
      <c r="A469" s="32" t="str">
        <f>_xll.SpotlightXL.ExcelFormulas.SpotlightMetadata("_x000D_
"&amp;CHAR(34)&amp;"A1950CEE88E7490F9ED482AF30EE80F7"&amp;CHAR(34)&amp;"_x000D_
{_x000D_
  "&amp;CHAR(34)&amp;"members"&amp;CHAR(34)&amp;": {_x000D_
    "&amp;CHAR(34)&amp;"Account"&amp;CHAR(34)&amp;": "&amp;CHAR(34)&amp;"60202"&amp;CHAR(34)&amp;"_x000D_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60202 - IC_Contract Services</v>
      </c>
      <c r="B469" s="70"/>
      <c r="C46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6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70" spans="1:4" collapsed="1">
      <c r="A470" s="39" t="str">
        <f>_xll.SpotlightXL.ExcelFormulas.SpotlightMetadata("_x000D_
"&amp;CHAR(34)&amp;"A1950CEE88E7490F9ED482AF30EE80F7"&amp;CHAR(34)&amp;"_x000D_
{_x000D_
  "&amp;CHAR(34)&amp;"members"&amp;CHAR(34)&amp;": {_x000D_
    "&amp;CHAR(34)&amp;"Account"&amp;CHAR(34)&amp;": "&amp;CHAR(34)&amp;"Contract Services"&amp;CHAR(34)&amp;"_x000D_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Contract Services</v>
      </c>
      <c r="B470" s="70"/>
      <c r="C470" s="28">
        <f>SUM(C462:C469)</f>
        <v>73995.199999999997</v>
      </c>
      <c r="D470" s="28">
        <f>SUM(D462:D469)</f>
        <v>42359.54</v>
      </c>
    </row>
    <row r="471" spans="1:4" hidden="1" outlineLevel="1">
      <c r="A471" s="32"/>
      <c r="B471" s="70"/>
      <c r="C471" s="28"/>
      <c r="D471" s="28"/>
    </row>
    <row r="472" spans="1:4" hidden="1" outlineLevel="1">
      <c r="A472" s="39" t="str">
        <f>_xll.SpotlightXL.ExcelFormulas.SpotlightMetadata("_x000D_
"&amp;CHAR(34)&amp;"A1950CEE88E7490F9ED482AF30EE80F7"&amp;CHAR(34)&amp;"_x000D_
{_x000D_
  "&amp;CHAR(34)&amp;"members"&amp;CHAR(34)&amp;": {_x000D_
    "&amp;CHAR(34)&amp;"Account"&amp;CHAR(34)&amp;": "&amp;CHAR(34)&amp;"Donations"&amp;CHAR(34)&amp;"_x000D_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Donations</v>
      </c>
      <c r="B472" s="71"/>
      <c r="C472" s="28"/>
      <c r="D472" s="28"/>
    </row>
    <row r="473" spans="1:4" hidden="1" outlineLevel="1">
      <c r="A473" s="32" t="str">
        <f>_xll.SpotlightXL.ExcelFormulas.SpotlightMetadata("_x000D_
"&amp;CHAR(34)&amp;"A1950CEE88E7490F9ED482AF30EE80F7"&amp;CHAR(34)&amp;"_x000D_
{_x000D_
  "&amp;CHAR(34)&amp;"members"&amp;CHAR(34)&amp;": {_x000D_
    "&amp;CHAR(34)&amp;"Account"&amp;CHAR(34)&amp;": "&amp;CHAR(34)&amp;"70009"&amp;CHAR(34)&amp;"_x000D_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70009 - Donations</v>
      </c>
      <c r="B473" s="70"/>
      <c r="C4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74" spans="1:4" collapsed="1">
      <c r="A474" s="39" t="str">
        <f>_xll.SpotlightXL.ExcelFormulas.SpotlightMetadata("_x000D_
"&amp;CHAR(34)&amp;"A1950CEE88E7490F9ED482AF30EE80F7"&amp;CHAR(34)&amp;"_x000D_
{_x000D_
  "&amp;CHAR(34)&amp;"members"&amp;CHAR(34)&amp;": {_x000D_
    "&amp;CHAR(34)&amp;"Account"&amp;CHAR(34)&amp;": "&amp;CHAR(34)&amp;"Donations"&amp;CHAR(34)&amp;"_x000D_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Donations</v>
      </c>
      <c r="B474" s="70"/>
      <c r="C474" s="28">
        <f>SUM(C473)</f>
        <v>0</v>
      </c>
      <c r="D474" s="28">
        <f>SUM(D473)</f>
        <v>0</v>
      </c>
    </row>
    <row r="475" spans="1:4" hidden="1" outlineLevel="1">
      <c r="A475" s="32"/>
      <c r="B475" s="70"/>
      <c r="C475" s="28"/>
      <c r="D475" s="28"/>
    </row>
    <row r="476" spans="1:4" hidden="1" outlineLevel="1">
      <c r="A476" s="39" t="str">
        <f>_xll.SpotlightXL.ExcelFormulas.SpotlightMetadata("_x000D_
"&amp;CHAR(34)&amp;"A1950CEE88E7490F9ED482AF30EE80F7"&amp;CHAR(34)&amp;"_x000D_
{_x000D_
  "&amp;CHAR(34)&amp;"members"&amp;CHAR(34)&amp;": {_x000D_
    "&amp;CHAR(34)&amp;"Account"&amp;CHAR(34)&amp;": "&amp;CHAR(34)&amp;"Entertainment"&amp;CHAR(34)&amp;"_x000D_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Entertainment</v>
      </c>
      <c r="B476" s="71"/>
      <c r="C476" s="28"/>
      <c r="D476" s="28"/>
    </row>
    <row r="477" spans="1:4" hidden="1" outlineLevel="1">
      <c r="A477" s="32" t="str">
        <f>_xll.SpotlightXL.ExcelFormulas.SpotlightMetadata("_x000D_
"&amp;CHAR(34)&amp;"A1950CEE88E7490F9ED482AF30EE80F7"&amp;CHAR(34)&amp;"_x000D_
{_x000D_
  "&amp;CHAR(34)&amp;"members"&amp;CHAR(34)&amp;": {_x000D_
    "&amp;CHAR(34)&amp;"Account"&amp;CHAR(34)&amp;": "&amp;CHAR(34)&amp;"69001"&amp;CHAR(34)&amp;"_x000D_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69001 - Entertainment</v>
      </c>
      <c r="B477" s="70"/>
      <c r="C4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78" spans="1:4" collapsed="1">
      <c r="A478" s="39" t="str">
        <f>_xll.SpotlightXL.ExcelFormulas.SpotlightMetadata("_x000D_
"&amp;CHAR(34)&amp;"A1950CEE88E7490F9ED482AF30EE80F7"&amp;CHAR(34)&amp;"_x000D_
{_x000D_
  "&amp;CHAR(34)&amp;"members"&amp;CHAR(34)&amp;": {_x000D_
    "&amp;CHAR(34)&amp;"Account"&amp;CHAR(34)&amp;": "&amp;CHAR(34)&amp;"Entertainment"&amp;CHAR(34)&amp;"_x000D_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Entertainment</v>
      </c>
      <c r="B478" s="70"/>
      <c r="C478" s="28">
        <f>SUM(C477)</f>
        <v>0</v>
      </c>
      <c r="D478" s="28">
        <f>SUM(D477)</f>
        <v>0</v>
      </c>
    </row>
    <row r="479" spans="1:4" hidden="1" outlineLevel="1">
      <c r="A479" s="32"/>
      <c r="B479" s="70"/>
      <c r="C479" s="28"/>
      <c r="D479" s="28"/>
    </row>
    <row r="480" spans="1:4" hidden="1" outlineLevel="1">
      <c r="A480" s="39" t="str">
        <f>_xll.SpotlightXL.ExcelFormulas.SpotlightMetadata("_x000D_
"&amp;CHAR(34)&amp;"A1950CEE88E7490F9ED482AF30EE80F7"&amp;CHAR(34)&amp;"_x000D_
{_x000D_
  "&amp;CHAR(34)&amp;"members"&amp;CHAR(34)&amp;": {_x000D_
    "&amp;CHAR(34)&amp;"Account"&amp;CHAR(34)&amp;": "&amp;CHAR(34)&amp;"Filing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Filing Fees</v>
      </c>
      <c r="B480" s="71"/>
      <c r="C480" s="28"/>
      <c r="D480" s="28"/>
    </row>
    <row r="481" spans="1:4" hidden="1" outlineLevel="1">
      <c r="A481" s="32" t="str">
        <f>_xll.SpotlightXL.ExcelFormulas.SpotlightMetadata("_x000D_
"&amp;CHAR(34)&amp;"A1950CEE88E7490F9ED482AF30EE80F7"&amp;CHAR(34)&amp;"_x000D_
{_x000D_
  "&amp;CHAR(34)&amp;"members"&amp;CHAR(34)&amp;": {_x000D_
    "&amp;CHAR(34)&amp;"Account"&amp;CHAR(34)&amp;": "&amp;CHAR(34)&amp;"70140"&amp;CHAR(34)&amp;"_x000D_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70140 - Filing Fees</v>
      </c>
      <c r="B481" s="70"/>
      <c r="C4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3355</v>
      </c>
      <c r="D4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6417.42</v>
      </c>
    </row>
    <row r="482" spans="1:4" collapsed="1">
      <c r="A482" s="39" t="str">
        <f>_xll.SpotlightXL.ExcelFormulas.SpotlightMetadata("_x000D_
"&amp;CHAR(34)&amp;"A1950CEE88E7490F9ED482AF30EE80F7"&amp;CHAR(34)&amp;"_x000D_
{_x000D_
  "&amp;CHAR(34)&amp;"members"&amp;CHAR(34)&amp;": {_x000D_
    "&amp;CHAR(34)&amp;"Account"&amp;CHAR(34)&amp;": "&amp;CHAR(34)&amp;"Filing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Filing Fees</v>
      </c>
      <c r="B482" s="70"/>
      <c r="C482" s="28">
        <f>SUM(C481)</f>
        <v>3355</v>
      </c>
      <c r="D482" s="28">
        <f>SUM(D481)</f>
        <v>6417.42</v>
      </c>
    </row>
    <row r="483" spans="1:4" hidden="1" outlineLevel="1">
      <c r="A483" s="32"/>
      <c r="B483" s="70"/>
      <c r="C483" s="28"/>
      <c r="D483" s="28"/>
    </row>
    <row r="484" spans="1:4" hidden="1" outlineLevel="1">
      <c r="A484" s="39" t="str">
        <f>_xll.SpotlightXL.ExcelFormulas.SpotlightMetadata("_x000D_
"&amp;CHAR(34)&amp;"A1950CEE88E7490F9ED482AF30EE80F7"&amp;CHAR(34)&amp;"_x000D_
{_x000D_
  "&amp;CHAR(34)&amp;"members"&amp;CHAR(34)&amp;": {_x000D_
    "&amp;CHAR(34)&amp;"Account"&amp;CHAR(34)&amp;": "&amp;CHAR(34)&amp;"Fines &amp; Penalties"&amp;CHAR(34)&amp;"_x000D_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Fines &amp; Penalties</v>
      </c>
      <c r="B484" s="71"/>
      <c r="C484" s="28"/>
      <c r="D484" s="28"/>
    </row>
    <row r="485" spans="1:4" hidden="1" outlineLevel="1">
      <c r="A485" s="32" t="str">
        <f>_xll.SpotlightXL.ExcelFormulas.SpotlightMetadata("_x000D_
"&amp;CHAR(34)&amp;"A1950CEE88E7490F9ED482AF30EE80F7"&amp;CHAR(34)&amp;"_x000D_
{_x000D_
  "&amp;CHAR(34)&amp;"members"&amp;CHAR(34)&amp;": {_x000D_
    "&amp;CHAR(34)&amp;"Account"&amp;CHAR(34)&amp;": "&amp;CHAR(34)&amp;"70012"&amp;CHAR(34)&amp;"_x000D_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70012 - Fines &amp; Penalties</v>
      </c>
      <c r="B485" s="70"/>
      <c r="C48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8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86" spans="1:4" collapsed="1">
      <c r="A486" s="39" t="str">
        <f>_xll.SpotlightXL.ExcelFormulas.SpotlightMetadata("_x000D_
"&amp;CHAR(34)&amp;"A1950CEE88E7490F9ED482AF30EE80F7"&amp;CHAR(34)&amp;"_x000D_
{_x000D_
  "&amp;CHAR(34)&amp;"members"&amp;CHAR(34)&amp;": {_x000D_
    "&amp;CHAR(34)&amp;"Account"&amp;CHAR(34)&amp;": "&amp;CHAR(34)&amp;"Fines &amp; Penalties"&amp;CHAR(34)&amp;"_x000D_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Fines &amp; Penalties</v>
      </c>
      <c r="B486" s="70"/>
      <c r="C486" s="28">
        <f>SUM(C485)</f>
        <v>0</v>
      </c>
      <c r="D486" s="28">
        <f>SUM(D485)</f>
        <v>0</v>
      </c>
    </row>
    <row r="487" spans="1:4" hidden="1" outlineLevel="1">
      <c r="A487" s="32"/>
      <c r="B487" s="70"/>
      <c r="C487" s="28"/>
      <c r="D487" s="28"/>
    </row>
    <row r="488" spans="1:4" hidden="1" outlineLevel="1">
      <c r="A488" s="39" t="str">
        <f>_xll.SpotlightXL.ExcelFormulas.SpotlightMetadata("_x000D_
"&amp;CHAR(34)&amp;"A1950CEE88E7490F9ED482AF30EE80F7"&amp;CHAR(34)&amp;"_x000D_
{_x000D_
  "&amp;CHAR(34)&amp;"members"&amp;CHAR(34)&amp;": {_x000D_
    "&amp;CHAR(34)&amp;"Account"&amp;CHAR(34)&amp;": "&amp;CHAR(34)&amp;"General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General Expenses</v>
      </c>
      <c r="B488" s="71"/>
      <c r="C488" s="28"/>
      <c r="D488" s="28"/>
    </row>
    <row r="489" spans="1:4" hidden="1" outlineLevel="1">
      <c r="A489" s="32" t="str">
        <f>_xll.SpotlightXL.ExcelFormulas.SpotlightMetadata("_x000D_
"&amp;CHAR(34)&amp;"A1950CEE88E7490F9ED482AF30EE80F7"&amp;CHAR(34)&amp;"_x000D_
{_x000D_
  "&amp;CHAR(34)&amp;"members"&amp;CHAR(34)&amp;": {_x000D_
    "&amp;CHAR(34)&amp;"Account"&amp;CHAR(34)&amp;": "&amp;CHAR(34)&amp;"60084"&amp;CHAR(34)&amp;"_x000D_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60084 - Equipment Leasing</v>
      </c>
      <c r="B489" s="70"/>
      <c r="C48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8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0" spans="1:4" hidden="1" outlineLevel="1">
      <c r="A490" s="32" t="str">
        <f>_xll.SpotlightXL.ExcelFormulas.SpotlightMetadata("_x000D_
"&amp;CHAR(34)&amp;"A1950CEE88E7490F9ED482AF30EE80F7"&amp;CHAR(34)&amp;"_x000D_
{_x000D_
  "&amp;CHAR(34)&amp;"members"&amp;CHAR(34)&amp;": {_x000D_
    "&amp;CHAR(34)&amp;"Account"&amp;CHAR(34)&amp;": "&amp;CHAR(34)&amp;"60123"&amp;CHAR(34)&amp;"_x000D_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60123 - Lease - Land</v>
      </c>
      <c r="B490" s="70"/>
      <c r="C49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1" spans="1:4" hidden="1" outlineLevel="1">
      <c r="A491" s="32" t="str">
        <f>_xll.SpotlightXL.ExcelFormulas.SpotlightMetadata("_x000D_
"&amp;CHAR(34)&amp;"A1950CEE88E7490F9ED482AF30EE80F7"&amp;CHAR(34)&amp;"_x000D_
{_x000D_
  "&amp;CHAR(34)&amp;"members"&amp;CHAR(34)&amp;": {_x000D_
    "&amp;CHAR(34)&amp;"Account"&amp;CHAR(34)&amp;": "&amp;CHAR(34)&amp;"60136"&amp;CHAR(34)&amp;"_x000D_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60136 - PPE &amp; Safety Equipment</v>
      </c>
      <c r="B491" s="70"/>
      <c r="C4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2" spans="1:4" hidden="1" outlineLevel="1">
      <c r="A492" s="32" t="str">
        <f>_xll.SpotlightXL.ExcelFormulas.SpotlightMetadata("_x000D_
"&amp;CHAR(34)&amp;"A1950CEE88E7490F9ED482AF30EE80F7"&amp;CHAR(34)&amp;"_x000D_
{_x000D_
  "&amp;CHAR(34)&amp;"members"&amp;CHAR(34)&amp;": {_x000D_
    "&amp;CHAR(34)&amp;"Account"&amp;CHAR(34)&amp;": "&amp;CHAR(34)&amp;"70013"&amp;CHAR(34)&amp;"_x000D_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70013 - General Expenses</v>
      </c>
      <c r="B492" s="70"/>
      <c r="C4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3" spans="1:4" hidden="1" outlineLevel="1">
      <c r="A493" s="32" t="str">
        <f>_xll.SpotlightXL.ExcelFormulas.SpotlightMetadata("_x000D_
"&amp;CHAR(34)&amp;"A1950CEE88E7490F9ED482AF30EE80F7"&amp;CHAR(34)&amp;"_x000D_
{_x000D_
  "&amp;CHAR(34)&amp;"members"&amp;CHAR(34)&amp;": {_x000D_
    "&amp;CHAR(34)&amp;"Account"&amp;CHAR(34)&amp;": "&amp;CHAR(34)&amp;"70014"&amp;CHAR(34)&amp;"_x000D_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70014 - General overhead</v>
      </c>
      <c r="B493" s="70"/>
      <c r="C4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4" spans="1:4" hidden="1" outlineLevel="1">
      <c r="A494" s="32" t="str">
        <f>_xll.SpotlightXL.ExcelFormulas.SpotlightMetadata("_x000D_
"&amp;CHAR(34)&amp;"A1950CEE88E7490F9ED482AF30EE80F7"&amp;CHAR(34)&amp;"_x000D_
{_x000D_
  "&amp;CHAR(34)&amp;"members"&amp;CHAR(34)&amp;": {_x000D_
    "&amp;CHAR(34)&amp;"Account"&amp;CHAR(34)&amp;": "&amp;CHAR(34)&amp;"70124"&amp;CHAR(34)&amp;"_x000D_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70124 - Search Fees</v>
      </c>
      <c r="B494" s="70"/>
      <c r="C4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5" spans="1:4" hidden="1" outlineLevel="1">
      <c r="A495" s="32" t="str">
        <f>_xll.SpotlightXL.ExcelFormulas.SpotlightMetadata("_x000D_
"&amp;CHAR(34)&amp;"A1950CEE88E7490F9ED482AF30EE80F7"&amp;CHAR(34)&amp;"_x000D_
{_x000D_
  "&amp;CHAR(34)&amp;"members"&amp;CHAR(34)&amp;": {_x000D_
    "&amp;CHAR(34)&amp;"Account"&amp;CHAR(34)&amp;": "&amp;CHAR(34)&amp;"79012"&amp;CHAR(34)&amp;"_x000D_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79012 - Property Sale Costs</v>
      </c>
      <c r="B495" s="70"/>
      <c r="C4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6" spans="1:4" hidden="1" outlineLevel="1">
      <c r="A496" s="32" t="str">
        <f>_xll.SpotlightXL.ExcelFormulas.SpotlightMetadata("_x000D_
"&amp;CHAR(34)&amp;"A1950CEE88E7490F9ED482AF30EE80F7"&amp;CHAR(34)&amp;"_x000D_
{_x000D_
  "&amp;CHAR(34)&amp;"members"&amp;CHAR(34)&amp;": {_x000D_
    "&amp;CHAR(34)&amp;"Account"&amp;CHAR(34)&amp;": "&amp;CHAR(34)&amp;"79013"&amp;CHAR(34)&amp;"_x000D_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79013 - Recharge expense</v>
      </c>
      <c r="B496" s="70"/>
      <c r="C4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7" spans="1:4" hidden="1" outlineLevel="1">
      <c r="A497" s="32" t="str">
        <f>_xll.SpotlightXL.ExcelFormulas.SpotlightMetadata("_x000D_
"&amp;CHAR(34)&amp;"A1950CEE88E7490F9ED482AF30EE80F7"&amp;CHAR(34)&amp;"_x000D_
{_x000D_
  "&amp;CHAR(34)&amp;"members"&amp;CHAR(34)&amp;": {_x000D_
    "&amp;CHAR(34)&amp;"Account"&amp;CHAR(34)&amp;": "&amp;CHAR(34)&amp;"79014"&amp;CHAR(34)&amp;"_x000D_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79014 - Reversed Payments</v>
      </c>
      <c r="B497" s="70"/>
      <c r="C4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8" spans="1:4" hidden="1" outlineLevel="1">
      <c r="A498" s="32" t="str">
        <f>_xll.SpotlightXL.ExcelFormulas.SpotlightMetadata("_x000D_
"&amp;CHAR(34)&amp;"A1950CEE88E7490F9ED482AF30EE80F7"&amp;CHAR(34)&amp;"_x000D_
{_x000D_
  "&amp;CHAR(34)&amp;"members"&amp;CHAR(34)&amp;": {_x000D_
    "&amp;CHAR(34)&amp;"Account"&amp;CHAR(34)&amp;": "&amp;CHAR(34)&amp;"79015"&amp;CHAR(34)&amp;"_x000D_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79015 - Settlement Cost</v>
      </c>
      <c r="B498" s="70"/>
      <c r="C49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49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99" spans="1:4" collapsed="1">
      <c r="A499" s="39" t="str">
        <f>_xll.SpotlightXL.ExcelFormulas.SpotlightMetadata("_x000D_
"&amp;CHAR(34)&amp;"A1950CEE88E7490F9ED482AF30EE80F7"&amp;CHAR(34)&amp;"_x000D_
{_x000D_
  "&amp;CHAR(34)&amp;"members"&amp;CHAR(34)&amp;": {_x000D_
    "&amp;CHAR(34)&amp;"Account"&amp;CHAR(34)&amp;": "&amp;CHAR(34)&amp;"General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General Expenses</v>
      </c>
      <c r="B499" s="70"/>
      <c r="C499" s="28">
        <f>SUM(C489:C498)</f>
        <v>0</v>
      </c>
      <c r="D499" s="28">
        <f>SUM(D489:D498)</f>
        <v>0</v>
      </c>
    </row>
    <row r="500" spans="1:4" hidden="1" outlineLevel="1">
      <c r="A500" s="32"/>
      <c r="B500" s="70"/>
      <c r="C500" s="28"/>
      <c r="D500" s="28"/>
    </row>
    <row r="501" spans="1:4" hidden="1" outlineLevel="1">
      <c r="A501" s="39" t="str">
        <f>_xll.SpotlightXL.ExcelFormulas.SpotlightMetadata("_x000D_
"&amp;CHAR(34)&amp;"A1950CEE88E7490F9ED482AF30EE80F7"&amp;CHAR(34)&amp;"_x000D_
{_x000D_
  "&amp;CHAR(34)&amp;"members"&amp;CHAR(34)&amp;": {_x000D_
    "&amp;CHAR(34)&amp;"Account"&amp;CHAR(34)&amp;": "&amp;CHAR(34)&amp;"Grant Activity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Grant Activity Costs</v>
      </c>
      <c r="B501" s="71"/>
      <c r="C501" s="28"/>
      <c r="D501" s="28"/>
    </row>
    <row r="502" spans="1:4" hidden="1" outlineLevel="1">
      <c r="A502" s="32" t="str">
        <f>_xll.SpotlightXL.ExcelFormulas.SpotlightMetadata("_x000D_
"&amp;CHAR(34)&amp;"A1950CEE88E7490F9ED482AF30EE80F7"&amp;CHAR(34)&amp;"_x000D_
{_x000D_
  "&amp;CHAR(34)&amp;"members"&amp;CHAR(34)&amp;": {_x000D_
    "&amp;CHAR(34)&amp;"Account"&amp;CHAR(34)&amp;": "&amp;CHAR(34)&amp;"60073"&amp;CHAR(34)&amp;"_x000D_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60073 - Crystalvale Grant- Activity cost</v>
      </c>
      <c r="B502" s="70"/>
      <c r="C5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03" spans="1:4" collapsed="1">
      <c r="A503" s="39" t="str">
        <f>_xll.SpotlightXL.ExcelFormulas.SpotlightMetadata("_x000D_
"&amp;CHAR(34)&amp;"A1950CEE88E7490F9ED482AF30EE80F7"&amp;CHAR(34)&amp;"_x000D_
{_x000D_
  "&amp;CHAR(34)&amp;"members"&amp;CHAR(34)&amp;": {_x000D_
    "&amp;CHAR(34)&amp;"Account"&amp;CHAR(34)&amp;": "&amp;CHAR(34)&amp;"Grant Activity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Grant Activity Costs</v>
      </c>
      <c r="B503" s="70"/>
      <c r="C503" s="28">
        <f>SUM(C502)</f>
        <v>0</v>
      </c>
      <c r="D503" s="28">
        <f>SUM(D502)</f>
        <v>0</v>
      </c>
    </row>
    <row r="504" spans="1:4" hidden="1" outlineLevel="1">
      <c r="A504" s="32"/>
      <c r="B504" s="70"/>
      <c r="C504" s="28"/>
      <c r="D504" s="28"/>
    </row>
    <row r="505" spans="1:4" hidden="1" outlineLevel="1">
      <c r="A505" s="39" t="str">
        <f>_xll.SpotlightXL.ExcelFormulas.SpotlightMetadata("_x000D_
"&amp;CHAR(34)&amp;"A1950CEE88E7490F9ED482AF30EE80F7"&amp;CHAR(34)&amp;"_x000D_
{_x000D_
  "&amp;CHAR(34)&amp;"members"&amp;CHAR(34)&amp;": {_x000D_
    "&amp;CHAR(34)&amp;"Account"&amp;CHAR(34)&amp;": "&amp;CHAR(34)&amp;"Insurance - General"&amp;CHAR(34)&amp;"_x000D_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Insurance - General</v>
      </c>
      <c r="B505" s="71"/>
      <c r="C505" s="28"/>
      <c r="D505" s="28"/>
    </row>
    <row r="506" spans="1:4" hidden="1" outlineLevel="1">
      <c r="A506" s="32" t="str">
        <f>_xll.SpotlightXL.ExcelFormulas.SpotlightMetadata("_x000D_
"&amp;CHAR(34)&amp;"A1950CEE88E7490F9ED482AF30EE80F7"&amp;CHAR(34)&amp;"_x000D_
{_x000D_
  "&amp;CHAR(34)&amp;"members"&amp;CHAR(34)&amp;": {_x000D_
    "&amp;CHAR(34)&amp;"Account"&amp;CHAR(34)&amp;": "&amp;CHAR(34)&amp;"60112"&amp;CHAR(34)&amp;"_x000D_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60112 - Insurance - Carbon Sequestration</v>
      </c>
      <c r="B506" s="70"/>
      <c r="C5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07" spans="1:4" hidden="1" outlineLevel="1">
      <c r="A507" s="32" t="str">
        <f>_xll.SpotlightXL.ExcelFormulas.SpotlightMetadata("_x000D_
"&amp;CHAR(34)&amp;"A1950CEE88E7490F9ED482AF30EE80F7"&amp;CHAR(34)&amp;"_x000D_
{_x000D_
  "&amp;CHAR(34)&amp;"members"&amp;CHAR(34)&amp;": {_x000D_
    "&amp;CHAR(34)&amp;"Account"&amp;CHAR(34)&amp;": "&amp;CHAR(34)&amp;"60240"&amp;CHAR(34)&amp;"_x000D_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60240 - Insurance - Workers Comp</v>
      </c>
      <c r="B507" s="70"/>
      <c r="C5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10718.1</v>
      </c>
      <c r="D5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10175.969999999999</v>
      </c>
    </row>
    <row r="508" spans="1:4" hidden="1" outlineLevel="1">
      <c r="A508" s="32" t="str">
        <f>_xll.SpotlightXL.ExcelFormulas.SpotlightMetadata("_x000D_
"&amp;CHAR(34)&amp;"A1950CEE88E7490F9ED482AF30EE80F7"&amp;CHAR(34)&amp;"_x000D_
{_x000D_
  "&amp;CHAR(34)&amp;"members"&amp;CHAR(34)&amp;": {_x000D_
    "&amp;CHAR(34)&amp;"Account"&amp;CHAR(34)&amp;": "&amp;CHAR(34)&amp;"60250"&amp;CHAR(34)&amp;"_x000D_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60250 - Insurance - General</v>
      </c>
      <c r="B508" s="70"/>
      <c r="C5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-3.69482222595252E-13</v>
      </c>
    </row>
    <row r="509" spans="1:4" hidden="1" outlineLevel="1">
      <c r="A509" s="32" t="str">
        <f>_xll.SpotlightXL.ExcelFormulas.SpotlightMetadata("_x000D_
"&amp;CHAR(34)&amp;"A1950CEE88E7490F9ED482AF30EE80F7"&amp;CHAR(34)&amp;"_x000D_
{_x000D_
  "&amp;CHAR(34)&amp;"members"&amp;CHAR(34)&amp;": {_x000D_
    "&amp;CHAR(34)&amp;"Account"&amp;CHAR(34)&amp;": "&amp;CHAR(34)&amp;"70019"&amp;CHAR(34)&amp;"_x000D_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70019 - Property Insurance</v>
      </c>
      <c r="B509" s="70"/>
      <c r="C5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10" spans="1:4" collapsed="1">
      <c r="A510" s="39" t="str">
        <f>_xll.SpotlightXL.ExcelFormulas.SpotlightMetadata("_x000D_
"&amp;CHAR(34)&amp;"A1950CEE88E7490F9ED482AF30EE80F7"&amp;CHAR(34)&amp;"_x000D_
{_x000D_
  "&amp;CHAR(34)&amp;"members"&amp;CHAR(34)&amp;": {_x000D_
    "&amp;CHAR(34)&amp;"Account"&amp;CHAR(34)&amp;": "&amp;CHAR(34)&amp;"Insurance - General"&amp;CHAR(34)&amp;"_x000D_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Insurance - General</v>
      </c>
      <c r="B510" s="70"/>
      <c r="C510" s="28">
        <f>SUM(C506:C509)</f>
        <v>10718.1</v>
      </c>
      <c r="D510" s="28">
        <f>SUM(D506:D509)</f>
        <v>10175.969999999999</v>
      </c>
    </row>
    <row r="511" spans="1:4" hidden="1" outlineLevel="1">
      <c r="A511" s="32"/>
      <c r="B511" s="70"/>
      <c r="C511" s="28"/>
      <c r="D511" s="28"/>
    </row>
    <row r="512" spans="1:4" hidden="1" outlineLevel="1">
      <c r="A512" s="39" t="str">
        <f>_xll.SpotlightXL.ExcelFormulas.SpotlightMetadata("_x000D_
"&amp;CHAR(34)&amp;"A1950CEE88E7490F9ED482AF30EE80F7"&amp;CHAR(34)&amp;"_x000D_
{_x000D_
  "&amp;CHAR(34)&amp;"members"&amp;CHAR(34)&amp;": {_x000D_
    "&amp;CHAR(34)&amp;"Account"&amp;CHAR(34)&amp;": "&amp;CHAR(34)&amp;"Insurance - Property &amp; Vehicles"&amp;CHAR(34)&amp;"_x000D_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Insurance - Property &amp; Vehicles</v>
      </c>
      <c r="B512" s="71"/>
      <c r="C512" s="28"/>
      <c r="D512" s="28"/>
    </row>
    <row r="513" spans="1:4" hidden="1" outlineLevel="1">
      <c r="A513" s="32" t="str">
        <f>_xll.SpotlightXL.ExcelFormulas.SpotlightMetadata("_x000D_
"&amp;CHAR(34)&amp;"A1950CEE88E7490F9ED482AF30EE80F7"&amp;CHAR(34)&amp;"_x000D_
{_x000D_
  "&amp;CHAR(34)&amp;"members"&amp;CHAR(34)&amp;": {_x000D_
    "&amp;CHAR(34)&amp;"Account"&amp;CHAR(34)&amp;": "&amp;CHAR(34)&amp;"60220"&amp;CHAR(34)&amp;"_x000D_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60220 - Insurance - Farm</v>
      </c>
      <c r="B513" s="70"/>
      <c r="C5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14" spans="1:4" hidden="1" outlineLevel="1">
      <c r="A514" s="32" t="str">
        <f>_xll.SpotlightXL.ExcelFormulas.SpotlightMetadata("_x000D_
"&amp;CHAR(34)&amp;"A1950CEE88E7490F9ED482AF30EE80F7"&amp;CHAR(34)&amp;"_x000D_
{_x000D_
  "&amp;CHAR(34)&amp;"members"&amp;CHAR(34)&amp;": {_x000D_
    "&amp;CHAR(34)&amp;"Account"&amp;CHAR(34)&amp;": "&amp;CHAR(34)&amp;"60230"&amp;CHAR(34)&amp;"_x000D_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60230 - Insurance - Vehicles &amp; Aviation</v>
      </c>
      <c r="B514" s="70"/>
      <c r="C5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4700.47</v>
      </c>
      <c r="D5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7249.19</v>
      </c>
    </row>
    <row r="515" spans="1:4" collapsed="1">
      <c r="A515" s="39" t="str">
        <f>_xll.SpotlightXL.ExcelFormulas.SpotlightMetadata("_x000D_
"&amp;CHAR(34)&amp;"A1950CEE88E7490F9ED482AF30EE80F7"&amp;CHAR(34)&amp;"_x000D_
{_x000D_
  "&amp;CHAR(34)&amp;"members"&amp;CHAR(34)&amp;": {_x000D_
    "&amp;CHAR(34)&amp;"Account"&amp;CHAR(34)&amp;": "&amp;CHAR(34)&amp;"Insurance - Property &amp; Vehicles"&amp;CHAR(34)&amp;"_x000D_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Insurance - Property &amp; Vehicles</v>
      </c>
      <c r="B515" s="70"/>
      <c r="C515" s="28">
        <f>SUM(C513:C514)</f>
        <v>4700.47</v>
      </c>
      <c r="D515" s="28">
        <f>SUM(D513:D514)</f>
        <v>7249.19</v>
      </c>
    </row>
    <row r="516" spans="1:4" hidden="1" outlineLevel="1">
      <c r="A516" s="32"/>
      <c r="B516" s="70"/>
      <c r="C516" s="28"/>
      <c r="D516" s="28"/>
    </row>
    <row r="517" spans="1:4" hidden="1" outlineLevel="1">
      <c r="A517" s="39" t="str">
        <f>_xll.SpotlightXL.ExcelFormulas.SpotlightMetadata("_x000D_
"&amp;CHAR(34)&amp;"A1950CEE88E7490F9ED482AF30EE80F7"&amp;CHAR(34)&amp;"_x000D_
{_x000D_
  "&amp;CHAR(34)&amp;"members"&amp;CHAR(34)&amp;": {_x000D_
    "&amp;CHAR(34)&amp;"Account"&amp;CHAR(34)&amp;": "&amp;CHAR(34)&amp;"Land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Land Tax</v>
      </c>
      <c r="B517" s="71"/>
      <c r="C517" s="28"/>
      <c r="D517" s="28"/>
    </row>
    <row r="518" spans="1:4" hidden="1" outlineLevel="1">
      <c r="A518" s="32" t="str">
        <f>_xll.SpotlightXL.ExcelFormulas.SpotlightMetadata("_x000D_
"&amp;CHAR(34)&amp;"A1950CEE88E7490F9ED482AF30EE80F7"&amp;CHAR(34)&amp;"_x000D_
{_x000D_
  "&amp;CHAR(34)&amp;"members"&amp;CHAR(34)&amp;": {_x000D_
    "&amp;CHAR(34)&amp;"Account"&amp;CHAR(34)&amp;": "&amp;CHAR(34)&amp;"60116"&amp;CHAR(34)&amp;"_x000D_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60116 - Land Tax</v>
      </c>
      <c r="B518" s="70"/>
      <c r="C5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19" spans="1:4" hidden="1" outlineLevel="1">
      <c r="A519" s="32" t="str">
        <f>_xll.SpotlightXL.ExcelFormulas.SpotlightMetadata("_x000D_
"&amp;CHAR(34)&amp;"A1950CEE88E7490F9ED482AF30EE80F7"&amp;CHAR(34)&amp;"_x000D_
{_x000D_
  "&amp;CHAR(34)&amp;"members"&amp;CHAR(34)&amp;": {_x000D_
    "&amp;CHAR(34)&amp;"Account"&amp;CHAR(34)&amp;": "&amp;CHAR(34)&amp;"60117"&amp;CHAR(34)&amp;"_x000D_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60117 - Land Tax - 1</v>
      </c>
      <c r="B519" s="70"/>
      <c r="C5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0" spans="1:4" hidden="1" outlineLevel="1">
      <c r="A520" s="32" t="str">
        <f>_xll.SpotlightXL.ExcelFormulas.SpotlightMetadata("_x000D_
"&amp;CHAR(34)&amp;"A1950CEE88E7490F9ED482AF30EE80F7"&amp;CHAR(34)&amp;"_x000D_
{_x000D_
  "&amp;CHAR(34)&amp;"members"&amp;CHAR(34)&amp;": {_x000D_
    "&amp;CHAR(34)&amp;"Account"&amp;CHAR(34)&amp;": "&amp;CHAR(34)&amp;"60118"&amp;CHAR(34)&amp;"_x000D_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60118 - Land Tax - 2</v>
      </c>
      <c r="B520" s="70"/>
      <c r="C5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1" spans="1:4" hidden="1" outlineLevel="1">
      <c r="A521" s="32" t="str">
        <f>_xll.SpotlightXL.ExcelFormulas.SpotlightMetadata("_x000D_
"&amp;CHAR(34)&amp;"A1950CEE88E7490F9ED482AF30EE80F7"&amp;CHAR(34)&amp;"_x000D_
{_x000D_
  "&amp;CHAR(34)&amp;"members"&amp;CHAR(34)&amp;": {_x000D_
    "&amp;CHAR(34)&amp;"Account"&amp;CHAR(34)&amp;": "&amp;CHAR(34)&amp;"60119"&amp;CHAR(34)&amp;"_x000D_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60119 - Land Tax. EP</v>
      </c>
      <c r="B521" s="70"/>
      <c r="C5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2" spans="1:4" hidden="1" outlineLevel="1">
      <c r="A522" s="32" t="str">
        <f>_xll.SpotlightXL.ExcelFormulas.SpotlightMetadata("_x000D_
"&amp;CHAR(34)&amp;"A1950CEE88E7490F9ED482AF30EE80F7"&amp;CHAR(34)&amp;"_x000D_
{_x000D_
  "&amp;CHAR(34)&amp;"members"&amp;CHAR(34)&amp;": {_x000D_
    "&amp;CHAR(34)&amp;"Account"&amp;CHAR(34)&amp;": "&amp;CHAR(34)&amp;"60121"&amp;CHAR(34)&amp;"_x000D_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60121 - Land Tax. SFM</v>
      </c>
      <c r="B522" s="70"/>
      <c r="C5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3" spans="1:4" hidden="1" outlineLevel="1">
      <c r="A523" s="32" t="str">
        <f>_xll.SpotlightXL.ExcelFormulas.SpotlightMetadata("_x000D_
"&amp;CHAR(34)&amp;"A1950CEE88E7490F9ED482AF30EE80F7"&amp;CHAR(34)&amp;"_x000D_
{_x000D_
  "&amp;CHAR(34)&amp;"members"&amp;CHAR(34)&amp;": {_x000D_
    "&amp;CHAR(34)&amp;"Account"&amp;CHAR(34)&amp;": "&amp;CHAR(34)&amp;"60122"&amp;CHAR(34)&amp;"_x000D_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60122 - Land Tax. VEG</v>
      </c>
      <c r="B523" s="70"/>
      <c r="C5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4" spans="1:4" hidden="1" outlineLevel="1">
      <c r="A524" s="32" t="str">
        <f>_xll.SpotlightXL.ExcelFormulas.SpotlightMetadata("_x000D_
"&amp;CHAR(34)&amp;"A1950CEE88E7490F9ED482AF30EE80F7"&amp;CHAR(34)&amp;"_x000D_
{_x000D_
  "&amp;CHAR(34)&amp;"members"&amp;CHAR(34)&amp;": {_x000D_
    "&amp;CHAR(34)&amp;"Account"&amp;CHAR(34)&amp;": "&amp;CHAR(34)&amp;"60165"&amp;CHAR(34)&amp;"_x000D_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60165 - Taxes - Property Tax</v>
      </c>
      <c r="B524" s="70"/>
      <c r="C5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5" spans="1:4" hidden="1" outlineLevel="1">
      <c r="A525" s="32" t="str">
        <f>_xll.SpotlightXL.ExcelFormulas.SpotlightMetadata("_x000D_
"&amp;CHAR(34)&amp;"A1950CEE88E7490F9ED482AF30EE80F7"&amp;CHAR(34)&amp;"_x000D_
{_x000D_
  "&amp;CHAR(34)&amp;"members"&amp;CHAR(34)&amp;": {_x000D_
    "&amp;CHAR(34)&amp;"Account"&amp;CHAR(34)&amp;": "&amp;CHAR(34)&amp;"60178"&amp;CHAR(34)&amp;"_x000D_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60178 - Land Tax Overhead</v>
      </c>
      <c r="B525" s="70"/>
      <c r="C5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6" spans="1:4" collapsed="1">
      <c r="A526" s="39" t="str">
        <f>_xll.SpotlightXL.ExcelFormulas.SpotlightMetadata("_x000D_
"&amp;CHAR(34)&amp;"A1950CEE88E7490F9ED482AF30EE80F7"&amp;CHAR(34)&amp;"_x000D_
{_x000D_
  "&amp;CHAR(34)&amp;"members"&amp;CHAR(34)&amp;": {_x000D_
    "&amp;CHAR(34)&amp;"Account"&amp;CHAR(34)&amp;": "&amp;CHAR(34)&amp;"Land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Land Tax</v>
      </c>
      <c r="B526" s="70"/>
      <c r="C526" s="28">
        <f>SUM(C518:C525)</f>
        <v>0</v>
      </c>
      <c r="D526" s="28">
        <f>SUM(D518:D525)</f>
        <v>0</v>
      </c>
    </row>
    <row r="527" spans="1:4" hidden="1" outlineLevel="1">
      <c r="A527" s="32"/>
      <c r="B527" s="70"/>
      <c r="C527" s="28"/>
      <c r="D527" s="28"/>
    </row>
    <row r="528" spans="1:4" hidden="1" outlineLevel="1">
      <c r="A528" s="39" t="str">
        <f>_xll.SpotlightXL.ExcelFormulas.SpotlightMetadata("_x000D_
"&amp;CHAR(34)&amp;"A1950CEE88E7490F9ED482AF30EE80F7"&amp;CHAR(34)&amp;"_x000D_
{_x000D_
  "&amp;CHAR(34)&amp;"members"&amp;CHAR(34)&amp;": {_x000D_
    "&amp;CHAR(34)&amp;"Account"&amp;CHAR(34)&amp;": "&amp;CHAR(34)&amp;"Legal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Legal Fees</v>
      </c>
      <c r="B528" s="71"/>
      <c r="C528" s="28"/>
      <c r="D528" s="28"/>
    </row>
    <row r="529" spans="1:4" hidden="1" outlineLevel="1">
      <c r="A529" s="32" t="str">
        <f>_xll.SpotlightXL.ExcelFormulas.SpotlightMetadata("_x000D_
"&amp;CHAR(34)&amp;"A1950CEE88E7490F9ED482AF30EE80F7"&amp;CHAR(34)&amp;"_x000D_
{_x000D_
  "&amp;CHAR(34)&amp;"members"&amp;CHAR(34)&amp;": {_x000D_
    "&amp;CHAR(34)&amp;"Account"&amp;CHAR(34)&amp;": "&amp;CHAR(34)&amp;"442L"&amp;CHAR(34)&amp;"_x000D_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442L - Legal Fees</v>
      </c>
      <c r="B529" s="70"/>
      <c r="C5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"&amp;CHAR(34)&amp;"442L"&amp;CHAR(34)&amp;"_x000D_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2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"&amp;CHAR(34)&amp;"442L"&amp;CHAR(34)&amp;"_x000D_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30" spans="1:4" hidden="1" outlineLevel="1">
      <c r="A530" s="32" t="str">
        <f>_xll.SpotlightXL.ExcelFormulas.SpotlightMetadata("_x000D_
"&amp;CHAR(34)&amp;"A1950CEE88E7490F9ED482AF30EE80F7"&amp;CHAR(34)&amp;"_x000D_
{_x000D_
  "&amp;CHAR(34)&amp;"members"&amp;CHAR(34)&amp;": {_x000D_
    "&amp;CHAR(34)&amp;"Account"&amp;CHAR(34)&amp;": "&amp;CHAR(34)&amp;"70015"&amp;CHAR(34)&amp;"_x000D_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70015 - Legal expenses</v>
      </c>
      <c r="B530" s="70"/>
      <c r="C5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3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31" spans="1:4" collapsed="1">
      <c r="A531" s="39" t="str">
        <f>_xll.SpotlightXL.ExcelFormulas.SpotlightMetadata("_x000D_
"&amp;CHAR(34)&amp;"A1950CEE88E7490F9ED482AF30EE80F7"&amp;CHAR(34)&amp;"_x000D_
{_x000D_
  "&amp;CHAR(34)&amp;"members"&amp;CHAR(34)&amp;": {_x000D_
    "&amp;CHAR(34)&amp;"Account"&amp;CHAR(34)&amp;": "&amp;CHAR(34)&amp;"Legal Fees"&amp;CHAR(34)&amp;"_x000D_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Legal Fees</v>
      </c>
      <c r="B531" s="70"/>
      <c r="C531" s="28">
        <f>SUM(C529:C530)</f>
        <v>0</v>
      </c>
      <c r="D531" s="28">
        <f>SUM(D529:D530)</f>
        <v>0</v>
      </c>
    </row>
    <row r="532" spans="1:4" hidden="1" outlineLevel="1">
      <c r="A532" s="32"/>
      <c r="B532" s="70"/>
      <c r="C532" s="28"/>
      <c r="D532" s="28"/>
    </row>
    <row r="533" spans="1:4" hidden="1" outlineLevel="1">
      <c r="A533" s="39" t="str">
        <f>_xll.SpotlightXL.ExcelFormulas.SpotlightMetadata("_x000D_
"&amp;CHAR(34)&amp;"A1950CEE88E7490F9ED482AF30EE80F7"&amp;CHAR(34)&amp;"_x000D_
{_x000D_
  "&amp;CHAR(34)&amp;"members"&amp;CHAR(34)&amp;": {_x000D_
    "&amp;CHAR(34)&amp;"Account"&amp;CHAR(34)&amp;": "&amp;CHAR(34)&amp;"Licences and Registrations"&amp;CHAR(34)&amp;"_x000D_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Licences and Registrations</v>
      </c>
      <c r="B533" s="71"/>
      <c r="C533" s="28"/>
      <c r="D533" s="28"/>
    </row>
    <row r="534" spans="1:4" hidden="1" outlineLevel="1">
      <c r="A534" s="32" t="str">
        <f>_xll.SpotlightXL.ExcelFormulas.SpotlightMetadata("_x000D_
"&amp;CHAR(34)&amp;"A1950CEE88E7490F9ED482AF30EE80F7"&amp;CHAR(34)&amp;"_x000D_
{_x000D_
  "&amp;CHAR(34)&amp;"members"&amp;CHAR(34)&amp;": {_x000D_
    "&amp;CHAR(34)&amp;"Account"&amp;CHAR(34)&amp;": "&amp;CHAR(34)&amp;"60260"&amp;CHAR(34)&amp;"_x000D_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60260 - Licences &amp; Registrations - General</v>
      </c>
      <c r="B534" s="70"/>
      <c r="C5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35" spans="1:4" hidden="1" outlineLevel="1">
      <c r="A535" s="32" t="str">
        <f>_xll.SpotlightXL.ExcelFormulas.SpotlightMetadata("_x000D_
"&amp;CHAR(34)&amp;"A1950CEE88E7490F9ED482AF30EE80F7"&amp;CHAR(34)&amp;"_x000D_
{_x000D_
  "&amp;CHAR(34)&amp;"members"&amp;CHAR(34)&amp;": {_x000D_
    "&amp;CHAR(34)&amp;"Account"&amp;CHAR(34)&amp;": "&amp;CHAR(34)&amp;"70007"&amp;CHAR(34)&amp;"_x000D_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70007 - Business Licenses, Permits &amp; Registrations</v>
      </c>
      <c r="B535" s="70"/>
      <c r="C5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3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36" spans="1:4" collapsed="1">
      <c r="A536" s="39" t="str">
        <f>_xll.SpotlightXL.ExcelFormulas.SpotlightMetadata("_x000D_
"&amp;CHAR(34)&amp;"A1950CEE88E7490F9ED482AF30EE80F7"&amp;CHAR(34)&amp;"_x000D_
{_x000D_
  "&amp;CHAR(34)&amp;"members"&amp;CHAR(34)&amp;": {_x000D_
    "&amp;CHAR(34)&amp;"Account"&amp;CHAR(34)&amp;": "&amp;CHAR(34)&amp;"Licences and Registrations"&amp;CHAR(34)&amp;"_x000D_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Licences and Registrations</v>
      </c>
      <c r="B536" s="70"/>
      <c r="C536" s="28">
        <f>SUM(C534:C535)</f>
        <v>0</v>
      </c>
      <c r="D536" s="28">
        <f>SUM(D534:D535)</f>
        <v>0</v>
      </c>
    </row>
    <row r="537" spans="1:4" hidden="1" outlineLevel="1">
      <c r="A537" s="32"/>
      <c r="B537" s="70"/>
      <c r="C537" s="28"/>
      <c r="D537" s="28"/>
    </row>
    <row r="538" spans="1:4" hidden="1" outlineLevel="1">
      <c r="A538" s="39" t="str">
        <f>_xll.SpotlightXL.ExcelFormulas.SpotlightMetadata("_x000D_
"&amp;CHAR(34)&amp;"A1950CEE88E7490F9ED482AF30EE80F7"&amp;CHAR(34)&amp;"_x000D_
{_x000D_
  "&amp;CHAR(34)&amp;"members"&amp;CHAR(34)&amp;": {_x000D_
    "&amp;CHAR(34)&amp;"Account"&amp;CHAR(34)&amp;": "&amp;CHAR(34)&amp;"Marketing"&amp;CHAR(34)&amp;"_x000D_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Marketing</v>
      </c>
      <c r="B538" s="71"/>
      <c r="C538" s="28"/>
      <c r="D538" s="28"/>
    </row>
    <row r="539" spans="1:4" hidden="1" outlineLevel="1">
      <c r="A539" s="32" t="str">
        <f>_xll.SpotlightXL.ExcelFormulas.SpotlightMetadata("_x000D_
"&amp;CHAR(34)&amp;"A1950CEE88E7490F9ED482AF30EE80F7"&amp;CHAR(34)&amp;"_x000D_
{_x000D_
  "&amp;CHAR(34)&amp;"members"&amp;CHAR(34)&amp;": {_x000D_
    "&amp;CHAR(34)&amp;"Account"&amp;CHAR(34)&amp;": "&amp;CHAR(34)&amp;"70016"&amp;CHAR(34)&amp;"_x000D_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70016 - Marketing</v>
      </c>
      <c r="B539" s="70"/>
      <c r="C5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0" spans="1:4" collapsed="1">
      <c r="A540" s="39" t="str">
        <f>_xll.SpotlightXL.ExcelFormulas.SpotlightMetadata("_x000D_
"&amp;CHAR(34)&amp;"A1950CEE88E7490F9ED482AF30EE80F7"&amp;CHAR(34)&amp;"_x000D_
{_x000D_
  "&amp;CHAR(34)&amp;"members"&amp;CHAR(34)&amp;": {_x000D_
    "&amp;CHAR(34)&amp;"Account"&amp;CHAR(34)&amp;": "&amp;CHAR(34)&amp;"Marketing"&amp;CHAR(34)&amp;"_x000D_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Marketing</v>
      </c>
      <c r="B540" s="70"/>
      <c r="C540" s="28">
        <f>SUM(C539)</f>
        <v>0</v>
      </c>
      <c r="D540" s="28">
        <f>SUM(D539)</f>
        <v>0</v>
      </c>
    </row>
    <row r="541" spans="1:4" hidden="1" outlineLevel="1">
      <c r="A541" s="32"/>
      <c r="B541" s="70"/>
      <c r="C541" s="28"/>
      <c r="D541" s="28"/>
    </row>
    <row r="542" spans="1:4" hidden="1" outlineLevel="1">
      <c r="A542" s="39" t="str">
        <f>_xll.SpotlightXL.ExcelFormulas.SpotlightMetadata("_x000D_
"&amp;CHAR(34)&amp;"A1950CEE88E7490F9ED482AF30EE80F7"&amp;CHAR(34)&amp;"_x000D_
{_x000D_
  "&amp;CHAR(34)&amp;"members"&amp;CHAR(34)&amp;": {_x000D_
    "&amp;CHAR(34)&amp;"Account"&amp;CHAR(34)&amp;": "&amp;CHAR(34)&amp;"Motor Vehicle Operating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Motor Vehicle Operating Costs</v>
      </c>
      <c r="B542" s="71"/>
      <c r="C542" s="28"/>
      <c r="D542" s="28"/>
    </row>
    <row r="543" spans="1:4" hidden="1" outlineLevel="1">
      <c r="A543" s="32" t="str">
        <f>_xll.SpotlightXL.ExcelFormulas.SpotlightMetadata("_x000D_
"&amp;CHAR(34)&amp;"A1950CEE88E7490F9ED482AF30EE80F7"&amp;CHAR(34)&amp;"_x000D_
{_x000D_
  "&amp;CHAR(34)&amp;"members"&amp;CHAR(34)&amp;": {_x000D_
    "&amp;CHAR(34)&amp;"Account"&amp;CHAR(34)&amp;": "&amp;CHAR(34)&amp;"528V"&amp;CHAR(34)&amp;"_x000D_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528V - Vehicle - Fuel</v>
      </c>
      <c r="B543" s="70"/>
      <c r="C5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"&amp;CHAR(34)&amp;"528V"&amp;CHAR(34)&amp;"_x000D_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"&amp;CHAR(34)&amp;"528V"&amp;CHAR(34)&amp;"_x000D_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4" spans="1:4" hidden="1" outlineLevel="1">
      <c r="A544" s="32" t="str">
        <f>_xll.SpotlightXL.ExcelFormulas.SpotlightMetadata("_x000D_
"&amp;CHAR(34)&amp;"A1950CEE88E7490F9ED482AF30EE80F7"&amp;CHAR(34)&amp;"_x000D_
{_x000D_
  "&amp;CHAR(34)&amp;"members"&amp;CHAR(34)&amp;": {_x000D_
    "&amp;CHAR(34)&amp;"Account"&amp;CHAR(34)&amp;": "&amp;CHAR(34)&amp;"60060"&amp;CHAR(34)&amp;"_x000D_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60060 - Fuel Avgas</v>
      </c>
      <c r="B544" s="70"/>
      <c r="C5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2.2737367544323201E-13</v>
      </c>
      <c r="D5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-1.3642420526593899E-12</v>
      </c>
    </row>
    <row r="545" spans="1:4" hidden="1" outlineLevel="1">
      <c r="A545" s="32" t="str">
        <f>_xll.SpotlightXL.ExcelFormulas.SpotlightMetadata("_x000D_
"&amp;CHAR(34)&amp;"A1950CEE88E7490F9ED482AF30EE80F7"&amp;CHAR(34)&amp;"_x000D_
{_x000D_
  "&amp;CHAR(34)&amp;"members"&amp;CHAR(34)&amp;": {_x000D_
    "&amp;CHAR(34)&amp;"Account"&amp;CHAR(34)&amp;": "&amp;CHAR(34)&amp;"60125"&amp;CHAR(34)&amp;"_x000D_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60125 - Motor Vehicle Expenses</v>
      </c>
      <c r="B545" s="70"/>
      <c r="C5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6" spans="1:4" hidden="1" outlineLevel="1">
      <c r="A546" s="32" t="str">
        <f>_xll.SpotlightXL.ExcelFormulas.SpotlightMetadata("_x000D_
"&amp;CHAR(34)&amp;"A1950CEE88E7490F9ED482AF30EE80F7"&amp;CHAR(34)&amp;"_x000D_
{_x000D_
  "&amp;CHAR(34)&amp;"members"&amp;CHAR(34)&amp;": {_x000D_
    "&amp;CHAR(34)&amp;"Account"&amp;CHAR(34)&amp;": "&amp;CHAR(34)&amp;"60126"&amp;CHAR(34)&amp;"_x000D_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60126 - Motor Vehicles - Motorbike</v>
      </c>
      <c r="B546" s="70"/>
      <c r="C5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7" spans="1:4" hidden="1" outlineLevel="1">
      <c r="A547" s="32" t="str">
        <f>_xll.SpotlightXL.ExcelFormulas.SpotlightMetadata("_x000D_
"&amp;CHAR(34)&amp;"A1950CEE88E7490F9ED482AF30EE80F7"&amp;CHAR(34)&amp;"_x000D_
{_x000D_
  "&amp;CHAR(34)&amp;"members"&amp;CHAR(34)&amp;": {_x000D_
    "&amp;CHAR(34)&amp;"Account"&amp;CHAR(34)&amp;": "&amp;CHAR(34)&amp;"60127"&amp;CHAR(34)&amp;"_x000D_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60127 - Motor Vehicles - Other</v>
      </c>
      <c r="B547" s="70"/>
      <c r="C5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8" spans="1:4" hidden="1" outlineLevel="1">
      <c r="A548" s="32" t="str">
        <f>_xll.SpotlightXL.ExcelFormulas.SpotlightMetadata("_x000D_
"&amp;CHAR(34)&amp;"A1950CEE88E7490F9ED482AF30EE80F7"&amp;CHAR(34)&amp;"_x000D_
{_x000D_
  "&amp;CHAR(34)&amp;"members"&amp;CHAR(34)&amp;": {_x000D_
    "&amp;CHAR(34)&amp;"Account"&amp;CHAR(34)&amp;": "&amp;CHAR(34)&amp;"60128"&amp;CHAR(34)&amp;"_x000D_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60128 - Motor Vehicles - Repairs</v>
      </c>
      <c r="B548" s="70"/>
      <c r="C5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49" spans="1:4" hidden="1" outlineLevel="1">
      <c r="A549" s="32" t="str">
        <f>_xll.SpotlightXL.ExcelFormulas.SpotlightMetadata("_x000D_
"&amp;CHAR(34)&amp;"A1950CEE88E7490F9ED482AF30EE80F7"&amp;CHAR(34)&amp;"_x000D_
{_x000D_
  "&amp;CHAR(34)&amp;"members"&amp;CHAR(34)&amp;": {_x000D_
    "&amp;CHAR(34)&amp;"Account"&amp;CHAR(34)&amp;": "&amp;CHAR(34)&amp;"60129"&amp;CHAR(34)&amp;"_x000D_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60129 - Motor Vehicles - Road User Charges</v>
      </c>
      <c r="B549" s="70"/>
      <c r="C5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50" spans="1:4" hidden="1" outlineLevel="1">
      <c r="A550" s="32" t="str">
        <f>_xll.SpotlightXL.ExcelFormulas.SpotlightMetadata("_x000D_
"&amp;CHAR(34)&amp;"A1950CEE88E7490F9ED482AF30EE80F7"&amp;CHAR(34)&amp;"_x000D_
{_x000D_
  "&amp;CHAR(34)&amp;"members"&amp;CHAR(34)&amp;": {_x000D_
    "&amp;CHAR(34)&amp;"Account"&amp;CHAR(34)&amp;": "&amp;CHAR(34)&amp;"60131"&amp;CHAR(34)&amp;"_x000D_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60131 - Motor Vehicles - Tractor</v>
      </c>
      <c r="B550" s="70"/>
      <c r="C5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51" spans="1:4" hidden="1" outlineLevel="1">
      <c r="A551" s="32" t="str">
        <f>_xll.SpotlightXL.ExcelFormulas.SpotlightMetadata("_x000D_
"&amp;CHAR(34)&amp;"A1950CEE88E7490F9ED482AF30EE80F7"&amp;CHAR(34)&amp;"_x000D_
{_x000D_
  "&amp;CHAR(34)&amp;"members"&amp;CHAR(34)&amp;": {_x000D_
    "&amp;CHAR(34)&amp;"Account"&amp;CHAR(34)&amp;": "&amp;CHAR(34)&amp;"60170"&amp;CHAR(34)&amp;"_x000D_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60170 - Fuel &amp;Oils for Machinery and Equipment</v>
      </c>
      <c r="B551" s="70"/>
      <c r="C5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9.0949470177292804E-13</v>
      </c>
      <c r="D5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52" spans="1:4" hidden="1" outlineLevel="1">
      <c r="A552" s="32" t="str">
        <f>_xll.SpotlightXL.ExcelFormulas.SpotlightMetadata("_x000D_
"&amp;CHAR(34)&amp;"A1950CEE88E7490F9ED482AF30EE80F7"&amp;CHAR(34)&amp;"_x000D_
{_x000D_
  "&amp;CHAR(34)&amp;"members"&amp;CHAR(34)&amp;": {_x000D_
    "&amp;CHAR(34)&amp;"Account"&amp;CHAR(34)&amp;": "&amp;CHAR(34)&amp;"60180"&amp;CHAR(34)&amp;"_x000D_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60180 - Motor Vehicles - Fuel &amp; Oil</v>
      </c>
      <c r="B552" s="70"/>
      <c r="C5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314.90999999999798</v>
      </c>
      <c r="D55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11610.89</v>
      </c>
    </row>
    <row r="553" spans="1:4" hidden="1" outlineLevel="1">
      <c r="A553" s="32" t="str">
        <f>_xll.SpotlightXL.ExcelFormulas.SpotlightMetadata("_x000D_
"&amp;CHAR(34)&amp;"A1950CEE88E7490F9ED482AF30EE80F7"&amp;CHAR(34)&amp;"_x000D_
{_x000D_
  "&amp;CHAR(34)&amp;"members"&amp;CHAR(34)&amp;": {_x000D_
    "&amp;CHAR(34)&amp;"Account"&amp;CHAR(34)&amp;": "&amp;CHAR(34)&amp;"60190"&amp;CHAR(34)&amp;"_x000D_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60190 - Freight &amp; Trucking - General</v>
      </c>
      <c r="B553" s="70"/>
      <c r="C5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2917.28</v>
      </c>
      <c r="D5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1073.6400000000001</v>
      </c>
    </row>
    <row r="554" spans="1:4" hidden="1" outlineLevel="1">
      <c r="A554" s="32" t="str">
        <f>_xll.SpotlightXL.ExcelFormulas.SpotlightMetadata("_x000D_
"&amp;CHAR(34)&amp;"A1950CEE88E7490F9ED482AF30EE80F7"&amp;CHAR(34)&amp;"_x000D_
{_x000D_
  "&amp;CHAR(34)&amp;"members"&amp;CHAR(34)&amp;": {_x000D_
    "&amp;CHAR(34)&amp;"Account"&amp;CHAR(34)&amp;": "&amp;CHAR(34)&amp;"60270"&amp;CHAR(34)&amp;"_x000D_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60270 - Registrations - Motor Vehicles</v>
      </c>
      <c r="B554" s="70"/>
      <c r="C5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5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4281.99</v>
      </c>
    </row>
    <row r="555" spans="1:4" collapsed="1">
      <c r="A555" s="39" t="str">
        <f>_xll.SpotlightXL.ExcelFormulas.SpotlightMetadata("_x000D_
"&amp;CHAR(34)&amp;"A1950CEE88E7490F9ED482AF30EE80F7"&amp;CHAR(34)&amp;"_x000D_
{_x000D_
  "&amp;CHAR(34)&amp;"members"&amp;CHAR(34)&amp;": {_x000D_
    "&amp;CHAR(34)&amp;"Account"&amp;CHAR(34)&amp;": "&amp;CHAR(34)&amp;"Motor Vehicle Operating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Motor Vehicle Operating Costs</v>
      </c>
      <c r="B555" s="70"/>
      <c r="C555" s="28">
        <f>SUM(C543:C554)</f>
        <v>3232.1899999999991</v>
      </c>
      <c r="D555" s="28">
        <f>SUM(D543:D554)</f>
        <v>16966.519999999997</v>
      </c>
    </row>
    <row r="556" spans="1:4" hidden="1" outlineLevel="1">
      <c r="A556" s="32"/>
      <c r="B556" s="70"/>
      <c r="C556" s="28"/>
      <c r="D556" s="28"/>
    </row>
    <row r="557" spans="1:4" hidden="1" outlineLevel="1">
      <c r="A557" s="39" t="str">
        <f>_xll.SpotlightXL.ExcelFormulas.SpotlightMetadata("_x000D_
"&amp;CHAR(34)&amp;"A1950CEE88E7490F9ED482AF30EE80F7"&amp;CHAR(34)&amp;"_x000D_
{_x000D_
  "&amp;CHAR(34)&amp;"members"&amp;CHAR(34)&amp;": {_x000D_
    "&amp;CHAR(34)&amp;"Account"&amp;CHAR(34)&amp;": "&amp;CHAR(34)&amp;"Office Supplies"&amp;CHAR(34)&amp;"_x000D_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Office Supplies</v>
      </c>
      <c r="B557" s="71"/>
      <c r="C557" s="28"/>
      <c r="D557" s="28"/>
    </row>
    <row r="558" spans="1:4" hidden="1" outlineLevel="1">
      <c r="A558" s="32" t="str">
        <f>_xll.SpotlightXL.ExcelFormulas.SpotlightMetadata("_x000D_
"&amp;CHAR(34)&amp;"A1950CEE88E7490F9ED482AF30EE80F7"&amp;CHAR(34)&amp;"_x000D_
{_x000D_
  "&amp;CHAR(34)&amp;"members"&amp;CHAR(34)&amp;": {_x000D_
    "&amp;CHAR(34)&amp;"Account"&amp;CHAR(34)&amp;": "&amp;CHAR(34)&amp;"60108"&amp;CHAR(34)&amp;"_x000D_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60108 - Freight &amp; Courier</v>
      </c>
      <c r="B558" s="70"/>
      <c r="C5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59" spans="1:4" hidden="1" outlineLevel="1">
      <c r="A559" s="32" t="str">
        <f>_xll.SpotlightXL.ExcelFormulas.SpotlightMetadata("_x000D_
"&amp;CHAR(34)&amp;"A1950CEE88E7490F9ED482AF30EE80F7"&amp;CHAR(34)&amp;"_x000D_
{_x000D_
  "&amp;CHAR(34)&amp;"members"&amp;CHAR(34)&amp;": {_x000D_
    "&amp;CHAR(34)&amp;"Account"&amp;CHAR(34)&amp;": "&amp;CHAR(34)&amp;"60132"&amp;CHAR(34)&amp;"_x000D_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60132 - Office Expenses</v>
      </c>
      <c r="B559" s="70"/>
      <c r="C5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60" spans="1:4" hidden="1" outlineLevel="1">
      <c r="A560" s="32" t="str">
        <f>_xll.SpotlightXL.ExcelFormulas.SpotlightMetadata("_x000D_
"&amp;CHAR(34)&amp;"A1950CEE88E7490F9ED482AF30EE80F7"&amp;CHAR(34)&amp;"_x000D_
{_x000D_
  "&amp;CHAR(34)&amp;"members"&amp;CHAR(34)&amp;": {_x000D_
    "&amp;CHAR(34)&amp;"Account"&amp;CHAR(34)&amp;": "&amp;CHAR(34)&amp;"60137"&amp;CHAR(34)&amp;"_x000D_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60137 - Printing &amp; Stationery</v>
      </c>
      <c r="B560" s="70"/>
      <c r="C5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61" spans="1:4" hidden="1" outlineLevel="1">
      <c r="A561" s="32" t="str">
        <f>_xll.SpotlightXL.ExcelFormulas.SpotlightMetadata("_x000D_
"&amp;CHAR(34)&amp;"A1950CEE88E7490F9ED482AF30EE80F7"&amp;CHAR(34)&amp;"_x000D_
{_x000D_
  "&amp;CHAR(34)&amp;"members"&amp;CHAR(34)&amp;": {_x000D_
    "&amp;CHAR(34)&amp;"Account"&amp;CHAR(34)&amp;": "&amp;CHAR(34)&amp;"60210"&amp;CHAR(34)&amp;"_x000D_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60210 - Office Supplies</v>
      </c>
      <c r="B561" s="70"/>
      <c r="C5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154.85</v>
      </c>
      <c r="D5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289.76</v>
      </c>
    </row>
    <row r="562" spans="1:4" hidden="1" outlineLevel="1">
      <c r="A562" s="32" t="str">
        <f>_xll.SpotlightXL.ExcelFormulas.SpotlightMetadata("_x000D_
"&amp;CHAR(34)&amp;"A1950CEE88E7490F9ED482AF30EE80F7"&amp;CHAR(34)&amp;"_x000D_
{_x000D_
  "&amp;CHAR(34)&amp;"members"&amp;CHAR(34)&amp;": {_x000D_
    "&amp;CHAR(34)&amp;"Account"&amp;CHAR(34)&amp;": "&amp;CHAR(34)&amp;"69080"&amp;CHAR(34)&amp;"_x000D_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69080 - Staff Amenities</v>
      </c>
      <c r="B562" s="70"/>
      <c r="C5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84.06</v>
      </c>
      <c r="D5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2466.11</v>
      </c>
    </row>
    <row r="563" spans="1:4" hidden="1" outlineLevel="1">
      <c r="A563" s="32" t="str">
        <f>_xll.SpotlightXL.ExcelFormulas.SpotlightMetadata("_x000D_
"&amp;CHAR(34)&amp;"A1950CEE88E7490F9ED482AF30EE80F7"&amp;CHAR(34)&amp;"_x000D_
{_x000D_
  "&amp;CHAR(34)&amp;"members"&amp;CHAR(34)&amp;": {_x000D_
    "&amp;CHAR(34)&amp;"Account"&amp;CHAR(34)&amp;": "&amp;CHAR(34)&amp;"69090"&amp;CHAR(34)&amp;"_x000D_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69090 - Board and Keep</v>
      </c>
      <c r="B563" s="70"/>
      <c r="C5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1012.98</v>
      </c>
      <c r="D5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11332.9</v>
      </c>
    </row>
    <row r="564" spans="1:4" hidden="1" outlineLevel="1">
      <c r="A564" s="32" t="str">
        <f>_xll.SpotlightXL.ExcelFormulas.SpotlightMetadata("_x000D_
"&amp;CHAR(34)&amp;"A1950CEE88E7490F9ED482AF30EE80F7"&amp;CHAR(34)&amp;"_x000D_
{_x000D_
  "&amp;CHAR(34)&amp;"members"&amp;CHAR(34)&amp;": {_x000D_
    "&amp;CHAR(34)&amp;"Account"&amp;CHAR(34)&amp;": "&amp;CHAR(34)&amp;"70008"&amp;CHAR(34)&amp;"_x000D_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70008 - Cleaning</v>
      </c>
      <c r="B564" s="70"/>
      <c r="C5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65" spans="1:4" collapsed="1">
      <c r="A565" s="39" t="str">
        <f>_xll.SpotlightXL.ExcelFormulas.SpotlightMetadata("_x000D_
"&amp;CHAR(34)&amp;"A1950CEE88E7490F9ED482AF30EE80F7"&amp;CHAR(34)&amp;"_x000D_
{_x000D_
  "&amp;CHAR(34)&amp;"members"&amp;CHAR(34)&amp;": {_x000D_
    "&amp;CHAR(34)&amp;"Account"&amp;CHAR(34)&amp;": "&amp;CHAR(34)&amp;"Office Supplies"&amp;CHAR(34)&amp;"_x000D_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Office Supplies</v>
      </c>
      <c r="B565" s="70"/>
      <c r="C565" s="28">
        <f>SUM(C558:C564)</f>
        <v>1251.8900000000001</v>
      </c>
      <c r="D565" s="28">
        <f>SUM(D558:D564)</f>
        <v>14088.77</v>
      </c>
    </row>
    <row r="566" spans="1:4" hidden="1" outlineLevel="1">
      <c r="A566" s="32"/>
      <c r="B566" s="70"/>
      <c r="C566" s="28"/>
      <c r="D566" s="28"/>
    </row>
    <row r="567" spans="1:4" hidden="1" outlineLevel="1">
      <c r="A567" s="39" t="str">
        <f>_xll.SpotlightXL.ExcelFormulas.SpotlightMetadata("_x000D_
"&amp;CHAR(34)&amp;"A1950CEE88E7490F9ED482AF30EE80F7"&amp;CHAR(34)&amp;"_x000D_
{_x000D_
  "&amp;CHAR(34)&amp;"members"&amp;CHAR(34)&amp;": {_x000D_
    "&amp;CHAR(34)&amp;"Account"&amp;CHAR(34)&amp;": "&amp;CHAR(34)&amp;"Other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Other Expenses</v>
      </c>
      <c r="B567" s="71"/>
      <c r="C567" s="28"/>
      <c r="D567" s="28"/>
    </row>
    <row r="568" spans="1:4" hidden="1" outlineLevel="1">
      <c r="A568" s="32" t="str">
        <f>_xll.SpotlightXL.ExcelFormulas.SpotlightMetadata("_x000D_
"&amp;CHAR(34)&amp;"A1950CEE88E7490F9ED482AF30EE80F7"&amp;CHAR(34)&amp;"_x000D_
{_x000D_
  "&amp;CHAR(34)&amp;"members"&amp;CHAR(34)&amp;": {_x000D_
    "&amp;CHAR(34)&amp;"Account"&amp;CHAR(34)&amp;": "&amp;CHAR(34)&amp;"60053"&amp;CHAR(34)&amp;"_x000D_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60053 - Contingency Costs</v>
      </c>
      <c r="B568" s="70"/>
      <c r="C5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6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69" spans="1:4" hidden="1" outlineLevel="1">
      <c r="A569" s="32" t="str">
        <f>_xll.SpotlightXL.ExcelFormulas.SpotlightMetadata("_x000D_
"&amp;CHAR(34)&amp;"A1950CEE88E7490F9ED482AF30EE80F7"&amp;CHAR(34)&amp;"_x000D_
{_x000D_
  "&amp;CHAR(34)&amp;"members"&amp;CHAR(34)&amp;": {_x000D_
    "&amp;CHAR(34)&amp;"Account"&amp;CHAR(34)&amp;": "&amp;CHAR(34)&amp;"60109"&amp;CHAR(34)&amp;"_x000D_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60109 - Impairment Loss</v>
      </c>
      <c r="B569" s="70"/>
      <c r="C56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6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0" spans="1:4" hidden="1" outlineLevel="1">
      <c r="A570" s="32" t="str">
        <f>_xll.SpotlightXL.ExcelFormulas.SpotlightMetadata("_x000D_
"&amp;CHAR(34)&amp;"A1950CEE88E7490F9ED482AF30EE80F7"&amp;CHAR(34)&amp;"_x000D_
{_x000D_
  "&amp;CHAR(34)&amp;"members"&amp;CHAR(34)&amp;": {_x000D_
    "&amp;CHAR(34)&amp;"Account"&amp;CHAR(34)&amp;": "&amp;CHAR(34)&amp;"60111"&amp;CHAR(34)&amp;"_x000D_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60111 - Instant Asset W/off</v>
      </c>
      <c r="B570" s="70"/>
      <c r="C57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1" spans="1:4" hidden="1" outlineLevel="1">
      <c r="A571" s="32" t="str">
        <f>_xll.SpotlightXL.ExcelFormulas.SpotlightMetadata("_x000D_
"&amp;CHAR(34)&amp;"A1950CEE88E7490F9ED482AF30EE80F7"&amp;CHAR(34)&amp;"_x000D_
{_x000D_
  "&amp;CHAR(34)&amp;"members"&amp;CHAR(34)&amp;": {_x000D_
    "&amp;CHAR(34)&amp;"Account"&amp;CHAR(34)&amp;": "&amp;CHAR(34)&amp;"60290"&amp;CHAR(34)&amp;"_x000D_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60290 - Hire Equipment Expenses</v>
      </c>
      <c r="B571" s="70"/>
      <c r="C5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13609.2</v>
      </c>
      <c r="D5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5.0931703299284001E-11</v>
      </c>
    </row>
    <row r="572" spans="1:4" hidden="1" outlineLevel="1">
      <c r="A572" s="32" t="str">
        <f>_xll.SpotlightXL.ExcelFormulas.SpotlightMetadata("_x000D_
"&amp;CHAR(34)&amp;"A1950CEE88E7490F9ED482AF30EE80F7"&amp;CHAR(34)&amp;"_x000D_
{_x000D_
  "&amp;CHAR(34)&amp;"members"&amp;CHAR(34)&amp;": {_x000D_
    "&amp;CHAR(34)&amp;"Account"&amp;CHAR(34)&amp;": "&amp;CHAR(34)&amp;"69005"&amp;CHAR(34)&amp;"_x000D_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69005 - Staff Fringe benefits</v>
      </c>
      <c r="B572" s="70"/>
      <c r="C5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3" spans="1:4" hidden="1" outlineLevel="1">
      <c r="A573" s="32" t="str">
        <f>_xll.SpotlightXL.ExcelFormulas.SpotlightMetadata("_x000D_
"&amp;CHAR(34)&amp;"A1950CEE88E7490F9ED482AF30EE80F7"&amp;CHAR(34)&amp;"_x000D_
{_x000D_
  "&amp;CHAR(34)&amp;"members"&amp;CHAR(34)&amp;": {_x000D_
    "&amp;CHAR(34)&amp;"Account"&amp;CHAR(34)&amp;": "&amp;CHAR(34)&amp;"69040"&amp;CHAR(34)&amp;"_x000D_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69040 - Fringe Benefit Tax Expense</v>
      </c>
      <c r="B573" s="70"/>
      <c r="C5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6103</v>
      </c>
    </row>
    <row r="574" spans="1:4" hidden="1" outlineLevel="1">
      <c r="A574" s="32" t="str">
        <f>_xll.SpotlightXL.ExcelFormulas.SpotlightMetadata("_x000D_
"&amp;CHAR(34)&amp;"A1950CEE88E7490F9ED482AF30EE80F7"&amp;CHAR(34)&amp;"_x000D_
{_x000D_
  "&amp;CHAR(34)&amp;"members"&amp;CHAR(34)&amp;": {_x000D_
    "&amp;CHAR(34)&amp;"Account"&amp;CHAR(34)&amp;": "&amp;CHAR(34)&amp;"70001"&amp;CHAR(34)&amp;"_x000D_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70001 - Accounts Payable - Watson River Station</v>
      </c>
      <c r="B574" s="70"/>
      <c r="C5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5" spans="1:4" hidden="1" outlineLevel="1">
      <c r="A575" s="32" t="str">
        <f>_xll.SpotlightXL.ExcelFormulas.SpotlightMetadata("_x000D_
"&amp;CHAR(34)&amp;"A1950CEE88E7490F9ED482AF30EE80F7"&amp;CHAR(34)&amp;"_x000D_
{_x000D_
  "&amp;CHAR(34)&amp;"members"&amp;CHAR(34)&amp;": {_x000D_
    "&amp;CHAR(34)&amp;"Account"&amp;CHAR(34)&amp;": "&amp;CHAR(34)&amp;"70170"&amp;CHAR(34)&amp;"_x000D_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70170 - Other Expenses</v>
      </c>
      <c r="B575" s="70"/>
      <c r="C5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6" spans="1:4" hidden="1" outlineLevel="1">
      <c r="A576" s="32" t="str">
        <f>_xll.SpotlightXL.ExcelFormulas.SpotlightMetadata("_x000D_
"&amp;CHAR(34)&amp;"A1950CEE88E7490F9ED482AF30EE80F7"&amp;CHAR(34)&amp;"_x000D_
{_x000D_
  "&amp;CHAR(34)&amp;"members"&amp;CHAR(34)&amp;": {_x000D_
    "&amp;CHAR(34)&amp;"Account"&amp;CHAR(34)&amp;": "&amp;CHAR(34)&amp;"79110"&amp;CHAR(34)&amp;"_x000D_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79110 - IC_Costs Re-charged from Group</v>
      </c>
      <c r="B576" s="70"/>
      <c r="C5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"&amp;CHAR(34)&amp;"79110"&amp;CHAR(34)&amp;"_x000D_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"&amp;CHAR(34)&amp;"79110"&amp;CHAR(34)&amp;"_x000D_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7" spans="1:4" hidden="1" outlineLevel="1">
      <c r="A577" s="32" t="str">
        <f>_xll.SpotlightXL.ExcelFormulas.SpotlightMetadata("_x000D_
"&amp;CHAR(34)&amp;"A1950CEE88E7490F9ED482AF30EE80F7"&amp;CHAR(34)&amp;"_x000D_
{_x000D_
  "&amp;CHAR(34)&amp;"members"&amp;CHAR(34)&amp;": {_x000D_
    "&amp;CHAR(34)&amp;"Account"&amp;CHAR(34)&amp;": "&amp;CHAR(34)&amp;"79500"&amp;CHAR(34)&amp;"_x000D_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79500 - ATO - Cash Flow Boost</v>
      </c>
      <c r="B577" s="70"/>
      <c r="C5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8" spans="1:4" hidden="1" outlineLevel="1">
      <c r="A578" s="32" t="str">
        <f>_xll.SpotlightXL.ExcelFormulas.SpotlightMetadata("_x000D_
"&amp;CHAR(34)&amp;"A1950CEE88E7490F9ED482AF30EE80F7"&amp;CHAR(34)&amp;"_x000D_
{_x000D_
  "&amp;CHAR(34)&amp;"members"&amp;CHAR(34)&amp;": {_x000D_
    "&amp;CHAR(34)&amp;"Account"&amp;CHAR(34)&amp;": "&amp;CHAR(34)&amp;"79501"&amp;CHAR(34)&amp;"_x000D_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79501 - ATO Cash Flow Boost</v>
      </c>
      <c r="B578" s="70"/>
      <c r="C5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79" spans="1:4" hidden="1" outlineLevel="1">
      <c r="A579" s="32" t="str">
        <f>_xll.SpotlightXL.ExcelFormulas.SpotlightMetadata("_x000D_
"&amp;CHAR(34)&amp;"A1950CEE88E7490F9ED482AF30EE80F7"&amp;CHAR(34)&amp;"_x000D_
{_x000D_
  "&amp;CHAR(34)&amp;"members"&amp;CHAR(34)&amp;": {_x000D_
    "&amp;CHAR(34)&amp;"Account"&amp;CHAR(34)&amp;": "&amp;CHAR(34)&amp;"Elimination suspense account_PL"&amp;CHAR(34)&amp;"_x000D_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Elimination suspense account_PL</v>
      </c>
      <c r="B579" s="70"/>
      <c r="C5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"&amp;CHAR(34)&amp;"Elimination suspense account_PL"&amp;CHAR(34)&amp;"_x000D_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"&amp;CHAR(34)&amp;"Elimination suspense account_PL"&amp;CHAR(34)&amp;"_x000D_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80" spans="1:4" collapsed="1">
      <c r="A580" s="39" t="str">
        <f>_xll.SpotlightXL.ExcelFormulas.SpotlightMetadata("_x000D_
"&amp;CHAR(34)&amp;"A1950CEE88E7490F9ED482AF30EE80F7"&amp;CHAR(34)&amp;"_x000D_
{_x000D_
  "&amp;CHAR(34)&amp;"members"&amp;CHAR(34)&amp;": {_x000D_
    "&amp;CHAR(34)&amp;"Account"&amp;CHAR(34)&amp;": "&amp;CHAR(34)&amp;"Other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Other Expenses</v>
      </c>
      <c r="B580" s="70"/>
      <c r="C580" s="28">
        <f>SUM(C568:C579)</f>
        <v>13609.2</v>
      </c>
      <c r="D580" s="28">
        <f>SUM(D568:D579)</f>
        <v>6103.0000000000509</v>
      </c>
    </row>
    <row r="581" spans="1:4" hidden="1" outlineLevel="1">
      <c r="A581" s="32"/>
      <c r="B581" s="70"/>
      <c r="C581" s="28"/>
      <c r="D581" s="28"/>
    </row>
    <row r="582" spans="1:4" hidden="1" outlineLevel="1">
      <c r="A582" s="39" t="str">
        <f>_xll.SpotlightXL.ExcelFormulas.SpotlightMetadata("_x000D_
"&amp;CHAR(34)&amp;"A1950CEE88E7490F9ED482AF30EE80F7"&amp;CHAR(34)&amp;"_x000D_
{_x000D_
  "&amp;CHAR(34)&amp;"members"&amp;CHAR(34)&amp;": {_x000D_
    "&amp;CHAR(34)&amp;"Account"&amp;CHAR(34)&amp;": "&amp;CHAR(34)&amp;"Payroll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Payroll Tax</v>
      </c>
      <c r="B582" s="71"/>
      <c r="C582" s="28"/>
      <c r="D582" s="28"/>
    </row>
    <row r="583" spans="1:4" hidden="1" outlineLevel="1">
      <c r="A583" s="32" t="str">
        <f>_xll.SpotlightXL.ExcelFormulas.SpotlightMetadata("_x000D_
"&amp;CHAR(34)&amp;"A1950CEE88E7490F9ED482AF30EE80F7"&amp;CHAR(34)&amp;"_x000D_
{_x000D_
  "&amp;CHAR(34)&amp;"members"&amp;CHAR(34)&amp;": {_x000D_
    "&amp;CHAR(34)&amp;"Account"&amp;CHAR(34)&amp;": "&amp;CHAR(34)&amp;"69030"&amp;CHAR(34)&amp;"_x000D_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69030 - Payroll Tax</v>
      </c>
      <c r="B583" s="70"/>
      <c r="C5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17965.14</v>
      </c>
      <c r="D58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29528.41</v>
      </c>
    </row>
    <row r="584" spans="1:4" collapsed="1">
      <c r="A584" s="39" t="str">
        <f>_xll.SpotlightXL.ExcelFormulas.SpotlightMetadata("_x000D_
"&amp;CHAR(34)&amp;"A1950CEE88E7490F9ED482AF30EE80F7"&amp;CHAR(34)&amp;"_x000D_
{_x000D_
  "&amp;CHAR(34)&amp;"members"&amp;CHAR(34)&amp;": {_x000D_
    "&amp;CHAR(34)&amp;"Account"&amp;CHAR(34)&amp;": "&amp;CHAR(34)&amp;"Payroll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Payroll Tax</v>
      </c>
      <c r="B584" s="70"/>
      <c r="C584" s="28">
        <f>SUM(C583)</f>
        <v>17965.14</v>
      </c>
      <c r="D584" s="28">
        <f>SUM(D583)</f>
        <v>29528.41</v>
      </c>
    </row>
    <row r="585" spans="1:4" hidden="1" outlineLevel="1">
      <c r="A585" s="32"/>
      <c r="B585" s="70"/>
      <c r="C585" s="28"/>
      <c r="D585" s="28"/>
    </row>
    <row r="586" spans="1:4" hidden="1" outlineLevel="1">
      <c r="A586" s="39" t="str">
        <f>_xll.SpotlightXL.ExcelFormulas.SpotlightMetadata("_x000D_
"&amp;CHAR(34)&amp;"A1950CEE88E7490F9ED482AF30EE80F7"&amp;CHAR(34)&amp;"_x000D_
{_x000D_
  "&amp;CHAR(34)&amp;"members"&amp;CHAR(34)&amp;": {_x000D_
    "&amp;CHAR(34)&amp;"Account"&amp;CHAR(34)&amp;": "&amp;CHAR(34)&amp;"Phone Allowance"&amp;CHAR(34)&amp;"_x000D_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Phone Allowance</v>
      </c>
      <c r="B586" s="71"/>
      <c r="C586" s="28"/>
      <c r="D586" s="28"/>
    </row>
    <row r="587" spans="1:4" hidden="1" outlineLevel="1">
      <c r="A587" s="32" t="str">
        <f>_xll.SpotlightXL.ExcelFormulas.SpotlightMetadata("_x000D_
"&amp;CHAR(34)&amp;"A1950CEE88E7490F9ED482AF30EE80F7"&amp;CHAR(34)&amp;"_x000D_
{_x000D_
  "&amp;CHAR(34)&amp;"members"&amp;CHAR(34)&amp;": {_x000D_
    "&amp;CHAR(34)&amp;"Account"&amp;CHAR(34)&amp;": "&amp;CHAR(34)&amp;"69060"&amp;CHAR(34)&amp;"_x000D_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69060 - Telephone Allowance</v>
      </c>
      <c r="B587" s="70"/>
      <c r="C58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1356.81</v>
      </c>
      <c r="D58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2547.48</v>
      </c>
    </row>
    <row r="588" spans="1:4" collapsed="1">
      <c r="A588" s="39" t="str">
        <f>_xll.SpotlightXL.ExcelFormulas.SpotlightMetadata("_x000D_
"&amp;CHAR(34)&amp;"A1950CEE88E7490F9ED482AF30EE80F7"&amp;CHAR(34)&amp;"_x000D_
{_x000D_
  "&amp;CHAR(34)&amp;"members"&amp;CHAR(34)&amp;": {_x000D_
    "&amp;CHAR(34)&amp;"Account"&amp;CHAR(34)&amp;": "&amp;CHAR(34)&amp;"Phone Allowance"&amp;CHAR(34)&amp;"_x000D_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Phone Allowance</v>
      </c>
      <c r="B588" s="70"/>
      <c r="C588" s="28">
        <f>SUM(C587)</f>
        <v>1356.81</v>
      </c>
      <c r="D588" s="28">
        <f>SUM(D587)</f>
        <v>2547.48</v>
      </c>
    </row>
    <row r="589" spans="1:4" hidden="1" outlineLevel="1">
      <c r="A589" s="32"/>
      <c r="B589" s="70"/>
      <c r="C589" s="28"/>
      <c r="D589" s="28"/>
    </row>
    <row r="590" spans="1:4" hidden="1" outlineLevel="1">
      <c r="A590" s="39" t="str">
        <f>_xll.SpotlightXL.ExcelFormulas.SpotlightMetadata("_x000D_
"&amp;CHAR(34)&amp;"A1950CEE88E7490F9ED482AF30EE80F7"&amp;CHAR(34)&amp;"_x000D_
{_x000D_
  "&amp;CHAR(34)&amp;"members"&amp;CHAR(34)&amp;": {_x000D_
    "&amp;CHAR(34)&amp;"Account"&amp;CHAR(34)&amp;": "&amp;CHAR(34)&amp;"Property Management"&amp;CHAR(34)&amp;"_x000D_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Property Management</v>
      </c>
      <c r="B590" s="71"/>
      <c r="C590" s="28"/>
      <c r="D590" s="28"/>
    </row>
    <row r="591" spans="1:4" hidden="1" outlineLevel="1">
      <c r="A591" s="32" t="str">
        <f>_xll.SpotlightXL.ExcelFormulas.SpotlightMetadata("_x000D_
"&amp;CHAR(34)&amp;"A1950CEE88E7490F9ED482AF30EE80F7"&amp;CHAR(34)&amp;"_x000D_
{_x000D_
  "&amp;CHAR(34)&amp;"members"&amp;CHAR(34)&amp;": {_x000D_
    "&amp;CHAR(34)&amp;"Account"&amp;CHAR(34)&amp;": "&amp;CHAR(34)&amp;"70020"&amp;CHAR(34)&amp;"_x000D_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70020 - Property Maintenance &amp; Pest Control</v>
      </c>
      <c r="B591" s="70"/>
      <c r="C5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92" spans="1:4" hidden="1" outlineLevel="1">
      <c r="A592" s="32" t="str">
        <f>_xll.SpotlightXL.ExcelFormulas.SpotlightMetadata("_x000D_
"&amp;CHAR(34)&amp;"A1950CEE88E7490F9ED482AF30EE80F7"&amp;CHAR(34)&amp;"_x000D_
{_x000D_
  "&amp;CHAR(34)&amp;"members"&amp;CHAR(34)&amp;": {_x000D_
    "&amp;CHAR(34)&amp;"Account"&amp;CHAR(34)&amp;": "&amp;CHAR(34)&amp;"70120"&amp;CHAR(34)&amp;"_x000D_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70120 - Property Management</v>
      </c>
      <c r="B592" s="70"/>
      <c r="C5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93" spans="1:4" collapsed="1">
      <c r="A593" s="39" t="str">
        <f>_xll.SpotlightXL.ExcelFormulas.SpotlightMetadata("_x000D_
"&amp;CHAR(34)&amp;"A1950CEE88E7490F9ED482AF30EE80F7"&amp;CHAR(34)&amp;"_x000D_
{_x000D_
  "&amp;CHAR(34)&amp;"members"&amp;CHAR(34)&amp;": {_x000D_
    "&amp;CHAR(34)&amp;"Account"&amp;CHAR(34)&amp;": "&amp;CHAR(34)&amp;"Property Management"&amp;CHAR(34)&amp;"_x000D_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Property Management</v>
      </c>
      <c r="B593" s="70"/>
      <c r="C593" s="28">
        <f>SUM(C591:C592)</f>
        <v>0</v>
      </c>
      <c r="D593" s="28">
        <f>SUM(D591:D592)</f>
        <v>0</v>
      </c>
    </row>
    <row r="594" spans="1:4" hidden="1" outlineLevel="1">
      <c r="A594" s="32"/>
      <c r="B594" s="70"/>
      <c r="C594" s="28"/>
      <c r="D594" s="28"/>
    </row>
    <row r="595" spans="1:4" hidden="1" outlineLevel="1">
      <c r="A595" s="39" t="str">
        <f>_xll.SpotlightXL.ExcelFormulas.SpotlightMetadata("_x000D_
"&amp;CHAR(34)&amp;"A1950CEE88E7490F9ED482AF30EE80F7"&amp;CHAR(34)&amp;"_x000D_
{_x000D_
  "&amp;CHAR(34)&amp;"members"&amp;CHAR(34)&amp;": {_x000D_
    "&amp;CHAR(34)&amp;"Account"&amp;CHAR(34)&amp;": "&amp;CHAR(34)&amp;"Rates"&amp;CHAR(34)&amp;"_x000D_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Rates</v>
      </c>
      <c r="B595" s="71"/>
      <c r="C595" s="28"/>
      <c r="D595" s="28"/>
    </row>
    <row r="596" spans="1:4" hidden="1" outlineLevel="1">
      <c r="A596" s="32" t="str">
        <f>_xll.SpotlightXL.ExcelFormulas.SpotlightMetadata("_x000D_
"&amp;CHAR(34)&amp;"A1950CEE88E7490F9ED482AF30EE80F7"&amp;CHAR(34)&amp;"_x000D_
{_x000D_
  "&amp;CHAR(34)&amp;"members"&amp;CHAR(34)&amp;": {_x000D_
    "&amp;CHAR(34)&amp;"Account"&amp;CHAR(34)&amp;": "&amp;CHAR(34)&amp;"60110"&amp;CHAR(34)&amp;"_x000D_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60110 - Council Rates</v>
      </c>
      <c r="B596" s="70"/>
      <c r="C5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5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97" spans="1:4" collapsed="1">
      <c r="A597" s="39" t="str">
        <f>_xll.SpotlightXL.ExcelFormulas.SpotlightMetadata("_x000D_
"&amp;CHAR(34)&amp;"A1950CEE88E7490F9ED482AF30EE80F7"&amp;CHAR(34)&amp;"_x000D_
{_x000D_
  "&amp;CHAR(34)&amp;"members"&amp;CHAR(34)&amp;": {_x000D_
    "&amp;CHAR(34)&amp;"Account"&amp;CHAR(34)&amp;": "&amp;CHAR(34)&amp;"Rates"&amp;CHAR(34)&amp;"_x000D_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Rates</v>
      </c>
      <c r="B597" s="70"/>
      <c r="C597" s="28">
        <f>SUM(C596)</f>
        <v>0</v>
      </c>
      <c r="D597" s="28">
        <f>SUM(D596)</f>
        <v>0</v>
      </c>
    </row>
    <row r="598" spans="1:4" hidden="1" outlineLevel="1">
      <c r="A598" s="32"/>
      <c r="B598" s="70"/>
      <c r="C598" s="28"/>
      <c r="D598" s="28"/>
    </row>
    <row r="599" spans="1:4" hidden="1" outlineLevel="1">
      <c r="A599" s="39" t="str">
        <f>_xll.SpotlightXL.ExcelFormulas.SpotlightMetadata("_x000D_
"&amp;CHAR(34)&amp;"A1950CEE88E7490F9ED482AF30EE80F7"&amp;CHAR(34)&amp;"_x000D_
{_x000D_
  "&amp;CHAR(34)&amp;"members"&amp;CHAR(34)&amp;": {_x000D_
    "&amp;CHAR(34)&amp;"Account"&amp;CHAR(34)&amp;": "&amp;CHAR(34)&amp;"Repairs &amp; Maintenance"&amp;CHAR(34)&amp;"_x000D_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Repairs &amp; Maintenance</v>
      </c>
      <c r="B599" s="71"/>
      <c r="C599" s="28"/>
      <c r="D599" s="28"/>
    </row>
    <row r="600" spans="1:4" hidden="1" outlineLevel="1">
      <c r="A600" s="32" t="str">
        <f>_xll.SpotlightXL.ExcelFormulas.SpotlightMetadata("_x000D_
"&amp;CHAR(34)&amp;"A1950CEE88E7490F9ED482AF30EE80F7"&amp;CHAR(34)&amp;"_x000D_
{_x000D_
  "&amp;CHAR(34)&amp;"members"&amp;CHAR(34)&amp;": {_x000D_
    "&amp;CHAR(34)&amp;"Account"&amp;CHAR(34)&amp;": "&amp;CHAR(34)&amp;"60145"&amp;CHAR(34)&amp;"_x000D_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60145 - Repairs &amp; Maintenance</v>
      </c>
      <c r="B600" s="70"/>
      <c r="C60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1" spans="1:4" hidden="1" outlineLevel="1">
      <c r="A601" s="32" t="str">
        <f>_xll.SpotlightXL.ExcelFormulas.SpotlightMetadata("_x000D_
"&amp;CHAR(34)&amp;"A1950CEE88E7490F9ED482AF30EE80F7"&amp;CHAR(34)&amp;"_x000D_
{_x000D_
  "&amp;CHAR(34)&amp;"members"&amp;CHAR(34)&amp;": {_x000D_
    "&amp;CHAR(34)&amp;"Account"&amp;CHAR(34)&amp;": "&amp;CHAR(34)&amp;"60146"&amp;CHAR(34)&amp;"_x000D_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60146 - Repairs &amp; Maintenance - Drains</v>
      </c>
      <c r="B601" s="70"/>
      <c r="C6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2" spans="1:4" hidden="1" outlineLevel="1">
      <c r="A602" s="32" t="str">
        <f>_xll.SpotlightXL.ExcelFormulas.SpotlightMetadata("_x000D_
"&amp;CHAR(34)&amp;"A1950CEE88E7490F9ED482AF30EE80F7"&amp;CHAR(34)&amp;"_x000D_
{_x000D_
  "&amp;CHAR(34)&amp;"members"&amp;CHAR(34)&amp;": {_x000D_
    "&amp;CHAR(34)&amp;"Account"&amp;CHAR(34)&amp;": "&amp;CHAR(34)&amp;"60147"&amp;CHAR(34)&amp;"_x000D_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60147 - Repairs &amp; Maintenance - Dwellings</v>
      </c>
      <c r="B602" s="70"/>
      <c r="C6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3" spans="1:4" hidden="1" outlineLevel="1">
      <c r="A603" s="32" t="str">
        <f>_xll.SpotlightXL.ExcelFormulas.SpotlightMetadata("_x000D_
"&amp;CHAR(34)&amp;"A1950CEE88E7490F9ED482AF30EE80F7"&amp;CHAR(34)&amp;"_x000D_
{_x000D_
  "&amp;CHAR(34)&amp;"members"&amp;CHAR(34)&amp;": {_x000D_
    "&amp;CHAR(34)&amp;"Account"&amp;CHAR(34)&amp;": "&amp;CHAR(34)&amp;"60148"&amp;CHAR(34)&amp;"_x000D_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60148 - Repairs &amp; Maintenance - Erosion Control</v>
      </c>
      <c r="B603" s="70"/>
      <c r="C6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4" spans="1:4" hidden="1" outlineLevel="1">
      <c r="A604" s="32" t="str">
        <f>_xll.SpotlightXL.ExcelFormulas.SpotlightMetadata("_x000D_
"&amp;CHAR(34)&amp;"A1950CEE88E7490F9ED482AF30EE80F7"&amp;CHAR(34)&amp;"_x000D_
{_x000D_
  "&amp;CHAR(34)&amp;"members"&amp;CHAR(34)&amp;": {_x000D_
    "&amp;CHAR(34)&amp;"Account"&amp;CHAR(34)&amp;": "&amp;CHAR(34)&amp;"60149"&amp;CHAR(34)&amp;"_x000D_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60149 - Repairs &amp; Maintenance - Farm Buildings</v>
      </c>
      <c r="B604" s="70"/>
      <c r="C60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5" spans="1:4" hidden="1" outlineLevel="1">
      <c r="A605" s="32" t="str">
        <f>_xll.SpotlightXL.ExcelFormulas.SpotlightMetadata("_x000D_
"&amp;CHAR(34)&amp;"A1950CEE88E7490F9ED482AF30EE80F7"&amp;CHAR(34)&amp;"_x000D_
{_x000D_
  "&amp;CHAR(34)&amp;"members"&amp;CHAR(34)&amp;": {_x000D_
    "&amp;CHAR(34)&amp;"Account"&amp;CHAR(34)&amp;": "&amp;CHAR(34)&amp;"60150"&amp;CHAR(34)&amp;"_x000D_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60150 - Repairs &amp; Maintenance - Fencing</v>
      </c>
      <c r="B605" s="70"/>
      <c r="C60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6" spans="1:4" hidden="1" outlineLevel="1">
      <c r="A606" s="32" t="str">
        <f>_xll.SpotlightXL.ExcelFormulas.SpotlightMetadata("_x000D_
"&amp;CHAR(34)&amp;"A1950CEE88E7490F9ED482AF30EE80F7"&amp;CHAR(34)&amp;"_x000D_
{_x000D_
  "&amp;CHAR(34)&amp;"members"&amp;CHAR(34)&amp;": {_x000D_
    "&amp;CHAR(34)&amp;"Account"&amp;CHAR(34)&amp;": "&amp;CHAR(34)&amp;"60151"&amp;CHAR(34)&amp;"_x000D_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60151 - Repairs &amp; Maintenance - General</v>
      </c>
      <c r="B606" s="70"/>
      <c r="C6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7" spans="1:4" hidden="1" outlineLevel="1">
      <c r="A607" s="32" t="str">
        <f>_xll.SpotlightXL.ExcelFormulas.SpotlightMetadata("_x000D_
"&amp;CHAR(34)&amp;"A1950CEE88E7490F9ED482AF30EE80F7"&amp;CHAR(34)&amp;"_x000D_
{_x000D_
  "&amp;CHAR(34)&amp;"members"&amp;CHAR(34)&amp;": {_x000D_
    "&amp;CHAR(34)&amp;"Account"&amp;CHAR(34)&amp;": "&amp;CHAR(34)&amp;"60152"&amp;CHAR(34)&amp;"_x000D_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60152 - Repairs &amp; Maintenance - Irrigation &amp; Water Supply</v>
      </c>
      <c r="B607" s="70"/>
      <c r="C6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8" spans="1:4" hidden="1" outlineLevel="1">
      <c r="A608" s="32" t="str">
        <f>_xll.SpotlightXL.ExcelFormulas.SpotlightMetadata("_x000D_
"&amp;CHAR(34)&amp;"A1950CEE88E7490F9ED482AF30EE80F7"&amp;CHAR(34)&amp;"_x000D_
{_x000D_
  "&amp;CHAR(34)&amp;"members"&amp;CHAR(34)&amp;": {_x000D_
    "&amp;CHAR(34)&amp;"Account"&amp;CHAR(34)&amp;": "&amp;CHAR(34)&amp;"60153"&amp;CHAR(34)&amp;"_x000D_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60153 - Repairs &amp; Maintenance - Plant &amp; Equipment (119)</v>
      </c>
      <c r="B608" s="70"/>
      <c r="C6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9" spans="1:4" hidden="1" outlineLevel="1">
      <c r="A609" s="32" t="str">
        <f>_xll.SpotlightXL.ExcelFormulas.SpotlightMetadata("_x000D_
"&amp;CHAR(34)&amp;"A1950CEE88E7490F9ED482AF30EE80F7"&amp;CHAR(34)&amp;"_x000D_
{_x000D_
  "&amp;CHAR(34)&amp;"members"&amp;CHAR(34)&amp;": {_x000D_
    "&amp;CHAR(34)&amp;"Account"&amp;CHAR(34)&amp;": "&amp;CHAR(34)&amp;"60154"&amp;CHAR(34)&amp;"_x000D_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60154 - Repairs &amp; Maintenance - Plant &amp; Equipment (472.4)</v>
      </c>
      <c r="B609" s="70"/>
      <c r="C6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0" spans="1:4" hidden="1" outlineLevel="1">
      <c r="A610" s="32" t="str">
        <f>_xll.SpotlightXL.ExcelFormulas.SpotlightMetadata("_x000D_
"&amp;CHAR(34)&amp;"A1950CEE88E7490F9ED482AF30EE80F7"&amp;CHAR(34)&amp;"_x000D_
{_x000D_
  "&amp;CHAR(34)&amp;"members"&amp;CHAR(34)&amp;": {_x000D_
    "&amp;CHAR(34)&amp;"Account"&amp;CHAR(34)&amp;": "&amp;CHAR(34)&amp;"60155"&amp;CHAR(34)&amp;"_x000D_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60155 - Repairs &amp; Maintenance - Property</v>
      </c>
      <c r="B610" s="70"/>
      <c r="C6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1" spans="1:4" hidden="1" outlineLevel="1">
      <c r="A611" s="32" t="str">
        <f>_xll.SpotlightXL.ExcelFormulas.SpotlightMetadata("_x000D_
"&amp;CHAR(34)&amp;"A1950CEE88E7490F9ED482AF30EE80F7"&amp;CHAR(34)&amp;"_x000D_
{_x000D_
  "&amp;CHAR(34)&amp;"members"&amp;CHAR(34)&amp;": {_x000D_
    "&amp;CHAR(34)&amp;"Account"&amp;CHAR(34)&amp;": "&amp;CHAR(34)&amp;"60156"&amp;CHAR(34)&amp;"_x000D_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60156 - Repairs &amp; Maintenance - Tracks &amp; Races</v>
      </c>
      <c r="B611" s="70"/>
      <c r="C6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2" spans="1:4" hidden="1" outlineLevel="1">
      <c r="A612" s="32" t="str">
        <f>_xll.SpotlightXL.ExcelFormulas.SpotlightMetadata("_x000D_
"&amp;CHAR(34)&amp;"A1950CEE88E7490F9ED482AF30EE80F7"&amp;CHAR(34)&amp;"_x000D_
{_x000D_
  "&amp;CHAR(34)&amp;"members"&amp;CHAR(34)&amp;": {_x000D_
    "&amp;CHAR(34)&amp;"Account"&amp;CHAR(34)&amp;": "&amp;CHAR(34)&amp;"60157"&amp;CHAR(34)&amp;"_x000D_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60157 - Repairs &amp; Maintenance - Trees &amp; Hedges</v>
      </c>
      <c r="B612" s="70"/>
      <c r="C6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3" spans="1:4" hidden="1" outlineLevel="1">
      <c r="A613" s="32" t="str">
        <f>_xll.SpotlightXL.ExcelFormulas.SpotlightMetadata("_x000D_
"&amp;CHAR(34)&amp;"A1950CEE88E7490F9ED482AF30EE80F7"&amp;CHAR(34)&amp;"_x000D_
{_x000D_
  "&amp;CHAR(34)&amp;"members"&amp;CHAR(34)&amp;": {_x000D_
    "&amp;CHAR(34)&amp;"Account"&amp;CHAR(34)&amp;": "&amp;CHAR(34)&amp;"60158"&amp;CHAR(34)&amp;"_x000D_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60158 - Repairs &amp; Maintenance - Woolshed</v>
      </c>
      <c r="B613" s="70"/>
      <c r="C6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4" spans="1:4" hidden="1" outlineLevel="1">
      <c r="A614" s="32" t="str">
        <f>_xll.SpotlightXL.ExcelFormulas.SpotlightMetadata("_x000D_
"&amp;CHAR(34)&amp;"A1950CEE88E7490F9ED482AF30EE80F7"&amp;CHAR(34)&amp;"_x000D_
{_x000D_
  "&amp;CHAR(34)&amp;"members"&amp;CHAR(34)&amp;": {_x000D_
    "&amp;CHAR(34)&amp;"Account"&amp;CHAR(34)&amp;": "&amp;CHAR(34)&amp;"60300"&amp;CHAR(34)&amp;"_x000D_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60300 - Repairs &amp; Maintenance - Land Infrastructure</v>
      </c>
      <c r="B614" s="70"/>
      <c r="C6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-6.8212102632969602E-12</v>
      </c>
    </row>
    <row r="615" spans="1:4" hidden="1" outlineLevel="1">
      <c r="A615" s="32" t="str">
        <f>_xll.SpotlightXL.ExcelFormulas.SpotlightMetadata("_x000D_
"&amp;CHAR(34)&amp;"A1950CEE88E7490F9ED482AF30EE80F7"&amp;CHAR(34)&amp;"_x000D_
{_x000D_
  "&amp;CHAR(34)&amp;"members"&amp;CHAR(34)&amp;": {_x000D_
    "&amp;CHAR(34)&amp;"Account"&amp;CHAR(34)&amp;": "&amp;CHAR(34)&amp;"60310"&amp;CHAR(34)&amp;"_x000D_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60310 - Repairs &amp; Maintenance - Property &amp; Dwellings</v>
      </c>
      <c r="B615" s="70"/>
      <c r="C6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1.8189894035458601E-12</v>
      </c>
      <c r="D61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7.9580786405131201E-13</v>
      </c>
    </row>
    <row r="616" spans="1:4" hidden="1" outlineLevel="1">
      <c r="A616" s="32" t="str">
        <f>_xll.SpotlightXL.ExcelFormulas.SpotlightMetadata("_x000D_
"&amp;CHAR(34)&amp;"A1950CEE88E7490F9ED482AF30EE80F7"&amp;CHAR(34)&amp;"_x000D_
{_x000D_
  "&amp;CHAR(34)&amp;"members"&amp;CHAR(34)&amp;": {_x000D_
    "&amp;CHAR(34)&amp;"Account"&amp;CHAR(34)&amp;": "&amp;CHAR(34)&amp;"60320"&amp;CHAR(34)&amp;"_x000D_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60320 - Repairs &amp; Maintenance - Equipment &amp; Machinery</v>
      </c>
      <c r="B616" s="70"/>
      <c r="C6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5631.28</v>
      </c>
      <c r="D61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1.52766688188422E-12</v>
      </c>
    </row>
    <row r="617" spans="1:4" hidden="1" outlineLevel="1">
      <c r="A617" s="32" t="str">
        <f>_xll.SpotlightXL.ExcelFormulas.SpotlightMetadata("_x000D_
"&amp;CHAR(34)&amp;"A1950CEE88E7490F9ED482AF30EE80F7"&amp;CHAR(34)&amp;"_x000D_
{_x000D_
  "&amp;CHAR(34)&amp;"members"&amp;CHAR(34)&amp;": {_x000D_
    "&amp;CHAR(34)&amp;"Account"&amp;CHAR(34)&amp;": "&amp;CHAR(34)&amp;"60330"&amp;CHAR(34)&amp;"_x000D_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60330 - Repairs &amp; Maintenance - Vehicle</v>
      </c>
      <c r="B617" s="70"/>
      <c r="C6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-1296.58</v>
      </c>
      <c r="D6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14490.98</v>
      </c>
    </row>
    <row r="618" spans="1:4" hidden="1" outlineLevel="1">
      <c r="A618" s="32" t="str">
        <f>_xll.SpotlightXL.ExcelFormulas.SpotlightMetadata("_x000D_
"&amp;CHAR(34)&amp;"A1950CEE88E7490F9ED482AF30EE80F7"&amp;CHAR(34)&amp;"_x000D_
{_x000D_
  "&amp;CHAR(34)&amp;"members"&amp;CHAR(34)&amp;": {_x000D_
    "&amp;CHAR(34)&amp;"Account"&amp;CHAR(34)&amp;": "&amp;CHAR(34)&amp;"60331"&amp;CHAR(34)&amp;"_x000D_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60331 - Repairs &amp; Maintenance - Yards &amp; Fences</v>
      </c>
      <c r="B618" s="70"/>
      <c r="C6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"&amp;CHAR(34)&amp;"60331"&amp;CHAR(34)&amp;"_x000D_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19" spans="1:4" hidden="1" outlineLevel="1">
      <c r="A619" s="32" t="str">
        <f>_xll.SpotlightXL.ExcelFormulas.SpotlightMetadata("_x000D_
"&amp;CHAR(34)&amp;"A1950CEE88E7490F9ED482AF30EE80F7"&amp;CHAR(34)&amp;"_x000D_
{_x000D_
  "&amp;CHAR(34)&amp;"members"&amp;CHAR(34)&amp;": {_x000D_
    "&amp;CHAR(34)&amp;"Account"&amp;CHAR(34)&amp;": "&amp;CHAR(34)&amp;"60340"&amp;CHAR(34)&amp;"_x000D_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60340 - Small Tools &amp; Equipment</v>
      </c>
      <c r="B619" s="70"/>
      <c r="C6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189.8</v>
      </c>
      <c r="D6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"&amp;CHAR(34)&amp;"60340"&amp;CHAR(34)&amp;"_x000D_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1161.32</v>
      </c>
    </row>
    <row r="620" spans="1:4" hidden="1" outlineLevel="1">
      <c r="A620" s="32" t="str">
        <f>_xll.SpotlightXL.ExcelFormulas.SpotlightMetadata("_x000D_
"&amp;CHAR(34)&amp;"A1950CEE88E7490F9ED482AF30EE80F7"&amp;CHAR(34)&amp;"_x000D_
{_x000D_
  "&amp;CHAR(34)&amp;"members"&amp;CHAR(34)&amp;": {_x000D_
    "&amp;CHAR(34)&amp;"Account"&amp;CHAR(34)&amp;": "&amp;CHAR(34)&amp;"60203"&amp;CHAR(34)&amp;"_x000D_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60203 - IC_Repairs and Maintenance</v>
      </c>
      <c r="B620" s="70"/>
      <c r="C6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"&amp;CHAR(34)&amp;"60203"&amp;CHAR(34)&amp;"_x000D_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2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"&amp;CHAR(34)&amp;"60203"&amp;CHAR(34)&amp;"_x000D_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1" spans="1:4" collapsed="1">
      <c r="A621" s="39" t="str">
        <f>_xll.SpotlightXL.ExcelFormulas.SpotlightMetadata("_x000D_
"&amp;CHAR(34)&amp;"A1950CEE88E7490F9ED482AF30EE80F7"&amp;CHAR(34)&amp;"_x000D_
{_x000D_
  "&amp;CHAR(34)&amp;"members"&amp;CHAR(34)&amp;": {_x000D_
    "&amp;CHAR(34)&amp;"Account"&amp;CHAR(34)&amp;": "&amp;CHAR(34)&amp;"Repairs &amp; Maintenance"&amp;CHAR(34)&amp;"_x000D_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Repairs &amp; Maintenance</v>
      </c>
      <c r="B621" s="70"/>
      <c r="C621" s="28">
        <f>SUM(C600:C620)</f>
        <v>4524.5000000000018</v>
      </c>
      <c r="D621" s="28">
        <f>SUM(D600:D620)</f>
        <v>15652.299999999996</v>
      </c>
    </row>
    <row r="622" spans="1:4" hidden="1" outlineLevel="1">
      <c r="A622" s="32"/>
      <c r="B622" s="70"/>
      <c r="C622" s="28"/>
      <c r="D622" s="28"/>
    </row>
    <row r="623" spans="1:4" hidden="1" outlineLevel="1">
      <c r="A623" s="39" t="str">
        <f>_xll.SpotlightXL.ExcelFormulas.SpotlightMetadata("_x000D_
"&amp;CHAR(34)&amp;"A1950CEE88E7490F9ED482AF30EE80F7"&amp;CHAR(34)&amp;"_x000D_
{_x000D_
  "&amp;CHAR(34)&amp;"members"&amp;CHAR(34)&amp;": {_x000D_
    "&amp;CHAR(34)&amp;"Account"&amp;CHAR(34)&amp;": "&amp;CHAR(34)&amp;"Research &amp; Development"&amp;CHAR(34)&amp;"_x000D_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Research &amp; Development</v>
      </c>
      <c r="B623" s="71"/>
      <c r="C623" s="28"/>
      <c r="D623" s="28"/>
    </row>
    <row r="624" spans="1:4" hidden="1" outlineLevel="1">
      <c r="A624" s="32" t="str">
        <f>_xll.SpotlightXL.ExcelFormulas.SpotlightMetadata("_x000D_
"&amp;CHAR(34)&amp;"A1950CEE88E7490F9ED482AF30EE80F7"&amp;CHAR(34)&amp;"_x000D_
{_x000D_
  "&amp;CHAR(34)&amp;"members"&amp;CHAR(34)&amp;": {_x000D_
    "&amp;CHAR(34)&amp;"Account"&amp;CHAR(34)&amp;": "&amp;CHAR(34)&amp;"60159"&amp;CHAR(34)&amp;"_x000D_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60159 - Research &amp; Development</v>
      </c>
      <c r="B624" s="70"/>
      <c r="C6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"&amp;CHAR(34)&amp;"60159"&amp;CHAR(34)&amp;"_x000D_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5" spans="1:4" hidden="1" outlineLevel="1">
      <c r="A625" s="32" t="str">
        <f>_xll.SpotlightXL.ExcelFormulas.SpotlightMetadata("_x000D_
"&amp;CHAR(34)&amp;"A1950CEE88E7490F9ED482AF30EE80F7"&amp;CHAR(34)&amp;"_x000D_
{_x000D_
  "&amp;CHAR(34)&amp;"members"&amp;CHAR(34)&amp;": {_x000D_
    "&amp;CHAR(34)&amp;"Account"&amp;CHAR(34)&amp;": "&amp;CHAR(34)&amp;"60166"&amp;CHAR(34)&amp;"_x000D_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60166 - Technology Development</v>
      </c>
      <c r="B625" s="70"/>
      <c r="C6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2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6" spans="1:4" hidden="1" outlineLevel="1">
      <c r="A626" s="32" t="str">
        <f>_xll.SpotlightXL.ExcelFormulas.SpotlightMetadata("_x000D_
"&amp;CHAR(34)&amp;"A1950CEE88E7490F9ED482AF30EE80F7"&amp;CHAR(34)&amp;"_x000D_
{_x000D_
  "&amp;CHAR(34)&amp;"members"&amp;CHAR(34)&amp;": {_x000D_
    "&amp;CHAR(34)&amp;"Account"&amp;CHAR(34)&amp;": "&amp;CHAR(34)&amp;"70180"&amp;CHAR(34)&amp;"_x000D_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70180 - R&amp;D Expenses</v>
      </c>
      <c r="B626" s="70"/>
      <c r="C6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7" spans="1:4" hidden="1" outlineLevel="1">
      <c r="A627" s="32" t="str">
        <f>_xll.SpotlightXL.ExcelFormulas.SpotlightMetadata("_x000D_
"&amp;CHAR(34)&amp;"A1950CEE88E7490F9ED482AF30EE80F7"&amp;CHAR(34)&amp;"_x000D_
{_x000D_
  "&amp;CHAR(34)&amp;"members"&amp;CHAR(34)&amp;": {_x000D_
    "&amp;CHAR(34)&amp;"Account"&amp;CHAR(34)&amp;": "&amp;CHAR(34)&amp;"79535"&amp;CHAR(34)&amp;"_x000D_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79535 - Research &amp; Development Income</v>
      </c>
      <c r="B627" s="70"/>
      <c r="C6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2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"&amp;CHAR(34)&amp;"79535"&amp;CHAR(34)&amp;"_x000D_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8" spans="1:4" collapsed="1">
      <c r="A628" s="39" t="str">
        <f>_xll.SpotlightXL.ExcelFormulas.SpotlightMetadata("_x000D_
"&amp;CHAR(34)&amp;"A1950CEE88E7490F9ED482AF30EE80F7"&amp;CHAR(34)&amp;"_x000D_
{_x000D_
  "&amp;CHAR(34)&amp;"members"&amp;CHAR(34)&amp;": {_x000D_
    "&amp;CHAR(34)&amp;"Account"&amp;CHAR(34)&amp;": "&amp;CHAR(34)&amp;"Research &amp; Development"&amp;CHAR(34)&amp;"_x000D_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Research &amp; Development</v>
      </c>
      <c r="B628" s="70"/>
      <c r="C628" s="28">
        <f>SUM(C624:C627)</f>
        <v>0</v>
      </c>
      <c r="D628" s="28">
        <f>SUM(D624:D627)</f>
        <v>0</v>
      </c>
    </row>
    <row r="629" spans="1:4" hidden="1" outlineLevel="1">
      <c r="A629" s="32"/>
      <c r="B629" s="70"/>
      <c r="C629" s="28"/>
      <c r="D629" s="28"/>
    </row>
    <row r="630" spans="1:4" hidden="1" outlineLevel="1">
      <c r="A630" s="39" t="str">
        <f>_xll.SpotlightXL.ExcelFormulas.SpotlightMetadata("_x000D_
"&amp;CHAR(34)&amp;"A1950CEE88E7490F9ED482AF30EE80F7"&amp;CHAR(34)&amp;"_x000D_
{_x000D_
  "&amp;CHAR(34)&amp;"members"&amp;CHAR(34)&amp;": {_x000D_
    "&amp;CHAR(34)&amp;"Account"&amp;CHAR(34)&amp;": "&amp;CHAR(34)&amp;"Salary &amp; Wages"&amp;CHAR(34)&amp;"_x000D_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Salary &amp; Wages</v>
      </c>
      <c r="B630" s="71"/>
      <c r="C630" s="28"/>
      <c r="D630" s="28"/>
    </row>
    <row r="631" spans="1:4" hidden="1" outlineLevel="1">
      <c r="A631" s="32" t="str">
        <f>_xll.SpotlightXL.ExcelFormulas.SpotlightMetadata("_x000D_
"&amp;CHAR(34)&amp;"A1950CEE88E7490F9ED482AF30EE80F7"&amp;CHAR(34)&amp;"_x000D_
{_x000D_
  "&amp;CHAR(34)&amp;"members"&amp;CHAR(34)&amp;": {_x000D_
    "&amp;CHAR(34)&amp;"Account"&amp;CHAR(34)&amp;": "&amp;CHAR(34)&amp;"69000"&amp;CHAR(34)&amp;"_x000D_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69000 - Payroll - Salary &amp; Wages</v>
      </c>
      <c r="B631" s="70"/>
      <c r="C6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309396.28000000003</v>
      </c>
      <c r="D63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495364.21</v>
      </c>
    </row>
    <row r="632" spans="1:4" hidden="1" outlineLevel="1">
      <c r="A632" s="32" t="str">
        <f>_xll.SpotlightXL.ExcelFormulas.SpotlightMetadata("_x000D_
"&amp;CHAR(34)&amp;"A1950CEE88E7490F9ED482AF30EE80F7"&amp;CHAR(34)&amp;"_x000D_
{_x000D_
  "&amp;CHAR(34)&amp;"members"&amp;CHAR(34)&amp;": {_x000D_
    "&amp;CHAR(34)&amp;"Account"&amp;CHAR(34)&amp;": "&amp;CHAR(34)&amp;"69002"&amp;CHAR(34)&amp;"_x000D_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69002 - Labour - Intercompany charge from CCA and CCG</v>
      </c>
      <c r="B632" s="70"/>
      <c r="C6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3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33" spans="1:4" hidden="1" outlineLevel="1">
      <c r="A633" s="32" t="str">
        <f>_xll.SpotlightXL.ExcelFormulas.SpotlightMetadata("_x000D_
"&amp;CHAR(34)&amp;"A1950CEE88E7490F9ED482AF30EE80F7"&amp;CHAR(34)&amp;"_x000D_
{_x000D_
  "&amp;CHAR(34)&amp;"members"&amp;CHAR(34)&amp;": {_x000D_
    "&amp;CHAR(34)&amp;"Account"&amp;CHAR(34)&amp;": "&amp;CHAR(34)&amp;"69003"&amp;CHAR(34)&amp;"_x000D_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69003 - Labour Oncosts</v>
      </c>
      <c r="B633" s="70"/>
      <c r="C6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34" spans="1:4" hidden="1" outlineLevel="1">
      <c r="A634" s="32" t="str">
        <f>_xll.SpotlightXL.ExcelFormulas.SpotlightMetadata("_x000D_
"&amp;CHAR(34)&amp;"A1950CEE88E7490F9ED482AF30EE80F7"&amp;CHAR(34)&amp;"_x000D_
{_x000D_
  "&amp;CHAR(34)&amp;"members"&amp;CHAR(34)&amp;": {_x000D_
    "&amp;CHAR(34)&amp;"Account"&amp;CHAR(34)&amp;": "&amp;CHAR(34)&amp;"69004"&amp;CHAR(34)&amp;"_x000D_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69004 - Payroll - Bonuses &amp; Commissions</v>
      </c>
      <c r="B634" s="70"/>
      <c r="C6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3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35" spans="1:4" collapsed="1">
      <c r="A635" s="39" t="str">
        <f>_xll.SpotlightXL.ExcelFormulas.SpotlightMetadata("_x000D_
"&amp;CHAR(34)&amp;"A1950CEE88E7490F9ED482AF30EE80F7"&amp;CHAR(34)&amp;"_x000D_
{_x000D_
  "&amp;CHAR(34)&amp;"members"&amp;CHAR(34)&amp;": {_x000D_
    "&amp;CHAR(34)&amp;"Account"&amp;CHAR(34)&amp;": "&amp;CHAR(34)&amp;"Salary &amp; Wages"&amp;CHAR(34)&amp;"_x000D_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Salary &amp; Wages</v>
      </c>
      <c r="B635" s="70"/>
      <c r="C635" s="28">
        <f>SUM(C631:C634)</f>
        <v>309396.28000000003</v>
      </c>
      <c r="D635" s="28">
        <f>SUM(D631:D634)</f>
        <v>495364.21</v>
      </c>
    </row>
    <row r="636" spans="1:4" hidden="1" outlineLevel="1">
      <c r="A636" s="32"/>
      <c r="B636" s="70"/>
      <c r="C636" s="28"/>
      <c r="D636" s="28"/>
    </row>
    <row r="637" spans="1:4" hidden="1" outlineLevel="1">
      <c r="A637" s="39" t="str">
        <f>_xll.SpotlightXL.ExcelFormulas.SpotlightMetadata("_x000D_
"&amp;CHAR(34)&amp;"A1950CEE88E7490F9ED482AF30EE80F7"&amp;CHAR(34)&amp;"_x000D_
{_x000D_
  "&amp;CHAR(34)&amp;"members"&amp;CHAR(34)&amp;": {_x000D_
    "&amp;CHAR(34)&amp;"Account"&amp;CHAR(34)&amp;": "&amp;CHAR(34)&amp;"Superannuation"&amp;CHAR(34)&amp;"_x000D_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Superannuation</v>
      </c>
      <c r="B637" s="71"/>
      <c r="C637" s="28"/>
      <c r="D637" s="28"/>
    </row>
    <row r="638" spans="1:4" hidden="1" outlineLevel="1">
      <c r="A638" s="32" t="str">
        <f>_xll.SpotlightXL.ExcelFormulas.SpotlightMetadata("_x000D_
"&amp;CHAR(34)&amp;"A1950CEE88E7490F9ED482AF30EE80F7"&amp;CHAR(34)&amp;"_x000D_
{_x000D_
  "&amp;CHAR(34)&amp;"members"&amp;CHAR(34)&amp;": {_x000D_
    "&amp;CHAR(34)&amp;"Account"&amp;CHAR(34)&amp;": "&amp;CHAR(34)&amp;"69020"&amp;CHAR(34)&amp;"_x000D_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69020 - Superannuation Expense</v>
      </c>
      <c r="B638" s="70"/>
      <c r="C6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31524</v>
      </c>
      <c r="D6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51420.639999999999</v>
      </c>
    </row>
    <row r="639" spans="1:4" collapsed="1">
      <c r="A639" s="39" t="str">
        <f>_xll.SpotlightXL.ExcelFormulas.SpotlightMetadata("_x000D_
"&amp;CHAR(34)&amp;"A1950CEE88E7490F9ED482AF30EE80F7"&amp;CHAR(34)&amp;"_x000D_
{_x000D_
  "&amp;CHAR(34)&amp;"members"&amp;CHAR(34)&amp;": {_x000D_
    "&amp;CHAR(34)&amp;"Account"&amp;CHAR(34)&amp;": "&amp;CHAR(34)&amp;"Superannuation"&amp;CHAR(34)&amp;"_x000D_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Superannuation</v>
      </c>
      <c r="B639" s="70"/>
      <c r="C639" s="28">
        <f>SUM(C638)</f>
        <v>31524</v>
      </c>
      <c r="D639" s="28">
        <f>SUM(D638)</f>
        <v>51420.639999999999</v>
      </c>
    </row>
    <row r="640" spans="1:4" hidden="1" outlineLevel="1">
      <c r="A640" s="32"/>
      <c r="B640" s="70"/>
      <c r="C640" s="28"/>
      <c r="D640" s="28"/>
    </row>
    <row r="641" spans="1:4" hidden="1" outlineLevel="1">
      <c r="A641" s="39" t="str">
        <f>_xll.SpotlightXL.ExcelFormulas.SpotlightMetadata("_x000D_
"&amp;CHAR(34)&amp;"A1950CEE88E7490F9ED482AF30EE80F7"&amp;CHAR(34)&amp;"_x000D_
{_x000D_
  "&amp;CHAR(34)&amp;"members"&amp;CHAR(34)&amp;": {_x000D_
    "&amp;CHAR(34)&amp;"Account"&amp;CHAR(34)&amp;": "&amp;CHAR(34)&amp;"Telephone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Telephone Expenses</v>
      </c>
      <c r="B641" s="71"/>
      <c r="C641" s="28"/>
      <c r="D641" s="28"/>
    </row>
    <row r="642" spans="1:4" hidden="1" outlineLevel="1">
      <c r="A642" s="32" t="str">
        <f>_xll.SpotlightXL.ExcelFormulas.SpotlightMetadata("_x000D_
"&amp;CHAR(34)&amp;"A1950CEE88E7490F9ED482AF30EE80F7"&amp;CHAR(34)&amp;"_x000D_
{_x000D_
  "&amp;CHAR(34)&amp;"members"&amp;CHAR(34)&amp;": {_x000D_
    "&amp;CHAR(34)&amp;"Account"&amp;CHAR(34)&amp;": "&amp;CHAR(34)&amp;"60167"&amp;CHAR(34)&amp;"_x000D_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60167 - Telephone - Land Line</v>
      </c>
      <c r="B642" s="70"/>
      <c r="C6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4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43" spans="1:4" hidden="1" outlineLevel="1">
      <c r="A643" s="32" t="str">
        <f>_xll.SpotlightXL.ExcelFormulas.SpotlightMetadata("_x000D_
"&amp;CHAR(34)&amp;"A1950CEE88E7490F9ED482AF30EE80F7"&amp;CHAR(34)&amp;"_x000D_
{_x000D_
  "&amp;CHAR(34)&amp;"members"&amp;CHAR(34)&amp;": {_x000D_
    "&amp;CHAR(34)&amp;"Account"&amp;CHAR(34)&amp;": "&amp;CHAR(34)&amp;"60168"&amp;CHAR(34)&amp;"_x000D_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60168 - Telephone - Wireless</v>
      </c>
      <c r="B643" s="70"/>
      <c r="C6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4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44" spans="1:4" hidden="1" outlineLevel="1">
      <c r="A644" s="32" t="str">
        <f>_xll.SpotlightXL.ExcelFormulas.SpotlightMetadata("_x000D_
"&amp;CHAR(34)&amp;"A1950CEE88E7490F9ED482AF30EE80F7"&amp;CHAR(34)&amp;"_x000D_
{_x000D_
  "&amp;CHAR(34)&amp;"members"&amp;CHAR(34)&amp;": {_x000D_
    "&amp;CHAR(34)&amp;"Account"&amp;CHAR(34)&amp;": "&amp;CHAR(34)&amp;"60169"&amp;CHAR(34)&amp;"_x000D_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60169 - Telephone &amp; Internet</v>
      </c>
      <c r="B644" s="70"/>
      <c r="C6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4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45" spans="1:4" hidden="1" outlineLevel="1">
      <c r="A645" s="32" t="str">
        <f>_xll.SpotlightXL.ExcelFormulas.SpotlightMetadata("_x000D_
"&amp;CHAR(34)&amp;"A1950CEE88E7490F9ED482AF30EE80F7"&amp;CHAR(34)&amp;"_x000D_
{_x000D_
  "&amp;CHAR(34)&amp;"members"&amp;CHAR(34)&amp;": {_x000D_
    "&amp;CHAR(34)&amp;"Account"&amp;CHAR(34)&amp;": "&amp;CHAR(34)&amp;"60390"&amp;CHAR(34)&amp;"_x000D_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60390 - Telephone</v>
      </c>
      <c r="B645" s="70"/>
      <c r="C6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17.2699999999999</v>
      </c>
      <c r="D64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164.16</v>
      </c>
    </row>
    <row r="646" spans="1:4" collapsed="1">
      <c r="A646" s="39" t="str">
        <f>_xll.SpotlightXL.ExcelFormulas.SpotlightMetadata("_x000D_
"&amp;CHAR(34)&amp;"A1950CEE88E7490F9ED482AF30EE80F7"&amp;CHAR(34)&amp;"_x000D_
{_x000D_
  "&amp;CHAR(34)&amp;"members"&amp;CHAR(34)&amp;": {_x000D_
    "&amp;CHAR(34)&amp;"Account"&amp;CHAR(34)&amp;": "&amp;CHAR(34)&amp;"Telephone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Telephone Expenses</v>
      </c>
      <c r="B646" s="70"/>
      <c r="C646" s="28">
        <f>SUM(C642:C645)</f>
        <v>17.2699999999999</v>
      </c>
      <c r="D646" s="28">
        <f>SUM(D642:D645)</f>
        <v>164.16</v>
      </c>
    </row>
    <row r="647" spans="1:4" hidden="1" outlineLevel="1">
      <c r="A647" s="32"/>
      <c r="B647" s="70"/>
      <c r="C647" s="28"/>
      <c r="D647" s="28"/>
    </row>
    <row r="648" spans="1:4" ht="13.5" hidden="1" customHeight="1" outlineLevel="1">
      <c r="A648" s="39" t="str">
        <f>_xll.SpotlightXL.ExcelFormulas.SpotlightMetadata("_x000D_
"&amp;CHAR(34)&amp;"A1950CEE88E7490F9ED482AF30EE80F7"&amp;CHAR(34)&amp;"_x000D_
{_x000D_
  "&amp;CHAR(34)&amp;"members"&amp;CHAR(34)&amp;": {_x000D_
    "&amp;CHAR(34)&amp;"Account"&amp;CHAR(34)&amp;": "&amp;CHAR(34)&amp;"Total Recruitment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Total Recruitment Costs</v>
      </c>
      <c r="B648" s="71"/>
      <c r="C648" s="28"/>
      <c r="D648" s="28"/>
    </row>
    <row r="649" spans="1:4" hidden="1" outlineLevel="1">
      <c r="A649" s="32" t="str">
        <f>_xll.SpotlightXL.ExcelFormulas.SpotlightMetadata("_x000D_
"&amp;CHAR(34)&amp;"A1950CEE88E7490F9ED482AF30EE80F7"&amp;CHAR(34)&amp;"_x000D_
{_x000D_
  "&amp;CHAR(34)&amp;"members"&amp;CHAR(34)&amp;": {_x000D_
    "&amp;CHAR(34)&amp;"Account"&amp;CHAR(34)&amp;": "&amp;CHAR(34)&amp;"70122"&amp;CHAR(34)&amp;"_x000D_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70122 - Recruitment Costs</v>
      </c>
      <c r="B649" s="70"/>
      <c r="C6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50" spans="1:4" collapsed="1">
      <c r="A650" s="39" t="str">
        <f>_xll.SpotlightXL.ExcelFormulas.SpotlightMetadata("_x000D_
"&amp;CHAR(34)&amp;"A1950CEE88E7490F9ED482AF30EE80F7"&amp;CHAR(34)&amp;"_x000D_
{_x000D_
  "&amp;CHAR(34)&amp;"members"&amp;CHAR(34)&amp;": {_x000D_
    "&amp;CHAR(34)&amp;"Account"&amp;CHAR(34)&amp;": "&amp;CHAR(34)&amp;"Total Recruitment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Total Recruitment Costs</v>
      </c>
      <c r="B650" s="70"/>
      <c r="C650" s="28">
        <f>SUM(C649)</f>
        <v>0</v>
      </c>
      <c r="D650" s="28">
        <f>SUM(D649)</f>
        <v>0</v>
      </c>
    </row>
    <row r="651" spans="1:4" hidden="1" outlineLevel="1">
      <c r="A651" s="32"/>
      <c r="B651" s="70"/>
      <c r="C651" s="28"/>
      <c r="D651" s="28"/>
    </row>
    <row r="652" spans="1:4" hidden="1" outlineLevel="1">
      <c r="A652" s="39" t="str">
        <f>_xll.SpotlightXL.ExcelFormulas.SpotlightMetadata("_x000D_
"&amp;CHAR(34)&amp;"A1950CEE88E7490F9ED482AF30EE80F7"&amp;CHAR(34)&amp;"_x000D_
{_x000D_
  "&amp;CHAR(34)&amp;"members"&amp;CHAR(34)&amp;": {_x000D_
    "&amp;CHAR(34)&amp;"Account"&amp;CHAR(34)&amp;": "&amp;CHAR(34)&amp;"Training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Training Expenses</v>
      </c>
      <c r="B652" s="71"/>
      <c r="C652" s="28"/>
      <c r="D652" s="28"/>
    </row>
    <row r="653" spans="1:4" hidden="1" outlineLevel="1">
      <c r="A653" s="32" t="str">
        <f>_xll.SpotlightXL.ExcelFormulas.SpotlightMetadata("_x000D_
"&amp;CHAR(34)&amp;"A1950CEE88E7490F9ED482AF30EE80F7"&amp;CHAR(34)&amp;"_x000D_
{_x000D_
  "&amp;CHAR(34)&amp;"members"&amp;CHAR(34)&amp;": {_x000D_
    "&amp;CHAR(34)&amp;"Account"&amp;CHAR(34)&amp;": "&amp;CHAR(34)&amp;"69100"&amp;CHAR(34)&amp;"_x000D_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69100 - Training</v>
      </c>
      <c r="B653" s="70"/>
      <c r="C6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"&amp;CHAR(34)&amp;"69100"&amp;CHAR(34)&amp;"_x000D_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490</v>
      </c>
      <c r="D65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"&amp;CHAR(34)&amp;"69100"&amp;CHAR(34)&amp;"_x000D_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4537.72</v>
      </c>
    </row>
    <row r="654" spans="1:4" collapsed="1">
      <c r="A654" s="39" t="str">
        <f>_xll.SpotlightXL.ExcelFormulas.SpotlightMetadata("_x000D_
"&amp;CHAR(34)&amp;"A1950CEE88E7490F9ED482AF30EE80F7"&amp;CHAR(34)&amp;"_x000D_
{_x000D_
  "&amp;CHAR(34)&amp;"members"&amp;CHAR(34)&amp;": {_x000D_
    "&amp;CHAR(34)&amp;"Account"&amp;CHAR(34)&amp;": "&amp;CHAR(34)&amp;"Training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Training Expenses</v>
      </c>
      <c r="B654" s="70"/>
      <c r="C654" s="28">
        <f>SUM(C653)</f>
        <v>490</v>
      </c>
      <c r="D654" s="28">
        <f>SUM(D653)</f>
        <v>4537.72</v>
      </c>
    </row>
    <row r="655" spans="1:4" hidden="1" outlineLevel="1">
      <c r="A655" s="32"/>
      <c r="B655" s="70"/>
      <c r="C655" s="28"/>
      <c r="D655" s="28"/>
    </row>
    <row r="656" spans="1:4" hidden="1" outlineLevel="1">
      <c r="A656" s="39" t="str">
        <f>_xll.SpotlightXL.ExcelFormulas.SpotlightMetadata("_x000D_
"&amp;CHAR(34)&amp;"A1950CEE88E7490F9ED482AF30EE80F7"&amp;CHAR(34)&amp;"_x000D_
{_x000D_
  "&amp;CHAR(34)&amp;"members"&amp;CHAR(34)&amp;": {_x000D_
    "&amp;CHAR(34)&amp;"Account"&amp;CHAR(34)&amp;": "&amp;CHAR(34)&amp;"Travel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Travel Expense</v>
      </c>
      <c r="B656" s="71"/>
      <c r="C656" s="28"/>
      <c r="D656" s="28"/>
    </row>
    <row r="657" spans="1:4" hidden="1" outlineLevel="1">
      <c r="A657" s="32" t="str">
        <f>_xll.SpotlightXL.ExcelFormulas.SpotlightMetadata("_x000D_
"&amp;CHAR(34)&amp;"A1950CEE88E7490F9ED482AF30EE80F7"&amp;CHAR(34)&amp;"_x000D_
{_x000D_
  "&amp;CHAR(34)&amp;"members"&amp;CHAR(34)&amp;": {_x000D_
    "&amp;CHAR(34)&amp;"Account"&amp;CHAR(34)&amp;": "&amp;CHAR(34)&amp;"523"&amp;CHAR(34)&amp;"_x000D_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523 - Travel Expense</v>
      </c>
      <c r="B657" s="70"/>
      <c r="C6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5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"&amp;CHAR(34)&amp;"523"&amp;CHAR(34)&amp;"_x000D_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58" spans="1:4" hidden="1" outlineLevel="1">
      <c r="A658" s="32" t="str">
        <f>_xll.SpotlightXL.ExcelFormulas.SpotlightMetadata("_x000D_
"&amp;CHAR(34)&amp;"A1950CEE88E7490F9ED482AF30EE80F7"&amp;CHAR(34)&amp;"_x000D_
{_x000D_
  "&amp;CHAR(34)&amp;"members"&amp;CHAR(34)&amp;": {_x000D_
    "&amp;CHAR(34)&amp;"Account"&amp;CHAR(34)&amp;": "&amp;CHAR(34)&amp;"60171"&amp;CHAR(34)&amp;"_x000D_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60171 - Travel - Domestic</v>
      </c>
      <c r="B658" s="70"/>
      <c r="C6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59" spans="1:4" hidden="1" outlineLevel="1">
      <c r="A659" s="32" t="str">
        <f>_xll.SpotlightXL.ExcelFormulas.SpotlightMetadata("_x000D_
"&amp;CHAR(34)&amp;"A1950CEE88E7490F9ED482AF30EE80F7"&amp;CHAR(34)&amp;"_x000D_
{_x000D_
  "&amp;CHAR(34)&amp;"members"&amp;CHAR(34)&amp;": {_x000D_
    "&amp;CHAR(34)&amp;"Account"&amp;CHAR(34)&amp;": "&amp;CHAR(34)&amp;"60172"&amp;CHAR(34)&amp;"_x000D_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60172 - Travel - Domestic. EP</v>
      </c>
      <c r="B659" s="70"/>
      <c r="C6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5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0" spans="1:4" hidden="1" outlineLevel="1">
      <c r="A660" s="32" t="str">
        <f>_xll.SpotlightXL.ExcelFormulas.SpotlightMetadata("_x000D_
"&amp;CHAR(34)&amp;"A1950CEE88E7490F9ED482AF30EE80F7"&amp;CHAR(34)&amp;"_x000D_
{_x000D_
  "&amp;CHAR(34)&amp;"members"&amp;CHAR(34)&amp;": {_x000D_
    "&amp;CHAR(34)&amp;"Account"&amp;CHAR(34)&amp;": "&amp;CHAR(34)&amp;"60173"&amp;CHAR(34)&amp;"_x000D_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60173 - Travel - Domestic. SFM</v>
      </c>
      <c r="B660" s="70"/>
      <c r="C6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6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1" spans="1:4" hidden="1" outlineLevel="1">
      <c r="A661" s="32" t="str">
        <f>_xll.SpotlightXL.ExcelFormulas.SpotlightMetadata("_x000D_
"&amp;CHAR(34)&amp;"A1950CEE88E7490F9ED482AF30EE80F7"&amp;CHAR(34)&amp;"_x000D_
{_x000D_
  "&amp;CHAR(34)&amp;"members"&amp;CHAR(34)&amp;": {_x000D_
    "&amp;CHAR(34)&amp;"Account"&amp;CHAR(34)&amp;": "&amp;CHAR(34)&amp;"60174"&amp;CHAR(34)&amp;"_x000D_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60174 - Travel - Domestic. VEG</v>
      </c>
      <c r="B661" s="70"/>
      <c r="C6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6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2" spans="1:4" hidden="1" outlineLevel="1">
      <c r="A662" s="32" t="str">
        <f>_xll.SpotlightXL.ExcelFormulas.SpotlightMetadata("_x000D_
"&amp;CHAR(34)&amp;"A1950CEE88E7490F9ED482AF30EE80F7"&amp;CHAR(34)&amp;"_x000D_
{_x000D_
  "&amp;CHAR(34)&amp;"members"&amp;CHAR(34)&amp;": {_x000D_
    "&amp;CHAR(34)&amp;"Account"&amp;CHAR(34)&amp;": "&amp;CHAR(34)&amp;"60175"&amp;CHAR(34)&amp;"_x000D_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60175 - Travel - International</v>
      </c>
      <c r="B662" s="70"/>
      <c r="C6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3" spans="1:4" hidden="1" outlineLevel="1">
      <c r="A663" s="32" t="str">
        <f>_xll.SpotlightXL.ExcelFormulas.SpotlightMetadata("_x000D_
"&amp;CHAR(34)&amp;"A1950CEE88E7490F9ED482AF30EE80F7"&amp;CHAR(34)&amp;"_x000D_
{_x000D_
  "&amp;CHAR(34)&amp;"members"&amp;CHAR(34)&amp;": {_x000D_
    "&amp;CHAR(34)&amp;"Account"&amp;CHAR(34)&amp;": "&amp;CHAR(34)&amp;"60176"&amp;CHAR(34)&amp;"_x000D_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60176 - Travel - National</v>
      </c>
      <c r="B663" s="70"/>
      <c r="C6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"&amp;CHAR(34)&amp;"60176"&amp;CHAR(34)&amp;"_x000D_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6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"&amp;CHAR(34)&amp;"60176"&amp;CHAR(34)&amp;"_x000D_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4" spans="1:4" hidden="1" outlineLevel="1">
      <c r="A664" s="32" t="str">
        <f>_xll.SpotlightXL.ExcelFormulas.SpotlightMetadata("_x000D_
"&amp;CHAR(34)&amp;"A1950CEE88E7490F9ED482AF30EE80F7"&amp;CHAR(34)&amp;"_x000D_
{_x000D_
  "&amp;CHAR(34)&amp;"members"&amp;CHAR(34)&amp;": {_x000D_
    "&amp;CHAR(34)&amp;"Account"&amp;CHAR(34)&amp;": "&amp;CHAR(34)&amp;"69050"&amp;CHAR(34)&amp;"_x000D_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69050 - Travel Allowance</v>
      </c>
      <c r="B664" s="70"/>
      <c r="C6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6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5" spans="1:4" hidden="1" outlineLevel="1">
      <c r="A665" s="32" t="str">
        <f>_xll.SpotlightXL.ExcelFormulas.SpotlightMetadata("_x000D_
"&amp;CHAR(34)&amp;"A1950CEE88E7490F9ED482AF30EE80F7"&amp;CHAR(34)&amp;"_x000D_
{_x000D_
  "&amp;CHAR(34)&amp;"members"&amp;CHAR(34)&amp;": {_x000D_
    "&amp;CHAR(34)&amp;"Account"&amp;CHAR(34)&amp;": "&amp;CHAR(34)&amp;"69070"&amp;CHAR(34)&amp;"_x000D_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69070 - Travel Expense</v>
      </c>
      <c r="B665" s="70"/>
      <c r="C66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38639.339999999997</v>
      </c>
      <c r="D66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29096.959999999999</v>
      </c>
    </row>
    <row r="666" spans="1:4" hidden="1" outlineLevel="1">
      <c r="A666" s="32" t="str">
        <f>_xll.SpotlightXL.ExcelFormulas.SpotlightMetadata("_x000D_
"&amp;CHAR(34)&amp;"A1950CEE88E7490F9ED482AF30EE80F7"&amp;CHAR(34)&amp;"_x000D_
{_x000D_
  "&amp;CHAR(34)&amp;"members"&amp;CHAR(34)&amp;": {_x000D_
    "&amp;CHAR(34)&amp;"Account"&amp;CHAR(34)&amp;": "&amp;CHAR(34)&amp;"69091"&amp;CHAR(34)&amp;"_x000D_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69091 - Conference</v>
      </c>
      <c r="B666" s="70"/>
      <c r="C66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"&amp;CHAR(34)&amp;"69091"&amp;CHAR(34)&amp;"_x000D_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6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"&amp;CHAR(34)&amp;"69091"&amp;CHAR(34)&amp;"_x000D_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7" spans="1:4" collapsed="1">
      <c r="A667" s="39" t="str">
        <f>_xll.SpotlightXL.ExcelFormulas.SpotlightMetadata("_x000D_
"&amp;CHAR(34)&amp;"A1950CEE88E7490F9ED482AF30EE80F7"&amp;CHAR(34)&amp;"_x000D_
{_x000D_
  "&amp;CHAR(34)&amp;"members"&amp;CHAR(34)&amp;": {_x000D_
    "&amp;CHAR(34)&amp;"Account"&amp;CHAR(34)&amp;": "&amp;CHAR(34)&amp;"Travel Expense"&amp;CHAR(34)&amp;"_x000D_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Travel Expense</v>
      </c>
      <c r="B667" s="70"/>
      <c r="C667" s="28">
        <f>SUM(C657:C666)</f>
        <v>38639.339999999997</v>
      </c>
      <c r="D667" s="28">
        <f>SUM(D657:D666)</f>
        <v>29096.959999999999</v>
      </c>
    </row>
    <row r="668" spans="1:4" hidden="1" outlineLevel="1">
      <c r="A668" s="32"/>
      <c r="B668" s="70"/>
      <c r="C668" s="28"/>
      <c r="D668" s="28"/>
    </row>
    <row r="669" spans="1:4" hidden="1" outlineLevel="1">
      <c r="A669" s="39" t="str">
        <f>_xll.SpotlightXL.ExcelFormulas.SpotlightMetadata("_x000D_
"&amp;CHAR(34)&amp;"A1950CEE88E7490F9ED482AF30EE80F7"&amp;CHAR(34)&amp;"_x000D_
{_x000D_
  "&amp;CHAR(34)&amp;"members"&amp;CHAR(34)&amp;": {_x000D_
    "&amp;CHAR(34)&amp;"Account"&amp;CHAR(34)&amp;": "&amp;CHAR(34)&amp;"Utilities"&amp;CHAR(34)&amp;"_x000D_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Utilities</v>
      </c>
      <c r="B669" s="71"/>
      <c r="C669" s="28"/>
      <c r="D669" s="28"/>
    </row>
    <row r="670" spans="1:4" hidden="1" outlineLevel="1">
      <c r="A670" s="31" t="str">
        <f>_xll.SpotlightXL.ExcelFormulas.SpotlightMetadata("_x000D_
"&amp;CHAR(34)&amp;"A1950CEE88E7490F9ED482AF30EE80F7"&amp;CHAR(34)&amp;"_x000D_
{_x000D_
  "&amp;CHAR(34)&amp;"members"&amp;CHAR(34)&amp;": {_x000D_
    "&amp;CHAR(34)&amp;"Account"&amp;CHAR(34)&amp;": "&amp;CHAR(34)&amp;"60081"&amp;CHAR(34)&amp;"_x000D_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60081 - Electricity - Farm</v>
      </c>
      <c r="B670" s="70"/>
      <c r="C67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1" spans="1:4" hidden="1" outlineLevel="1">
      <c r="A671" s="31" t="str">
        <f>_xll.SpotlightXL.ExcelFormulas.SpotlightMetadata("_x000D_
"&amp;CHAR(34)&amp;"A1950CEE88E7490F9ED482AF30EE80F7"&amp;CHAR(34)&amp;"_x000D_
{_x000D_
  "&amp;CHAR(34)&amp;"members"&amp;CHAR(34)&amp;": {_x000D_
    "&amp;CHAR(34)&amp;"Account"&amp;CHAR(34)&amp;": "&amp;CHAR(34)&amp;"60082"&amp;CHAR(34)&amp;"_x000D_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60082 - Electricity - House</v>
      </c>
      <c r="B671" s="70"/>
      <c r="C6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2" spans="1:4" hidden="1" outlineLevel="1">
      <c r="A672" s="31" t="str">
        <f>_xll.SpotlightXL.ExcelFormulas.SpotlightMetadata("_x000D_
"&amp;CHAR(34)&amp;"A1950CEE88E7490F9ED482AF30EE80F7"&amp;CHAR(34)&amp;"_x000D_
{_x000D_
  "&amp;CHAR(34)&amp;"members"&amp;CHAR(34)&amp;": {_x000D_
    "&amp;CHAR(34)&amp;"Account"&amp;CHAR(34)&amp;": "&amp;CHAR(34)&amp;"60083"&amp;CHAR(34)&amp;"_x000D_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60083 - Electricity - Irrigation</v>
      </c>
      <c r="B672" s="70"/>
      <c r="C6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"&amp;CHAR(34)&amp;"60083"&amp;CHAR(34)&amp;"_x000D_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"&amp;CHAR(34)&amp;"60083"&amp;CHAR(34)&amp;"_x000D_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3" spans="1:4" hidden="1" outlineLevel="1">
      <c r="A673" s="31" t="str">
        <f>_xll.SpotlightXL.ExcelFormulas.SpotlightMetadata("_x000D_
"&amp;CHAR(34)&amp;"A1950CEE88E7490F9ED482AF30EE80F7"&amp;CHAR(34)&amp;"_x000D_
{_x000D_
  "&amp;CHAR(34)&amp;"members"&amp;CHAR(34)&amp;": {_x000D_
    "&amp;CHAR(34)&amp;"Account"&amp;CHAR(34)&amp;": "&amp;CHAR(34)&amp;"60100"&amp;CHAR(34)&amp;"_x000D_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60100 - Electricity</v>
      </c>
      <c r="B673" s="70"/>
      <c r="C6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9.0949470177292804E-13</v>
      </c>
    </row>
    <row r="674" spans="1:4" hidden="1" outlineLevel="1">
      <c r="A674" s="31" t="str">
        <f>_xll.SpotlightXL.ExcelFormulas.SpotlightMetadata("_x000D_
"&amp;CHAR(34)&amp;"A1950CEE88E7490F9ED482AF30EE80F7"&amp;CHAR(34)&amp;"_x000D_
{_x000D_
  "&amp;CHAR(34)&amp;"members"&amp;CHAR(34)&amp;": {_x000D_
    "&amp;CHAR(34)&amp;"Account"&amp;CHAR(34)&amp;": "&amp;CHAR(34)&amp;"60120"&amp;CHAR(34)&amp;"_x000D_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60120 - Water</v>
      </c>
      <c r="B674" s="70"/>
      <c r="C6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5" spans="1:4" hidden="1" outlineLevel="1">
      <c r="A675" s="31" t="str">
        <f>_xll.SpotlightXL.ExcelFormulas.SpotlightMetadata("_x000D_
"&amp;CHAR(34)&amp;"A1950CEE88E7490F9ED482AF30EE80F7"&amp;CHAR(34)&amp;"_x000D_
{_x000D_
  "&amp;CHAR(34)&amp;"members"&amp;CHAR(34)&amp;": {_x000D_
    "&amp;CHAR(34)&amp;"Account"&amp;CHAR(34)&amp;": "&amp;CHAR(34)&amp;"60124"&amp;CHAR(34)&amp;"_x000D_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60124 - Light, Power, Heating</v>
      </c>
      <c r="B675" s="70"/>
      <c r="C6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"&amp;CHAR(34)&amp;"60124"&amp;CHAR(34)&amp;"_x000D_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6" spans="1:4" hidden="1" outlineLevel="1">
      <c r="A676" s="31" t="str">
        <f>_xll.SpotlightXL.ExcelFormulas.SpotlightMetadata("_x000D_
"&amp;CHAR(34)&amp;"A1950CEE88E7490F9ED482AF30EE80F7"&amp;CHAR(34)&amp;"_x000D_
{_x000D_
  "&amp;CHAR(34)&amp;"members"&amp;CHAR(34)&amp;": {_x000D_
    "&amp;CHAR(34)&amp;"Account"&amp;CHAR(34)&amp;": "&amp;CHAR(34)&amp;"60130"&amp;CHAR(34)&amp;"_x000D_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60130 - Other Utilities</v>
      </c>
      <c r="B676" s="70"/>
      <c r="C6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-1.13686837721616E-13</v>
      </c>
    </row>
    <row r="677" spans="1:4" hidden="1" outlineLevel="1">
      <c r="A677" s="31" t="str">
        <f>_xll.SpotlightXL.ExcelFormulas.SpotlightMetadata("_x000D_
"&amp;CHAR(34)&amp;"A1950CEE88E7490F9ED482AF30EE80F7"&amp;CHAR(34)&amp;"_x000D_
{_x000D_
  "&amp;CHAR(34)&amp;"members"&amp;CHAR(34)&amp;": {_x000D_
    "&amp;CHAR(34)&amp;"Account"&amp;CHAR(34)&amp;": "&amp;CHAR(34)&amp;"60139"&amp;CHAR(34)&amp;"_x000D_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60139 - Rates. EP</v>
      </c>
      <c r="B677" s="70"/>
      <c r="C6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"&amp;CHAR(34)&amp;"60139"&amp;CHAR(34)&amp;"_x000D_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8" spans="1:4" hidden="1" outlineLevel="1">
      <c r="A678" s="31" t="str">
        <f>_xll.SpotlightXL.ExcelFormulas.SpotlightMetadata("_x000D_
"&amp;CHAR(34)&amp;"A1950CEE88E7490F9ED482AF30EE80F7"&amp;CHAR(34)&amp;"_x000D_
{_x000D_
  "&amp;CHAR(34)&amp;"members"&amp;CHAR(34)&amp;": {_x000D_
    "&amp;CHAR(34)&amp;"Account"&amp;CHAR(34)&amp;": "&amp;CHAR(34)&amp;"60141"&amp;CHAR(34)&amp;"_x000D_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60141 - Rates. SFM</v>
      </c>
      <c r="B678" s="70"/>
      <c r="C6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9" spans="1:4" hidden="1" outlineLevel="1">
      <c r="A679" s="31" t="str">
        <f>_xll.SpotlightXL.ExcelFormulas.SpotlightMetadata("_x000D_
"&amp;CHAR(34)&amp;"A1950CEE88E7490F9ED482AF30EE80F7"&amp;CHAR(34)&amp;"_x000D_
{_x000D_
  "&amp;CHAR(34)&amp;"members"&amp;CHAR(34)&amp;": {_x000D_
    "&amp;CHAR(34)&amp;"Account"&amp;CHAR(34)&amp;": "&amp;CHAR(34)&amp;"60143"&amp;CHAR(34)&amp;"_x000D_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60143 - Rates. VEG</v>
      </c>
      <c r="B679" s="70"/>
      <c r="C6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"&amp;CHAR(34)&amp;"60143"&amp;CHAR(34)&amp;"_x000D_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7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"&amp;CHAR(34)&amp;"60143"&amp;CHAR(34)&amp;"_x000D_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80" spans="1:4" hidden="1" outlineLevel="1">
      <c r="A680" s="31" t="str">
        <f>_xll.SpotlightXL.ExcelFormulas.SpotlightMetadata("_x000D_
"&amp;CHAR(34)&amp;"A1950CEE88E7490F9ED482AF30EE80F7"&amp;CHAR(34)&amp;"_x000D_
{_x000D_
  "&amp;CHAR(34)&amp;"members"&amp;CHAR(34)&amp;": {_x000D_
    "&amp;CHAR(34)&amp;"Account"&amp;CHAR(34)&amp;": "&amp;CHAR(34)&amp;"60183"&amp;CHAR(34)&amp;"_x000D_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60183 - Levies</v>
      </c>
      <c r="B680" s="70"/>
      <c r="C68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"&amp;CHAR(34)&amp;"60183"&amp;CHAR(34)&amp;"_x000D_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8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"&amp;CHAR(34)&amp;"60183"&amp;CHAR(34)&amp;"_x000D_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81" spans="1:4" hidden="1" outlineLevel="1">
      <c r="A681" s="31" t="str">
        <f>_xll.SpotlightXL.ExcelFormulas.SpotlightMetadata("_x000D_
"&amp;CHAR(34)&amp;"A1950CEE88E7490F9ED482AF30EE80F7"&amp;CHAR(34)&amp;"_x000D_
{_x000D_
  "&amp;CHAR(34)&amp;"members"&amp;CHAR(34)&amp;": {_x000D_
    "&amp;CHAR(34)&amp;"Account"&amp;CHAR(34)&amp;": "&amp;CHAR(34)&amp;"70121"&amp;CHAR(34)&amp;"_x000D_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70121 - Rates</v>
      </c>
      <c r="B681" s="70"/>
      <c r="C6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"&amp;CHAR(34)&amp;"70121"&amp;CHAR(34)&amp;"_x000D_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8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"&amp;CHAR(34)&amp;"70121"&amp;CHAR(34)&amp;"_x000D_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82" spans="1:4" collapsed="1">
      <c r="A682" s="39" t="str">
        <f>_xll.SpotlightXL.ExcelFormulas.SpotlightMetadata("_x000D_
"&amp;CHAR(34)&amp;"A1950CEE88E7490F9ED482AF30EE80F7"&amp;CHAR(34)&amp;"_x000D_
{_x000D_
  "&amp;CHAR(34)&amp;"members"&amp;CHAR(34)&amp;": {_x000D_
    "&amp;CHAR(34)&amp;"Account"&amp;CHAR(34)&amp;": "&amp;CHAR(34)&amp;"Utilities"&amp;CHAR(34)&amp;"_x000D_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Utilities</v>
      </c>
      <c r="B682" s="70"/>
      <c r="C682" s="28">
        <f>SUM(C670:C681)</f>
        <v>0</v>
      </c>
      <c r="D682" s="28">
        <f>SUM(D670:D681)</f>
        <v>7.9580786405131201E-13</v>
      </c>
    </row>
    <row r="683" spans="1:4">
      <c r="A683" s="31"/>
      <c r="B683" s="70"/>
      <c r="C683" s="28"/>
      <c r="D683" s="28"/>
    </row>
    <row r="684" spans="1:4" s="24" customFormat="1">
      <c r="A684" s="41" t="s">
        <v>25</v>
      </c>
      <c r="B684" s="79"/>
      <c r="C684" s="36">
        <f>C269+C273+C274+C287+C299+C309+C314+C385+C389+C393+C398+C404+C446+C459+C470+C474+C478+C482+C486+C499+C503+C510+C515+C526+C531+C536+C540+C555+C565+C580+C584+C588+C593+C597+C621+C628+C635+C639+C646+C650+C654+C667+C682</f>
        <v>645710.99000000011</v>
      </c>
      <c r="D684" s="36">
        <f>D269+D273+D274+D287+D299+D309+D314+D385+D389+D393+D398+D404+D446+D459+D470+D474+D478+D482+D486+D499+D503+D510+D515+D526+D531+D536+D540+D555+D565+D580+D584+D588+D593+D597+D621+D628+D635+D639+D646+D650+D654+D667+D682</f>
        <v>1019697.13</v>
      </c>
    </row>
    <row r="685" spans="1:4">
      <c r="C685" s="42"/>
      <c r="D685" s="42"/>
    </row>
    <row r="686" spans="1:4" s="24" customFormat="1">
      <c r="A686" s="43" t="str">
        <f>_xll.SpotlightXL.ExcelFormulas.SpotlightMetadata("_x000D_
"&amp;CHAR(34)&amp;"A1950CEE88E7490F9ED482AF30EE80F7"&amp;CHAR(34)&amp;"_x000D_
{_x000D_
  "&amp;CHAR(34)&amp;"members"&amp;CHAR(34)&amp;": {_x000D_
    "&amp;CHAR(34)&amp;"Account"&amp;CHAR(34)&amp;": "&amp;CHAR(34)&amp;"EBITDA"&amp;CHAR(34)&amp;"_x000D_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EBITDA</v>
      </c>
      <c r="B686" s="81"/>
      <c r="C686" s="44">
        <f>C165-C684</f>
        <v>-557934.40000000014</v>
      </c>
      <c r="D686" s="44">
        <f>D165-D684</f>
        <v>-796631.84</v>
      </c>
    </row>
    <row r="687" spans="1:4" s="24" customFormat="1">
      <c r="A687" s="45"/>
      <c r="B687" s="82"/>
      <c r="C687" s="46"/>
      <c r="D687" s="46"/>
    </row>
    <row r="688" spans="1:4" hidden="1" outlineLevel="1">
      <c r="A688" s="39" t="str">
        <f>_xll.SpotlightXL.ExcelFormulas.SpotlightMetadata("_x000D_
"&amp;CHAR(34)&amp;"A1950CEE88E7490F9ED482AF30EE80F7"&amp;CHAR(34)&amp;"_x000D_
{_x000D_
  "&amp;CHAR(34)&amp;"members"&amp;CHAR(34)&amp;": {_x000D_
    "&amp;CHAR(34)&amp;"Account"&amp;CHAR(34)&amp;": "&amp;CHAR(34)&amp;"Depreciation &amp; Amortisation"&amp;CHAR(34)&amp;"_x000D_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Depreciation &amp; Amortisation</v>
      </c>
      <c r="B688" s="74"/>
      <c r="C688" s="28"/>
      <c r="D688" s="28"/>
    </row>
    <row r="689" spans="1:4" hidden="1" outlineLevel="1">
      <c r="A689" s="47" t="str">
        <f>_xll.SpotlightXL.ExcelFormulas.SpotlightMetadata("_x000D_
"&amp;CHAR(34)&amp;"A1950CEE88E7490F9ED482AF30EE80F7"&amp;CHAR(34)&amp;"_x000D_
{_x000D_
  "&amp;CHAR(34)&amp;"members"&amp;CHAR(34)&amp;": {_x000D_
    "&amp;CHAR(34)&amp;"Account"&amp;CHAR(34)&amp;": "&amp;CHAR(34)&amp;"60075"&amp;CHAR(34)&amp;"_x000D_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60075 - Depreciation - Adjustments</v>
      </c>
      <c r="B689" s="83"/>
      <c r="C68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8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0" spans="1:4" hidden="1" outlineLevel="1">
      <c r="A690" s="47" t="str">
        <f>_xll.SpotlightXL.ExcelFormulas.SpotlightMetadata("_x000D_
"&amp;CHAR(34)&amp;"A1950CEE88E7490F9ED482AF30EE80F7"&amp;CHAR(34)&amp;"_x000D_
{_x000D_
  "&amp;CHAR(34)&amp;"members"&amp;CHAR(34)&amp;": {_x000D_
    "&amp;CHAR(34)&amp;"Account"&amp;CHAR(34)&amp;": "&amp;CHAR(34)&amp;"60076"&amp;CHAR(34)&amp;"_x000D_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60076 - Depreciation. EP</v>
      </c>
      <c r="B690" s="83"/>
      <c r="C69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9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1" spans="1:4" hidden="1" outlineLevel="1">
      <c r="A691" s="47" t="str">
        <f>_xll.SpotlightXL.ExcelFormulas.SpotlightMetadata("_x000D_
"&amp;CHAR(34)&amp;"A1950CEE88E7490F9ED482AF30EE80F7"&amp;CHAR(34)&amp;"_x000D_
{_x000D_
  "&amp;CHAR(34)&amp;"members"&amp;CHAR(34)&amp;": {_x000D_
    "&amp;CHAR(34)&amp;"Account"&amp;CHAR(34)&amp;": "&amp;CHAR(34)&amp;"60077"&amp;CHAR(34)&amp;"_x000D_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60077 - Depreciation. SFM</v>
      </c>
      <c r="B691" s="83"/>
      <c r="C6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9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2" spans="1:4" hidden="1" outlineLevel="1">
      <c r="A692" s="47" t="str">
        <f>_xll.SpotlightXL.ExcelFormulas.SpotlightMetadata("_x000D_
"&amp;CHAR(34)&amp;"A1950CEE88E7490F9ED482AF30EE80F7"&amp;CHAR(34)&amp;"_x000D_
{_x000D_
  "&amp;CHAR(34)&amp;"members"&amp;CHAR(34)&amp;": {_x000D_
    "&amp;CHAR(34)&amp;"Account"&amp;CHAR(34)&amp;": "&amp;CHAR(34)&amp;"60078"&amp;CHAR(34)&amp;"_x000D_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60078 - Depreciation. VEG</v>
      </c>
      <c r="B692" s="83"/>
      <c r="C6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"&amp;CHAR(34)&amp;"60078"&amp;CHAR(34)&amp;"_x000D_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9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"&amp;CHAR(34)&amp;"60078"&amp;CHAR(34)&amp;"_x000D_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3" spans="1:4" hidden="1" outlineLevel="1">
      <c r="A693" s="47" t="str">
        <f>_xll.SpotlightXL.ExcelFormulas.SpotlightMetadata("_x000D_
"&amp;CHAR(34)&amp;"A1950CEE88E7490F9ED482AF30EE80F7"&amp;CHAR(34)&amp;"_x000D_
{_x000D_
  "&amp;CHAR(34)&amp;"members"&amp;CHAR(34)&amp;": {_x000D_
    "&amp;CHAR(34)&amp;"Account"&amp;CHAR(34)&amp;": "&amp;CHAR(34)&amp;"60350"&amp;CHAR(34)&amp;"_x000D_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60350 - Depreciation Expense</v>
      </c>
      <c r="B693" s="83"/>
      <c r="C6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14364.06</v>
      </c>
      <c r="D69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30836.71</v>
      </c>
    </row>
    <row r="694" spans="1:4" hidden="1" outlineLevel="1">
      <c r="A694" s="47" t="str">
        <f>_xll.SpotlightXL.ExcelFormulas.SpotlightMetadata("_x000D_
"&amp;CHAR(34)&amp;"A1950CEE88E7490F9ED482AF30EE80F7"&amp;CHAR(34)&amp;"_x000D_
{_x000D_
  "&amp;CHAR(34)&amp;"members"&amp;CHAR(34)&amp;": {_x000D_
    "&amp;CHAR(34)&amp;"Account"&amp;CHAR(34)&amp;": "&amp;CHAR(34)&amp;"60351"&amp;CHAR(34)&amp;"_x000D_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60351 - Low Value Asset</v>
      </c>
      <c r="B694" s="83"/>
      <c r="C6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9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"&amp;CHAR(34)&amp;"60351"&amp;CHAR(34)&amp;"_x000D_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5" spans="1:4" hidden="1" outlineLevel="1">
      <c r="A695" s="47" t="str">
        <f>_xll.SpotlightXL.ExcelFormulas.SpotlightMetadata("_x000D_
"&amp;CHAR(34)&amp;"A1950CEE88E7490F9ED482AF30EE80F7"&amp;CHAR(34)&amp;"_x000D_
{_x000D_
  "&amp;CHAR(34)&amp;"members"&amp;CHAR(34)&amp;": {_x000D_
    "&amp;CHAR(34)&amp;"Account"&amp;CHAR(34)&amp;": "&amp;CHAR(34)&amp;"60360"&amp;CHAR(34)&amp;"_x000D_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60360 - Amortisation Expense</v>
      </c>
      <c r="B695" s="83"/>
      <c r="C6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9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6" spans="1:4" hidden="1" outlineLevel="1">
      <c r="A696" s="47" t="str">
        <f>_xll.SpotlightXL.ExcelFormulas.SpotlightMetadata("_x000D_
"&amp;CHAR(34)&amp;"A1950CEE88E7490F9ED482AF30EE80F7"&amp;CHAR(34)&amp;"_x000D_
{_x000D_
  "&amp;CHAR(34)&amp;"members"&amp;CHAR(34)&amp;": {_x000D_
    "&amp;CHAR(34)&amp;"Account"&amp;CHAR(34)&amp;": "&amp;CHAR(34)&amp;"60361"&amp;CHAR(34)&amp;"_x000D_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60361 - Amortisation</v>
      </c>
      <c r="B696" s="83"/>
      <c r="C6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"&amp;CHAR(34)&amp;"60361"&amp;CHAR(34)&amp;"_x000D_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69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"&amp;CHAR(34)&amp;"60361"&amp;CHAR(34)&amp;"_x000D_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7" spans="1:4" collapsed="1">
      <c r="A697" s="39" t="str">
        <f>_xll.SpotlightXL.ExcelFormulas.SpotlightMetadata("_x000D_
"&amp;CHAR(34)&amp;"A1950CEE88E7490F9ED482AF30EE80F7"&amp;CHAR(34)&amp;"_x000D_
{_x000D_
  "&amp;CHAR(34)&amp;"members"&amp;CHAR(34)&amp;": {_x000D_
    "&amp;CHAR(34)&amp;"Account"&amp;CHAR(34)&amp;": "&amp;CHAR(34)&amp;"Depreciation &amp; Amortisation"&amp;CHAR(34)&amp;"_x000D_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Depreciation &amp; Amortisation</v>
      </c>
      <c r="B697" s="83"/>
      <c r="C697" s="28">
        <f>SUM(C689:C696)</f>
        <v>14364.06</v>
      </c>
      <c r="D697" s="28">
        <f>SUM(D689:D696)</f>
        <v>30836.71</v>
      </c>
    </row>
    <row r="698" spans="1:4" hidden="1" outlineLevel="1">
      <c r="A698" s="48"/>
      <c r="C698" s="42"/>
      <c r="D698" s="42"/>
    </row>
    <row r="699" spans="1:4" hidden="1" outlineLevel="1">
      <c r="A699" s="39" t="str">
        <f>_xll.SpotlightXL.ExcelFormulas.SpotlightMetadata("_x000D_
"&amp;CHAR(34)&amp;"A1950CEE88E7490F9ED482AF30EE80F7"&amp;CHAR(34)&amp;"_x000D_
{_x000D_
  "&amp;CHAR(34)&amp;"members"&amp;CHAR(34)&amp;": {_x000D_
    "&amp;CHAR(34)&amp;"Account"&amp;CHAR(34)&amp;": "&amp;CHAR(34)&amp;"Financial Arrangement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Financial Arrangement Costs</v>
      </c>
      <c r="B699" s="74"/>
      <c r="C699" s="28"/>
      <c r="D699" s="28"/>
    </row>
    <row r="700" spans="1:4" hidden="1" outlineLevel="1">
      <c r="A700" s="47" t="str">
        <f>_xll.SpotlightXL.ExcelFormulas.SpotlightMetadata("_x000D_
"&amp;CHAR(34)&amp;"A1950CEE88E7490F9ED482AF30EE80F7"&amp;CHAR(34)&amp;"_x000D_
{_x000D_
  "&amp;CHAR(34)&amp;"members"&amp;CHAR(34)&amp;": {_x000D_
    "&amp;CHAR(34)&amp;"Account"&amp;CHAR(34)&amp;": "&amp;CHAR(34)&amp;"80011"&amp;CHAR(34)&amp;"_x000D_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80011 - Financial Arrangements Costs</v>
      </c>
      <c r="B700" s="83"/>
      <c r="C70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01" spans="1:4" hidden="1" outlineLevel="1">
      <c r="A701" s="47" t="str">
        <f>_xll.SpotlightXL.ExcelFormulas.SpotlightMetadata("_x000D_
"&amp;CHAR(34)&amp;"A1950CEE88E7490F9ED482AF30EE80F7"&amp;CHAR(34)&amp;"_x000D_
{_x000D_
  "&amp;CHAR(34)&amp;"members"&amp;CHAR(34)&amp;": {_x000D_
    "&amp;CHAR(34)&amp;"Account"&amp;CHAR(34)&amp;": "&amp;CHAR(34)&amp;"80009"&amp;CHAR(34)&amp;"_x000D_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80009 - Repo Interest Fee</v>
      </c>
      <c r="B701" s="83"/>
      <c r="C7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02" spans="1:4" collapsed="1">
      <c r="A702" s="39" t="str">
        <f>_xll.SpotlightXL.ExcelFormulas.SpotlightMetadata("_x000D_
"&amp;CHAR(34)&amp;"A1950CEE88E7490F9ED482AF30EE80F7"&amp;CHAR(34)&amp;"_x000D_
{_x000D_
  "&amp;CHAR(34)&amp;"members"&amp;CHAR(34)&amp;": {_x000D_
    "&amp;CHAR(34)&amp;"Account"&amp;CHAR(34)&amp;": "&amp;CHAR(34)&amp;"Financial Arrangement Costs"&amp;CHAR(34)&amp;"_x000D_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Financial Arrangement Costs</v>
      </c>
      <c r="B702" s="83"/>
      <c r="C702" s="28">
        <f>SUM(C700:C701)</f>
        <v>0</v>
      </c>
      <c r="D702" s="28">
        <f>SUM(D700:D701)</f>
        <v>0</v>
      </c>
    </row>
    <row r="703" spans="1:4" hidden="1" outlineLevel="1">
      <c r="A703" s="47"/>
      <c r="B703" s="83"/>
      <c r="C703" s="28"/>
      <c r="D703" s="28"/>
    </row>
    <row r="704" spans="1:4" hidden="1" outlineLevel="1">
      <c r="A704" s="39" t="str">
        <f>_xll.SpotlightXL.ExcelFormulas.SpotlightMetadata("_x000D_
"&amp;CHAR(34)&amp;"A1950CEE88E7490F9ED482AF30EE80F7"&amp;CHAR(34)&amp;"_x000D_
{_x000D_
  "&amp;CHAR(34)&amp;"members"&amp;CHAR(34)&amp;": {_x000D_
    "&amp;CHAR(34)&amp;"Account"&amp;CHAR(34)&amp;": "&amp;CHAR(34)&amp;"Interest"&amp;CHAR(34)&amp;"_x000D_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Interest</v>
      </c>
      <c r="B704" s="74"/>
      <c r="C704" s="28"/>
      <c r="D704" s="28"/>
    </row>
    <row r="705" spans="1:4" hidden="1" outlineLevel="1">
      <c r="A705" s="47" t="str">
        <f>_xll.SpotlightXL.ExcelFormulas.SpotlightMetadata("_x000D_
"&amp;CHAR(34)&amp;"A1950CEE88E7490F9ED482AF30EE80F7"&amp;CHAR(34)&amp;"_x000D_
{_x000D_
  "&amp;CHAR(34)&amp;"members"&amp;CHAR(34)&amp;": {_x000D_
    "&amp;CHAR(34)&amp;"Account"&amp;CHAR(34)&amp;": "&amp;CHAR(34)&amp;"80000"&amp;CHAR(34)&amp;"_x000D_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80000 - Borrowing Costs</v>
      </c>
      <c r="B705" s="83"/>
      <c r="C70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06" spans="1:4" hidden="1" outlineLevel="1">
      <c r="A706" s="47" t="str">
        <f>_xll.SpotlightXL.ExcelFormulas.SpotlightMetadata("_x000D_
"&amp;CHAR(34)&amp;"A1950CEE88E7490F9ED482AF30EE80F7"&amp;CHAR(34)&amp;"_x000D_
{_x000D_
  "&amp;CHAR(34)&amp;"members"&amp;CHAR(34)&amp;": {_x000D_
    "&amp;CHAR(34)&amp;"Account"&amp;CHAR(34)&amp;": "&amp;CHAR(34)&amp;"80001"&amp;CHAR(34)&amp;"_x000D_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80001 - Interest Expense</v>
      </c>
      <c r="B706" s="83"/>
      <c r="C7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07" spans="1:4" hidden="1" outlineLevel="1">
      <c r="A707" s="47" t="str">
        <f>_xll.SpotlightXL.ExcelFormulas.SpotlightMetadata("_x000D_
"&amp;CHAR(34)&amp;"A1950CEE88E7490F9ED482AF30EE80F7"&amp;CHAR(34)&amp;"_x000D_
{_x000D_
  "&amp;CHAR(34)&amp;"members"&amp;CHAR(34)&amp;": {_x000D_
    "&amp;CHAR(34)&amp;"Account"&amp;CHAR(34)&amp;": "&amp;CHAR(34)&amp;"80002"&amp;CHAR(34)&amp;"_x000D_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80002 - Interest Expense - MBL</v>
      </c>
      <c r="B707" s="83"/>
      <c r="C7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08" spans="1:4" hidden="1" outlineLevel="1">
      <c r="A708" s="47" t="str">
        <f>_xll.SpotlightXL.ExcelFormulas.SpotlightMetadata("_x000D_
"&amp;CHAR(34)&amp;"A1950CEE88E7490F9ED482AF30EE80F7"&amp;CHAR(34)&amp;"_x000D_
{_x000D_
  "&amp;CHAR(34)&amp;"members"&amp;CHAR(34)&amp;": {_x000D_
    "&amp;CHAR(34)&amp;"Account"&amp;CHAR(34)&amp;": "&amp;CHAR(34)&amp;"80003"&amp;CHAR(34)&amp;"_x000D_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80003 - Interest Expense - Rabo</v>
      </c>
      <c r="B708" s="83"/>
      <c r="C7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09" spans="1:4" hidden="1" outlineLevel="1">
      <c r="A709" s="47" t="str">
        <f>_xll.SpotlightXL.ExcelFormulas.SpotlightMetadata("_x000D_
"&amp;CHAR(34)&amp;"A1950CEE88E7490F9ED482AF30EE80F7"&amp;CHAR(34)&amp;"_x000D_
{_x000D_
  "&amp;CHAR(34)&amp;"members"&amp;CHAR(34)&amp;": {_x000D_
    "&amp;CHAR(34)&amp;"Account"&amp;CHAR(34)&amp;": "&amp;CHAR(34)&amp;"80004"&amp;CHAR(34)&amp;"_x000D_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80004 - Interest Expense. EP</v>
      </c>
      <c r="B709" s="83"/>
      <c r="C7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0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10" spans="1:4" hidden="1" outlineLevel="1">
      <c r="A710" s="47" t="str">
        <f>_xll.SpotlightXL.ExcelFormulas.SpotlightMetadata("_x000D_
"&amp;CHAR(34)&amp;"A1950CEE88E7490F9ED482AF30EE80F7"&amp;CHAR(34)&amp;"_x000D_
{_x000D_
  "&amp;CHAR(34)&amp;"members"&amp;CHAR(34)&amp;": {_x000D_
    "&amp;CHAR(34)&amp;"Account"&amp;CHAR(34)&amp;": "&amp;CHAR(34)&amp;"80005"&amp;CHAR(34)&amp;"_x000D_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80005 - Interest Expense. SFM</v>
      </c>
      <c r="B710" s="83"/>
      <c r="C7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1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11" spans="1:4" hidden="1" outlineLevel="1">
      <c r="A711" s="47" t="str">
        <f>_xll.SpotlightXL.ExcelFormulas.SpotlightMetadata("_x000D_
"&amp;CHAR(34)&amp;"A1950CEE88E7490F9ED482AF30EE80F7"&amp;CHAR(34)&amp;"_x000D_
{_x000D_
  "&amp;CHAR(34)&amp;"members"&amp;CHAR(34)&amp;": {_x000D_
    "&amp;CHAR(34)&amp;"Account"&amp;CHAR(34)&amp;": "&amp;CHAR(34)&amp;"80006"&amp;CHAR(34)&amp;"_x000D_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80006 - Interest Expense. VEG</v>
      </c>
      <c r="B711" s="83"/>
      <c r="C7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1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"&amp;CHAR(34)&amp;"80006"&amp;CHAR(34)&amp;"_x000D_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12" spans="1:4" hidden="1" outlineLevel="1">
      <c r="A712" s="47" t="str">
        <f>_xll.SpotlightXL.ExcelFormulas.SpotlightMetadata("_x000D_
"&amp;CHAR(34)&amp;"A1950CEE88E7490F9ED482AF30EE80F7"&amp;CHAR(34)&amp;"_x000D_
{_x000D_
  "&amp;CHAR(34)&amp;"members"&amp;CHAR(34)&amp;": {_x000D_
    "&amp;CHAR(34)&amp;"Account"&amp;CHAR(34)&amp;": "&amp;CHAR(34)&amp;"80010"&amp;CHAR(34)&amp;"_x000D_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80010 - Finance Costs - External</v>
      </c>
      <c r="B712" s="83"/>
      <c r="C7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10809.63</v>
      </c>
      <c r="D71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10487.71</v>
      </c>
    </row>
    <row r="713" spans="1:4" hidden="1" outlineLevel="1">
      <c r="A713" s="47" t="str">
        <f>_xll.SpotlightXL.ExcelFormulas.SpotlightMetadata("_x000D_
"&amp;CHAR(34)&amp;"A1950CEE88E7490F9ED482AF30EE80F7"&amp;CHAR(34)&amp;"_x000D_
{_x000D_
  "&amp;CHAR(34)&amp;"members"&amp;CHAR(34)&amp;": {_x000D_
    "&amp;CHAR(34)&amp;"Account"&amp;CHAR(34)&amp;": "&amp;CHAR(34)&amp;"80020"&amp;CHAR(34)&amp;"_x000D_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80020 - Finance Costs - Group</v>
      </c>
      <c r="B713" s="83"/>
      <c r="C7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1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14" spans="1:4" collapsed="1">
      <c r="A714" s="39" t="str">
        <f>_xll.SpotlightXL.ExcelFormulas.SpotlightMetadata("_x000D_
"&amp;CHAR(34)&amp;"A1950CEE88E7490F9ED482AF30EE80F7"&amp;CHAR(34)&amp;"_x000D_
{_x000D_
  "&amp;CHAR(34)&amp;"members"&amp;CHAR(34)&amp;": {_x000D_
    "&amp;CHAR(34)&amp;"Account"&amp;CHAR(34)&amp;": "&amp;CHAR(34)&amp;"Interest"&amp;CHAR(34)&amp;"_x000D_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Interest</v>
      </c>
      <c r="B714" s="83"/>
      <c r="C714" s="28">
        <f>SUM(C705:C713)</f>
        <v>10809.63</v>
      </c>
      <c r="D714" s="28">
        <f>SUM(D705:D713)</f>
        <v>10487.71</v>
      </c>
    </row>
    <row r="715" spans="1:4" hidden="1" outlineLevel="1">
      <c r="A715" s="47"/>
      <c r="B715" s="83"/>
      <c r="C715" s="28"/>
      <c r="D715" s="28"/>
    </row>
    <row r="716" spans="1:4" hidden="1" outlineLevel="1">
      <c r="A716" s="39" t="str">
        <f>_xll.SpotlightXL.ExcelFormulas.SpotlightMetadata("_x000D_
"&amp;CHAR(34)&amp;"A1950CEE88E7490F9ED482AF30EE80F7"&amp;CHAR(34)&amp;"_x000D_
{_x000D_
  "&amp;CHAR(34)&amp;"members"&amp;CHAR(34)&amp;": {_x000D_
    "&amp;CHAR(34)&amp;"Account"&amp;CHAR(34)&amp;": "&amp;CHAR(34)&amp;"Realised and Unrealised Currency Gains/Losses"&amp;CHAR(34)&amp;"_x000D_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Realised and Unrealised Currency Gains/Losses</v>
      </c>
      <c r="B716" s="74"/>
      <c r="C716" s="28"/>
      <c r="D716" s="28"/>
    </row>
    <row r="717" spans="1:4" hidden="1" outlineLevel="1">
      <c r="A717" s="47" t="str">
        <f>_xll.SpotlightXL.ExcelFormulas.SpotlightMetadata("_x000D_
"&amp;CHAR(34)&amp;"A1950CEE88E7490F9ED482AF30EE80F7"&amp;CHAR(34)&amp;"_x000D_
{_x000D_
  "&amp;CHAR(34)&amp;"members"&amp;CHAR(34)&amp;": {_x000D_
    "&amp;CHAR(34)&amp;"Account"&amp;CHAR(34)&amp;": "&amp;CHAR(34)&amp;"499"&amp;CHAR(34)&amp;"_x000D_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499 - Realised Currency Gains</v>
      </c>
      <c r="B717" s="83"/>
      <c r="C7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"&amp;CHAR(34)&amp;"499"&amp;CHAR(34)&amp;"_x000D_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1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"&amp;CHAR(34)&amp;"499"&amp;CHAR(34)&amp;"_x000D_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18" spans="1:4" hidden="1" outlineLevel="1">
      <c r="A718" s="47" t="str">
        <f>_xll.SpotlightXL.ExcelFormulas.SpotlightMetadata("_x000D_
"&amp;CHAR(34)&amp;"A1950CEE88E7490F9ED482AF30EE80F7"&amp;CHAR(34)&amp;"_x000D_
{_x000D_
  "&amp;CHAR(34)&amp;"members"&amp;CHAR(34)&amp;": {_x000D_
    "&amp;CHAR(34)&amp;"Account"&amp;CHAR(34)&amp;": "&amp;CHAR(34)&amp;"80060"&amp;CHAR(34)&amp;"_x000D_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80060 - Unrealised Currency Gains</v>
      </c>
      <c r="B718" s="83"/>
      <c r="C7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33.619999999999997</v>
      </c>
      <c r="D71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-33.619999999999997</v>
      </c>
    </row>
    <row r="719" spans="1:4" hidden="1" outlineLevel="1">
      <c r="A719" s="47" t="str">
        <f>_xll.SpotlightXL.ExcelFormulas.SpotlightMetadata("_x000D_
"&amp;CHAR(34)&amp;"A1950CEE88E7490F9ED482AF30EE80F7"&amp;CHAR(34)&amp;"_x000D_
{_x000D_
  "&amp;CHAR(34)&amp;"members"&amp;CHAR(34)&amp;": {_x000D_
    "&amp;CHAR(34)&amp;"Account"&amp;CHAR(34)&amp;": "&amp;CHAR(34)&amp;"80070"&amp;CHAR(34)&amp;"_x000D_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80070 - Realised Currency Gains</v>
      </c>
      <c r="B719" s="83"/>
      <c r="C7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817.29</v>
      </c>
      <c r="D7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20" spans="1:4" collapsed="1">
      <c r="A720" s="39" t="str">
        <f>_xll.SpotlightXL.ExcelFormulas.SpotlightMetadata("_x000D_
"&amp;CHAR(34)&amp;"A1950CEE88E7490F9ED482AF30EE80F7"&amp;CHAR(34)&amp;"_x000D_
{_x000D_
  "&amp;CHAR(34)&amp;"members"&amp;CHAR(34)&amp;": {_x000D_
    "&amp;CHAR(34)&amp;"Account"&amp;CHAR(34)&amp;": "&amp;CHAR(34)&amp;"Realised and Unrealised Currency Gains/Losses"&amp;CHAR(34)&amp;"_x000D_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Realised and Unrealised Currency Gains/Losses</v>
      </c>
      <c r="B720" s="83"/>
      <c r="C720" s="28">
        <f>SUM(C717:C719)</f>
        <v>850.91</v>
      </c>
      <c r="D720" s="28">
        <f>SUM(D717:D719)</f>
        <v>-33.619999999999997</v>
      </c>
    </row>
    <row r="721" spans="1:4" hidden="1" outlineLevel="1">
      <c r="A721" s="47"/>
      <c r="B721" s="83"/>
      <c r="C721" s="28"/>
      <c r="D721" s="28"/>
    </row>
    <row r="722" spans="1:4" hidden="1" outlineLevel="1">
      <c r="A722" s="39" t="str">
        <f>_xll.SpotlightXL.ExcelFormulas.SpotlightMetadata("_x000D_
"&amp;CHAR(34)&amp;"A1950CEE88E7490F9ED482AF30EE80F7"&amp;CHAR(34)&amp;"_x000D_
{_x000D_
  "&amp;CHAR(34)&amp;"members"&amp;CHAR(34)&amp;": {_x000D_
    "&amp;CHAR(34)&amp;"Account"&amp;CHAR(34)&amp;": "&amp;CHAR(34)&amp;"Total prior year adjustments"&amp;CHAR(34)&amp;"_x000D_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Total prior year adjustments</v>
      </c>
      <c r="B722" s="74"/>
      <c r="C722" s="28"/>
      <c r="D722" s="28"/>
    </row>
    <row r="723" spans="1:4" hidden="1" outlineLevel="1">
      <c r="A723" s="47" t="str">
        <f>_xll.SpotlightXL.ExcelFormulas.SpotlightMetadata("_x000D_
"&amp;CHAR(34)&amp;"A1950CEE88E7490F9ED482AF30EE80F7"&amp;CHAR(34)&amp;"_x000D_
{_x000D_
  "&amp;CHAR(34)&amp;"members"&amp;CHAR(34)&amp;": {_x000D_
    "&amp;CHAR(34)&amp;"Account"&amp;CHAR(34)&amp;": "&amp;CHAR(34)&amp;"Prior year share capital adjustment"&amp;CHAR(34)&amp;"_x000D_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Prior year share capital adjustment</v>
      </c>
      <c r="B723" s="83"/>
      <c r="C723" s="28">
        <f>SUM(C724)</f>
        <v>0</v>
      </c>
      <c r="D723" s="28">
        <f>SUM(D724)</f>
        <v>0</v>
      </c>
    </row>
    <row r="724" spans="1:4" hidden="1" outlineLevel="1">
      <c r="A724" s="32" t="str">
        <f>_xll.SpotlightXL.ExcelFormulas.SpotlightMetadata("_x000D_
"&amp;CHAR(34)&amp;"A1950CEE88E7490F9ED482AF30EE80F7"&amp;CHAR(34)&amp;"_x000D_
{_x000D_
  "&amp;CHAR(34)&amp;"members"&amp;CHAR(34)&amp;": {_x000D_
    "&amp;CHAR(34)&amp;"Account"&amp;CHAR(34)&amp;": "&amp;CHAR(34)&amp;"79011"&amp;CHAR(34)&amp;"_x000D_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79011 - Prior year share capital adjustment</v>
      </c>
      <c r="B724" s="71"/>
      <c r="C7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24"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25" spans="1:4" hidden="1" outlineLevel="1">
      <c r="A725" s="47" t="str">
        <f>_xll.SpotlightXL.ExcelFormulas.SpotlightMetadata("_x000D_
"&amp;CHAR(34)&amp;"A1950CEE88E7490F9ED482AF30EE80F7"&amp;CHAR(34)&amp;"_x000D_
{_x000D_
  "&amp;CHAR(34)&amp;"members"&amp;CHAR(34)&amp;": {_x000D_
    "&amp;CHAR(34)&amp;"Account"&amp;CHAR(34)&amp;": "&amp;CHAR(34)&amp;"Prior year adjustments"&amp;CHAR(34)&amp;"_x000D_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Prior year adjustments</v>
      </c>
      <c r="B725" s="83"/>
      <c r="C725" s="28">
        <f>SUM(C726)</f>
        <v>0</v>
      </c>
      <c r="D725" s="28">
        <f>SUM(D726)</f>
        <v>0</v>
      </c>
    </row>
    <row r="726" spans="1:4" hidden="1" outlineLevel="1">
      <c r="A726" s="32" t="str">
        <f>_xll.SpotlightXL.ExcelFormulas.SpotlightMetadata("_x000D_
"&amp;CHAR(34)&amp;"A1950CEE88E7490F9ED482AF30EE80F7"&amp;CHAR(34)&amp;"_x000D_
{_x000D_
  "&amp;CHAR(34)&amp;"members"&amp;CHAR(34)&amp;": {_x000D_
    "&amp;CHAR(34)&amp;"Account"&amp;CHAR(34)&amp;": "&amp;CHAR(34)&amp;"90002"&amp;CHAR(34)&amp;"_x000D_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90002 - Prior Period Losses Applied</v>
      </c>
      <c r="B726" s="71"/>
      <c r="C7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2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27" spans="1:4" collapsed="1">
      <c r="A727" s="39" t="str">
        <f>_xll.SpotlightXL.ExcelFormulas.SpotlightMetadata("_x000D_
"&amp;CHAR(34)&amp;"A1950CEE88E7490F9ED482AF30EE80F7"&amp;CHAR(34)&amp;"_x000D_
{_x000D_
  "&amp;CHAR(34)&amp;"members"&amp;CHAR(34)&amp;": {_x000D_
    "&amp;CHAR(34)&amp;"Account"&amp;CHAR(34)&amp;": "&amp;CHAR(34)&amp;"Total prior year adjustments"&amp;CHAR(34)&amp;"_x000D_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Total prior year adjustments</v>
      </c>
      <c r="B727" s="71"/>
      <c r="C727" s="28">
        <f>C723+C725</f>
        <v>0</v>
      </c>
      <c r="D727" s="28">
        <f>D723+D725</f>
        <v>0</v>
      </c>
    </row>
    <row r="728" spans="1:4">
      <c r="A728" s="32"/>
      <c r="B728" s="71"/>
      <c r="C728" s="28"/>
      <c r="D728" s="28"/>
    </row>
    <row r="729" spans="1:4">
      <c r="A729" s="32"/>
      <c r="B729" s="71"/>
      <c r="C729" s="28"/>
      <c r="D729" s="28"/>
    </row>
    <row r="730" spans="1:4" s="24" customFormat="1">
      <c r="A730" s="43" t="str">
        <f>_xll.SpotlightXL.ExcelFormulas.SpotlightMetadata("_x000D_
"&amp;CHAR(34)&amp;"A1950CEE88E7490F9ED482AF30EE80F7"&amp;CHAR(34)&amp;"_x000D_
{_x000D_
  "&amp;CHAR(34)&amp;"members"&amp;CHAR(34)&amp;": {_x000D_
    "&amp;CHAR(34)&amp;"Account"&amp;CHAR(34)&amp;": "&amp;CHAR(34)&amp;"Net Profit/(Loss) Before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Profit/(Loss) Before Tax</v>
      </c>
      <c r="B730" s="84"/>
      <c r="C730" s="36">
        <f>C686-C697-C702-C714-C720-C727</f>
        <v>-583959.00000000023</v>
      </c>
      <c r="D730" s="36">
        <f>D686-D697-D702-D714-D720-D727</f>
        <v>-837922.6399999999</v>
      </c>
    </row>
    <row r="731" spans="1:4" s="24" customFormat="1">
      <c r="A731" s="49"/>
      <c r="B731" s="85"/>
      <c r="C731" s="34"/>
      <c r="D731" s="34"/>
    </row>
    <row r="732" spans="1:4" hidden="1" outlineLevel="1">
      <c r="A732" s="39" t="str">
        <f>_xll.SpotlightXL.ExcelFormulas.SpotlightMetadata("_x000D_
"&amp;CHAR(34)&amp;"A1950CEE88E7490F9ED482AF30EE80F7"&amp;CHAR(34)&amp;"_x000D_
{_x000D_
  "&amp;CHAR(34)&amp;"members"&amp;CHAR(34)&amp;": {_x000D_
    "&amp;CHAR(34)&amp;"Account"&amp;CHAR(34)&amp;": "&amp;CHAR(34)&amp;"Deferred Tax Expense/(Income)"&amp;CHAR(34)&amp;"_x000D_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Deferred Tax Expense/(Income)</v>
      </c>
      <c r="B732" s="86"/>
      <c r="C732" s="28"/>
      <c r="D732" s="28"/>
    </row>
    <row r="733" spans="1:4" hidden="1" outlineLevel="1">
      <c r="A733" s="37" t="str">
        <f>_xll.SpotlightXL.ExcelFormulas.SpotlightMetadata("_x000D_
"&amp;CHAR(34)&amp;"A1950CEE88E7490F9ED482AF30EE80F7"&amp;CHAR(34)&amp;"_x000D_
{_x000D_
  "&amp;CHAR(34)&amp;"members"&amp;CHAR(34)&amp;": {_x000D_
    "&amp;CHAR(34)&amp;"Account"&amp;CHAR(34)&amp;": "&amp;CHAR(34)&amp;"90020"&amp;CHAR(34)&amp;"_x000D_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90020 - Deferred Tax Income/Expense</v>
      </c>
      <c r="B733" s="74"/>
      <c r="C7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-34535.58</v>
      </c>
      <c r="D733"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"&amp;CHAR(34)&amp;"90020"&amp;CHAR(34)&amp;"_x000D_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17219.13</v>
      </c>
    </row>
    <row r="734" spans="1:4" collapsed="1">
      <c r="A734" s="39" t="str">
        <f>_xll.SpotlightXL.ExcelFormulas.SpotlightMetadata("_x000D_
"&amp;CHAR(34)&amp;"A1950CEE88E7490F9ED482AF30EE80F7"&amp;CHAR(34)&amp;"_x000D_
{_x000D_
  "&amp;CHAR(34)&amp;"members"&amp;CHAR(34)&amp;": {_x000D_
    "&amp;CHAR(34)&amp;"Account"&amp;CHAR(34)&amp;": "&amp;CHAR(34)&amp;"Deferred Tax Expense/(Income)"&amp;CHAR(34)&amp;"_x000D_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Deferred Tax Expense/(Income)</v>
      </c>
      <c r="B734" s="74"/>
      <c r="C734" s="28">
        <f>SUM(C733)</f>
        <v>-34535.58</v>
      </c>
      <c r="D734" s="28">
        <f>SUM(D733)</f>
        <v>17219.13</v>
      </c>
    </row>
    <row r="735" spans="1:4" hidden="1" outlineLevel="1">
      <c r="A735" s="37"/>
      <c r="B735" s="74"/>
      <c r="C735" s="28"/>
      <c r="D735" s="28"/>
    </row>
    <row r="736" spans="1:4" hidden="1" outlineLevel="1">
      <c r="A736" s="39" t="str">
        <f>_xll.SpotlightXL.ExcelFormulas.SpotlightMetadata("_x000D_
"&amp;CHAR(34)&amp;"A1950CEE88E7490F9ED482AF30EE80F7"&amp;CHAR(34)&amp;"_x000D_
{_x000D_
  "&amp;CHAR(34)&amp;"members"&amp;CHAR(34)&amp;": {_x000D_
    "&amp;CHAR(34)&amp;"Account"&amp;CHAR(34)&amp;": "&amp;CHAR(34)&amp;"Income Tax Expense / (Benefit)"&amp;CHAR(34)&amp;"_x000D_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Income Tax Expense / (Benefit)</v>
      </c>
      <c r="B736" s="86"/>
      <c r="C736" s="28"/>
      <c r="D736" s="28"/>
    </row>
    <row r="737" spans="1:4" hidden="1" outlineLevel="1">
      <c r="A737" s="37" t="str">
        <f>_xll.SpotlightXL.ExcelFormulas.SpotlightMetadata("_x000D_
"&amp;CHAR(34)&amp;"A1950CEE88E7490F9ED482AF30EE80F7"&amp;CHAR(34)&amp;"_x000D_
{_x000D_
  "&amp;CHAR(34)&amp;"members"&amp;CHAR(34)&amp;": {_x000D_
    "&amp;CHAR(34)&amp;"Account"&amp;CHAR(34)&amp;": "&amp;CHAR(34)&amp;"90001"&amp;CHAR(34)&amp;"_x000D_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90001 - Over/ Under Provision of 2021 Income Tax</v>
      </c>
      <c r="B737" s="74"/>
      <c r="C7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3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38" spans="1:4" hidden="1" outlineLevel="1">
      <c r="A738" s="37" t="str">
        <f>_xll.SpotlightXL.ExcelFormulas.SpotlightMetadata("_x000D_
"&amp;CHAR(34)&amp;"A1950CEE88E7490F9ED482AF30EE80F7"&amp;CHAR(34)&amp;"_x000D_
{_x000D_
  "&amp;CHAR(34)&amp;"members"&amp;CHAR(34)&amp;": {_x000D_
    "&amp;CHAR(34)&amp;"Account"&amp;CHAR(34)&amp;": "&amp;CHAR(34)&amp;"90003"&amp;CHAR(34)&amp;"_x000D_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90003 - Taxes - Corporate Tax</v>
      </c>
      <c r="B738" s="74"/>
      <c r="C7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3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39" spans="1:4" hidden="1" outlineLevel="1">
      <c r="A739" s="37" t="str">
        <f>_xll.SpotlightXL.ExcelFormulas.SpotlightMetadata("_x000D_
"&amp;CHAR(34)&amp;"A1950CEE88E7490F9ED482AF30EE80F7"&amp;CHAR(34)&amp;"_x000D_
{_x000D_
  "&amp;CHAR(34)&amp;"members"&amp;CHAR(34)&amp;": {_x000D_
    "&amp;CHAR(34)&amp;"Account"&amp;CHAR(34)&amp;": "&amp;CHAR(34)&amp;"90004"&amp;CHAR(34)&amp;"_x000D_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90004 - Under / (Over) Provision in Income Tax</v>
      </c>
      <c r="B739" s="74"/>
      <c r="C7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3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40" spans="1:4" hidden="1" outlineLevel="1">
      <c r="A740" s="37" t="str">
        <f>_xll.SpotlightXL.ExcelFormulas.SpotlightMetadata("_x000D_
"&amp;CHAR(34)&amp;"A1950CEE88E7490F9ED482AF30EE80F7"&amp;CHAR(34)&amp;"_x000D_
{_x000D_
  "&amp;CHAR(34)&amp;"members"&amp;CHAR(34)&amp;": {_x000D_
    "&amp;CHAR(34)&amp;"Account"&amp;CHAR(34)&amp;": "&amp;CHAR(34)&amp;"90010"&amp;CHAR(34)&amp;"_x000D_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90010 - Income Tax Expense</v>
      </c>
      <c r="B740" s="74"/>
      <c r="C7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4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-241134.25</v>
      </c>
    </row>
    <row r="741" spans="1:4" collapsed="1">
      <c r="A741" s="39" t="str">
        <f>_xll.SpotlightXL.ExcelFormulas.SpotlightMetadata("_x000D_
"&amp;CHAR(34)&amp;"A1950CEE88E7490F9ED482AF30EE80F7"&amp;CHAR(34)&amp;"_x000D_
{_x000D_
  "&amp;CHAR(34)&amp;"members"&amp;CHAR(34)&amp;": {_x000D_
    "&amp;CHAR(34)&amp;"Account"&amp;CHAR(34)&amp;": "&amp;CHAR(34)&amp;"Income Tax Expense / (Benefit)"&amp;CHAR(34)&amp;"_x000D_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Income Tax Expense / (Benefit)</v>
      </c>
      <c r="B741" s="37">
        <v>4</v>
      </c>
      <c r="C741" s="28">
        <f>SUM(C737:C740)</f>
        <v>0</v>
      </c>
      <c r="D741" s="28">
        <f>SUM(D737:D740)</f>
        <v>-241134.25</v>
      </c>
    </row>
    <row r="742" spans="1:4" s="24" customFormat="1">
      <c r="A742" s="49"/>
      <c r="B742" s="85"/>
      <c r="C742" s="34"/>
      <c r="D742" s="34"/>
    </row>
    <row r="743" spans="1:4" s="24" customFormat="1">
      <c r="A743" s="43" t="str">
        <f>_xll.SpotlightXL.ExcelFormulas.SpotlightMetadata("_x000D_
"&amp;CHAR(34)&amp;"A1950CEE88E7490F9ED482AF30EE80F7"&amp;CHAR(34)&amp;"_x000D_
{_x000D_
  "&amp;CHAR(34)&amp;"members"&amp;CHAR(34)&amp;": {_x000D_
    "&amp;CHAR(34)&amp;"Account"&amp;CHAR(34)&amp;": "&amp;CHAR(34)&amp;"Net Profit/(Loss) After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Profit/(Loss) After Tax</v>
      </c>
      <c r="B743" s="84"/>
      <c r="C743" s="36">
        <f>C730-C734-C741</f>
        <v>-549423.42000000027</v>
      </c>
      <c r="D743" s="36">
        <f>D730-D734-D741</f>
        <v>-614007.5199999999</v>
      </c>
    </row>
    <row r="744" spans="1:4" s="24" customFormat="1">
      <c r="A744" s="49"/>
      <c r="B744" s="85"/>
      <c r="C744" s="34"/>
      <c r="D744" s="34"/>
    </row>
    <row r="745" spans="1:4" hidden="1" outlineLevel="1">
      <c r="A745" s="39" t="str">
        <f>_xll.SpotlightXL.ExcelFormulas.SpotlightMetadata("_x000D_
"&amp;CHAR(34)&amp;"A1950CEE88E7490F9ED482AF30EE80F7"&amp;CHAR(34)&amp;"_x000D_
{_x000D_
  "&amp;CHAR(34)&amp;"members"&amp;CHAR(34)&amp;": {_x000D_
    "&amp;CHAR(34)&amp;"Account"&amp;CHAR(34)&amp;": "&amp;CHAR(34)&amp;"Movement in Derivatives"&amp;CHAR(34)&amp;"_x000D_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Movement in Derivatives</v>
      </c>
      <c r="B745" s="78"/>
      <c r="C745" s="28"/>
      <c r="D745" s="28"/>
    </row>
    <row r="746" spans="1:4" hidden="1" outlineLevel="1">
      <c r="A746" s="27" t="str">
        <f>_xll.SpotlightXL.ExcelFormulas.SpotlightMetadata("_x000D_
"&amp;CHAR(34)&amp;"A1950CEE88E7490F9ED482AF30EE80F7"&amp;CHAR(34)&amp;"_x000D_
{_x000D_
  "&amp;CHAR(34)&amp;"members"&amp;CHAR(34)&amp;": {_x000D_
    "&amp;CHAR(34)&amp;"Account"&amp;CHAR(34)&amp;": "&amp;CHAR(34)&amp;"50037"&amp;CHAR(34)&amp;"_x000D_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50037 - Movement in Derivatives - Fair Value</v>
      </c>
      <c r="B746" s="86"/>
      <c r="C7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"&amp;CHAR(34)&amp;"50037"&amp;CHAR(34)&amp;"_x000D_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4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"&amp;CHAR(34)&amp;"50037"&amp;CHAR(34)&amp;"_x000D_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47" spans="1:4" hidden="1" outlineLevel="1">
      <c r="A747" s="27" t="str">
        <f>_xll.SpotlightXL.ExcelFormulas.SpotlightMetadata("_x000D_
"&amp;CHAR(34)&amp;"A1950CEE88E7490F9ED482AF30EE80F7"&amp;CHAR(34)&amp;"_x000D_
{_x000D_
  "&amp;CHAR(34)&amp;"members"&amp;CHAR(34)&amp;": {_x000D_
    "&amp;CHAR(34)&amp;"Account"&amp;CHAR(34)&amp;": "&amp;CHAR(34)&amp;"79008"&amp;CHAR(34)&amp;"_x000D_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79008 - Movement in Derivatives</v>
      </c>
      <c r="B747" s="86"/>
      <c r="C7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47"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"&amp;CHAR(34)&amp;"79008"&amp;CHAR(34)&amp;"_x000D_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48" spans="1:4" hidden="1" outlineLevel="1">
      <c r="A748" s="27" t="str">
        <f>_xll.SpotlightXL.ExcelFormulas.SpotlightMetadata("_x000D_
"&amp;CHAR(34)&amp;"A1950CEE88E7490F9ED482AF30EE80F7"&amp;CHAR(34)&amp;"_x000D_
{_x000D_
  "&amp;CHAR(34)&amp;"members"&amp;CHAR(34)&amp;": {_x000D_
    "&amp;CHAR(34)&amp;"Account"&amp;CHAR(34)&amp;": "&amp;CHAR(34)&amp;"79009"&amp;CHAR(34)&amp;"_x000D_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79009 - Movement in Derivatives – New</v>
      </c>
      <c r="B748" s="86"/>
      <c r="C7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4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"&amp;CHAR(34)&amp;"79009"&amp;CHAR(34)&amp;"_x000D_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49" spans="1:4" hidden="1" outlineLevel="1">
      <c r="A749" s="27" t="str">
        <f>_xll.SpotlightXL.ExcelFormulas.SpotlightMetadata("_x000D_
"&amp;CHAR(34)&amp;"A1950CEE88E7490F9ED482AF30EE80F7"&amp;CHAR(34)&amp;"_x000D_
{_x000D_
  "&amp;CHAR(34)&amp;"members"&amp;CHAR(34)&amp;": {_x000D_
    "&amp;CHAR(34)&amp;"Account"&amp;CHAR(34)&amp;": "&amp;CHAR(34)&amp;"79016"&amp;CHAR(34)&amp;"_x000D_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79016 - Unrealised Gain / (Loss)</v>
      </c>
      <c r="B749" s="86"/>
      <c r="C7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4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"&amp;CHAR(34)&amp;"79016"&amp;CHAR(34)&amp;"_x000D_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0" spans="1:4" hidden="1" outlineLevel="1">
      <c r="A750" s="27" t="str">
        <f>_xll.SpotlightXL.ExcelFormulas.SpotlightMetadata("_x000D_
"&amp;CHAR(34)&amp;"A1950CEE88E7490F9ED482AF30EE80F7"&amp;CHAR(34)&amp;"_x000D_
{_x000D_
  "&amp;CHAR(34)&amp;"members"&amp;CHAR(34)&amp;": {_x000D_
    "&amp;CHAR(34)&amp;"Account"&amp;CHAR(34)&amp;": "&amp;CHAR(34)&amp;"79050"&amp;CHAR(34)&amp;"_x000D_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79050 - Change In Fair Valuation of Derivatives</v>
      </c>
      <c r="B750" s="86"/>
      <c r="C7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50"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1" spans="1:4" hidden="1" outlineLevel="1">
      <c r="A751" s="27" t="str">
        <f>_xll.SpotlightXL.ExcelFormulas.SpotlightMetadata("_x000D_
"&amp;CHAR(34)&amp;"A1950CEE88E7490F9ED482AF30EE80F7"&amp;CHAR(34)&amp;"_x000D_
{_x000D_
  "&amp;CHAR(34)&amp;"members"&amp;CHAR(34)&amp;": {_x000D_
    "&amp;CHAR(34)&amp;"Account"&amp;CHAR(34)&amp;": "&amp;CHAR(34)&amp;"79502"&amp;CHAR(34)&amp;"_x000D_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79502 - Change In Fair Valuation of Derivatives</v>
      </c>
      <c r="B751" s="86"/>
      <c r="C7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"&amp;CHAR(34)&amp;"79502"&amp;CHAR(34)&amp;"_x000D_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51"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"&amp;CHAR(34)&amp;"79502"&amp;CHAR(34)&amp;"_x000D_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2" spans="1:4" collapsed="1">
      <c r="A752" s="39" t="str">
        <f>_xll.SpotlightXL.ExcelFormulas.SpotlightMetadata("_x000D_
"&amp;CHAR(34)&amp;"A1950CEE88E7490F9ED482AF30EE80F7"&amp;CHAR(34)&amp;"_x000D_
{_x000D_
  "&amp;CHAR(34)&amp;"members"&amp;CHAR(34)&amp;": {_x000D_
    "&amp;CHAR(34)&amp;"Account"&amp;CHAR(34)&amp;": "&amp;CHAR(34)&amp;"Movement in Derivatives"&amp;CHAR(34)&amp;"_x000D_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Movement in Derivatives</v>
      </c>
      <c r="B752" s="86"/>
      <c r="C752" s="28">
        <f>SUM(C746:C751)</f>
        <v>0</v>
      </c>
      <c r="D752" s="28">
        <f>SUM(D746:D751)</f>
        <v>0</v>
      </c>
    </row>
    <row r="753" spans="1:4" hidden="1" outlineLevel="1">
      <c r="A753" s="27"/>
      <c r="B753" s="71"/>
      <c r="C753" s="28"/>
      <c r="D753" s="28"/>
    </row>
    <row r="754" spans="1:4" hidden="1" outlineLevel="1">
      <c r="A754" s="39" t="str">
        <f>_xll.SpotlightXL.ExcelFormulas.SpotlightMetadata("_x000D_
"&amp;CHAR(34)&amp;"A1950CEE88E7490F9ED482AF30EE80F7"&amp;CHAR(34)&amp;"_x000D_
{_x000D_
  "&amp;CHAR(34)&amp;"members"&amp;CHAR(34)&amp;": {_x000D_
    "&amp;CHAR(34)&amp;"Account"&amp;CHAR(34)&amp;": "&amp;CHAR(34)&amp;"Debt Forgiveness"&amp;CHAR(34)&amp;"_x000D_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Debt Forgiveness</v>
      </c>
      <c r="B754" s="78"/>
      <c r="C754" s="28"/>
      <c r="D754" s="28"/>
    </row>
    <row r="755" spans="1:4" hidden="1" outlineLevel="1">
      <c r="A755" s="27" t="str">
        <f>_xll.SpotlightXL.ExcelFormulas.SpotlightMetadata("_x000D_
"&amp;CHAR(34)&amp;"A1950CEE88E7490F9ED482AF30EE80F7"&amp;CHAR(34)&amp;"_x000D_
{_x000D_
  "&amp;CHAR(34)&amp;"members"&amp;CHAR(34)&amp;": {_x000D_
    "&amp;CHAR(34)&amp;"Account"&amp;CHAR(34)&amp;": "&amp;CHAR(34)&amp;"79090"&amp;CHAR(34)&amp;"_x000D_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79090 - Intercompany Loan Forgiveness</v>
      </c>
      <c r="B755" s="86"/>
      <c r="C7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55"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6" spans="1:4" hidden="1" outlineLevel="1">
      <c r="A756" s="27" t="str">
        <f>_xll.SpotlightXL.ExcelFormulas.SpotlightMetadata("_x000D_
"&amp;CHAR(34)&amp;"A1950CEE88E7490F9ED482AF30EE80F7"&amp;CHAR(34)&amp;"_x000D_
{_x000D_
  "&amp;CHAR(34)&amp;"members"&amp;CHAR(34)&amp;": {_x000D_
    "&amp;CHAR(34)&amp;"Account"&amp;CHAR(34)&amp;": "&amp;CHAR(34)&amp;"79001"&amp;CHAR(34)&amp;"_x000D_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79001 - Commercial debt forgiveness</v>
      </c>
      <c r="B756" s="86"/>
      <c r="C7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"&amp;CHAR(34)&amp;"79001"&amp;CHAR(34)&amp;"_x000D_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56"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"&amp;CHAR(34)&amp;"79001"&amp;CHAR(34)&amp;"_x000D_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7" spans="1:4" collapsed="1">
      <c r="A757" s="39" t="str">
        <f>_xll.SpotlightXL.ExcelFormulas.SpotlightMetadata("_x000D_
"&amp;CHAR(34)&amp;"A1950CEE88E7490F9ED482AF30EE80F7"&amp;CHAR(34)&amp;"_x000D_
{_x000D_
  "&amp;CHAR(34)&amp;"members"&amp;CHAR(34)&amp;": {_x000D_
    "&amp;CHAR(34)&amp;"Account"&amp;CHAR(34)&amp;": "&amp;CHAR(34)&amp;"Debt Forgiveness"&amp;CHAR(34)&amp;"_x000D_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Debt Forgiveness</v>
      </c>
      <c r="B757" s="86"/>
      <c r="C757" s="28">
        <f>SUM(C755:C756)</f>
        <v>0</v>
      </c>
      <c r="D757" s="28">
        <f>SUM(D755:D756)</f>
        <v>0</v>
      </c>
    </row>
    <row r="758" spans="1:4">
      <c r="A758" s="39" t="str">
        <f>_xll.SpotlightXL.ExcelFormulas.SpotlightMetadata("_x000D_
"&amp;CHAR(34)&amp;"A1950CEE88E7490F9ED482AF30EE80F7"&amp;CHAR(34)&amp;"_x000D_
{_x000D_
  "&amp;CHAR(34)&amp;"members"&amp;CHAR(34)&amp;": {_x000D_
    "&amp;CHAR(34)&amp;"Account"&amp;CHAR(34)&amp;": "&amp;CHAR(34)&amp;"Property Finance"&amp;CHAR(34)&amp;"_x000D_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Property Finance</v>
      </c>
      <c r="B758" s="78"/>
      <c r="C7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"&amp;CHAR(34)&amp;"Property Finance"&amp;CHAR(34)&amp;"_x000D_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5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"&amp;CHAR(34)&amp;"Property Finance"&amp;CHAR(34)&amp;"_x000D_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59" spans="1:4" s="24" customFormat="1">
      <c r="A759" s="49"/>
      <c r="B759" s="85"/>
      <c r="C759" s="34"/>
      <c r="D759" s="34"/>
    </row>
    <row r="760" spans="1:4" s="24" customFormat="1">
      <c r="A760" s="43" t="str">
        <f>_xll.SpotlightXL.ExcelFormulas.SpotlightMetadata("_x000D_
"&amp;CHAR(34)&amp;"A1950CEE88E7490F9ED482AF30EE80F7"&amp;CHAR(34)&amp;"_x000D_
{_x000D_
  "&amp;CHAR(34)&amp;"members"&amp;CHAR(34)&amp;": {_x000D_
    "&amp;CHAR(34)&amp;"Account"&amp;CHAR(34)&amp;": "&amp;CHAR(34)&amp;"Net Profit/(Loss) After Derivatives, Debt Forgiveness and Before Dividends"&amp;CHAR(34)&amp;"_x000D_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Profit/(Loss) After Derivatives, Debt Forgiveness and Before Dividends</v>
      </c>
      <c r="B760" s="84"/>
      <c r="C760" s="36">
        <f>C743-C752-C757-C758</f>
        <v>-549423.42000000027</v>
      </c>
      <c r="D760" s="36">
        <f>D743-D752-D757-D758</f>
        <v>-614007.5199999999</v>
      </c>
    </row>
    <row r="761" spans="1:4" s="24" customFormat="1">
      <c r="A761" s="49"/>
      <c r="B761" s="85"/>
      <c r="C761" s="34"/>
      <c r="D761" s="34"/>
    </row>
    <row r="762" spans="1:4" s="24" customFormat="1">
      <c r="A762" s="48" t="str">
        <f>_xll.SpotlightXL.ExcelFormulas.SpotlightMetadata("_x000D_
"&amp;CHAR(34)&amp;"A1950CEE88E7490F9ED482AF30EE80F7"&amp;CHAR(34)&amp;"_x000D_
{_x000D_
  "&amp;CHAR(34)&amp;"members"&amp;CHAR(34)&amp;": {_x000D_
    "&amp;CHAR(34)&amp;"Account"&amp;CHAR(34)&amp;": "&amp;CHAR(34)&amp;"Dividends Paid"&amp;CHAR(34)&amp;"_x000D_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Dividends Paid</v>
      </c>
      <c r="B762" s="87"/>
      <c r="C7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"&amp;CHAR(34)&amp;"Dividends Paid"&amp;CHAR(34)&amp;"_x000D_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D762"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"&amp;CHAR(34)&amp;"MTD"&amp;CHAR(34)&amp;",_x000D_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"&amp;CHAR(34)&amp;"Dividends Paid"&amp;CHAR(34)&amp;"_x000D_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63" spans="1:4" s="24" customFormat="1">
      <c r="A763" s="49"/>
      <c r="B763" s="85"/>
      <c r="C763" s="34"/>
      <c r="D763" s="34"/>
    </row>
    <row r="764" spans="1:4" s="24" customFormat="1" ht="15.75" thickBot="1">
      <c r="A764" s="50" t="str">
        <f>_xll.SpotlightXL.ExcelFormulas.SpotlightMetadata("_x000D_
"&amp;CHAR(34)&amp;"A1950CEE88E7490F9ED482AF30EE80F7"&amp;CHAR(34)&amp;"_x000D_
{_x000D_
  "&amp;CHAR(34)&amp;"members"&amp;CHAR(34)&amp;": {_x000D_
    "&amp;CHAR(34)&amp;"Account"&amp;CHAR(34)&amp;": "&amp;CHAR(34)&amp;"Net Profit/(Loss) After Dividends Paid"&amp;CHAR(34)&amp;"_x000D_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Profit/(Loss) After Dividends Paid</v>
      </c>
      <c r="B764" s="88"/>
      <c r="C764" s="51">
        <f>C760-C762</f>
        <v>-549423.42000000027</v>
      </c>
      <c r="D764" s="51">
        <f>D760-D762</f>
        <v>-614007.5199999999</v>
      </c>
    </row>
    <row r="765" spans="1:4" ht="15.75" thickTop="1"/>
  </sheetData>
  <mergeCells count="1">
    <mergeCell ref="A1:D1"/>
  </mergeCells>
  <dataValidations count="1">
    <dataValidation type="list" errorStyle="information" operator="equal" allowBlank="1" showInputMessage="1" sqref="A7:A166 A764:D764 A385:XFD385 A686:A763 B6:B166 C6:D384 A167:B384 A386:D684 A758:B758 A762:B762 B699:D763 B688:D697 C4:D4" xr:uid="{CB53F01C-6EED-4E68-9468-95F7B9EBC4C4}">
      <formula1>"6739674C-F41D-4F0B-8A6E-DBB970089451"</formula1>
    </dataValidation>
  </dataValidations>
  <pageMargins left="0.7" right="0.7" top="0.75" bottom="0.75" header="0.3" footer="0.3"/>
  <pageSetup scale="48" orientation="portrait" r:id="rId1"/>
  <headerFooter>
    <oddHeader>&amp;LIncome Statement</oddHeader>
    <oddFooter>&amp;LFinancial Statements&amp;RPage &amp;P of &amp;N</oddFooter>
  </headerFooter>
  <customProperties>
    <customPr name="isReportSheetChanged" r:id="rId2"/>
    <customPr name="NeonFormulasData_ED70E58E-A6CB-436B-B942-E28D536FFAF6" r:id="rId3"/>
    <customPr name="NeonFormulasData_ED70E58E-A6CB-436B-B942-E28D536FFAF6_ID" r:id="rId4"/>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ACFAC-D4C3-4308-BE5E-2EA01211D752}">
  <dimension ref="A1:XFC768"/>
  <sheetViews>
    <sheetView showGridLines="0" view="pageBreakPreview" zoomScaleNormal="100" zoomScaleSheetLayoutView="100" workbookViewId="0">
      <selection sqref="A1:A1048576"/>
    </sheetView>
  </sheetViews>
  <sheetFormatPr defaultRowHeight="15" outlineLevelRow="1"/>
  <cols>
    <col min="1" max="1" width="83.5" style="109" bestFit="1" customWidth="1"/>
    <col min="2" max="2" width="11.33203125" style="210" bestFit="1" customWidth="1"/>
    <col min="3" max="3" width="10.5" style="155" bestFit="1" customWidth="1"/>
    <col min="4" max="4" width="14.1640625" style="155" customWidth="1"/>
    <col min="5" max="16384" width="9.33203125" style="109"/>
  </cols>
  <sheetData>
    <row r="1" spans="1:4">
      <c r="A1" s="107"/>
      <c r="B1" s="204"/>
      <c r="C1" s="108"/>
      <c r="D1" s="108"/>
    </row>
    <row r="3" spans="1:4" s="111" customFormat="1">
      <c r="A3" s="216" t="s">
        <v>26</v>
      </c>
      <c r="B3" s="110" t="s">
        <v>20</v>
      </c>
      <c r="C3" s="156" t="s">
        <v>140</v>
      </c>
      <c r="D3" s="156" t="s">
        <v>141</v>
      </c>
    </row>
    <row r="5" spans="1:4">
      <c r="A5" s="112" t="s">
        <v>21</v>
      </c>
      <c r="B5" s="130"/>
      <c r="C5" s="113"/>
      <c r="D5" s="113"/>
    </row>
    <row r="6" spans="1:4" hidden="1" outlineLevel="1">
      <c r="A6" s="114" t="s">
        <v>926</v>
      </c>
      <c r="B6" s="130"/>
      <c r="C6" s="115"/>
      <c r="D6" s="115"/>
    </row>
    <row r="7" spans="1:4" hidden="1" outlineLevel="1">
      <c r="A7" s="116" t="s">
        <v>927</v>
      </c>
      <c r="B7" s="130"/>
      <c r="C7" s="115">
        <v>0</v>
      </c>
      <c r="D7" s="115">
        <v>0</v>
      </c>
    </row>
    <row r="8" spans="1:4" hidden="1" outlineLevel="1">
      <c r="A8" s="117" t="s">
        <v>928</v>
      </c>
      <c r="B8" s="130"/>
      <c r="C8" s="115">
        <v>0</v>
      </c>
      <c r="D8" s="115">
        <v>0</v>
      </c>
    </row>
    <row r="9" spans="1:4" hidden="1" outlineLevel="1">
      <c r="A9" s="116" t="s">
        <v>929</v>
      </c>
      <c r="B9" s="130"/>
      <c r="C9" s="115">
        <v>0</v>
      </c>
      <c r="D9" s="115">
        <v>0</v>
      </c>
    </row>
    <row r="10" spans="1:4" hidden="1" outlineLevel="1">
      <c r="A10" s="117" t="s">
        <v>930</v>
      </c>
      <c r="B10" s="130"/>
      <c r="C10" s="115">
        <v>0</v>
      </c>
      <c r="D10" s="115">
        <v>0</v>
      </c>
    </row>
    <row r="11" spans="1:4" hidden="1" outlineLevel="1">
      <c r="A11" s="117" t="s">
        <v>931</v>
      </c>
      <c r="B11" s="130"/>
      <c r="C11" s="115">
        <v>0</v>
      </c>
      <c r="D11" s="115">
        <v>0</v>
      </c>
    </row>
    <row r="12" spans="1:4" hidden="1" outlineLevel="1">
      <c r="A12" s="117" t="s">
        <v>932</v>
      </c>
      <c r="B12" s="130"/>
      <c r="C12" s="115">
        <v>0</v>
      </c>
      <c r="D12" s="115">
        <v>0</v>
      </c>
    </row>
    <row r="13" spans="1:4" hidden="1" outlineLevel="1">
      <c r="A13" s="116" t="s">
        <v>933</v>
      </c>
      <c r="B13" s="130"/>
      <c r="C13" s="115">
        <v>0</v>
      </c>
      <c r="D13" s="115">
        <v>0</v>
      </c>
    </row>
    <row r="14" spans="1:4" hidden="1" outlineLevel="1">
      <c r="A14" s="117" t="s">
        <v>934</v>
      </c>
      <c r="B14" s="130"/>
      <c r="C14" s="115">
        <v>0</v>
      </c>
      <c r="D14" s="115">
        <v>0</v>
      </c>
    </row>
    <row r="15" spans="1:4" hidden="1" outlineLevel="1">
      <c r="A15" s="117" t="s">
        <v>935</v>
      </c>
      <c r="B15" s="130"/>
      <c r="C15" s="115">
        <v>0</v>
      </c>
      <c r="D15" s="115">
        <v>0</v>
      </c>
    </row>
    <row r="16" spans="1:4" hidden="1" outlineLevel="1">
      <c r="A16" s="117" t="s">
        <v>936</v>
      </c>
      <c r="B16" s="130"/>
      <c r="C16" s="115">
        <v>0</v>
      </c>
      <c r="D16" s="115">
        <v>0</v>
      </c>
    </row>
    <row r="17" spans="1:4" hidden="1" outlineLevel="1">
      <c r="A17" s="117" t="s">
        <v>937</v>
      </c>
      <c r="B17" s="130"/>
      <c r="C17" s="115">
        <v>0</v>
      </c>
      <c r="D17" s="115">
        <v>0</v>
      </c>
    </row>
    <row r="18" spans="1:4" hidden="1" outlineLevel="1">
      <c r="A18" s="117" t="s">
        <v>938</v>
      </c>
      <c r="B18" s="130"/>
      <c r="C18" s="115">
        <v>0</v>
      </c>
      <c r="D18" s="115">
        <v>0</v>
      </c>
    </row>
    <row r="19" spans="1:4" hidden="1" outlineLevel="1">
      <c r="A19" s="117" t="s">
        <v>939</v>
      </c>
      <c r="B19" s="130"/>
      <c r="C19" s="115">
        <v>0</v>
      </c>
      <c r="D19" s="115">
        <v>0</v>
      </c>
    </row>
    <row r="20" spans="1:4" collapsed="1">
      <c r="A20" s="118" t="s">
        <v>926</v>
      </c>
      <c r="B20" s="205"/>
      <c r="C20" s="119">
        <v>0</v>
      </c>
      <c r="D20" s="119">
        <v>0</v>
      </c>
    </row>
    <row r="21" spans="1:4" hidden="1" outlineLevel="1">
      <c r="A21" s="120"/>
      <c r="B21" s="205"/>
      <c r="C21" s="119"/>
      <c r="D21" s="119"/>
    </row>
    <row r="22" spans="1:4" hidden="1" outlineLevel="1">
      <c r="A22" s="118" t="s">
        <v>940</v>
      </c>
      <c r="B22" s="205"/>
      <c r="C22" s="119"/>
      <c r="D22" s="119"/>
    </row>
    <row r="23" spans="1:4" hidden="1" outlineLevel="1">
      <c r="A23" s="121" t="s">
        <v>941</v>
      </c>
      <c r="B23" s="205"/>
      <c r="C23" s="119">
        <v>0</v>
      </c>
      <c r="D23" s="119">
        <v>0</v>
      </c>
    </row>
    <row r="24" spans="1:4" hidden="1" outlineLevel="1">
      <c r="A24" s="122" t="s">
        <v>942</v>
      </c>
      <c r="B24" s="205"/>
      <c r="C24" s="119">
        <v>0</v>
      </c>
      <c r="D24" s="119">
        <v>0</v>
      </c>
    </row>
    <row r="25" spans="1:4" hidden="1" outlineLevel="1">
      <c r="A25" s="122" t="s">
        <v>943</v>
      </c>
      <c r="B25" s="205"/>
      <c r="C25" s="119">
        <v>0</v>
      </c>
      <c r="D25" s="119">
        <v>0</v>
      </c>
    </row>
    <row r="26" spans="1:4" hidden="1" outlineLevel="1">
      <c r="A26" s="122" t="s">
        <v>944</v>
      </c>
      <c r="B26" s="205"/>
      <c r="C26" s="119">
        <v>0</v>
      </c>
      <c r="D26" s="119">
        <v>0</v>
      </c>
    </row>
    <row r="27" spans="1:4" hidden="1" outlineLevel="1">
      <c r="A27" s="122" t="s">
        <v>945</v>
      </c>
      <c r="B27" s="205"/>
      <c r="C27" s="119">
        <v>0</v>
      </c>
      <c r="D27" s="119">
        <v>0</v>
      </c>
    </row>
    <row r="28" spans="1:4" hidden="1" outlineLevel="1">
      <c r="A28" s="122" t="s">
        <v>946</v>
      </c>
      <c r="B28" s="205"/>
      <c r="C28" s="119">
        <v>0</v>
      </c>
      <c r="D28" s="119">
        <v>0</v>
      </c>
    </row>
    <row r="29" spans="1:4" hidden="1" outlineLevel="1">
      <c r="A29" s="122" t="s">
        <v>947</v>
      </c>
      <c r="B29" s="205"/>
      <c r="C29" s="119">
        <v>0</v>
      </c>
      <c r="D29" s="119">
        <v>0</v>
      </c>
    </row>
    <row r="30" spans="1:4" hidden="1" outlineLevel="1">
      <c r="A30" s="122" t="s">
        <v>948</v>
      </c>
      <c r="B30" s="205"/>
      <c r="C30" s="119">
        <v>0</v>
      </c>
      <c r="D30" s="119">
        <v>0</v>
      </c>
    </row>
    <row r="31" spans="1:4" hidden="1" outlineLevel="1">
      <c r="A31" s="122" t="s">
        <v>949</v>
      </c>
      <c r="B31" s="205"/>
      <c r="C31" s="119">
        <v>0</v>
      </c>
      <c r="D31" s="119">
        <v>0</v>
      </c>
    </row>
    <row r="32" spans="1:4" hidden="1" outlineLevel="1">
      <c r="A32" s="122" t="s">
        <v>950</v>
      </c>
      <c r="B32" s="205"/>
      <c r="C32" s="119">
        <v>0</v>
      </c>
      <c r="D32" s="119">
        <v>0</v>
      </c>
    </row>
    <row r="33" spans="1:4" hidden="1" outlineLevel="1">
      <c r="A33" s="122" t="s">
        <v>951</v>
      </c>
      <c r="B33" s="205"/>
      <c r="C33" s="119">
        <v>0</v>
      </c>
      <c r="D33" s="119">
        <v>0</v>
      </c>
    </row>
    <row r="34" spans="1:4" hidden="1" outlineLevel="1">
      <c r="A34" s="122" t="s">
        <v>952</v>
      </c>
      <c r="B34" s="205"/>
      <c r="C34" s="119">
        <v>0</v>
      </c>
      <c r="D34" s="119">
        <v>0</v>
      </c>
    </row>
    <row r="35" spans="1:4" hidden="1" outlineLevel="1">
      <c r="A35" s="122" t="s">
        <v>953</v>
      </c>
      <c r="B35" s="205"/>
      <c r="C35" s="119">
        <v>0</v>
      </c>
      <c r="D35" s="119">
        <v>0</v>
      </c>
    </row>
    <row r="36" spans="1:4" hidden="1" outlineLevel="1">
      <c r="A36" s="122" t="s">
        <v>954</v>
      </c>
      <c r="B36" s="205"/>
      <c r="C36" s="119">
        <v>0</v>
      </c>
      <c r="D36" s="119">
        <v>0</v>
      </c>
    </row>
    <row r="37" spans="1:4" hidden="1" outlineLevel="1">
      <c r="A37" s="122" t="s">
        <v>955</v>
      </c>
      <c r="B37" s="205"/>
      <c r="C37" s="119">
        <v>0</v>
      </c>
      <c r="D37" s="119">
        <v>0</v>
      </c>
    </row>
    <row r="38" spans="1:4" hidden="1" outlineLevel="1">
      <c r="A38" s="121" t="s">
        <v>956</v>
      </c>
      <c r="B38" s="205"/>
      <c r="C38" s="119">
        <v>0</v>
      </c>
      <c r="D38" s="119">
        <v>0</v>
      </c>
    </row>
    <row r="39" spans="1:4" hidden="1" outlineLevel="1">
      <c r="A39" s="122" t="s">
        <v>957</v>
      </c>
      <c r="B39" s="205"/>
      <c r="C39" s="119">
        <v>0</v>
      </c>
      <c r="D39" s="119">
        <v>0</v>
      </c>
    </row>
    <row r="40" spans="1:4" hidden="1" outlineLevel="1">
      <c r="A40" s="122" t="s">
        <v>958</v>
      </c>
      <c r="B40" s="205"/>
      <c r="C40" s="119">
        <v>0</v>
      </c>
      <c r="D40" s="119">
        <v>0</v>
      </c>
    </row>
    <row r="41" spans="1:4" hidden="1" outlineLevel="1">
      <c r="A41" s="122" t="s">
        <v>959</v>
      </c>
      <c r="B41" s="205"/>
      <c r="C41" s="119">
        <v>0</v>
      </c>
      <c r="D41" s="119">
        <v>0</v>
      </c>
    </row>
    <row r="42" spans="1:4" hidden="1" outlineLevel="1">
      <c r="A42" s="122" t="s">
        <v>960</v>
      </c>
      <c r="B42" s="205"/>
      <c r="C42" s="119">
        <v>0</v>
      </c>
      <c r="D42" s="119">
        <v>0</v>
      </c>
    </row>
    <row r="43" spans="1:4" hidden="1" outlineLevel="1">
      <c r="A43" s="122" t="s">
        <v>961</v>
      </c>
      <c r="B43" s="205"/>
      <c r="C43" s="119">
        <v>0</v>
      </c>
      <c r="D43" s="119">
        <v>0</v>
      </c>
    </row>
    <row r="44" spans="1:4" hidden="1" outlineLevel="1">
      <c r="A44" s="122" t="s">
        <v>962</v>
      </c>
      <c r="B44" s="205"/>
      <c r="C44" s="119">
        <v>0</v>
      </c>
      <c r="D44" s="119">
        <v>0</v>
      </c>
    </row>
    <row r="45" spans="1:4" hidden="1" outlineLevel="1">
      <c r="A45" s="122" t="s">
        <v>963</v>
      </c>
      <c r="B45" s="205"/>
      <c r="C45" s="119">
        <v>0</v>
      </c>
      <c r="D45" s="119">
        <v>0</v>
      </c>
    </row>
    <row r="46" spans="1:4" hidden="1" outlineLevel="1">
      <c r="A46" s="122" t="s">
        <v>964</v>
      </c>
      <c r="B46" s="205"/>
      <c r="C46" s="119">
        <v>0</v>
      </c>
      <c r="D46" s="119">
        <v>0</v>
      </c>
    </row>
    <row r="47" spans="1:4" hidden="1" outlineLevel="1">
      <c r="A47" s="122" t="s">
        <v>965</v>
      </c>
      <c r="B47" s="205"/>
      <c r="C47" s="119">
        <v>0</v>
      </c>
      <c r="D47" s="119">
        <v>0</v>
      </c>
    </row>
    <row r="48" spans="1:4" hidden="1" outlineLevel="1">
      <c r="A48" s="122" t="s">
        <v>966</v>
      </c>
      <c r="B48" s="205"/>
      <c r="C48" s="119">
        <v>0</v>
      </c>
      <c r="D48" s="119">
        <v>0</v>
      </c>
    </row>
    <row r="49" spans="1:4" hidden="1" outlineLevel="1">
      <c r="A49" s="122" t="s">
        <v>967</v>
      </c>
      <c r="B49" s="205"/>
      <c r="C49" s="119">
        <v>0</v>
      </c>
      <c r="D49" s="119">
        <v>0</v>
      </c>
    </row>
    <row r="50" spans="1:4" hidden="1" outlineLevel="1">
      <c r="A50" s="122" t="s">
        <v>968</v>
      </c>
      <c r="B50" s="205"/>
      <c r="C50" s="119">
        <v>0</v>
      </c>
      <c r="D50" s="119">
        <v>0</v>
      </c>
    </row>
    <row r="51" spans="1:4" hidden="1" outlineLevel="1">
      <c r="A51" s="122" t="s">
        <v>969</v>
      </c>
      <c r="B51" s="205"/>
      <c r="C51" s="119">
        <v>0</v>
      </c>
      <c r="D51" s="119">
        <v>0</v>
      </c>
    </row>
    <row r="52" spans="1:4" hidden="1" outlineLevel="1">
      <c r="A52" s="122" t="s">
        <v>970</v>
      </c>
      <c r="B52" s="205"/>
      <c r="C52" s="119">
        <v>0</v>
      </c>
      <c r="D52" s="119">
        <v>0</v>
      </c>
    </row>
    <row r="53" spans="1:4" hidden="1" outlineLevel="1">
      <c r="A53" s="122" t="s">
        <v>971</v>
      </c>
      <c r="B53" s="205"/>
      <c r="C53" s="119">
        <v>0</v>
      </c>
      <c r="D53" s="119">
        <v>0</v>
      </c>
    </row>
    <row r="54" spans="1:4" hidden="1" outlineLevel="1">
      <c r="A54" s="122" t="s">
        <v>972</v>
      </c>
      <c r="B54" s="205"/>
      <c r="C54" s="119">
        <v>0</v>
      </c>
      <c r="D54" s="119">
        <v>0</v>
      </c>
    </row>
    <row r="55" spans="1:4" hidden="1" outlineLevel="1">
      <c r="A55" s="122" t="s">
        <v>973</v>
      </c>
      <c r="B55" s="205"/>
      <c r="C55" s="119">
        <v>0</v>
      </c>
      <c r="D55" s="119">
        <v>0</v>
      </c>
    </row>
    <row r="56" spans="1:4" hidden="1" outlineLevel="1">
      <c r="A56" s="122" t="s">
        <v>974</v>
      </c>
      <c r="B56" s="205"/>
      <c r="C56" s="119">
        <v>0</v>
      </c>
      <c r="D56" s="119">
        <v>0</v>
      </c>
    </row>
    <row r="57" spans="1:4" hidden="1" outlineLevel="1">
      <c r="A57" s="122" t="s">
        <v>975</v>
      </c>
      <c r="B57" s="205"/>
      <c r="C57" s="119">
        <v>0</v>
      </c>
      <c r="D57" s="119">
        <v>0</v>
      </c>
    </row>
    <row r="58" spans="1:4" hidden="1" outlineLevel="1">
      <c r="A58" s="122" t="s">
        <v>976</v>
      </c>
      <c r="B58" s="205"/>
      <c r="C58" s="119">
        <v>0</v>
      </c>
      <c r="D58" s="119">
        <v>0</v>
      </c>
    </row>
    <row r="59" spans="1:4" hidden="1" outlineLevel="1">
      <c r="A59" s="122" t="s">
        <v>977</v>
      </c>
      <c r="B59" s="205"/>
      <c r="C59" s="119">
        <v>0</v>
      </c>
      <c r="D59" s="119">
        <v>0</v>
      </c>
    </row>
    <row r="60" spans="1:4" hidden="1" outlineLevel="1">
      <c r="A60" s="122" t="s">
        <v>978</v>
      </c>
      <c r="B60" s="205"/>
      <c r="C60" s="119">
        <v>0</v>
      </c>
      <c r="D60" s="119">
        <v>0</v>
      </c>
    </row>
    <row r="61" spans="1:4" hidden="1" outlineLevel="1">
      <c r="A61" s="122" t="s">
        <v>979</v>
      </c>
      <c r="B61" s="205"/>
      <c r="C61" s="119">
        <v>0</v>
      </c>
      <c r="D61" s="119">
        <v>0</v>
      </c>
    </row>
    <row r="62" spans="1:4" collapsed="1">
      <c r="A62" s="118" t="s">
        <v>940</v>
      </c>
      <c r="B62" s="205"/>
      <c r="C62" s="119">
        <v>0</v>
      </c>
      <c r="D62" s="119">
        <v>0</v>
      </c>
    </row>
    <row r="63" spans="1:4" hidden="1" outlineLevel="1">
      <c r="A63" s="122"/>
      <c r="B63" s="205"/>
      <c r="C63" s="119"/>
      <c r="D63" s="119"/>
    </row>
    <row r="64" spans="1:4" hidden="1" outlineLevel="1">
      <c r="A64" s="118" t="s">
        <v>980</v>
      </c>
      <c r="B64" s="205"/>
      <c r="C64" s="119"/>
      <c r="D64" s="119"/>
    </row>
    <row r="65" spans="1:4" hidden="1" outlineLevel="1">
      <c r="A65" s="123"/>
      <c r="B65" s="205"/>
      <c r="C65" s="119"/>
      <c r="D65" s="119"/>
    </row>
    <row r="66" spans="1:4" hidden="1" outlineLevel="1">
      <c r="A66" s="124" t="s">
        <v>981</v>
      </c>
      <c r="B66" s="205"/>
      <c r="C66" s="119">
        <v>0</v>
      </c>
      <c r="D66" s="119">
        <v>2.0008883439004399E-11</v>
      </c>
    </row>
    <row r="67" spans="1:4" hidden="1" outlineLevel="1">
      <c r="A67" s="121" t="s">
        <v>982</v>
      </c>
      <c r="B67" s="205"/>
      <c r="C67" s="119">
        <v>0</v>
      </c>
      <c r="D67" s="119">
        <v>2.0008883439004399E-11</v>
      </c>
    </row>
    <row r="68" spans="1:4" hidden="1" outlineLevel="1">
      <c r="A68" s="121"/>
      <c r="B68" s="205"/>
      <c r="C68" s="119"/>
      <c r="D68" s="119"/>
    </row>
    <row r="69" spans="1:4" hidden="1" outlineLevel="1">
      <c r="A69" s="124" t="s">
        <v>983</v>
      </c>
      <c r="B69" s="205"/>
      <c r="C69" s="119">
        <v>0</v>
      </c>
      <c r="D69" s="119">
        <v>0</v>
      </c>
    </row>
    <row r="70" spans="1:4" hidden="1" outlineLevel="1">
      <c r="A70" s="121" t="s">
        <v>984</v>
      </c>
      <c r="B70" s="205"/>
      <c r="C70" s="119">
        <v>0</v>
      </c>
      <c r="D70" s="119">
        <v>0</v>
      </c>
    </row>
    <row r="71" spans="1:4" hidden="1" outlineLevel="1">
      <c r="A71" s="121" t="s">
        <v>985</v>
      </c>
      <c r="B71" s="205"/>
      <c r="C71" s="119">
        <v>0</v>
      </c>
      <c r="D71" s="119">
        <v>0</v>
      </c>
    </row>
    <row r="72" spans="1:4" hidden="1" outlineLevel="1">
      <c r="A72" s="121" t="s">
        <v>986</v>
      </c>
      <c r="B72" s="205"/>
      <c r="C72" s="119">
        <v>0</v>
      </c>
      <c r="D72" s="119">
        <v>0</v>
      </c>
    </row>
    <row r="73" spans="1:4" hidden="1" outlineLevel="1">
      <c r="A73" s="121" t="s">
        <v>987</v>
      </c>
      <c r="B73" s="205"/>
      <c r="C73" s="119">
        <v>0</v>
      </c>
      <c r="D73" s="119">
        <v>0</v>
      </c>
    </row>
    <row r="74" spans="1:4" hidden="1" outlineLevel="1">
      <c r="A74" s="121" t="s">
        <v>988</v>
      </c>
      <c r="B74" s="205"/>
      <c r="C74" s="119">
        <v>0</v>
      </c>
      <c r="D74" s="119">
        <v>0</v>
      </c>
    </row>
    <row r="75" spans="1:4" hidden="1" outlineLevel="1">
      <c r="A75" s="121"/>
      <c r="B75" s="205"/>
      <c r="C75" s="119"/>
      <c r="D75" s="119"/>
    </row>
    <row r="76" spans="1:4" hidden="1" outlineLevel="1">
      <c r="A76" s="124" t="s">
        <v>989</v>
      </c>
      <c r="B76" s="205"/>
      <c r="C76" s="119">
        <v>0</v>
      </c>
      <c r="D76" s="119">
        <v>0</v>
      </c>
    </row>
    <row r="77" spans="1:4" hidden="1" outlineLevel="1">
      <c r="A77" s="121" t="s">
        <v>990</v>
      </c>
      <c r="B77" s="205"/>
      <c r="C77" s="119">
        <v>0</v>
      </c>
      <c r="D77" s="119">
        <v>0</v>
      </c>
    </row>
    <row r="78" spans="1:4" hidden="1" outlineLevel="1">
      <c r="A78" s="121" t="s">
        <v>991</v>
      </c>
      <c r="B78" s="205"/>
      <c r="C78" s="119">
        <v>0</v>
      </c>
      <c r="D78" s="119">
        <v>0</v>
      </c>
    </row>
    <row r="79" spans="1:4" hidden="1" outlineLevel="1">
      <c r="A79" s="121"/>
      <c r="B79" s="205"/>
      <c r="C79" s="119"/>
      <c r="D79" s="119"/>
    </row>
    <row r="80" spans="1:4" hidden="1" outlineLevel="1">
      <c r="A80" s="124" t="s">
        <v>992</v>
      </c>
      <c r="B80" s="205"/>
      <c r="C80" s="119">
        <v>0</v>
      </c>
      <c r="D80" s="119">
        <v>0</v>
      </c>
    </row>
    <row r="81" spans="1:4" hidden="1" outlineLevel="1">
      <c r="A81" s="121" t="s">
        <v>993</v>
      </c>
      <c r="B81" s="205"/>
      <c r="C81" s="119">
        <v>0</v>
      </c>
      <c r="D81" s="119">
        <v>0</v>
      </c>
    </row>
    <row r="82" spans="1:4" hidden="1" outlineLevel="1">
      <c r="A82" s="121" t="s">
        <v>994</v>
      </c>
      <c r="B82" s="205"/>
      <c r="C82" s="119">
        <v>0</v>
      </c>
      <c r="D82" s="119">
        <v>0</v>
      </c>
    </row>
    <row r="83" spans="1:4" hidden="1" outlineLevel="1">
      <c r="A83" s="121"/>
      <c r="B83" s="205"/>
      <c r="C83" s="119"/>
      <c r="D83" s="119"/>
    </row>
    <row r="84" spans="1:4" hidden="1" outlineLevel="1">
      <c r="A84" s="124" t="s">
        <v>995</v>
      </c>
      <c r="B84" s="205"/>
      <c r="C84" s="119">
        <v>0</v>
      </c>
      <c r="D84" s="119">
        <v>0</v>
      </c>
    </row>
    <row r="85" spans="1:4" hidden="1" outlineLevel="1">
      <c r="A85" s="121" t="s">
        <v>996</v>
      </c>
      <c r="B85" s="205"/>
      <c r="C85" s="119">
        <v>0</v>
      </c>
      <c r="D85" s="119">
        <v>0</v>
      </c>
    </row>
    <row r="86" spans="1:4" hidden="1" outlineLevel="1">
      <c r="A86" s="121" t="s">
        <v>997</v>
      </c>
      <c r="B86" s="205"/>
      <c r="C86" s="119">
        <v>0</v>
      </c>
      <c r="D86" s="119">
        <v>0</v>
      </c>
    </row>
    <row r="87" spans="1:4" hidden="1" outlineLevel="1">
      <c r="A87" s="121" t="s">
        <v>998</v>
      </c>
      <c r="B87" s="205"/>
      <c r="C87" s="119">
        <v>0</v>
      </c>
      <c r="D87" s="119">
        <v>0</v>
      </c>
    </row>
    <row r="88" spans="1:4" hidden="1" outlineLevel="1">
      <c r="A88" s="121"/>
      <c r="B88" s="205"/>
      <c r="C88" s="119"/>
      <c r="D88" s="119"/>
    </row>
    <row r="89" spans="1:4" hidden="1" outlineLevel="1">
      <c r="A89" s="124" t="s">
        <v>999</v>
      </c>
      <c r="B89" s="205"/>
      <c r="C89" s="119">
        <v>109616.28</v>
      </c>
      <c r="D89" s="119">
        <v>216119.3</v>
      </c>
    </row>
    <row r="90" spans="1:4" hidden="1" outlineLevel="1">
      <c r="A90" s="121" t="s">
        <v>1000</v>
      </c>
      <c r="B90" s="205"/>
      <c r="C90" s="119">
        <v>109616.28</v>
      </c>
      <c r="D90" s="119">
        <v>216119.3</v>
      </c>
    </row>
    <row r="91" spans="1:4" hidden="1" outlineLevel="1">
      <c r="A91" s="121"/>
      <c r="B91" s="205"/>
      <c r="C91" s="119"/>
      <c r="D91" s="119"/>
    </row>
    <row r="92" spans="1:4" hidden="1" outlineLevel="1">
      <c r="A92" s="124" t="s">
        <v>1001</v>
      </c>
      <c r="B92" s="205"/>
      <c r="C92" s="119">
        <v>-21839.69</v>
      </c>
      <c r="D92" s="119">
        <v>0</v>
      </c>
    </row>
    <row r="93" spans="1:4" hidden="1" outlineLevel="1">
      <c r="A93" s="121" t="s">
        <v>1002</v>
      </c>
      <c r="B93" s="205"/>
      <c r="C93" s="119">
        <v>0</v>
      </c>
      <c r="D93" s="119">
        <v>0</v>
      </c>
    </row>
    <row r="94" spans="1:4" hidden="1" outlineLevel="1">
      <c r="A94" s="121" t="s">
        <v>1003</v>
      </c>
      <c r="B94" s="205"/>
      <c r="C94" s="119">
        <v>0</v>
      </c>
      <c r="D94" s="119">
        <v>0</v>
      </c>
    </row>
    <row r="95" spans="1:4" hidden="1" outlineLevel="1">
      <c r="A95" s="121" t="s">
        <v>1004</v>
      </c>
      <c r="B95" s="205"/>
      <c r="C95" s="119">
        <v>-21839.69</v>
      </c>
      <c r="D95" s="119">
        <v>0</v>
      </c>
    </row>
    <row r="96" spans="1:4" hidden="1" outlineLevel="1">
      <c r="A96" s="121" t="s">
        <v>1005</v>
      </c>
      <c r="B96" s="205"/>
      <c r="C96" s="119">
        <v>0</v>
      </c>
      <c r="D96" s="119">
        <v>0</v>
      </c>
    </row>
    <row r="97" spans="1:4" hidden="1" outlineLevel="1">
      <c r="A97" s="121"/>
      <c r="B97" s="205"/>
      <c r="C97" s="119"/>
      <c r="D97" s="119"/>
    </row>
    <row r="98" spans="1:4" hidden="1" outlineLevel="1">
      <c r="A98" s="124" t="s">
        <v>1006</v>
      </c>
      <c r="B98" s="205"/>
      <c r="C98" s="119">
        <v>0</v>
      </c>
      <c r="D98" s="119">
        <v>0</v>
      </c>
    </row>
    <row r="99" spans="1:4" hidden="1" outlineLevel="1">
      <c r="A99" s="124" t="s">
        <v>1007</v>
      </c>
      <c r="B99" s="205"/>
      <c r="C99" s="119">
        <v>0</v>
      </c>
      <c r="D99" s="119">
        <v>0</v>
      </c>
    </row>
    <row r="100" spans="1:4" hidden="1" outlineLevel="1">
      <c r="A100" s="121" t="s">
        <v>1008</v>
      </c>
      <c r="B100" s="205"/>
      <c r="C100" s="119">
        <v>0</v>
      </c>
      <c r="D100" s="119">
        <v>0</v>
      </c>
    </row>
    <row r="101" spans="1:4" hidden="1" outlineLevel="1">
      <c r="A101" s="121" t="s">
        <v>1009</v>
      </c>
      <c r="B101" s="205"/>
      <c r="C101" s="119">
        <v>0</v>
      </c>
      <c r="D101" s="119">
        <v>0</v>
      </c>
    </row>
    <row r="102" spans="1:4" hidden="1" outlineLevel="1">
      <c r="A102" s="121" t="s">
        <v>1010</v>
      </c>
      <c r="B102" s="205"/>
      <c r="C102" s="119">
        <v>0</v>
      </c>
      <c r="D102" s="119">
        <v>0</v>
      </c>
    </row>
    <row r="103" spans="1:4" hidden="1" outlineLevel="1">
      <c r="A103" s="121" t="s">
        <v>1011</v>
      </c>
      <c r="B103" s="205"/>
      <c r="C103" s="119">
        <v>0</v>
      </c>
      <c r="D103" s="119">
        <v>0</v>
      </c>
    </row>
    <row r="104" spans="1:4" hidden="1" outlineLevel="1">
      <c r="A104" s="121"/>
      <c r="B104" s="205"/>
      <c r="C104" s="119"/>
      <c r="D104" s="119"/>
    </row>
    <row r="105" spans="1:4" hidden="1" outlineLevel="1">
      <c r="A105" s="124" t="s">
        <v>1012</v>
      </c>
      <c r="B105" s="205"/>
      <c r="C105" s="119">
        <v>0</v>
      </c>
      <c r="D105" s="119">
        <v>2400.54</v>
      </c>
    </row>
    <row r="106" spans="1:4" hidden="1" outlineLevel="1">
      <c r="A106" s="121" t="s">
        <v>1013</v>
      </c>
      <c r="B106" s="205"/>
      <c r="C106" s="119">
        <v>0</v>
      </c>
      <c r="D106" s="119">
        <v>2400.54</v>
      </c>
    </row>
    <row r="107" spans="1:4" hidden="1" outlineLevel="1">
      <c r="A107" s="121"/>
      <c r="B107" s="205"/>
      <c r="C107" s="119"/>
      <c r="D107" s="119"/>
    </row>
    <row r="108" spans="1:4" hidden="1" outlineLevel="1">
      <c r="A108" s="124" t="s">
        <v>1014</v>
      </c>
      <c r="B108" s="205"/>
      <c r="C108" s="119">
        <v>0</v>
      </c>
      <c r="D108" s="119">
        <v>0</v>
      </c>
    </row>
    <row r="109" spans="1:4" hidden="1" outlineLevel="1">
      <c r="A109" s="121" t="s">
        <v>1015</v>
      </c>
      <c r="B109" s="205"/>
      <c r="C109" s="119">
        <v>0</v>
      </c>
      <c r="D109" s="119">
        <v>0</v>
      </c>
    </row>
    <row r="110" spans="1:4" hidden="1" outlineLevel="1">
      <c r="A110" s="121"/>
      <c r="B110" s="205"/>
      <c r="C110" s="119"/>
      <c r="D110" s="119"/>
    </row>
    <row r="111" spans="1:4" hidden="1" outlineLevel="1">
      <c r="A111" s="124" t="s">
        <v>1016</v>
      </c>
      <c r="B111" s="205"/>
      <c r="C111" s="119">
        <v>0</v>
      </c>
      <c r="D111" s="119">
        <v>0</v>
      </c>
    </row>
    <row r="112" spans="1:4" hidden="1" outlineLevel="1">
      <c r="A112" s="121" t="s">
        <v>1017</v>
      </c>
      <c r="B112" s="205"/>
      <c r="C112" s="119">
        <v>0</v>
      </c>
      <c r="D112" s="119">
        <v>0</v>
      </c>
    </row>
    <row r="113" spans="1:4" hidden="1" outlineLevel="1">
      <c r="A113" s="121" t="s">
        <v>1018</v>
      </c>
      <c r="B113" s="205"/>
      <c r="C113" s="119">
        <v>0</v>
      </c>
      <c r="D113" s="119">
        <v>0</v>
      </c>
    </row>
    <row r="114" spans="1:4" hidden="1" outlineLevel="1">
      <c r="A114" s="121" t="s">
        <v>1019</v>
      </c>
      <c r="B114" s="205"/>
      <c r="C114" s="119">
        <v>0</v>
      </c>
      <c r="D114" s="119">
        <v>0</v>
      </c>
    </row>
    <row r="115" spans="1:4" hidden="1" outlineLevel="1">
      <c r="A115" s="121" t="s">
        <v>1020</v>
      </c>
      <c r="B115" s="205"/>
      <c r="C115" s="119">
        <v>0</v>
      </c>
      <c r="D115" s="119">
        <v>0</v>
      </c>
    </row>
    <row r="116" spans="1:4" hidden="1" outlineLevel="1">
      <c r="A116" s="121"/>
      <c r="B116" s="205"/>
      <c r="C116" s="119"/>
      <c r="D116" s="119"/>
    </row>
    <row r="117" spans="1:4" hidden="1" outlineLevel="1">
      <c r="A117" s="124" t="s">
        <v>1021</v>
      </c>
      <c r="B117" s="205"/>
      <c r="C117" s="119">
        <v>0</v>
      </c>
      <c r="D117" s="119">
        <v>0</v>
      </c>
    </row>
    <row r="118" spans="1:4" hidden="1" outlineLevel="1">
      <c r="A118" s="121" t="s">
        <v>1022</v>
      </c>
      <c r="B118" s="205"/>
      <c r="C118" s="119">
        <v>0</v>
      </c>
      <c r="D118" s="119">
        <v>0</v>
      </c>
    </row>
    <row r="119" spans="1:4" hidden="1" outlineLevel="1">
      <c r="A119" s="121" t="s">
        <v>1023</v>
      </c>
      <c r="B119" s="205"/>
      <c r="C119" s="119">
        <v>0</v>
      </c>
      <c r="D119" s="119">
        <v>0</v>
      </c>
    </row>
    <row r="120" spans="1:4" hidden="1" outlineLevel="1">
      <c r="A120" s="121"/>
      <c r="B120" s="205"/>
      <c r="C120" s="119"/>
      <c r="D120" s="119"/>
    </row>
    <row r="121" spans="1:4" hidden="1" outlineLevel="1">
      <c r="A121" s="124" t="s">
        <v>1024</v>
      </c>
      <c r="B121" s="205"/>
      <c r="C121" s="119">
        <v>0</v>
      </c>
      <c r="D121" s="119">
        <v>0</v>
      </c>
    </row>
    <row r="122" spans="1:4" hidden="1" outlineLevel="1">
      <c r="A122" s="121" t="s">
        <v>1025</v>
      </c>
      <c r="B122" s="205"/>
      <c r="C122" s="119">
        <v>0</v>
      </c>
      <c r="D122" s="119">
        <v>0</v>
      </c>
    </row>
    <row r="123" spans="1:4" hidden="1" outlineLevel="1">
      <c r="A123" s="121"/>
      <c r="B123" s="205"/>
      <c r="C123" s="119"/>
      <c r="D123" s="119"/>
    </row>
    <row r="124" spans="1:4" hidden="1" outlineLevel="1">
      <c r="A124" s="124" t="s">
        <v>1026</v>
      </c>
      <c r="B124" s="205"/>
      <c r="C124" s="119">
        <v>0</v>
      </c>
      <c r="D124" s="119">
        <v>4545.45</v>
      </c>
    </row>
    <row r="125" spans="1:4" hidden="1" outlineLevel="1">
      <c r="A125" s="121" t="s">
        <v>1027</v>
      </c>
      <c r="B125" s="205"/>
      <c r="C125" s="119">
        <v>0</v>
      </c>
      <c r="D125" s="119">
        <v>0</v>
      </c>
    </row>
    <row r="126" spans="1:4" hidden="1" outlineLevel="1">
      <c r="A126" s="121" t="s">
        <v>1028</v>
      </c>
      <c r="B126" s="205"/>
      <c r="C126" s="119">
        <v>0</v>
      </c>
      <c r="D126" s="119">
        <v>0</v>
      </c>
    </row>
    <row r="127" spans="1:4" hidden="1" outlineLevel="1">
      <c r="A127" s="121" t="s">
        <v>1029</v>
      </c>
      <c r="B127" s="205"/>
      <c r="C127" s="119">
        <v>0</v>
      </c>
      <c r="D127" s="119">
        <v>4545.45</v>
      </c>
    </row>
    <row r="128" spans="1:4" hidden="1" outlineLevel="1">
      <c r="A128" s="121" t="s">
        <v>1030</v>
      </c>
      <c r="B128" s="205"/>
      <c r="C128" s="119">
        <v>0</v>
      </c>
      <c r="D128" s="119">
        <v>0</v>
      </c>
    </row>
    <row r="129" spans="1:4" hidden="1" outlineLevel="1">
      <c r="A129" s="121" t="s">
        <v>1031</v>
      </c>
      <c r="B129" s="205"/>
      <c r="C129" s="119">
        <v>0</v>
      </c>
      <c r="D129" s="119">
        <v>0</v>
      </c>
    </row>
    <row r="130" spans="1:4" hidden="1" outlineLevel="1">
      <c r="A130" s="121" t="s">
        <v>1032</v>
      </c>
      <c r="B130" s="205"/>
      <c r="C130" s="119">
        <v>0</v>
      </c>
      <c r="D130" s="119">
        <v>0</v>
      </c>
    </row>
    <row r="131" spans="1:4" hidden="1" outlineLevel="1">
      <c r="A131" s="121" t="s">
        <v>1033</v>
      </c>
      <c r="B131" s="205"/>
      <c r="C131" s="119">
        <v>0</v>
      </c>
      <c r="D131" s="119">
        <v>0</v>
      </c>
    </row>
    <row r="132" spans="1:4" hidden="1" outlineLevel="1">
      <c r="A132" s="121" t="s">
        <v>1034</v>
      </c>
      <c r="B132" s="205"/>
      <c r="C132" s="119">
        <v>0</v>
      </c>
      <c r="D132" s="119">
        <v>0</v>
      </c>
    </row>
    <row r="133" spans="1:4" hidden="1" outlineLevel="1">
      <c r="A133" s="121" t="s">
        <v>1035</v>
      </c>
      <c r="B133" s="205"/>
      <c r="C133" s="119">
        <v>0</v>
      </c>
      <c r="D133" s="119">
        <v>0</v>
      </c>
    </row>
    <row r="134" spans="1:4" hidden="1" outlineLevel="1">
      <c r="A134" s="121" t="s">
        <v>1036</v>
      </c>
      <c r="B134" s="205"/>
      <c r="C134" s="119">
        <v>0</v>
      </c>
      <c r="D134" s="119">
        <v>0</v>
      </c>
    </row>
    <row r="135" spans="1:4" hidden="1" outlineLevel="1">
      <c r="A135" s="121" t="s">
        <v>1037</v>
      </c>
      <c r="B135" s="205"/>
      <c r="C135" s="119">
        <v>0</v>
      </c>
      <c r="D135" s="119">
        <v>0</v>
      </c>
    </row>
    <row r="136" spans="1:4" hidden="1" outlineLevel="1">
      <c r="A136" s="121" t="s">
        <v>1038</v>
      </c>
      <c r="B136" s="205"/>
      <c r="C136" s="119">
        <v>0</v>
      </c>
      <c r="D136" s="119">
        <v>0</v>
      </c>
    </row>
    <row r="137" spans="1:4" hidden="1" outlineLevel="1">
      <c r="A137" s="121" t="s">
        <v>1039</v>
      </c>
      <c r="B137" s="205"/>
      <c r="C137" s="119">
        <v>0</v>
      </c>
      <c r="D137" s="119">
        <v>0</v>
      </c>
    </row>
    <row r="138" spans="1:4" hidden="1" outlineLevel="1">
      <c r="A138" s="121" t="s">
        <v>1040</v>
      </c>
      <c r="B138" s="205"/>
      <c r="C138" s="119">
        <v>0</v>
      </c>
      <c r="D138" s="119">
        <v>0</v>
      </c>
    </row>
    <row r="139" spans="1:4" hidden="1" outlineLevel="1">
      <c r="A139" s="121" t="s">
        <v>1041</v>
      </c>
      <c r="B139" s="205"/>
      <c r="C139" s="119">
        <v>0</v>
      </c>
      <c r="D139" s="119">
        <v>0</v>
      </c>
    </row>
    <row r="140" spans="1:4" hidden="1" outlineLevel="1">
      <c r="A140" s="121" t="s">
        <v>1042</v>
      </c>
      <c r="B140" s="205"/>
      <c r="C140" s="119">
        <v>0</v>
      </c>
      <c r="D140" s="119">
        <v>0</v>
      </c>
    </row>
    <row r="141" spans="1:4" hidden="1" outlineLevel="1">
      <c r="A141" s="121" t="s">
        <v>1043</v>
      </c>
      <c r="B141" s="205"/>
      <c r="C141" s="119">
        <v>0</v>
      </c>
      <c r="D141" s="119">
        <v>0</v>
      </c>
    </row>
    <row r="142" spans="1:4" hidden="1" outlineLevel="1">
      <c r="A142" s="121"/>
      <c r="B142" s="205"/>
      <c r="C142" s="119"/>
      <c r="D142" s="119"/>
    </row>
    <row r="143" spans="1:4" hidden="1" outlineLevel="1">
      <c r="A143" s="124" t="s">
        <v>1044</v>
      </c>
      <c r="B143" s="205"/>
      <c r="C143" s="119">
        <v>0</v>
      </c>
      <c r="D143" s="119">
        <v>0</v>
      </c>
    </row>
    <row r="144" spans="1:4" hidden="1" outlineLevel="1">
      <c r="A144" s="121" t="s">
        <v>1045</v>
      </c>
      <c r="B144" s="205"/>
      <c r="C144" s="119">
        <v>0</v>
      </c>
      <c r="D144" s="119">
        <v>0</v>
      </c>
    </row>
    <row r="145" spans="1:4" hidden="1" outlineLevel="1">
      <c r="A145" s="121" t="s">
        <v>1046</v>
      </c>
      <c r="B145" s="205"/>
      <c r="C145" s="119">
        <v>0</v>
      </c>
      <c r="D145" s="119">
        <v>0</v>
      </c>
    </row>
    <row r="146" spans="1:4" hidden="1" outlineLevel="1">
      <c r="A146" s="121"/>
      <c r="B146" s="205"/>
      <c r="C146" s="119"/>
      <c r="D146" s="119"/>
    </row>
    <row r="147" spans="1:4" hidden="1" outlineLevel="1">
      <c r="A147" s="124" t="s">
        <v>1047</v>
      </c>
      <c r="B147" s="205"/>
      <c r="C147" s="119">
        <v>0</v>
      </c>
      <c r="D147" s="119">
        <v>0</v>
      </c>
    </row>
    <row r="148" spans="1:4" hidden="1" outlineLevel="1">
      <c r="A148" s="121" t="s">
        <v>1048</v>
      </c>
      <c r="B148" s="205"/>
      <c r="C148" s="119">
        <v>0</v>
      </c>
      <c r="D148" s="119">
        <v>0</v>
      </c>
    </row>
    <row r="149" spans="1:4" hidden="1" outlineLevel="1">
      <c r="A149" s="121" t="s">
        <v>1049</v>
      </c>
      <c r="B149" s="205"/>
      <c r="C149" s="119">
        <v>0</v>
      </c>
      <c r="D149" s="119">
        <v>0</v>
      </c>
    </row>
    <row r="150" spans="1:4" hidden="1" outlineLevel="1">
      <c r="A150" s="121" t="s">
        <v>1050</v>
      </c>
      <c r="B150" s="205"/>
      <c r="C150" s="119">
        <v>0</v>
      </c>
      <c r="D150" s="119">
        <v>0</v>
      </c>
    </row>
    <row r="151" spans="1:4" hidden="1" outlineLevel="1">
      <c r="A151" s="121" t="s">
        <v>1051</v>
      </c>
      <c r="B151" s="205"/>
      <c r="C151" s="119">
        <v>0</v>
      </c>
      <c r="D151" s="119">
        <v>0</v>
      </c>
    </row>
    <row r="152" spans="1:4" hidden="1" outlineLevel="1">
      <c r="A152" s="121" t="s">
        <v>1052</v>
      </c>
      <c r="B152" s="205"/>
      <c r="C152" s="119">
        <v>0</v>
      </c>
      <c r="D152" s="119">
        <v>0</v>
      </c>
    </row>
    <row r="153" spans="1:4" collapsed="1">
      <c r="A153" s="118" t="s">
        <v>980</v>
      </c>
      <c r="B153" s="205"/>
      <c r="C153" s="119">
        <v>87776.59</v>
      </c>
      <c r="D153" s="119">
        <v>223065.29000000004</v>
      </c>
    </row>
    <row r="154" spans="1:4" hidden="1" outlineLevel="1">
      <c r="A154" s="121"/>
      <c r="B154" s="205"/>
      <c r="C154" s="119"/>
      <c r="D154" s="119"/>
    </row>
    <row r="155" spans="1:4" hidden="1" outlineLevel="1">
      <c r="A155" s="118" t="s">
        <v>1053</v>
      </c>
      <c r="B155" s="205"/>
      <c r="C155" s="119"/>
      <c r="D155" s="119"/>
    </row>
    <row r="156" spans="1:4" s="111" customFormat="1" hidden="1" outlineLevel="1">
      <c r="A156" s="125" t="s">
        <v>1054</v>
      </c>
      <c r="B156" s="206"/>
      <c r="C156" s="126">
        <v>0</v>
      </c>
      <c r="D156" s="126">
        <v>0</v>
      </c>
    </row>
    <row r="157" spans="1:4" hidden="1" outlineLevel="1">
      <c r="A157" s="122" t="s">
        <v>1055</v>
      </c>
      <c r="B157" s="205"/>
      <c r="C157" s="119">
        <v>0</v>
      </c>
      <c r="D157" s="119">
        <v>0</v>
      </c>
    </row>
    <row r="158" spans="1:4" s="111" customFormat="1" hidden="1" outlineLevel="1">
      <c r="A158" s="125" t="s">
        <v>1056</v>
      </c>
      <c r="B158" s="206"/>
      <c r="C158" s="126">
        <v>0</v>
      </c>
      <c r="D158" s="126">
        <v>0</v>
      </c>
    </row>
    <row r="159" spans="1:4" hidden="1" outlineLevel="1">
      <c r="A159" s="122" t="s">
        <v>1057</v>
      </c>
      <c r="B159" s="205"/>
      <c r="C159" s="119">
        <v>0</v>
      </c>
      <c r="D159" s="119">
        <v>0</v>
      </c>
    </row>
    <row r="160" spans="1:4" s="111" customFormat="1" hidden="1" outlineLevel="1">
      <c r="A160" s="125" t="s">
        <v>1058</v>
      </c>
      <c r="B160" s="206"/>
      <c r="C160" s="126">
        <v>0</v>
      </c>
      <c r="D160" s="126">
        <v>0</v>
      </c>
    </row>
    <row r="161" spans="1:4" hidden="1" outlineLevel="1">
      <c r="A161" s="122" t="s">
        <v>1059</v>
      </c>
      <c r="B161" s="205"/>
      <c r="C161" s="119">
        <v>0</v>
      </c>
      <c r="D161" s="119">
        <v>0</v>
      </c>
    </row>
    <row r="162" spans="1:4" collapsed="1">
      <c r="A162" s="118" t="s">
        <v>1053</v>
      </c>
      <c r="B162" s="205"/>
      <c r="C162" s="119">
        <v>0</v>
      </c>
      <c r="D162" s="119">
        <v>0</v>
      </c>
    </row>
    <row r="163" spans="1:4">
      <c r="A163" s="116"/>
      <c r="B163" s="130"/>
      <c r="C163" s="115"/>
      <c r="D163" s="115"/>
    </row>
    <row r="164" spans="1:4">
      <c r="A164" s="127" t="s">
        <v>22</v>
      </c>
      <c r="B164" s="207"/>
      <c r="C164" s="128">
        <v>87776.59</v>
      </c>
      <c r="D164" s="128">
        <v>223065.29000000004</v>
      </c>
    </row>
    <row r="165" spans="1:4">
      <c r="A165" s="117"/>
      <c r="B165" s="130"/>
      <c r="C165" s="115"/>
      <c r="D165" s="115"/>
    </row>
    <row r="166" spans="1:4">
      <c r="A166" s="129"/>
      <c r="B166" s="130"/>
      <c r="C166" s="115"/>
      <c r="D166" s="115"/>
    </row>
    <row r="167" spans="1:4" s="111" customFormat="1">
      <c r="A167" s="131" t="s">
        <v>23</v>
      </c>
      <c r="B167" s="208"/>
      <c r="C167" s="132"/>
      <c r="D167" s="132"/>
    </row>
    <row r="168" spans="1:4" hidden="1" outlineLevel="1">
      <c r="A168" s="133" t="s">
        <v>24</v>
      </c>
      <c r="B168" s="130"/>
      <c r="C168" s="115"/>
      <c r="D168" s="115"/>
    </row>
    <row r="169" spans="1:4" hidden="1" outlineLevel="1">
      <c r="A169" s="129" t="s">
        <v>1060</v>
      </c>
      <c r="B169" s="130"/>
      <c r="C169" s="115">
        <v>0</v>
      </c>
      <c r="D169" s="115">
        <v>0</v>
      </c>
    </row>
    <row r="170" spans="1:4" hidden="1" outlineLevel="1">
      <c r="A170" s="134" t="s">
        <v>1061</v>
      </c>
      <c r="B170" s="130"/>
      <c r="C170" s="115">
        <v>0</v>
      </c>
      <c r="D170" s="115">
        <v>0</v>
      </c>
    </row>
    <row r="171" spans="1:4" hidden="1" outlineLevel="1">
      <c r="A171" s="116" t="s">
        <v>1062</v>
      </c>
      <c r="B171" s="130"/>
      <c r="C171" s="115">
        <v>0</v>
      </c>
      <c r="D171" s="115">
        <v>0</v>
      </c>
    </row>
    <row r="172" spans="1:4" hidden="1" outlineLevel="1">
      <c r="A172" s="116" t="s">
        <v>1063</v>
      </c>
      <c r="B172" s="130"/>
      <c r="C172" s="115">
        <v>0</v>
      </c>
      <c r="D172" s="115">
        <v>0</v>
      </c>
    </row>
    <row r="173" spans="1:4" hidden="1" outlineLevel="1">
      <c r="A173" s="116" t="s">
        <v>1064</v>
      </c>
      <c r="B173" s="130"/>
      <c r="C173" s="115">
        <v>0</v>
      </c>
      <c r="D173" s="115">
        <v>0</v>
      </c>
    </row>
    <row r="174" spans="1:4" hidden="1" outlineLevel="1">
      <c r="A174" s="116" t="s">
        <v>1065</v>
      </c>
      <c r="B174" s="130"/>
      <c r="C174" s="115">
        <v>0</v>
      </c>
      <c r="D174" s="115">
        <v>0</v>
      </c>
    </row>
    <row r="175" spans="1:4" hidden="1" outlineLevel="1">
      <c r="A175" s="116" t="s">
        <v>1066</v>
      </c>
      <c r="B175" s="130"/>
      <c r="C175" s="115">
        <v>0</v>
      </c>
      <c r="D175" s="115">
        <v>0</v>
      </c>
    </row>
    <row r="176" spans="1:4" hidden="1" outlineLevel="1">
      <c r="A176" s="134" t="s">
        <v>1067</v>
      </c>
      <c r="B176" s="130"/>
      <c r="C176" s="115">
        <v>0</v>
      </c>
      <c r="D176" s="115">
        <v>0</v>
      </c>
    </row>
    <row r="177" spans="1:4" hidden="1" outlineLevel="1">
      <c r="A177" s="116" t="s">
        <v>1068</v>
      </c>
      <c r="B177" s="130"/>
      <c r="C177" s="115">
        <v>0</v>
      </c>
      <c r="D177" s="115">
        <v>0</v>
      </c>
    </row>
    <row r="178" spans="1:4" hidden="1" outlineLevel="1">
      <c r="A178" s="134" t="s">
        <v>1069</v>
      </c>
      <c r="B178" s="130"/>
      <c r="C178" s="115">
        <v>0</v>
      </c>
      <c r="D178" s="115">
        <v>0</v>
      </c>
    </row>
    <row r="179" spans="1:4" hidden="1" outlineLevel="1">
      <c r="A179" s="116" t="s">
        <v>1070</v>
      </c>
      <c r="B179" s="130"/>
      <c r="C179" s="115">
        <v>0</v>
      </c>
      <c r="D179" s="115">
        <v>0</v>
      </c>
    </row>
    <row r="180" spans="1:4" hidden="1" outlineLevel="1">
      <c r="A180" s="117" t="s">
        <v>1071</v>
      </c>
      <c r="B180" s="130"/>
      <c r="C180" s="115">
        <v>0</v>
      </c>
      <c r="D180" s="115">
        <v>0</v>
      </c>
    </row>
    <row r="181" spans="1:4" hidden="1" outlineLevel="1">
      <c r="A181" s="135" t="s">
        <v>1072</v>
      </c>
      <c r="B181" s="130"/>
      <c r="C181" s="115">
        <v>0</v>
      </c>
      <c r="D181" s="115">
        <v>0</v>
      </c>
    </row>
    <row r="182" spans="1:4" hidden="1" outlineLevel="1">
      <c r="A182" s="135" t="s">
        <v>1073</v>
      </c>
      <c r="B182" s="130"/>
      <c r="C182" s="115">
        <v>0</v>
      </c>
      <c r="D182" s="115">
        <v>0</v>
      </c>
    </row>
    <row r="183" spans="1:4" hidden="1" outlineLevel="1">
      <c r="A183" s="117" t="s">
        <v>1074</v>
      </c>
      <c r="B183" s="130"/>
      <c r="C183" s="115">
        <v>0</v>
      </c>
      <c r="D183" s="115">
        <v>0</v>
      </c>
    </row>
    <row r="184" spans="1:4" hidden="1" outlineLevel="1">
      <c r="A184" s="135" t="s">
        <v>1075</v>
      </c>
      <c r="B184" s="130"/>
      <c r="C184" s="115">
        <v>0</v>
      </c>
      <c r="D184" s="115">
        <v>0</v>
      </c>
    </row>
    <row r="185" spans="1:4" hidden="1" outlineLevel="1">
      <c r="A185" s="135" t="s">
        <v>1076</v>
      </c>
      <c r="B185" s="130"/>
      <c r="C185" s="115">
        <v>0</v>
      </c>
      <c r="D185" s="115">
        <v>0</v>
      </c>
    </row>
    <row r="186" spans="1:4" hidden="1" outlineLevel="1">
      <c r="A186" s="116" t="s">
        <v>1077</v>
      </c>
      <c r="B186" s="130"/>
      <c r="C186" s="115">
        <v>0</v>
      </c>
      <c r="D186" s="115">
        <v>0</v>
      </c>
    </row>
    <row r="187" spans="1:4" hidden="1" outlineLevel="1">
      <c r="A187" s="117" t="s">
        <v>1078</v>
      </c>
      <c r="B187" s="130"/>
      <c r="C187" s="115">
        <v>0</v>
      </c>
      <c r="D187" s="115">
        <v>0</v>
      </c>
    </row>
    <row r="188" spans="1:4" hidden="1" outlineLevel="1">
      <c r="A188" s="117" t="s">
        <v>1079</v>
      </c>
      <c r="B188" s="130"/>
      <c r="C188" s="115">
        <v>0</v>
      </c>
      <c r="D188" s="115">
        <v>0</v>
      </c>
    </row>
    <row r="189" spans="1:4" hidden="1" outlineLevel="1">
      <c r="A189" s="117" t="s">
        <v>1080</v>
      </c>
      <c r="B189" s="130"/>
      <c r="C189" s="115">
        <v>0</v>
      </c>
      <c r="D189" s="115">
        <v>0</v>
      </c>
    </row>
    <row r="190" spans="1:4" hidden="1" outlineLevel="1">
      <c r="A190" s="134" t="s">
        <v>1081</v>
      </c>
      <c r="B190" s="130"/>
      <c r="C190" s="115">
        <v>0</v>
      </c>
      <c r="D190" s="115">
        <v>0</v>
      </c>
    </row>
    <row r="191" spans="1:4" hidden="1" outlineLevel="1">
      <c r="A191" s="116" t="s">
        <v>1082</v>
      </c>
      <c r="B191" s="130"/>
      <c r="C191" s="115">
        <v>0</v>
      </c>
      <c r="D191" s="115">
        <v>0</v>
      </c>
    </row>
    <row r="192" spans="1:4" hidden="1" outlineLevel="1">
      <c r="A192" s="117" t="s">
        <v>1083</v>
      </c>
      <c r="B192" s="130"/>
      <c r="C192" s="115">
        <v>0</v>
      </c>
      <c r="D192" s="115">
        <v>0</v>
      </c>
    </row>
    <row r="193" spans="1:4" hidden="1" outlineLevel="1">
      <c r="A193" s="116" t="s">
        <v>1084</v>
      </c>
      <c r="B193" s="130"/>
      <c r="C193" s="115">
        <v>0</v>
      </c>
      <c r="D193" s="115">
        <v>0</v>
      </c>
    </row>
    <row r="194" spans="1:4" hidden="1" outlineLevel="1">
      <c r="A194" s="117" t="s">
        <v>1085</v>
      </c>
      <c r="B194" s="130"/>
      <c r="C194" s="115">
        <v>0</v>
      </c>
      <c r="D194" s="115">
        <v>0</v>
      </c>
    </row>
    <row r="195" spans="1:4" hidden="1" outlineLevel="1">
      <c r="A195" s="134" t="s">
        <v>1086</v>
      </c>
      <c r="B195" s="130"/>
      <c r="C195" s="115">
        <v>0</v>
      </c>
      <c r="D195" s="115">
        <v>0</v>
      </c>
    </row>
    <row r="196" spans="1:4" hidden="1" outlineLevel="1">
      <c r="A196" s="116" t="s">
        <v>1087</v>
      </c>
      <c r="B196" s="130"/>
      <c r="C196" s="115">
        <v>0</v>
      </c>
      <c r="D196" s="115">
        <v>0</v>
      </c>
    </row>
    <row r="197" spans="1:4" hidden="1" outlineLevel="1">
      <c r="A197" s="134" t="s">
        <v>1088</v>
      </c>
      <c r="B197" s="130"/>
      <c r="C197" s="115">
        <v>0</v>
      </c>
      <c r="D197" s="115">
        <v>0</v>
      </c>
    </row>
    <row r="198" spans="1:4" hidden="1" outlineLevel="1">
      <c r="A198" s="116" t="s">
        <v>1089</v>
      </c>
      <c r="B198" s="130"/>
      <c r="C198" s="115">
        <v>0</v>
      </c>
      <c r="D198" s="115">
        <v>0</v>
      </c>
    </row>
    <row r="199" spans="1:4" hidden="1" outlineLevel="1">
      <c r="A199" s="116" t="s">
        <v>1090</v>
      </c>
      <c r="B199" s="130"/>
      <c r="C199" s="115">
        <v>0</v>
      </c>
      <c r="D199" s="115">
        <v>0</v>
      </c>
    </row>
    <row r="200" spans="1:4" hidden="1" outlineLevel="1">
      <c r="A200" s="134" t="s">
        <v>1091</v>
      </c>
      <c r="B200" s="130"/>
      <c r="C200" s="115">
        <v>0</v>
      </c>
      <c r="D200" s="115">
        <v>0</v>
      </c>
    </row>
    <row r="201" spans="1:4" hidden="1" outlineLevel="1">
      <c r="A201" s="116" t="s">
        <v>1092</v>
      </c>
      <c r="B201" s="130"/>
      <c r="C201" s="115">
        <v>0</v>
      </c>
      <c r="D201" s="115">
        <v>0</v>
      </c>
    </row>
    <row r="202" spans="1:4" hidden="1" outlineLevel="1">
      <c r="A202" s="129" t="s">
        <v>1093</v>
      </c>
      <c r="B202" s="130"/>
      <c r="C202" s="115">
        <v>4.3655745685100601E-11</v>
      </c>
      <c r="D202" s="115">
        <v>-2.2523316545175498E-11</v>
      </c>
    </row>
    <row r="203" spans="1:4" hidden="1" outlineLevel="1">
      <c r="A203" s="136" t="s">
        <v>1094</v>
      </c>
      <c r="B203" s="130"/>
      <c r="C203" s="115">
        <v>0</v>
      </c>
      <c r="D203" s="115">
        <v>0</v>
      </c>
    </row>
    <row r="204" spans="1:4" hidden="1" outlineLevel="1">
      <c r="A204" s="136"/>
      <c r="B204" s="130"/>
      <c r="C204" s="115"/>
      <c r="D204" s="115"/>
    </row>
    <row r="205" spans="1:4" hidden="1" outlineLevel="1">
      <c r="A205" s="134" t="s">
        <v>1095</v>
      </c>
      <c r="B205" s="130"/>
      <c r="C205" s="115">
        <v>0</v>
      </c>
      <c r="D205" s="115">
        <v>0</v>
      </c>
    </row>
    <row r="206" spans="1:4" hidden="1" outlineLevel="1">
      <c r="A206" s="116" t="s">
        <v>1096</v>
      </c>
      <c r="B206" s="130"/>
      <c r="C206" s="115">
        <v>0</v>
      </c>
      <c r="D206" s="115">
        <v>0</v>
      </c>
    </row>
    <row r="207" spans="1:4" hidden="1" outlineLevel="1">
      <c r="A207" s="116" t="s">
        <v>1097</v>
      </c>
      <c r="B207" s="130"/>
      <c r="C207" s="115">
        <v>0</v>
      </c>
      <c r="D207" s="115">
        <v>0</v>
      </c>
    </row>
    <row r="208" spans="1:4" hidden="1" outlineLevel="1">
      <c r="A208" s="116" t="s">
        <v>1098</v>
      </c>
      <c r="B208" s="130"/>
      <c r="C208" s="115">
        <v>0</v>
      </c>
      <c r="D208" s="115">
        <v>0</v>
      </c>
    </row>
    <row r="209" spans="1:4" hidden="1" outlineLevel="1">
      <c r="A209" s="116" t="s">
        <v>1099</v>
      </c>
      <c r="B209" s="130"/>
      <c r="C209" s="115">
        <v>0</v>
      </c>
      <c r="D209" s="115">
        <v>0</v>
      </c>
    </row>
    <row r="210" spans="1:4" hidden="1" outlineLevel="1">
      <c r="A210" s="116" t="s">
        <v>1100</v>
      </c>
      <c r="B210" s="130"/>
      <c r="C210" s="115">
        <v>0</v>
      </c>
      <c r="D210" s="115">
        <v>0</v>
      </c>
    </row>
    <row r="211" spans="1:4" hidden="1" outlineLevel="1">
      <c r="A211" s="116" t="s">
        <v>1101</v>
      </c>
      <c r="B211" s="130"/>
      <c r="C211" s="115">
        <v>0</v>
      </c>
      <c r="D211" s="115">
        <v>0</v>
      </c>
    </row>
    <row r="212" spans="1:4" hidden="1" outlineLevel="1">
      <c r="A212" s="116" t="s">
        <v>1102</v>
      </c>
      <c r="B212" s="130"/>
      <c r="C212" s="115">
        <v>0</v>
      </c>
      <c r="D212" s="115">
        <v>0</v>
      </c>
    </row>
    <row r="213" spans="1:4" hidden="1" outlineLevel="1">
      <c r="A213" s="116" t="s">
        <v>1103</v>
      </c>
      <c r="B213" s="130"/>
      <c r="C213" s="115">
        <v>0</v>
      </c>
      <c r="D213" s="115">
        <v>0</v>
      </c>
    </row>
    <row r="214" spans="1:4" hidden="1" outlineLevel="1">
      <c r="A214" s="116" t="s">
        <v>1104</v>
      </c>
      <c r="B214" s="130"/>
      <c r="C214" s="115">
        <v>0</v>
      </c>
      <c r="D214" s="115">
        <v>0</v>
      </c>
    </row>
    <row r="215" spans="1:4" hidden="1" outlineLevel="1">
      <c r="A215" s="116"/>
      <c r="B215" s="130"/>
      <c r="C215" s="115"/>
      <c r="D215" s="115"/>
    </row>
    <row r="216" spans="1:4" hidden="1" outlineLevel="1">
      <c r="A216" s="134" t="s">
        <v>1105</v>
      </c>
      <c r="B216" s="130"/>
      <c r="C216" s="115">
        <v>0</v>
      </c>
      <c r="D216" s="115">
        <v>0</v>
      </c>
    </row>
    <row r="217" spans="1:4" hidden="1" outlineLevel="1">
      <c r="A217" s="116" t="s">
        <v>1106</v>
      </c>
      <c r="B217" s="130"/>
      <c r="C217" s="115">
        <v>0</v>
      </c>
      <c r="D217" s="115">
        <v>0</v>
      </c>
    </row>
    <row r="218" spans="1:4" hidden="1" outlineLevel="1">
      <c r="A218" s="116" t="s">
        <v>1107</v>
      </c>
      <c r="B218" s="130"/>
      <c r="C218" s="115">
        <v>0</v>
      </c>
      <c r="D218" s="115">
        <v>0</v>
      </c>
    </row>
    <row r="219" spans="1:4" hidden="1" outlineLevel="1">
      <c r="A219" s="116" t="s">
        <v>1108</v>
      </c>
      <c r="B219" s="130"/>
      <c r="C219" s="115">
        <v>0</v>
      </c>
      <c r="D219" s="115">
        <v>0</v>
      </c>
    </row>
    <row r="220" spans="1:4" hidden="1" outlineLevel="1">
      <c r="A220" s="116" t="s">
        <v>1109</v>
      </c>
      <c r="B220" s="130"/>
      <c r="C220" s="115">
        <v>0</v>
      </c>
      <c r="D220" s="115">
        <v>0</v>
      </c>
    </row>
    <row r="221" spans="1:4" hidden="1" outlineLevel="1">
      <c r="A221" s="116" t="s">
        <v>1110</v>
      </c>
      <c r="B221" s="130"/>
      <c r="C221" s="115">
        <v>0</v>
      </c>
      <c r="D221" s="115">
        <v>0</v>
      </c>
    </row>
    <row r="222" spans="1:4" hidden="1" outlineLevel="1">
      <c r="A222" s="116" t="s">
        <v>1111</v>
      </c>
      <c r="B222" s="130"/>
      <c r="C222" s="115">
        <v>0</v>
      </c>
      <c r="D222" s="115">
        <v>0</v>
      </c>
    </row>
    <row r="223" spans="1:4" hidden="1" outlineLevel="1">
      <c r="A223" s="116" t="s">
        <v>1112</v>
      </c>
      <c r="B223" s="130"/>
      <c r="C223" s="115">
        <v>0</v>
      </c>
      <c r="D223" s="115">
        <v>0</v>
      </c>
    </row>
    <row r="224" spans="1:4" hidden="1" outlineLevel="1">
      <c r="A224" s="116" t="s">
        <v>1113</v>
      </c>
      <c r="B224" s="130"/>
      <c r="C224" s="115">
        <v>0</v>
      </c>
      <c r="D224" s="115">
        <v>0</v>
      </c>
    </row>
    <row r="225" spans="1:4" hidden="1" outlineLevel="1">
      <c r="A225" s="116"/>
      <c r="B225" s="130"/>
      <c r="C225" s="115"/>
      <c r="D225" s="115"/>
    </row>
    <row r="226" spans="1:4" hidden="1" outlineLevel="1">
      <c r="A226" s="136" t="s">
        <v>1114</v>
      </c>
      <c r="B226" s="130"/>
      <c r="C226" s="115">
        <v>0</v>
      </c>
      <c r="D226" s="115">
        <v>0</v>
      </c>
    </row>
    <row r="227" spans="1:4" hidden="1" outlineLevel="1">
      <c r="A227" s="134" t="s">
        <v>1115</v>
      </c>
      <c r="B227" s="130"/>
      <c r="C227" s="115">
        <v>0</v>
      </c>
      <c r="D227" s="115">
        <v>0</v>
      </c>
    </row>
    <row r="228" spans="1:4" hidden="1" outlineLevel="1">
      <c r="A228" s="134" t="s">
        <v>1116</v>
      </c>
      <c r="B228" s="130"/>
      <c r="C228" s="115">
        <v>0</v>
      </c>
      <c r="D228" s="115">
        <v>0</v>
      </c>
    </row>
    <row r="229" spans="1:4" hidden="1" outlineLevel="1">
      <c r="A229" s="134" t="s">
        <v>1117</v>
      </c>
      <c r="B229" s="130"/>
      <c r="C229" s="115">
        <v>0</v>
      </c>
      <c r="D229" s="115">
        <v>0</v>
      </c>
    </row>
    <row r="230" spans="1:4" hidden="1" outlineLevel="1">
      <c r="A230" s="134" t="s">
        <v>1118</v>
      </c>
      <c r="B230" s="130"/>
      <c r="C230" s="115">
        <v>0</v>
      </c>
      <c r="D230" s="115">
        <v>0</v>
      </c>
    </row>
    <row r="231" spans="1:4" hidden="1" outlineLevel="1">
      <c r="A231" s="134" t="s">
        <v>1119</v>
      </c>
      <c r="B231" s="130"/>
      <c r="C231" s="115">
        <v>0</v>
      </c>
      <c r="D231" s="115">
        <v>0</v>
      </c>
    </row>
    <row r="232" spans="1:4" hidden="1" outlineLevel="1">
      <c r="A232" s="134" t="s">
        <v>1120</v>
      </c>
      <c r="B232" s="130"/>
      <c r="C232" s="115">
        <v>0</v>
      </c>
      <c r="D232" s="115">
        <v>0</v>
      </c>
    </row>
    <row r="233" spans="1:4" hidden="1" outlineLevel="1">
      <c r="A233" s="134" t="s">
        <v>1121</v>
      </c>
      <c r="B233" s="130"/>
      <c r="C233" s="115">
        <v>0</v>
      </c>
      <c r="D233" s="115">
        <v>0</v>
      </c>
    </row>
    <row r="234" spans="1:4" hidden="1" outlineLevel="1">
      <c r="A234" s="134" t="s">
        <v>1122</v>
      </c>
      <c r="B234" s="130"/>
      <c r="C234" s="115">
        <v>0</v>
      </c>
      <c r="D234" s="115">
        <v>0</v>
      </c>
    </row>
    <row r="235" spans="1:4" hidden="1" outlineLevel="1">
      <c r="A235" s="134"/>
      <c r="B235" s="130"/>
      <c r="C235" s="115"/>
      <c r="D235" s="115"/>
    </row>
    <row r="236" spans="1:4" hidden="1" outlineLevel="1">
      <c r="A236" s="136" t="s">
        <v>1123</v>
      </c>
      <c r="B236" s="130"/>
      <c r="C236" s="115">
        <v>0</v>
      </c>
      <c r="D236" s="115">
        <v>0</v>
      </c>
    </row>
    <row r="237" spans="1:4" hidden="1" outlineLevel="1">
      <c r="A237" s="134" t="s">
        <v>1124</v>
      </c>
      <c r="B237" s="130"/>
      <c r="C237" s="115">
        <v>0</v>
      </c>
      <c r="D237" s="115">
        <v>0</v>
      </c>
    </row>
    <row r="238" spans="1:4" hidden="1" outlineLevel="1">
      <c r="A238" s="134" t="s">
        <v>1125</v>
      </c>
      <c r="B238" s="130"/>
      <c r="C238" s="115">
        <v>0</v>
      </c>
      <c r="D238" s="115">
        <v>0</v>
      </c>
    </row>
    <row r="239" spans="1:4" hidden="1" outlineLevel="1">
      <c r="A239" s="134"/>
      <c r="B239" s="130"/>
      <c r="C239" s="115"/>
      <c r="D239" s="115"/>
    </row>
    <row r="240" spans="1:4" hidden="1" outlineLevel="1">
      <c r="A240" s="136" t="s">
        <v>1126</v>
      </c>
      <c r="B240" s="130"/>
      <c r="C240" s="115">
        <v>0</v>
      </c>
      <c r="D240" s="115">
        <v>0</v>
      </c>
    </row>
    <row r="241" spans="1:4" hidden="1" outlineLevel="1">
      <c r="A241" s="134" t="s">
        <v>1127</v>
      </c>
      <c r="B241" s="130"/>
      <c r="C241" s="115">
        <v>0</v>
      </c>
      <c r="D241" s="115">
        <v>0</v>
      </c>
    </row>
    <row r="242" spans="1:4" hidden="1" outlineLevel="1">
      <c r="A242" s="134" t="s">
        <v>1128</v>
      </c>
      <c r="B242" s="130"/>
      <c r="C242" s="115">
        <v>0</v>
      </c>
      <c r="D242" s="115">
        <v>0</v>
      </c>
    </row>
    <row r="243" spans="1:4" hidden="1" outlineLevel="1">
      <c r="A243" s="134" t="s">
        <v>1129</v>
      </c>
      <c r="B243" s="130"/>
      <c r="C243" s="115">
        <v>0</v>
      </c>
      <c r="D243" s="115">
        <v>0</v>
      </c>
    </row>
    <row r="244" spans="1:4" hidden="1" outlineLevel="1">
      <c r="A244" s="134" t="s">
        <v>1130</v>
      </c>
      <c r="B244" s="130"/>
      <c r="C244" s="115">
        <v>0</v>
      </c>
      <c r="D244" s="115">
        <v>0</v>
      </c>
    </row>
    <row r="245" spans="1:4" hidden="1" outlineLevel="1">
      <c r="A245" s="134" t="s">
        <v>1131</v>
      </c>
      <c r="B245" s="130"/>
      <c r="C245" s="115">
        <v>0</v>
      </c>
      <c r="D245" s="115">
        <v>0</v>
      </c>
    </row>
    <row r="246" spans="1:4" hidden="1" outlineLevel="1">
      <c r="A246" s="134" t="s">
        <v>1132</v>
      </c>
      <c r="B246" s="130"/>
      <c r="C246" s="115">
        <v>0</v>
      </c>
      <c r="D246" s="115">
        <v>0</v>
      </c>
    </row>
    <row r="247" spans="1:4" hidden="1" outlineLevel="1">
      <c r="A247" s="134" t="s">
        <v>1133</v>
      </c>
      <c r="B247" s="130"/>
      <c r="C247" s="115">
        <v>0</v>
      </c>
      <c r="D247" s="115">
        <v>0</v>
      </c>
    </row>
    <row r="248" spans="1:4" hidden="1" outlineLevel="1">
      <c r="A248" s="134" t="s">
        <v>1134</v>
      </c>
      <c r="B248" s="130"/>
      <c r="C248" s="115">
        <v>0</v>
      </c>
      <c r="D248" s="115">
        <v>0</v>
      </c>
    </row>
    <row r="249" spans="1:4" hidden="1" outlineLevel="1">
      <c r="A249" s="134" t="s">
        <v>1135</v>
      </c>
      <c r="B249" s="130"/>
      <c r="C249" s="115">
        <v>0</v>
      </c>
      <c r="D249" s="115">
        <v>0</v>
      </c>
    </row>
    <row r="250" spans="1:4" hidden="1" outlineLevel="1">
      <c r="A250" s="134" t="s">
        <v>1136</v>
      </c>
      <c r="B250" s="130"/>
      <c r="C250" s="115">
        <v>0</v>
      </c>
      <c r="D250" s="115">
        <v>0</v>
      </c>
    </row>
    <row r="251" spans="1:4" hidden="1" outlineLevel="1">
      <c r="A251" s="134" t="s">
        <v>1137</v>
      </c>
      <c r="B251" s="130"/>
      <c r="C251" s="115">
        <v>0</v>
      </c>
      <c r="D251" s="115">
        <v>0</v>
      </c>
    </row>
    <row r="252" spans="1:4" hidden="1" outlineLevel="1">
      <c r="A252" s="134" t="s">
        <v>1138</v>
      </c>
      <c r="B252" s="130"/>
      <c r="C252" s="115">
        <v>0</v>
      </c>
      <c r="D252" s="115">
        <v>0</v>
      </c>
    </row>
    <row r="253" spans="1:4" hidden="1" outlineLevel="1">
      <c r="A253" s="134" t="s">
        <v>1139</v>
      </c>
      <c r="B253" s="130"/>
      <c r="C253" s="115">
        <v>0</v>
      </c>
      <c r="D253" s="115">
        <v>0</v>
      </c>
    </row>
    <row r="254" spans="1:4" hidden="1" outlineLevel="1">
      <c r="A254" s="134" t="s">
        <v>1140</v>
      </c>
      <c r="B254" s="130"/>
      <c r="C254" s="115">
        <v>0</v>
      </c>
      <c r="D254" s="115">
        <v>0</v>
      </c>
    </row>
    <row r="255" spans="1:4" hidden="1" outlineLevel="1">
      <c r="A255" s="134" t="s">
        <v>1141</v>
      </c>
      <c r="B255" s="130"/>
      <c r="C255" s="115">
        <v>0</v>
      </c>
      <c r="D255" s="115">
        <v>0</v>
      </c>
    </row>
    <row r="256" spans="1:4" hidden="1" outlineLevel="1">
      <c r="A256" s="134" t="s">
        <v>1142</v>
      </c>
      <c r="B256" s="130"/>
      <c r="C256" s="115">
        <v>0</v>
      </c>
      <c r="D256" s="115">
        <v>0</v>
      </c>
    </row>
    <row r="257" spans="1:4" hidden="1" outlineLevel="1">
      <c r="A257" s="134" t="s">
        <v>1143</v>
      </c>
      <c r="B257" s="130"/>
      <c r="C257" s="115">
        <v>0</v>
      </c>
      <c r="D257" s="115">
        <v>0</v>
      </c>
    </row>
    <row r="258" spans="1:4" hidden="1" outlineLevel="1">
      <c r="A258" s="134" t="s">
        <v>1144</v>
      </c>
      <c r="B258" s="130"/>
      <c r="C258" s="115">
        <v>0</v>
      </c>
      <c r="D258" s="115">
        <v>0</v>
      </c>
    </row>
    <row r="259" spans="1:4" hidden="1" outlineLevel="1">
      <c r="A259" s="134" t="s">
        <v>1145</v>
      </c>
      <c r="B259" s="130"/>
      <c r="C259" s="115">
        <v>0</v>
      </c>
      <c r="D259" s="115">
        <v>0</v>
      </c>
    </row>
    <row r="260" spans="1:4" hidden="1" outlineLevel="1">
      <c r="A260" s="134" t="s">
        <v>1146</v>
      </c>
      <c r="B260" s="130"/>
      <c r="C260" s="115">
        <v>0</v>
      </c>
      <c r="D260" s="115">
        <v>0</v>
      </c>
    </row>
    <row r="261" spans="1:4" hidden="1" outlineLevel="1">
      <c r="A261" s="134"/>
      <c r="B261" s="130"/>
      <c r="C261" s="115"/>
      <c r="D261" s="115"/>
    </row>
    <row r="262" spans="1:4" hidden="1" outlineLevel="1">
      <c r="A262" s="136" t="s">
        <v>1147</v>
      </c>
      <c r="B262" s="130"/>
      <c r="C262" s="115">
        <v>0</v>
      </c>
      <c r="D262" s="115">
        <v>-6.9544370262519796E-13</v>
      </c>
    </row>
    <row r="263" spans="1:4" hidden="1" outlineLevel="1">
      <c r="A263" s="134" t="s">
        <v>1148</v>
      </c>
      <c r="B263" s="130"/>
      <c r="C263" s="115">
        <v>0</v>
      </c>
      <c r="D263" s="115">
        <v>-6.9544370262519796E-13</v>
      </c>
    </row>
    <row r="264" spans="1:4" hidden="1" outlineLevel="1">
      <c r="A264" s="134"/>
      <c r="B264" s="130"/>
      <c r="C264" s="115"/>
      <c r="D264" s="115"/>
    </row>
    <row r="265" spans="1:4" hidden="1" outlineLevel="1">
      <c r="A265" s="136" t="s">
        <v>1149</v>
      </c>
      <c r="B265" s="130"/>
      <c r="C265" s="115">
        <v>4.3655745685100601E-11</v>
      </c>
      <c r="D265" s="115">
        <v>-2.18278728425503E-11</v>
      </c>
    </row>
    <row r="266" spans="1:4" hidden="1" outlineLevel="1">
      <c r="A266" s="134" t="s">
        <v>1150</v>
      </c>
      <c r="B266" s="130"/>
      <c r="C266" s="115">
        <v>4.3655745685100601E-11</v>
      </c>
      <c r="D266" s="115">
        <v>-2.18278728425503E-11</v>
      </c>
    </row>
    <row r="267" spans="1:4" hidden="1" outlineLevel="1">
      <c r="A267" s="134" t="s">
        <v>1151</v>
      </c>
      <c r="B267" s="130"/>
      <c r="C267" s="115">
        <v>0</v>
      </c>
      <c r="D267" s="115">
        <v>0</v>
      </c>
    </row>
    <row r="268" spans="1:4" collapsed="1">
      <c r="A268" s="137" t="s">
        <v>24</v>
      </c>
      <c r="B268" s="205"/>
      <c r="C268" s="119">
        <v>4.3655745685100601E-11</v>
      </c>
      <c r="D268" s="119">
        <v>-2.2523316545175498E-11</v>
      </c>
    </row>
    <row r="269" spans="1:4" hidden="1" outlineLevel="1">
      <c r="A269" s="118"/>
      <c r="B269" s="205"/>
      <c r="C269" s="119"/>
      <c r="D269" s="119"/>
    </row>
    <row r="270" spans="1:4" hidden="1" outlineLevel="1">
      <c r="A270" s="137" t="s">
        <v>1152</v>
      </c>
      <c r="B270" s="205"/>
      <c r="C270" s="119"/>
      <c r="D270" s="119"/>
    </row>
    <row r="271" spans="1:4" hidden="1" outlineLevel="1">
      <c r="A271" s="123" t="s">
        <v>1153</v>
      </c>
      <c r="B271" s="205"/>
      <c r="C271" s="119">
        <v>0</v>
      </c>
      <c r="D271" s="119">
        <v>0</v>
      </c>
    </row>
    <row r="272" spans="1:4" collapsed="1">
      <c r="A272" s="137" t="s">
        <v>1152</v>
      </c>
      <c r="B272" s="205"/>
      <c r="C272" s="119">
        <v>0</v>
      </c>
      <c r="D272" s="119">
        <v>0</v>
      </c>
    </row>
    <row r="273" spans="1:4">
      <c r="A273" s="137" t="s">
        <v>1154</v>
      </c>
      <c r="B273" s="205"/>
      <c r="C273" s="119">
        <v>0</v>
      </c>
      <c r="D273" s="119">
        <v>0</v>
      </c>
    </row>
    <row r="274" spans="1:4" hidden="1" outlineLevel="1">
      <c r="A274" s="137" t="s">
        <v>1155</v>
      </c>
      <c r="B274" s="205"/>
      <c r="C274" s="119"/>
      <c r="D274" s="119"/>
    </row>
    <row r="275" spans="1:4" hidden="1" outlineLevel="1">
      <c r="A275" s="123" t="s">
        <v>1156</v>
      </c>
      <c r="B275" s="205"/>
      <c r="C275" s="119">
        <v>540</v>
      </c>
      <c r="D275" s="119">
        <v>388.82</v>
      </c>
    </row>
    <row r="276" spans="1:4" hidden="1" outlineLevel="1">
      <c r="A276" s="124" t="s">
        <v>1157</v>
      </c>
      <c r="B276" s="205"/>
      <c r="C276" s="119">
        <v>0</v>
      </c>
      <c r="D276" s="119">
        <v>0</v>
      </c>
    </row>
    <row r="277" spans="1:4" hidden="1" outlineLevel="1">
      <c r="A277" s="124" t="s">
        <v>1158</v>
      </c>
      <c r="B277" s="205"/>
      <c r="C277" s="119">
        <v>0</v>
      </c>
      <c r="D277" s="119">
        <v>0</v>
      </c>
    </row>
    <row r="278" spans="1:4" hidden="1" outlineLevel="1">
      <c r="A278" s="124" t="s">
        <v>1159</v>
      </c>
      <c r="B278" s="205"/>
      <c r="C278" s="119">
        <v>0</v>
      </c>
      <c r="D278" s="119">
        <v>0</v>
      </c>
    </row>
    <row r="279" spans="1:4" hidden="1" outlineLevel="1">
      <c r="A279" s="124" t="s">
        <v>1160</v>
      </c>
      <c r="B279" s="205"/>
      <c r="C279" s="119">
        <v>0</v>
      </c>
      <c r="D279" s="119">
        <v>0</v>
      </c>
    </row>
    <row r="280" spans="1:4" hidden="1" outlineLevel="1">
      <c r="A280" s="124" t="s">
        <v>1161</v>
      </c>
      <c r="B280" s="205"/>
      <c r="C280" s="119">
        <v>0</v>
      </c>
      <c r="D280" s="119">
        <v>0</v>
      </c>
    </row>
    <row r="281" spans="1:4" hidden="1" outlineLevel="1">
      <c r="A281" s="124" t="s">
        <v>1162</v>
      </c>
      <c r="B281" s="205"/>
      <c r="C281" s="119">
        <v>540</v>
      </c>
      <c r="D281" s="119">
        <v>388.82</v>
      </c>
    </row>
    <row r="282" spans="1:4" hidden="1" outlineLevel="1">
      <c r="A282" s="124" t="s">
        <v>1163</v>
      </c>
      <c r="B282" s="205"/>
      <c r="C282" s="119">
        <v>0</v>
      </c>
      <c r="D282" s="119">
        <v>0</v>
      </c>
    </row>
    <row r="283" spans="1:4" hidden="1" outlineLevel="1">
      <c r="A283" s="124" t="s">
        <v>1164</v>
      </c>
      <c r="B283" s="205"/>
      <c r="C283" s="119">
        <v>0</v>
      </c>
      <c r="D283" s="119">
        <v>0</v>
      </c>
    </row>
    <row r="284" spans="1:4" hidden="1" outlineLevel="1">
      <c r="A284" s="123" t="s">
        <v>1165</v>
      </c>
      <c r="B284" s="205"/>
      <c r="C284" s="119">
        <v>0</v>
      </c>
      <c r="D284" s="119">
        <v>0</v>
      </c>
    </row>
    <row r="285" spans="1:4" hidden="1" outlineLevel="1">
      <c r="A285" s="124" t="s">
        <v>1166</v>
      </c>
      <c r="B285" s="205"/>
      <c r="C285" s="119">
        <v>0</v>
      </c>
      <c r="D285" s="119">
        <v>0</v>
      </c>
    </row>
    <row r="286" spans="1:4" collapsed="1">
      <c r="A286" s="137" t="s">
        <v>1155</v>
      </c>
      <c r="B286" s="205"/>
      <c r="C286" s="119">
        <v>540</v>
      </c>
      <c r="D286" s="119">
        <v>388.82</v>
      </c>
    </row>
    <row r="287" spans="1:4" hidden="1" outlineLevel="1">
      <c r="A287" s="124"/>
      <c r="B287" s="205"/>
      <c r="C287" s="119"/>
      <c r="D287" s="119"/>
    </row>
    <row r="288" spans="1:4" hidden="1" outlineLevel="1">
      <c r="A288" s="137" t="s">
        <v>1167</v>
      </c>
      <c r="B288" s="205"/>
      <c r="C288" s="119"/>
      <c r="D288" s="119"/>
    </row>
    <row r="289" spans="1:4" hidden="1" outlineLevel="1">
      <c r="A289" s="123" t="s">
        <v>1168</v>
      </c>
      <c r="B289" s="205"/>
      <c r="C289" s="119">
        <v>4100.63</v>
      </c>
      <c r="D289" s="119">
        <v>9060.73</v>
      </c>
    </row>
    <row r="290" spans="1:4" hidden="1" outlineLevel="1">
      <c r="A290" s="124" t="s">
        <v>1169</v>
      </c>
      <c r="B290" s="205"/>
      <c r="C290" s="119">
        <v>0</v>
      </c>
      <c r="D290" s="119">
        <v>0</v>
      </c>
    </row>
    <row r="291" spans="1:4" hidden="1" outlineLevel="1">
      <c r="A291" s="124" t="s">
        <v>1170</v>
      </c>
      <c r="B291" s="205"/>
      <c r="C291" s="119">
        <v>4100.63</v>
      </c>
      <c r="D291" s="119">
        <v>9060.73</v>
      </c>
    </row>
    <row r="292" spans="1:4" hidden="1" outlineLevel="1">
      <c r="A292" s="124" t="s">
        <v>1171</v>
      </c>
      <c r="B292" s="205"/>
      <c r="C292" s="119">
        <v>0</v>
      </c>
      <c r="D292" s="119">
        <v>0</v>
      </c>
    </row>
    <row r="293" spans="1:4" hidden="1" outlineLevel="1">
      <c r="A293" s="124" t="s">
        <v>1172</v>
      </c>
      <c r="B293" s="205"/>
      <c r="C293" s="119">
        <v>0</v>
      </c>
      <c r="D293" s="119">
        <v>0</v>
      </c>
    </row>
    <row r="294" spans="1:4" hidden="1" outlineLevel="1">
      <c r="A294" s="124" t="s">
        <v>1173</v>
      </c>
      <c r="B294" s="205"/>
      <c r="C294" s="119">
        <v>0</v>
      </c>
      <c r="D294" s="119">
        <v>0</v>
      </c>
    </row>
    <row r="295" spans="1:4" hidden="1" outlineLevel="1">
      <c r="A295" s="123" t="s">
        <v>1174</v>
      </c>
      <c r="B295" s="205"/>
      <c r="C295" s="119">
        <v>7686.22</v>
      </c>
      <c r="D295" s="119">
        <v>3816.6</v>
      </c>
    </row>
    <row r="296" spans="1:4" hidden="1" outlineLevel="1">
      <c r="A296" s="124" t="s">
        <v>1175</v>
      </c>
      <c r="B296" s="205"/>
      <c r="C296" s="119">
        <v>0</v>
      </c>
      <c r="D296" s="119">
        <v>0</v>
      </c>
    </row>
    <row r="297" spans="1:4" hidden="1" outlineLevel="1">
      <c r="A297" s="124" t="s">
        <v>1176</v>
      </c>
      <c r="B297" s="205"/>
      <c r="C297" s="119">
        <v>7686.22</v>
      </c>
      <c r="D297" s="119">
        <v>3816.6</v>
      </c>
    </row>
    <row r="298" spans="1:4" collapsed="1">
      <c r="A298" s="137" t="s">
        <v>1167</v>
      </c>
      <c r="B298" s="205"/>
      <c r="C298" s="119">
        <v>11786.85</v>
      </c>
      <c r="D298" s="119">
        <v>12877.33</v>
      </c>
    </row>
    <row r="299" spans="1:4" hidden="1" outlineLevel="1">
      <c r="A299" s="124"/>
      <c r="B299" s="205"/>
      <c r="C299" s="119"/>
      <c r="D299" s="119"/>
    </row>
    <row r="300" spans="1:4" hidden="1" outlineLevel="1">
      <c r="A300" s="137" t="s">
        <v>1177</v>
      </c>
      <c r="B300" s="205"/>
      <c r="C300" s="119"/>
      <c r="D300" s="119"/>
    </row>
    <row r="301" spans="1:4" hidden="1" outlineLevel="1">
      <c r="A301" s="123" t="s">
        <v>1178</v>
      </c>
      <c r="B301" s="205"/>
      <c r="C301" s="119">
        <v>0</v>
      </c>
      <c r="D301" s="119">
        <v>0</v>
      </c>
    </row>
    <row r="302" spans="1:4" hidden="1" outlineLevel="1">
      <c r="A302" s="123" t="s">
        <v>1179</v>
      </c>
      <c r="B302" s="205"/>
      <c r="C302" s="119">
        <v>0</v>
      </c>
      <c r="D302" s="119">
        <v>0</v>
      </c>
    </row>
    <row r="303" spans="1:4" hidden="1" outlineLevel="1">
      <c r="A303" s="123" t="s">
        <v>1180</v>
      </c>
      <c r="B303" s="205"/>
      <c r="C303" s="119">
        <v>0</v>
      </c>
      <c r="D303" s="119">
        <v>0</v>
      </c>
    </row>
    <row r="304" spans="1:4" hidden="1" outlineLevel="1">
      <c r="A304" s="123" t="s">
        <v>1181</v>
      </c>
      <c r="B304" s="205"/>
      <c r="C304" s="119">
        <v>0</v>
      </c>
      <c r="D304" s="119">
        <v>28950</v>
      </c>
    </row>
    <row r="305" spans="1:4" hidden="1" outlineLevel="1">
      <c r="A305" s="123" t="s">
        <v>1182</v>
      </c>
      <c r="B305" s="205"/>
      <c r="C305" s="119">
        <v>0</v>
      </c>
      <c r="D305" s="119">
        <v>0</v>
      </c>
    </row>
    <row r="306" spans="1:4" hidden="1" outlineLevel="1">
      <c r="A306" s="123" t="s">
        <v>1183</v>
      </c>
      <c r="B306" s="205"/>
      <c r="C306" s="119">
        <v>0</v>
      </c>
      <c r="D306" s="119">
        <v>0</v>
      </c>
    </row>
    <row r="307" spans="1:4" hidden="1" outlineLevel="1">
      <c r="A307" s="123" t="s">
        <v>1184</v>
      </c>
      <c r="B307" s="205"/>
      <c r="C307" s="119">
        <v>0</v>
      </c>
      <c r="D307" s="119">
        <v>0</v>
      </c>
    </row>
    <row r="308" spans="1:4" collapsed="1">
      <c r="A308" s="137" t="s">
        <v>1177</v>
      </c>
      <c r="B308" s="205"/>
      <c r="C308" s="119">
        <v>0</v>
      </c>
      <c r="D308" s="119">
        <v>28950</v>
      </c>
    </row>
    <row r="309" spans="1:4" hidden="1" outlineLevel="1">
      <c r="A309" s="123"/>
      <c r="B309" s="205"/>
      <c r="C309" s="119"/>
      <c r="D309" s="119"/>
    </row>
    <row r="310" spans="1:4" hidden="1" outlineLevel="1">
      <c r="A310" s="137" t="s">
        <v>1185</v>
      </c>
      <c r="B310" s="205"/>
      <c r="C310" s="119"/>
      <c r="D310" s="119"/>
    </row>
    <row r="311" spans="1:4" hidden="1" outlineLevel="1">
      <c r="A311" s="123" t="s">
        <v>1186</v>
      </c>
      <c r="B311" s="205"/>
      <c r="C311" s="119">
        <v>0</v>
      </c>
      <c r="D311" s="119">
        <v>0</v>
      </c>
    </row>
    <row r="312" spans="1:4" hidden="1" outlineLevel="1">
      <c r="A312" s="123" t="s">
        <v>1187</v>
      </c>
      <c r="B312" s="205"/>
      <c r="C312" s="119">
        <v>2500</v>
      </c>
      <c r="D312" s="119">
        <v>4522.7299999999996</v>
      </c>
    </row>
    <row r="313" spans="1:4" collapsed="1">
      <c r="A313" s="137" t="s">
        <v>1185</v>
      </c>
      <c r="B313" s="205"/>
      <c r="C313" s="119">
        <v>2500</v>
      </c>
      <c r="D313" s="119">
        <v>4522.7299999999996</v>
      </c>
    </row>
    <row r="314" spans="1:4" hidden="1" outlineLevel="1">
      <c r="A314" s="123"/>
      <c r="B314" s="205"/>
      <c r="C314" s="119"/>
      <c r="D314" s="119"/>
    </row>
    <row r="315" spans="1:4" hidden="1" outlineLevel="1">
      <c r="A315" s="137" t="s">
        <v>1188</v>
      </c>
      <c r="B315" s="205"/>
      <c r="C315" s="119"/>
      <c r="D315" s="119"/>
    </row>
    <row r="316" spans="1:4" hidden="1" outlineLevel="1">
      <c r="A316" s="123" t="s">
        <v>1189</v>
      </c>
      <c r="B316" s="205"/>
      <c r="C316" s="119">
        <v>0</v>
      </c>
      <c r="D316" s="119">
        <v>0</v>
      </c>
    </row>
    <row r="317" spans="1:4" hidden="1" outlineLevel="1">
      <c r="A317" s="123" t="s">
        <v>1190</v>
      </c>
      <c r="B317" s="205"/>
      <c r="C317" s="119">
        <v>0</v>
      </c>
      <c r="D317" s="119">
        <v>0</v>
      </c>
    </row>
    <row r="318" spans="1:4" hidden="1" outlineLevel="1">
      <c r="A318" s="123" t="s">
        <v>1191</v>
      </c>
      <c r="B318" s="205"/>
      <c r="C318" s="119">
        <v>0</v>
      </c>
      <c r="D318" s="119">
        <v>0</v>
      </c>
    </row>
    <row r="319" spans="1:4" hidden="1" outlineLevel="1">
      <c r="A319" s="123" t="s">
        <v>1192</v>
      </c>
      <c r="B319" s="205"/>
      <c r="C319" s="119">
        <v>0</v>
      </c>
      <c r="D319" s="119">
        <v>0</v>
      </c>
    </row>
    <row r="320" spans="1:4" hidden="1" outlineLevel="1">
      <c r="A320" s="123" t="s">
        <v>1193</v>
      </c>
      <c r="B320" s="205"/>
      <c r="C320" s="119">
        <v>0</v>
      </c>
      <c r="D320" s="119">
        <v>0</v>
      </c>
    </row>
    <row r="321" spans="1:4" hidden="1" outlineLevel="1">
      <c r="A321" s="123" t="s">
        <v>1194</v>
      </c>
      <c r="B321" s="205"/>
      <c r="C321" s="119">
        <v>0</v>
      </c>
      <c r="D321" s="119">
        <v>0</v>
      </c>
    </row>
    <row r="322" spans="1:4" hidden="1" outlineLevel="1">
      <c r="A322" s="123" t="s">
        <v>1195</v>
      </c>
      <c r="B322" s="205"/>
      <c r="C322" s="119">
        <v>0</v>
      </c>
      <c r="D322" s="119">
        <v>0</v>
      </c>
    </row>
    <row r="323" spans="1:4" hidden="1" outlineLevel="1">
      <c r="A323" s="123" t="s">
        <v>1196</v>
      </c>
      <c r="B323" s="205"/>
      <c r="C323" s="119">
        <v>0</v>
      </c>
      <c r="D323" s="119">
        <v>0</v>
      </c>
    </row>
    <row r="324" spans="1:4" hidden="1" outlineLevel="1">
      <c r="A324" s="123" t="s">
        <v>1197</v>
      </c>
      <c r="B324" s="205"/>
      <c r="C324" s="119">
        <v>0</v>
      </c>
      <c r="D324" s="119">
        <v>0</v>
      </c>
    </row>
    <row r="325" spans="1:4" hidden="1" outlineLevel="1">
      <c r="A325" s="123" t="s">
        <v>1198</v>
      </c>
      <c r="B325" s="205"/>
      <c r="C325" s="119">
        <v>0</v>
      </c>
      <c r="D325" s="119">
        <v>0</v>
      </c>
    </row>
    <row r="326" spans="1:4" hidden="1" outlineLevel="1">
      <c r="A326" s="123" t="s">
        <v>1199</v>
      </c>
      <c r="B326" s="205"/>
      <c r="C326" s="119">
        <v>0</v>
      </c>
      <c r="D326" s="119">
        <v>0</v>
      </c>
    </row>
    <row r="327" spans="1:4" hidden="1" outlineLevel="1">
      <c r="A327" s="123" t="s">
        <v>1200</v>
      </c>
      <c r="B327" s="205"/>
      <c r="C327" s="119">
        <v>0</v>
      </c>
      <c r="D327" s="119">
        <v>0</v>
      </c>
    </row>
    <row r="328" spans="1:4" hidden="1" outlineLevel="1">
      <c r="A328" s="123" t="s">
        <v>1201</v>
      </c>
      <c r="B328" s="205"/>
      <c r="C328" s="119">
        <v>0</v>
      </c>
      <c r="D328" s="119">
        <v>0</v>
      </c>
    </row>
    <row r="329" spans="1:4" hidden="1" outlineLevel="1">
      <c r="A329" s="123" t="s">
        <v>1202</v>
      </c>
      <c r="B329" s="205"/>
      <c r="C329" s="119">
        <v>0</v>
      </c>
      <c r="D329" s="119">
        <v>0</v>
      </c>
    </row>
    <row r="330" spans="1:4" hidden="1" outlineLevel="1">
      <c r="A330" s="123" t="s">
        <v>1203</v>
      </c>
      <c r="B330" s="205"/>
      <c r="C330" s="119">
        <v>0</v>
      </c>
      <c r="D330" s="119">
        <v>0</v>
      </c>
    </row>
    <row r="331" spans="1:4" hidden="1" outlineLevel="1">
      <c r="A331" s="123" t="s">
        <v>1204</v>
      </c>
      <c r="B331" s="205"/>
      <c r="C331" s="119">
        <v>9.0949470177292808E-12</v>
      </c>
      <c r="D331" s="119">
        <v>-6.3664629124105001E-12</v>
      </c>
    </row>
    <row r="332" spans="1:4" hidden="1" outlineLevel="1">
      <c r="A332" s="123" t="s">
        <v>1205</v>
      </c>
      <c r="B332" s="205"/>
      <c r="C332" s="119">
        <v>0</v>
      </c>
      <c r="D332" s="119">
        <v>6.3948846218409001E-12</v>
      </c>
    </row>
    <row r="333" spans="1:4" hidden="1" outlineLevel="1">
      <c r="A333" s="123" t="s">
        <v>1206</v>
      </c>
      <c r="B333" s="205"/>
      <c r="C333" s="119">
        <v>3.6379788070917101E-12</v>
      </c>
      <c r="D333" s="119">
        <v>-3.6379788070917101E-12</v>
      </c>
    </row>
    <row r="334" spans="1:4" hidden="1" outlineLevel="1">
      <c r="A334" s="123" t="s">
        <v>1207</v>
      </c>
      <c r="B334" s="205"/>
      <c r="C334" s="119">
        <v>0</v>
      </c>
      <c r="D334" s="119">
        <v>0</v>
      </c>
    </row>
    <row r="335" spans="1:4" hidden="1" outlineLevel="1">
      <c r="A335" s="123" t="s">
        <v>1208</v>
      </c>
      <c r="B335" s="205"/>
      <c r="C335" s="119">
        <v>0</v>
      </c>
      <c r="D335" s="119">
        <v>0</v>
      </c>
    </row>
    <row r="336" spans="1:4" hidden="1" outlineLevel="1">
      <c r="A336" s="123" t="s">
        <v>1209</v>
      </c>
      <c r="B336" s="205"/>
      <c r="C336" s="119">
        <v>0</v>
      </c>
      <c r="D336" s="119">
        <v>0</v>
      </c>
    </row>
    <row r="337" spans="1:4" hidden="1" outlineLevel="1">
      <c r="A337" s="123" t="s">
        <v>1210</v>
      </c>
      <c r="B337" s="205"/>
      <c r="C337" s="119">
        <v>0</v>
      </c>
      <c r="D337" s="119">
        <v>0</v>
      </c>
    </row>
    <row r="338" spans="1:4" hidden="1" outlineLevel="1">
      <c r="A338" s="123" t="s">
        <v>1211</v>
      </c>
      <c r="B338" s="205"/>
      <c r="C338" s="119">
        <v>0</v>
      </c>
      <c r="D338" s="119">
        <v>0</v>
      </c>
    </row>
    <row r="339" spans="1:4" hidden="1" outlineLevel="1">
      <c r="A339" s="123" t="s">
        <v>1212</v>
      </c>
      <c r="B339" s="205"/>
      <c r="C339" s="119">
        <v>0</v>
      </c>
      <c r="D339" s="119">
        <v>0</v>
      </c>
    </row>
    <row r="340" spans="1:4" hidden="1" outlineLevel="1">
      <c r="A340" s="123" t="s">
        <v>1213</v>
      </c>
      <c r="B340" s="205"/>
      <c r="C340" s="119">
        <v>0</v>
      </c>
      <c r="D340" s="119">
        <v>0</v>
      </c>
    </row>
    <row r="341" spans="1:4" hidden="1" outlineLevel="1">
      <c r="A341" s="123" t="s">
        <v>1214</v>
      </c>
      <c r="B341" s="205"/>
      <c r="C341" s="119">
        <v>0</v>
      </c>
      <c r="D341" s="119">
        <v>0</v>
      </c>
    </row>
    <row r="342" spans="1:4" hidden="1" outlineLevel="1">
      <c r="A342" s="123" t="s">
        <v>1215</v>
      </c>
      <c r="B342" s="205"/>
      <c r="C342" s="119">
        <v>0</v>
      </c>
      <c r="D342" s="119">
        <v>0</v>
      </c>
    </row>
    <row r="343" spans="1:4" hidden="1" outlineLevel="1">
      <c r="A343" s="123" t="s">
        <v>1216</v>
      </c>
      <c r="B343" s="205"/>
      <c r="C343" s="119">
        <v>0</v>
      </c>
      <c r="D343" s="119">
        <v>0</v>
      </c>
    </row>
    <row r="344" spans="1:4" hidden="1" outlineLevel="1">
      <c r="A344" s="123" t="s">
        <v>1217</v>
      </c>
      <c r="B344" s="205"/>
      <c r="C344" s="119">
        <v>0</v>
      </c>
      <c r="D344" s="119">
        <v>0</v>
      </c>
    </row>
    <row r="345" spans="1:4" hidden="1" outlineLevel="1">
      <c r="A345" s="123" t="s">
        <v>1218</v>
      </c>
      <c r="B345" s="205"/>
      <c r="C345" s="119">
        <v>0</v>
      </c>
      <c r="D345" s="119">
        <v>0</v>
      </c>
    </row>
    <row r="346" spans="1:4" hidden="1" outlineLevel="1">
      <c r="A346" s="123" t="s">
        <v>1219</v>
      </c>
      <c r="B346" s="205"/>
      <c r="C346" s="119">
        <v>0</v>
      </c>
      <c r="D346" s="119">
        <v>0</v>
      </c>
    </row>
    <row r="347" spans="1:4" hidden="1" outlineLevel="1">
      <c r="A347" s="123" t="s">
        <v>1220</v>
      </c>
      <c r="B347" s="205"/>
      <c r="C347" s="119">
        <v>0</v>
      </c>
      <c r="D347" s="119">
        <v>0</v>
      </c>
    </row>
    <row r="348" spans="1:4" hidden="1" outlineLevel="1">
      <c r="A348" s="123" t="s">
        <v>1221</v>
      </c>
      <c r="B348" s="205"/>
      <c r="C348" s="119">
        <v>0</v>
      </c>
      <c r="D348" s="119">
        <v>0</v>
      </c>
    </row>
    <row r="349" spans="1:4" hidden="1" outlineLevel="1">
      <c r="A349" s="123" t="s">
        <v>1222</v>
      </c>
      <c r="B349" s="205"/>
      <c r="C349" s="119">
        <v>0</v>
      </c>
      <c r="D349" s="119">
        <v>0</v>
      </c>
    </row>
    <row r="350" spans="1:4" hidden="1" outlineLevel="1">
      <c r="A350" s="123" t="s">
        <v>1223</v>
      </c>
      <c r="B350" s="205"/>
      <c r="C350" s="119">
        <v>0</v>
      </c>
      <c r="D350" s="119">
        <v>0</v>
      </c>
    </row>
    <row r="351" spans="1:4" hidden="1" outlineLevel="1">
      <c r="A351" s="123" t="s">
        <v>1224</v>
      </c>
      <c r="B351" s="205"/>
      <c r="C351" s="119">
        <v>0</v>
      </c>
      <c r="D351" s="119">
        <v>0</v>
      </c>
    </row>
    <row r="352" spans="1:4" hidden="1" outlineLevel="1">
      <c r="A352" s="123" t="s">
        <v>1225</v>
      </c>
      <c r="B352" s="205"/>
      <c r="C352" s="119">
        <v>0</v>
      </c>
      <c r="D352" s="119">
        <v>0</v>
      </c>
    </row>
    <row r="353" spans="1:4" hidden="1" outlineLevel="1">
      <c r="A353" s="123" t="s">
        <v>1226</v>
      </c>
      <c r="B353" s="205"/>
      <c r="C353" s="119">
        <v>0</v>
      </c>
      <c r="D353" s="119">
        <v>0</v>
      </c>
    </row>
    <row r="354" spans="1:4" hidden="1" outlineLevel="1">
      <c r="A354" s="123" t="s">
        <v>1227</v>
      </c>
      <c r="B354" s="205"/>
      <c r="C354" s="119">
        <v>0</v>
      </c>
      <c r="D354" s="119">
        <v>0</v>
      </c>
    </row>
    <row r="355" spans="1:4" hidden="1" outlineLevel="1">
      <c r="A355" s="123" t="s">
        <v>1228</v>
      </c>
      <c r="B355" s="205"/>
      <c r="C355" s="119">
        <v>0</v>
      </c>
      <c r="D355" s="119">
        <v>0</v>
      </c>
    </row>
    <row r="356" spans="1:4" hidden="1" outlineLevel="1">
      <c r="A356" s="123" t="s">
        <v>1229</v>
      </c>
      <c r="B356" s="205"/>
      <c r="C356" s="119">
        <v>0</v>
      </c>
      <c r="D356" s="119">
        <v>0</v>
      </c>
    </row>
    <row r="357" spans="1:4" hidden="1" outlineLevel="1">
      <c r="A357" s="123" t="s">
        <v>1230</v>
      </c>
      <c r="B357" s="205"/>
      <c r="C357" s="119">
        <v>0</v>
      </c>
      <c r="D357" s="119">
        <v>0</v>
      </c>
    </row>
    <row r="358" spans="1:4" hidden="1" outlineLevel="1">
      <c r="A358" s="123" t="s">
        <v>1231</v>
      </c>
      <c r="B358" s="205"/>
      <c r="C358" s="119">
        <v>0</v>
      </c>
      <c r="D358" s="119">
        <v>0</v>
      </c>
    </row>
    <row r="359" spans="1:4" hidden="1" outlineLevel="1">
      <c r="A359" s="123" t="s">
        <v>1232</v>
      </c>
      <c r="B359" s="205"/>
      <c r="C359" s="119">
        <v>0</v>
      </c>
      <c r="D359" s="119">
        <v>0</v>
      </c>
    </row>
    <row r="360" spans="1:4" hidden="1" outlineLevel="1">
      <c r="A360" s="123" t="s">
        <v>1233</v>
      </c>
      <c r="B360" s="205"/>
      <c r="C360" s="119">
        <v>0</v>
      </c>
      <c r="D360" s="119">
        <v>0</v>
      </c>
    </row>
    <row r="361" spans="1:4" hidden="1" outlineLevel="1">
      <c r="A361" s="123" t="s">
        <v>1234</v>
      </c>
      <c r="B361" s="205"/>
      <c r="C361" s="119">
        <v>0</v>
      </c>
      <c r="D361" s="119">
        <v>0</v>
      </c>
    </row>
    <row r="362" spans="1:4" hidden="1" outlineLevel="1">
      <c r="A362" s="123" t="s">
        <v>1235</v>
      </c>
      <c r="B362" s="205"/>
      <c r="C362" s="119">
        <v>0</v>
      </c>
      <c r="D362" s="119">
        <v>0</v>
      </c>
    </row>
    <row r="363" spans="1:4" hidden="1" outlineLevel="1">
      <c r="A363" s="123" t="s">
        <v>1236</v>
      </c>
      <c r="B363" s="205"/>
      <c r="C363" s="119">
        <v>0</v>
      </c>
      <c r="D363" s="119">
        <v>0</v>
      </c>
    </row>
    <row r="364" spans="1:4" hidden="1" outlineLevel="1">
      <c r="A364" s="123" t="s">
        <v>1237</v>
      </c>
      <c r="B364" s="205"/>
      <c r="C364" s="119">
        <v>0</v>
      </c>
      <c r="D364" s="119">
        <v>0</v>
      </c>
    </row>
    <row r="365" spans="1:4" hidden="1" outlineLevel="1">
      <c r="A365" s="123" t="s">
        <v>1238</v>
      </c>
      <c r="B365" s="205"/>
      <c r="C365" s="119">
        <v>0</v>
      </c>
      <c r="D365" s="119">
        <v>0</v>
      </c>
    </row>
    <row r="366" spans="1:4" hidden="1" outlineLevel="1">
      <c r="A366" s="123" t="s">
        <v>1239</v>
      </c>
      <c r="B366" s="205"/>
      <c r="C366" s="119">
        <v>0</v>
      </c>
      <c r="D366" s="119">
        <v>0</v>
      </c>
    </row>
    <row r="367" spans="1:4" hidden="1" outlineLevel="1">
      <c r="A367" s="123" t="s">
        <v>1240</v>
      </c>
      <c r="B367" s="205"/>
      <c r="C367" s="119">
        <v>0</v>
      </c>
      <c r="D367" s="119">
        <v>0</v>
      </c>
    </row>
    <row r="368" spans="1:4" hidden="1" outlineLevel="1">
      <c r="A368" s="123" t="s">
        <v>1241</v>
      </c>
      <c r="B368" s="205"/>
      <c r="C368" s="119">
        <v>0</v>
      </c>
      <c r="D368" s="119">
        <v>0</v>
      </c>
    </row>
    <row r="369" spans="1:16383" hidden="1" outlineLevel="1">
      <c r="A369" s="123" t="s">
        <v>1242</v>
      </c>
      <c r="B369" s="205"/>
      <c r="C369" s="119">
        <v>0</v>
      </c>
      <c r="D369" s="119">
        <v>0</v>
      </c>
    </row>
    <row r="370" spans="1:16383" hidden="1" outlineLevel="1">
      <c r="A370" s="123" t="s">
        <v>1243</v>
      </c>
      <c r="B370" s="205"/>
      <c r="C370" s="119">
        <v>0</v>
      </c>
      <c r="D370" s="119">
        <v>0</v>
      </c>
    </row>
    <row r="371" spans="1:16383" hidden="1" outlineLevel="1">
      <c r="A371" s="123" t="s">
        <v>1244</v>
      </c>
      <c r="B371" s="205"/>
      <c r="C371" s="119">
        <v>0</v>
      </c>
      <c r="D371" s="119">
        <v>0</v>
      </c>
    </row>
    <row r="372" spans="1:16383" hidden="1" outlineLevel="1">
      <c r="A372" s="123" t="s">
        <v>1245</v>
      </c>
      <c r="B372" s="205"/>
      <c r="C372" s="119">
        <v>0</v>
      </c>
      <c r="D372" s="119">
        <v>0</v>
      </c>
    </row>
    <row r="373" spans="1:16383" hidden="1" outlineLevel="1">
      <c r="A373" s="123" t="s">
        <v>1246</v>
      </c>
      <c r="B373" s="205"/>
      <c r="C373" s="119">
        <v>0</v>
      </c>
      <c r="D373" s="119">
        <v>7.9580786405131201E-13</v>
      </c>
    </row>
    <row r="374" spans="1:16383" hidden="1" outlineLevel="1">
      <c r="A374" s="123" t="s">
        <v>1247</v>
      </c>
      <c r="B374" s="205"/>
      <c r="C374" s="119">
        <v>-1.8189894035458601E-12</v>
      </c>
      <c r="D374" s="119">
        <v>-1.8189894035458601E-12</v>
      </c>
    </row>
    <row r="375" spans="1:16383" hidden="1" outlineLevel="1">
      <c r="A375" s="123" t="s">
        <v>1248</v>
      </c>
      <c r="B375" s="205"/>
      <c r="C375" s="119">
        <v>0</v>
      </c>
      <c r="D375" s="119">
        <v>0</v>
      </c>
    </row>
    <row r="376" spans="1:16383" hidden="1" outlineLevel="1">
      <c r="A376" s="123" t="s">
        <v>1249</v>
      </c>
      <c r="B376" s="205"/>
      <c r="C376" s="119">
        <v>0</v>
      </c>
      <c r="D376" s="119">
        <v>0</v>
      </c>
    </row>
    <row r="377" spans="1:16383" hidden="1" outlineLevel="1">
      <c r="A377" s="123" t="s">
        <v>1250</v>
      </c>
      <c r="B377" s="205"/>
      <c r="C377" s="119">
        <v>0</v>
      </c>
      <c r="D377" s="119">
        <v>0</v>
      </c>
    </row>
    <row r="378" spans="1:16383" hidden="1" outlineLevel="1">
      <c r="A378" s="123" t="s">
        <v>1251</v>
      </c>
      <c r="B378" s="205"/>
      <c r="C378" s="119">
        <v>0</v>
      </c>
      <c r="D378" s="119">
        <v>0</v>
      </c>
    </row>
    <row r="379" spans="1:16383" hidden="1" outlineLevel="1">
      <c r="A379" s="123" t="s">
        <v>1252</v>
      </c>
      <c r="B379" s="205"/>
      <c r="C379" s="119">
        <v>0</v>
      </c>
      <c r="D379" s="119">
        <v>0</v>
      </c>
    </row>
    <row r="380" spans="1:16383" hidden="1" outlineLevel="1">
      <c r="A380" s="123" t="s">
        <v>1253</v>
      </c>
      <c r="B380" s="205"/>
      <c r="C380" s="119">
        <v>0</v>
      </c>
      <c r="D380" s="119">
        <v>0</v>
      </c>
    </row>
    <row r="381" spans="1:16383" hidden="1" outlineLevel="1">
      <c r="A381" s="123" t="s">
        <v>1254</v>
      </c>
      <c r="B381" s="205"/>
      <c r="C381" s="119">
        <v>0</v>
      </c>
      <c r="D381" s="119">
        <v>0</v>
      </c>
    </row>
    <row r="382" spans="1:16383" hidden="1" outlineLevel="1">
      <c r="A382" s="123" t="s">
        <v>1255</v>
      </c>
      <c r="B382" s="205"/>
      <c r="C382" s="119">
        <v>0</v>
      </c>
      <c r="D382" s="119">
        <v>0</v>
      </c>
    </row>
    <row r="383" spans="1:16383" hidden="1" outlineLevel="1">
      <c r="A383" s="123" t="s">
        <v>1256</v>
      </c>
      <c r="B383" s="205"/>
      <c r="C383" s="119">
        <v>0</v>
      </c>
      <c r="D383" s="119">
        <v>0</v>
      </c>
    </row>
    <row r="384" spans="1:16383" collapsed="1">
      <c r="A384" s="137" t="s">
        <v>1188</v>
      </c>
      <c r="B384" s="205"/>
      <c r="C384" s="138">
        <v>1.0913936421275131E-11</v>
      </c>
      <c r="D384" s="138">
        <v>-4.6327386371558581E-12</v>
      </c>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c r="AD384" s="133"/>
      <c r="AE384" s="133"/>
      <c r="AF384" s="133"/>
      <c r="AG384" s="133"/>
      <c r="AH384" s="133"/>
      <c r="AI384" s="133"/>
      <c r="AJ384" s="133"/>
      <c r="AK384" s="133"/>
      <c r="AL384" s="133"/>
      <c r="AM384" s="133"/>
      <c r="AN384" s="133"/>
      <c r="AO384" s="133"/>
      <c r="AP384" s="133"/>
      <c r="AQ384" s="133"/>
      <c r="AR384" s="133"/>
      <c r="AS384" s="133"/>
      <c r="AT384" s="133"/>
      <c r="AU384" s="133"/>
      <c r="AV384" s="133"/>
      <c r="AW384" s="133"/>
      <c r="AX384" s="133"/>
      <c r="AY384" s="133"/>
      <c r="AZ384" s="133"/>
      <c r="BA384" s="133"/>
      <c r="BB384" s="133"/>
      <c r="BC384" s="133"/>
      <c r="BD384" s="133"/>
      <c r="BE384" s="133"/>
      <c r="BF384" s="133"/>
      <c r="BG384" s="133"/>
      <c r="BH384" s="133"/>
      <c r="BI384" s="133"/>
      <c r="BJ384" s="133"/>
      <c r="BK384" s="133"/>
      <c r="BL384" s="133"/>
      <c r="BM384" s="133"/>
      <c r="BN384" s="133"/>
      <c r="BO384" s="133"/>
      <c r="BP384" s="133"/>
      <c r="BQ384" s="133"/>
      <c r="BR384" s="133"/>
      <c r="BS384" s="133"/>
      <c r="BT384" s="133"/>
      <c r="BU384" s="133"/>
      <c r="BV384" s="133"/>
      <c r="BW384" s="133"/>
      <c r="BX384" s="133"/>
      <c r="BY384" s="133"/>
      <c r="BZ384" s="133"/>
      <c r="CA384" s="133"/>
      <c r="CB384" s="133"/>
      <c r="CC384" s="133"/>
      <c r="CD384" s="133"/>
      <c r="CE384" s="133"/>
      <c r="CF384" s="133"/>
      <c r="CG384" s="133"/>
      <c r="CH384" s="133"/>
      <c r="CI384" s="133"/>
      <c r="CJ384" s="133"/>
      <c r="CK384" s="133"/>
      <c r="CL384" s="133"/>
      <c r="CM384" s="133"/>
      <c r="CN384" s="133"/>
      <c r="CO384" s="133"/>
      <c r="CP384" s="133"/>
      <c r="CQ384" s="133"/>
      <c r="CR384" s="133"/>
      <c r="CS384" s="133"/>
      <c r="CT384" s="133"/>
      <c r="CU384" s="133"/>
      <c r="CV384" s="133"/>
      <c r="CW384" s="133"/>
      <c r="CX384" s="133"/>
      <c r="CY384" s="133"/>
      <c r="CZ384" s="133"/>
      <c r="DA384" s="133"/>
      <c r="DB384" s="133"/>
      <c r="DC384" s="133"/>
      <c r="DD384" s="133"/>
      <c r="DE384" s="133"/>
      <c r="DF384" s="133"/>
      <c r="DG384" s="133"/>
      <c r="DH384" s="133"/>
      <c r="DI384" s="133"/>
      <c r="DJ384" s="133"/>
      <c r="DK384" s="133"/>
      <c r="DL384" s="133"/>
      <c r="DM384" s="133"/>
      <c r="DN384" s="133"/>
      <c r="DO384" s="133"/>
      <c r="DP384" s="133"/>
      <c r="DQ384" s="133"/>
      <c r="DR384" s="133"/>
      <c r="DS384" s="133"/>
      <c r="DT384" s="133"/>
      <c r="DU384" s="133"/>
      <c r="DV384" s="133"/>
      <c r="DW384" s="133"/>
      <c r="DX384" s="133"/>
      <c r="DY384" s="133"/>
      <c r="DZ384" s="133"/>
      <c r="EA384" s="133"/>
      <c r="EB384" s="133"/>
      <c r="EC384" s="133"/>
      <c r="ED384" s="133"/>
      <c r="EE384" s="133"/>
      <c r="EF384" s="133"/>
      <c r="EG384" s="133"/>
      <c r="EH384" s="133"/>
      <c r="EI384" s="133"/>
      <c r="EJ384" s="133"/>
      <c r="EK384" s="133"/>
      <c r="EL384" s="133"/>
      <c r="EM384" s="133"/>
      <c r="EN384" s="133"/>
      <c r="EO384" s="133"/>
      <c r="EP384" s="133"/>
      <c r="EQ384" s="133"/>
      <c r="ER384" s="133"/>
      <c r="ES384" s="133"/>
      <c r="ET384" s="133"/>
      <c r="EU384" s="133"/>
      <c r="EV384" s="133"/>
      <c r="EW384" s="133"/>
      <c r="EX384" s="133"/>
      <c r="EY384" s="133"/>
      <c r="EZ384" s="133"/>
      <c r="FA384" s="133"/>
      <c r="FB384" s="133"/>
      <c r="FC384" s="133"/>
      <c r="FD384" s="133"/>
      <c r="FE384" s="133"/>
      <c r="FF384" s="133"/>
      <c r="FG384" s="133"/>
      <c r="FH384" s="133"/>
      <c r="FI384" s="133"/>
      <c r="FJ384" s="133"/>
      <c r="FK384" s="133"/>
      <c r="FL384" s="133"/>
      <c r="FM384" s="133"/>
      <c r="FN384" s="133"/>
      <c r="FO384" s="133"/>
      <c r="FP384" s="133"/>
      <c r="FQ384" s="133"/>
      <c r="FR384" s="133"/>
      <c r="FS384" s="133"/>
      <c r="FT384" s="133"/>
      <c r="FU384" s="133"/>
      <c r="FV384" s="133"/>
      <c r="FW384" s="133"/>
      <c r="FX384" s="133"/>
      <c r="FY384" s="133"/>
      <c r="FZ384" s="133"/>
      <c r="GA384" s="133"/>
      <c r="GB384" s="133"/>
      <c r="GC384" s="133"/>
      <c r="GD384" s="133"/>
      <c r="GE384" s="133"/>
      <c r="GF384" s="133"/>
      <c r="GG384" s="133"/>
      <c r="GH384" s="133"/>
      <c r="GI384" s="133"/>
      <c r="GJ384" s="133"/>
      <c r="GK384" s="133"/>
      <c r="GL384" s="133"/>
      <c r="GM384" s="133"/>
      <c r="GN384" s="133"/>
      <c r="GO384" s="133"/>
      <c r="GP384" s="133"/>
      <c r="GQ384" s="133"/>
      <c r="GR384" s="133"/>
      <c r="GS384" s="133"/>
      <c r="GT384" s="133"/>
      <c r="GU384" s="133"/>
      <c r="GV384" s="133"/>
      <c r="GW384" s="133"/>
      <c r="GX384" s="133"/>
      <c r="GY384" s="133"/>
      <c r="GZ384" s="133"/>
      <c r="HA384" s="133"/>
      <c r="HB384" s="133"/>
      <c r="HC384" s="133"/>
      <c r="HD384" s="133"/>
      <c r="HE384" s="133"/>
      <c r="HF384" s="133"/>
      <c r="HG384" s="133"/>
      <c r="HH384" s="133"/>
      <c r="HI384" s="133"/>
      <c r="HJ384" s="133"/>
      <c r="HK384" s="133"/>
      <c r="HL384" s="133"/>
      <c r="HM384" s="133"/>
      <c r="HN384" s="133"/>
      <c r="HO384" s="133"/>
      <c r="HP384" s="133"/>
      <c r="HQ384" s="133"/>
      <c r="HR384" s="133"/>
      <c r="HS384" s="133"/>
      <c r="HT384" s="133"/>
      <c r="HU384" s="133"/>
      <c r="HV384" s="133"/>
      <c r="HW384" s="133"/>
      <c r="HX384" s="133"/>
      <c r="HY384" s="133"/>
      <c r="HZ384" s="133"/>
      <c r="IA384" s="133"/>
      <c r="IB384" s="133"/>
      <c r="IC384" s="133"/>
      <c r="ID384" s="133"/>
      <c r="IE384" s="133"/>
      <c r="IF384" s="133"/>
      <c r="IG384" s="133"/>
      <c r="IH384" s="133"/>
      <c r="II384" s="133"/>
      <c r="IJ384" s="133"/>
      <c r="IK384" s="133"/>
      <c r="IL384" s="133"/>
      <c r="IM384" s="133"/>
      <c r="IN384" s="133"/>
      <c r="IO384" s="133"/>
      <c r="IP384" s="133"/>
      <c r="IQ384" s="133"/>
      <c r="IR384" s="133"/>
      <c r="IS384" s="133"/>
      <c r="IT384" s="133"/>
      <c r="IU384" s="133"/>
      <c r="IV384" s="133"/>
      <c r="IW384" s="133"/>
      <c r="IX384" s="133"/>
      <c r="IY384" s="133"/>
      <c r="IZ384" s="133"/>
      <c r="JA384" s="133"/>
      <c r="JB384" s="133"/>
      <c r="JC384" s="133"/>
      <c r="JD384" s="133"/>
      <c r="JE384" s="133"/>
      <c r="JF384" s="133"/>
      <c r="JG384" s="133"/>
      <c r="JH384" s="133"/>
      <c r="JI384" s="133"/>
      <c r="JJ384" s="133"/>
      <c r="JK384" s="133"/>
      <c r="JL384" s="133"/>
      <c r="JM384" s="133"/>
      <c r="JN384" s="133"/>
      <c r="JO384" s="133"/>
      <c r="JP384" s="133"/>
      <c r="JQ384" s="133"/>
      <c r="JR384" s="133"/>
      <c r="JS384" s="133"/>
      <c r="JT384" s="133"/>
      <c r="JU384" s="133"/>
      <c r="JV384" s="133"/>
      <c r="JW384" s="133"/>
      <c r="JX384" s="133"/>
      <c r="JY384" s="133"/>
      <c r="JZ384" s="133"/>
      <c r="KA384" s="133"/>
      <c r="KB384" s="133"/>
      <c r="KC384" s="133"/>
      <c r="KD384" s="133"/>
      <c r="KE384" s="133"/>
      <c r="KF384" s="133"/>
      <c r="KG384" s="133"/>
      <c r="KH384" s="133"/>
      <c r="KI384" s="133"/>
      <c r="KJ384" s="133"/>
      <c r="KK384" s="133"/>
      <c r="KL384" s="133"/>
      <c r="KM384" s="133"/>
      <c r="KN384" s="133"/>
      <c r="KO384" s="133"/>
      <c r="KP384" s="133"/>
      <c r="KQ384" s="133"/>
      <c r="KR384" s="133"/>
      <c r="KS384" s="133"/>
      <c r="KT384" s="133"/>
      <c r="KU384" s="133"/>
      <c r="KV384" s="133"/>
      <c r="KW384" s="133"/>
      <c r="KX384" s="133"/>
      <c r="KY384" s="133"/>
      <c r="KZ384" s="133"/>
      <c r="LA384" s="133"/>
      <c r="LB384" s="133"/>
      <c r="LC384" s="133"/>
      <c r="LD384" s="133"/>
      <c r="LE384" s="133"/>
      <c r="LF384" s="133"/>
      <c r="LG384" s="133"/>
      <c r="LH384" s="133"/>
      <c r="LI384" s="133"/>
      <c r="LJ384" s="133"/>
      <c r="LK384" s="133"/>
      <c r="LL384" s="133"/>
      <c r="LM384" s="133"/>
      <c r="LN384" s="133"/>
      <c r="LO384" s="133"/>
      <c r="LP384" s="133"/>
      <c r="LQ384" s="133"/>
      <c r="LR384" s="133"/>
      <c r="LS384" s="133"/>
      <c r="LT384" s="133"/>
      <c r="LU384" s="133"/>
      <c r="LV384" s="133"/>
      <c r="LW384" s="133"/>
      <c r="LX384" s="133"/>
      <c r="LY384" s="133"/>
      <c r="LZ384" s="133"/>
      <c r="MA384" s="133"/>
      <c r="MB384" s="133"/>
      <c r="MC384" s="133"/>
      <c r="MD384" s="133"/>
      <c r="ME384" s="133"/>
      <c r="MF384" s="133"/>
      <c r="MG384" s="133"/>
      <c r="MH384" s="133"/>
      <c r="MI384" s="133"/>
      <c r="MJ384" s="133"/>
      <c r="MK384" s="133"/>
      <c r="ML384" s="133"/>
      <c r="MM384" s="133"/>
      <c r="MN384" s="133"/>
      <c r="MO384" s="133"/>
      <c r="MP384" s="133"/>
      <c r="MQ384" s="133"/>
      <c r="MR384" s="133"/>
      <c r="MS384" s="133"/>
      <c r="MT384" s="133"/>
      <c r="MU384" s="133"/>
      <c r="MV384" s="133"/>
      <c r="MW384" s="133"/>
      <c r="MX384" s="133"/>
      <c r="MY384" s="133"/>
      <c r="MZ384" s="133"/>
      <c r="NA384" s="133"/>
      <c r="NB384" s="133"/>
      <c r="NC384" s="133"/>
      <c r="ND384" s="133"/>
      <c r="NE384" s="133"/>
      <c r="NF384" s="133"/>
      <c r="NG384" s="133"/>
      <c r="NH384" s="133"/>
      <c r="NI384" s="133"/>
      <c r="NJ384" s="133"/>
      <c r="NK384" s="133"/>
      <c r="NL384" s="133"/>
      <c r="NM384" s="133"/>
      <c r="NN384" s="133"/>
      <c r="NO384" s="133"/>
      <c r="NP384" s="133"/>
      <c r="NQ384" s="133"/>
      <c r="NR384" s="133"/>
      <c r="NS384" s="133"/>
      <c r="NT384" s="133"/>
      <c r="NU384" s="133"/>
      <c r="NV384" s="133"/>
      <c r="NW384" s="133"/>
      <c r="NX384" s="133"/>
      <c r="NY384" s="133"/>
      <c r="NZ384" s="133"/>
      <c r="OA384" s="133"/>
      <c r="OB384" s="133"/>
      <c r="OC384" s="133"/>
      <c r="OD384" s="133"/>
      <c r="OE384" s="133"/>
      <c r="OF384" s="133"/>
      <c r="OG384" s="133"/>
      <c r="OH384" s="133"/>
      <c r="OI384" s="133"/>
      <c r="OJ384" s="133"/>
      <c r="OK384" s="133"/>
      <c r="OL384" s="133"/>
      <c r="OM384" s="133"/>
      <c r="ON384" s="133"/>
      <c r="OO384" s="133"/>
      <c r="OP384" s="133"/>
      <c r="OQ384" s="133"/>
      <c r="OR384" s="133"/>
      <c r="OS384" s="133"/>
      <c r="OT384" s="133"/>
      <c r="OU384" s="133"/>
      <c r="OV384" s="133"/>
      <c r="OW384" s="133"/>
      <c r="OX384" s="133"/>
      <c r="OY384" s="133"/>
      <c r="OZ384" s="133"/>
      <c r="PA384" s="133"/>
      <c r="PB384" s="133"/>
      <c r="PC384" s="133"/>
      <c r="PD384" s="133"/>
      <c r="PE384" s="133"/>
      <c r="PF384" s="133"/>
      <c r="PG384" s="133"/>
      <c r="PH384" s="133"/>
      <c r="PI384" s="133"/>
      <c r="PJ384" s="133"/>
      <c r="PK384" s="133"/>
      <c r="PL384" s="133"/>
      <c r="PM384" s="133"/>
      <c r="PN384" s="133"/>
      <c r="PO384" s="133"/>
      <c r="PP384" s="133"/>
      <c r="PQ384" s="133"/>
      <c r="PR384" s="133"/>
      <c r="PS384" s="133"/>
      <c r="PT384" s="133"/>
      <c r="PU384" s="133"/>
      <c r="PV384" s="133"/>
      <c r="PW384" s="133"/>
      <c r="PX384" s="133"/>
      <c r="PY384" s="133"/>
      <c r="PZ384" s="133"/>
      <c r="QA384" s="133"/>
      <c r="QB384" s="133"/>
      <c r="QC384" s="133"/>
      <c r="QD384" s="133"/>
      <c r="QE384" s="133"/>
      <c r="QF384" s="133"/>
      <c r="QG384" s="133"/>
      <c r="QH384" s="133"/>
      <c r="QI384" s="133"/>
      <c r="QJ384" s="133"/>
      <c r="QK384" s="133"/>
      <c r="QL384" s="133"/>
      <c r="QM384" s="133"/>
      <c r="QN384" s="133"/>
      <c r="QO384" s="133"/>
      <c r="QP384" s="133"/>
      <c r="QQ384" s="133"/>
      <c r="QR384" s="133"/>
      <c r="QS384" s="133"/>
      <c r="QT384" s="133"/>
      <c r="QU384" s="133"/>
      <c r="QV384" s="133"/>
      <c r="QW384" s="133"/>
      <c r="QX384" s="133"/>
      <c r="QY384" s="133"/>
      <c r="QZ384" s="133"/>
      <c r="RA384" s="133"/>
      <c r="RB384" s="133"/>
      <c r="RC384" s="133"/>
      <c r="RD384" s="133"/>
      <c r="RE384" s="133"/>
      <c r="RF384" s="133"/>
      <c r="RG384" s="133"/>
      <c r="RH384" s="133"/>
      <c r="RI384" s="133"/>
      <c r="RJ384" s="133"/>
      <c r="RK384" s="133"/>
      <c r="RL384" s="133"/>
      <c r="RM384" s="133"/>
      <c r="RN384" s="133"/>
      <c r="RO384" s="133"/>
      <c r="RP384" s="133"/>
      <c r="RQ384" s="133"/>
      <c r="RR384" s="133"/>
      <c r="RS384" s="133"/>
      <c r="RT384" s="133"/>
      <c r="RU384" s="133"/>
      <c r="RV384" s="133"/>
      <c r="RW384" s="133"/>
      <c r="RX384" s="133"/>
      <c r="RY384" s="133"/>
      <c r="RZ384" s="133"/>
      <c r="SA384" s="133"/>
      <c r="SB384" s="133"/>
      <c r="SC384" s="133"/>
      <c r="SD384" s="133"/>
      <c r="SE384" s="133"/>
      <c r="SF384" s="133"/>
      <c r="SG384" s="133"/>
      <c r="SH384" s="133"/>
      <c r="SI384" s="133"/>
      <c r="SJ384" s="133"/>
      <c r="SK384" s="133"/>
      <c r="SL384" s="133"/>
      <c r="SM384" s="133"/>
      <c r="SN384" s="133"/>
      <c r="SO384" s="133"/>
      <c r="SP384" s="133"/>
      <c r="SQ384" s="133"/>
      <c r="SR384" s="133"/>
      <c r="SS384" s="133"/>
      <c r="ST384" s="133"/>
      <c r="SU384" s="133"/>
      <c r="SV384" s="133"/>
      <c r="SW384" s="133"/>
      <c r="SX384" s="133"/>
      <c r="SY384" s="133"/>
      <c r="SZ384" s="133"/>
      <c r="TA384" s="133"/>
      <c r="TB384" s="133"/>
      <c r="TC384" s="133"/>
      <c r="TD384" s="133"/>
      <c r="TE384" s="133"/>
      <c r="TF384" s="133"/>
      <c r="TG384" s="133"/>
      <c r="TH384" s="133"/>
      <c r="TI384" s="133"/>
      <c r="TJ384" s="133"/>
      <c r="TK384" s="133"/>
      <c r="TL384" s="133"/>
      <c r="TM384" s="133"/>
      <c r="TN384" s="133"/>
      <c r="TO384" s="133"/>
      <c r="TP384" s="133"/>
      <c r="TQ384" s="133"/>
      <c r="TR384" s="133"/>
      <c r="TS384" s="133"/>
      <c r="TT384" s="133"/>
      <c r="TU384" s="133"/>
      <c r="TV384" s="133"/>
      <c r="TW384" s="133"/>
      <c r="TX384" s="133"/>
      <c r="TY384" s="133"/>
      <c r="TZ384" s="133"/>
      <c r="UA384" s="133"/>
      <c r="UB384" s="133"/>
      <c r="UC384" s="133"/>
      <c r="UD384" s="133"/>
      <c r="UE384" s="133"/>
      <c r="UF384" s="133"/>
      <c r="UG384" s="133"/>
      <c r="UH384" s="133"/>
      <c r="UI384" s="133"/>
      <c r="UJ384" s="133"/>
      <c r="UK384" s="133"/>
      <c r="UL384" s="133"/>
      <c r="UM384" s="133"/>
      <c r="UN384" s="133"/>
      <c r="UO384" s="133"/>
      <c r="UP384" s="133"/>
      <c r="UQ384" s="133"/>
      <c r="UR384" s="133"/>
      <c r="US384" s="133"/>
      <c r="UT384" s="133"/>
      <c r="UU384" s="133"/>
      <c r="UV384" s="133"/>
      <c r="UW384" s="133"/>
      <c r="UX384" s="133"/>
      <c r="UY384" s="133"/>
      <c r="UZ384" s="133"/>
      <c r="VA384" s="133"/>
      <c r="VB384" s="133"/>
      <c r="VC384" s="133"/>
      <c r="VD384" s="133"/>
      <c r="VE384" s="133"/>
      <c r="VF384" s="133"/>
      <c r="VG384" s="133"/>
      <c r="VH384" s="133"/>
      <c r="VI384" s="133"/>
      <c r="VJ384" s="133"/>
      <c r="VK384" s="133"/>
      <c r="VL384" s="133"/>
      <c r="VM384" s="133"/>
      <c r="VN384" s="133"/>
      <c r="VO384" s="133"/>
      <c r="VP384" s="133"/>
      <c r="VQ384" s="133"/>
      <c r="VR384" s="133"/>
      <c r="VS384" s="133"/>
      <c r="VT384" s="133"/>
      <c r="VU384" s="133"/>
      <c r="VV384" s="133"/>
      <c r="VW384" s="133"/>
      <c r="VX384" s="133"/>
      <c r="VY384" s="133"/>
      <c r="VZ384" s="133"/>
      <c r="WA384" s="133"/>
      <c r="WB384" s="133"/>
      <c r="WC384" s="133"/>
      <c r="WD384" s="133"/>
      <c r="WE384" s="133"/>
      <c r="WF384" s="133"/>
      <c r="WG384" s="133"/>
      <c r="WH384" s="133"/>
      <c r="WI384" s="133"/>
      <c r="WJ384" s="133"/>
      <c r="WK384" s="133"/>
      <c r="WL384" s="133"/>
      <c r="WM384" s="133"/>
      <c r="WN384" s="133"/>
      <c r="WO384" s="133"/>
      <c r="WP384" s="133"/>
      <c r="WQ384" s="133"/>
      <c r="WR384" s="133"/>
      <c r="WS384" s="133"/>
      <c r="WT384" s="133"/>
      <c r="WU384" s="133"/>
      <c r="WV384" s="133"/>
      <c r="WW384" s="133"/>
      <c r="WX384" s="133"/>
      <c r="WY384" s="133"/>
      <c r="WZ384" s="133"/>
      <c r="XA384" s="133"/>
      <c r="XB384" s="133"/>
      <c r="XC384" s="133"/>
      <c r="XD384" s="133"/>
      <c r="XE384" s="133"/>
      <c r="XF384" s="133"/>
      <c r="XG384" s="133"/>
      <c r="XH384" s="133"/>
      <c r="XI384" s="133"/>
      <c r="XJ384" s="133"/>
      <c r="XK384" s="133"/>
      <c r="XL384" s="133"/>
      <c r="XM384" s="133"/>
      <c r="XN384" s="133"/>
      <c r="XO384" s="133"/>
      <c r="XP384" s="133"/>
      <c r="XQ384" s="133"/>
      <c r="XR384" s="133"/>
      <c r="XS384" s="133"/>
      <c r="XT384" s="133"/>
      <c r="XU384" s="133"/>
      <c r="XV384" s="133"/>
      <c r="XW384" s="133"/>
      <c r="XX384" s="133"/>
      <c r="XY384" s="133"/>
      <c r="XZ384" s="133"/>
      <c r="YA384" s="133"/>
      <c r="YB384" s="133"/>
      <c r="YC384" s="133"/>
      <c r="YD384" s="133"/>
      <c r="YE384" s="133"/>
      <c r="YF384" s="133"/>
      <c r="YG384" s="133"/>
      <c r="YH384" s="133"/>
      <c r="YI384" s="133"/>
      <c r="YJ384" s="133"/>
      <c r="YK384" s="133"/>
      <c r="YL384" s="133"/>
      <c r="YM384" s="133"/>
      <c r="YN384" s="133"/>
      <c r="YO384" s="133"/>
      <c r="YP384" s="133"/>
      <c r="YQ384" s="133"/>
      <c r="YR384" s="133"/>
      <c r="YS384" s="133"/>
      <c r="YT384" s="133"/>
      <c r="YU384" s="133"/>
      <c r="YV384" s="133"/>
      <c r="YW384" s="133"/>
      <c r="YX384" s="133"/>
      <c r="YY384" s="133"/>
      <c r="YZ384" s="133"/>
      <c r="ZA384" s="133"/>
      <c r="ZB384" s="133"/>
      <c r="ZC384" s="133"/>
      <c r="ZD384" s="133"/>
      <c r="ZE384" s="133"/>
      <c r="ZF384" s="133"/>
      <c r="ZG384" s="133"/>
      <c r="ZH384" s="133"/>
      <c r="ZI384" s="133"/>
      <c r="ZJ384" s="133"/>
      <c r="ZK384" s="133"/>
      <c r="ZL384" s="133"/>
      <c r="ZM384" s="133"/>
      <c r="ZN384" s="133"/>
      <c r="ZO384" s="133"/>
      <c r="ZP384" s="133"/>
      <c r="ZQ384" s="133"/>
      <c r="ZR384" s="133"/>
      <c r="ZS384" s="133"/>
      <c r="ZT384" s="133"/>
      <c r="ZU384" s="133"/>
      <c r="ZV384" s="133"/>
      <c r="ZW384" s="133"/>
      <c r="ZX384" s="133"/>
      <c r="ZY384" s="133"/>
      <c r="ZZ384" s="133"/>
      <c r="AAA384" s="133"/>
      <c r="AAB384" s="133"/>
      <c r="AAC384" s="133"/>
      <c r="AAD384" s="133"/>
      <c r="AAE384" s="133"/>
      <c r="AAF384" s="133"/>
      <c r="AAG384" s="133"/>
      <c r="AAH384" s="133"/>
      <c r="AAI384" s="133"/>
      <c r="AAJ384" s="133"/>
      <c r="AAK384" s="133"/>
      <c r="AAL384" s="133"/>
      <c r="AAM384" s="133"/>
      <c r="AAN384" s="133"/>
      <c r="AAO384" s="133"/>
      <c r="AAP384" s="133"/>
      <c r="AAQ384" s="133"/>
      <c r="AAR384" s="133"/>
      <c r="AAS384" s="133"/>
      <c r="AAT384" s="133"/>
      <c r="AAU384" s="133"/>
      <c r="AAV384" s="133"/>
      <c r="AAW384" s="133"/>
      <c r="AAX384" s="133"/>
      <c r="AAY384" s="133"/>
      <c r="AAZ384" s="133"/>
      <c r="ABA384" s="133"/>
      <c r="ABB384" s="133"/>
      <c r="ABC384" s="133"/>
      <c r="ABD384" s="133"/>
      <c r="ABE384" s="133"/>
      <c r="ABF384" s="133"/>
      <c r="ABG384" s="133"/>
      <c r="ABH384" s="133"/>
      <c r="ABI384" s="133"/>
      <c r="ABJ384" s="133"/>
      <c r="ABK384" s="133"/>
      <c r="ABL384" s="133"/>
      <c r="ABM384" s="133"/>
      <c r="ABN384" s="133"/>
      <c r="ABO384" s="133"/>
      <c r="ABP384" s="133"/>
      <c r="ABQ384" s="133"/>
      <c r="ABR384" s="133"/>
      <c r="ABS384" s="133"/>
      <c r="ABT384" s="133"/>
      <c r="ABU384" s="133"/>
      <c r="ABV384" s="133"/>
      <c r="ABW384" s="133"/>
      <c r="ABX384" s="133"/>
      <c r="ABY384" s="133"/>
      <c r="ABZ384" s="133"/>
      <c r="ACA384" s="133"/>
      <c r="ACB384" s="133"/>
      <c r="ACC384" s="133"/>
      <c r="ACD384" s="133"/>
      <c r="ACE384" s="133"/>
      <c r="ACF384" s="133"/>
      <c r="ACG384" s="133"/>
      <c r="ACH384" s="133"/>
      <c r="ACI384" s="133"/>
      <c r="ACJ384" s="133"/>
      <c r="ACK384" s="133"/>
      <c r="ACL384" s="133"/>
      <c r="ACM384" s="133"/>
      <c r="ACN384" s="133"/>
      <c r="ACO384" s="133"/>
      <c r="ACP384" s="133"/>
      <c r="ACQ384" s="133"/>
      <c r="ACR384" s="133"/>
      <c r="ACS384" s="133"/>
      <c r="ACT384" s="133"/>
      <c r="ACU384" s="133"/>
      <c r="ACV384" s="133"/>
      <c r="ACW384" s="133"/>
      <c r="ACX384" s="133"/>
      <c r="ACY384" s="133"/>
      <c r="ACZ384" s="133"/>
      <c r="ADA384" s="133"/>
      <c r="ADB384" s="133"/>
      <c r="ADC384" s="133"/>
      <c r="ADD384" s="133"/>
      <c r="ADE384" s="133"/>
      <c r="ADF384" s="133"/>
      <c r="ADG384" s="133"/>
      <c r="ADH384" s="133"/>
      <c r="ADI384" s="133"/>
      <c r="ADJ384" s="133"/>
      <c r="ADK384" s="133"/>
      <c r="ADL384" s="133"/>
      <c r="ADM384" s="133"/>
      <c r="ADN384" s="133"/>
      <c r="ADO384" s="133"/>
      <c r="ADP384" s="133"/>
      <c r="ADQ384" s="133"/>
      <c r="ADR384" s="133"/>
      <c r="ADS384" s="133"/>
      <c r="ADT384" s="133"/>
      <c r="ADU384" s="133"/>
      <c r="ADV384" s="133"/>
      <c r="ADW384" s="133"/>
      <c r="ADX384" s="133"/>
      <c r="ADY384" s="133"/>
      <c r="ADZ384" s="133"/>
      <c r="AEA384" s="133"/>
      <c r="AEB384" s="133"/>
      <c r="AEC384" s="133"/>
      <c r="AED384" s="133"/>
      <c r="AEE384" s="133"/>
      <c r="AEF384" s="133"/>
      <c r="AEG384" s="133"/>
      <c r="AEH384" s="133"/>
      <c r="AEI384" s="133"/>
      <c r="AEJ384" s="133"/>
      <c r="AEK384" s="133"/>
      <c r="AEL384" s="133"/>
      <c r="AEM384" s="133"/>
      <c r="AEN384" s="133"/>
      <c r="AEO384" s="133"/>
      <c r="AEP384" s="133"/>
      <c r="AEQ384" s="133"/>
      <c r="AER384" s="133"/>
      <c r="AES384" s="133"/>
      <c r="AET384" s="133"/>
      <c r="AEU384" s="133"/>
      <c r="AEV384" s="133"/>
      <c r="AEW384" s="133"/>
      <c r="AEX384" s="133"/>
      <c r="AEY384" s="133"/>
      <c r="AEZ384" s="133"/>
      <c r="AFA384" s="133"/>
      <c r="AFB384" s="133"/>
      <c r="AFC384" s="133"/>
      <c r="AFD384" s="133"/>
      <c r="AFE384" s="133"/>
      <c r="AFF384" s="133"/>
      <c r="AFG384" s="133"/>
      <c r="AFH384" s="133"/>
      <c r="AFI384" s="133"/>
      <c r="AFJ384" s="133"/>
      <c r="AFK384" s="133"/>
      <c r="AFL384" s="133"/>
      <c r="AFM384" s="133"/>
      <c r="AFN384" s="133"/>
      <c r="AFO384" s="133"/>
      <c r="AFP384" s="133"/>
      <c r="AFQ384" s="133"/>
      <c r="AFR384" s="133"/>
      <c r="AFS384" s="133"/>
      <c r="AFT384" s="133"/>
      <c r="AFU384" s="133"/>
      <c r="AFV384" s="133"/>
      <c r="AFW384" s="133"/>
      <c r="AFX384" s="133"/>
      <c r="AFY384" s="133"/>
      <c r="AFZ384" s="133"/>
      <c r="AGA384" s="133"/>
      <c r="AGB384" s="133"/>
      <c r="AGC384" s="133"/>
      <c r="AGD384" s="133"/>
      <c r="AGE384" s="133"/>
      <c r="AGF384" s="133"/>
      <c r="AGG384" s="133"/>
      <c r="AGH384" s="133"/>
      <c r="AGI384" s="133"/>
      <c r="AGJ384" s="133"/>
      <c r="AGK384" s="133"/>
      <c r="AGL384" s="133"/>
      <c r="AGM384" s="133"/>
      <c r="AGN384" s="133"/>
      <c r="AGO384" s="133"/>
      <c r="AGP384" s="133"/>
      <c r="AGQ384" s="133"/>
      <c r="AGR384" s="133"/>
      <c r="AGS384" s="133"/>
      <c r="AGT384" s="133"/>
      <c r="AGU384" s="133"/>
      <c r="AGV384" s="133"/>
      <c r="AGW384" s="133"/>
      <c r="AGX384" s="133"/>
      <c r="AGY384" s="133"/>
      <c r="AGZ384" s="133"/>
      <c r="AHA384" s="133"/>
      <c r="AHB384" s="133"/>
      <c r="AHC384" s="133"/>
      <c r="AHD384" s="133"/>
      <c r="AHE384" s="133"/>
      <c r="AHF384" s="133"/>
      <c r="AHG384" s="133"/>
      <c r="AHH384" s="133"/>
      <c r="AHI384" s="133"/>
      <c r="AHJ384" s="133"/>
      <c r="AHK384" s="133"/>
      <c r="AHL384" s="133"/>
      <c r="AHM384" s="133"/>
      <c r="AHN384" s="133"/>
      <c r="AHO384" s="133"/>
      <c r="AHP384" s="133"/>
      <c r="AHQ384" s="133"/>
      <c r="AHR384" s="133"/>
      <c r="AHS384" s="133"/>
      <c r="AHT384" s="133"/>
      <c r="AHU384" s="133"/>
      <c r="AHV384" s="133"/>
      <c r="AHW384" s="133"/>
      <c r="AHX384" s="133"/>
      <c r="AHY384" s="133"/>
      <c r="AHZ384" s="133"/>
      <c r="AIA384" s="133"/>
      <c r="AIB384" s="133"/>
      <c r="AIC384" s="133"/>
      <c r="AID384" s="133"/>
      <c r="AIE384" s="133"/>
      <c r="AIF384" s="133"/>
      <c r="AIG384" s="133"/>
      <c r="AIH384" s="133"/>
      <c r="AII384" s="133"/>
      <c r="AIJ384" s="133"/>
      <c r="AIK384" s="133"/>
      <c r="AIL384" s="133"/>
      <c r="AIM384" s="133"/>
      <c r="AIN384" s="133"/>
      <c r="AIO384" s="133"/>
      <c r="AIP384" s="133"/>
      <c r="AIQ384" s="133"/>
      <c r="AIR384" s="133"/>
      <c r="AIS384" s="133"/>
      <c r="AIT384" s="133"/>
      <c r="AIU384" s="133"/>
      <c r="AIV384" s="133"/>
      <c r="AIW384" s="133"/>
      <c r="AIX384" s="133"/>
      <c r="AIY384" s="133"/>
      <c r="AIZ384" s="133"/>
      <c r="AJA384" s="133"/>
      <c r="AJB384" s="133"/>
      <c r="AJC384" s="133"/>
      <c r="AJD384" s="133"/>
      <c r="AJE384" s="133"/>
      <c r="AJF384" s="133"/>
      <c r="AJG384" s="133"/>
      <c r="AJH384" s="133"/>
      <c r="AJI384" s="133"/>
      <c r="AJJ384" s="133"/>
      <c r="AJK384" s="133"/>
      <c r="AJL384" s="133"/>
      <c r="AJM384" s="133"/>
      <c r="AJN384" s="133"/>
      <c r="AJO384" s="133"/>
      <c r="AJP384" s="133"/>
      <c r="AJQ384" s="133"/>
      <c r="AJR384" s="133"/>
      <c r="AJS384" s="133"/>
      <c r="AJT384" s="133"/>
      <c r="AJU384" s="133"/>
      <c r="AJV384" s="133"/>
      <c r="AJW384" s="133"/>
      <c r="AJX384" s="133"/>
      <c r="AJY384" s="133"/>
      <c r="AJZ384" s="133"/>
      <c r="AKA384" s="133"/>
      <c r="AKB384" s="133"/>
      <c r="AKC384" s="133"/>
      <c r="AKD384" s="133"/>
      <c r="AKE384" s="133"/>
      <c r="AKF384" s="133"/>
      <c r="AKG384" s="133"/>
      <c r="AKH384" s="133"/>
      <c r="AKI384" s="133"/>
      <c r="AKJ384" s="133"/>
      <c r="AKK384" s="133"/>
      <c r="AKL384" s="133"/>
      <c r="AKM384" s="133"/>
      <c r="AKN384" s="133"/>
      <c r="AKO384" s="133"/>
      <c r="AKP384" s="133"/>
      <c r="AKQ384" s="133"/>
      <c r="AKR384" s="133"/>
      <c r="AKS384" s="133"/>
      <c r="AKT384" s="133"/>
      <c r="AKU384" s="133"/>
      <c r="AKV384" s="133"/>
      <c r="AKW384" s="133"/>
      <c r="AKX384" s="133"/>
      <c r="AKY384" s="133"/>
      <c r="AKZ384" s="133"/>
      <c r="ALA384" s="133"/>
      <c r="ALB384" s="133"/>
      <c r="ALC384" s="133"/>
      <c r="ALD384" s="133"/>
      <c r="ALE384" s="133"/>
      <c r="ALF384" s="133"/>
      <c r="ALG384" s="133"/>
      <c r="ALH384" s="133"/>
      <c r="ALI384" s="133"/>
      <c r="ALJ384" s="133"/>
      <c r="ALK384" s="133"/>
      <c r="ALL384" s="133"/>
      <c r="ALM384" s="133"/>
      <c r="ALN384" s="133"/>
      <c r="ALO384" s="133"/>
      <c r="ALP384" s="133"/>
      <c r="ALQ384" s="133"/>
      <c r="ALR384" s="133"/>
      <c r="ALS384" s="133"/>
      <c r="ALT384" s="133"/>
      <c r="ALU384" s="133"/>
      <c r="ALV384" s="133"/>
      <c r="ALW384" s="133"/>
      <c r="ALX384" s="133"/>
      <c r="ALY384" s="133"/>
      <c r="ALZ384" s="133"/>
      <c r="AMA384" s="133"/>
      <c r="AMB384" s="133"/>
      <c r="AMC384" s="133"/>
      <c r="AMD384" s="133"/>
      <c r="AME384" s="133"/>
      <c r="AMF384" s="133"/>
      <c r="AMG384" s="133"/>
      <c r="AMH384" s="133"/>
      <c r="AMI384" s="133"/>
      <c r="AMJ384" s="133"/>
      <c r="AMK384" s="133"/>
      <c r="AML384" s="133"/>
      <c r="AMM384" s="133"/>
      <c r="AMN384" s="133"/>
      <c r="AMO384" s="133"/>
      <c r="AMP384" s="133"/>
      <c r="AMQ384" s="133"/>
      <c r="AMR384" s="133"/>
      <c r="AMS384" s="133"/>
      <c r="AMT384" s="133"/>
      <c r="AMU384" s="133"/>
      <c r="AMV384" s="133"/>
      <c r="AMW384" s="133"/>
      <c r="AMX384" s="133"/>
      <c r="AMY384" s="133"/>
      <c r="AMZ384" s="133"/>
      <c r="ANA384" s="133"/>
      <c r="ANB384" s="133"/>
      <c r="ANC384" s="133"/>
      <c r="AND384" s="133"/>
      <c r="ANE384" s="133"/>
      <c r="ANF384" s="133"/>
      <c r="ANG384" s="133"/>
      <c r="ANH384" s="133"/>
      <c r="ANI384" s="133"/>
      <c r="ANJ384" s="133"/>
      <c r="ANK384" s="133"/>
      <c r="ANL384" s="133"/>
      <c r="ANM384" s="133"/>
      <c r="ANN384" s="133"/>
      <c r="ANO384" s="133"/>
      <c r="ANP384" s="133"/>
      <c r="ANQ384" s="133"/>
      <c r="ANR384" s="133"/>
      <c r="ANS384" s="133"/>
      <c r="ANT384" s="133"/>
      <c r="ANU384" s="133"/>
      <c r="ANV384" s="133"/>
      <c r="ANW384" s="133"/>
      <c r="ANX384" s="133"/>
      <c r="ANY384" s="133"/>
      <c r="ANZ384" s="133"/>
      <c r="AOA384" s="133"/>
      <c r="AOB384" s="133"/>
      <c r="AOC384" s="133"/>
      <c r="AOD384" s="133"/>
      <c r="AOE384" s="133"/>
      <c r="AOF384" s="133"/>
      <c r="AOG384" s="133"/>
      <c r="AOH384" s="133"/>
      <c r="AOI384" s="133"/>
      <c r="AOJ384" s="133"/>
      <c r="AOK384" s="133"/>
      <c r="AOL384" s="133"/>
      <c r="AOM384" s="133"/>
      <c r="AON384" s="133"/>
      <c r="AOO384" s="133"/>
      <c r="AOP384" s="133"/>
      <c r="AOQ384" s="133"/>
      <c r="AOR384" s="133"/>
      <c r="AOS384" s="133"/>
      <c r="AOT384" s="133"/>
      <c r="AOU384" s="133"/>
      <c r="AOV384" s="133"/>
      <c r="AOW384" s="133"/>
      <c r="AOX384" s="133"/>
      <c r="AOY384" s="133"/>
      <c r="AOZ384" s="133"/>
      <c r="APA384" s="133"/>
      <c r="APB384" s="133"/>
      <c r="APC384" s="133"/>
      <c r="APD384" s="133"/>
      <c r="APE384" s="133"/>
      <c r="APF384" s="133"/>
      <c r="APG384" s="133"/>
      <c r="APH384" s="133"/>
      <c r="API384" s="133"/>
      <c r="APJ384" s="133"/>
      <c r="APK384" s="133"/>
      <c r="APL384" s="133"/>
      <c r="APM384" s="133"/>
      <c r="APN384" s="133"/>
      <c r="APO384" s="133"/>
      <c r="APP384" s="133"/>
      <c r="APQ384" s="133"/>
      <c r="APR384" s="133"/>
      <c r="APS384" s="133"/>
      <c r="APT384" s="133"/>
      <c r="APU384" s="133"/>
      <c r="APV384" s="133"/>
      <c r="APW384" s="133"/>
      <c r="APX384" s="133"/>
      <c r="APY384" s="133"/>
      <c r="APZ384" s="133"/>
      <c r="AQA384" s="133"/>
      <c r="AQB384" s="133"/>
      <c r="AQC384" s="133"/>
      <c r="AQD384" s="133"/>
      <c r="AQE384" s="133"/>
      <c r="AQF384" s="133"/>
      <c r="AQG384" s="133"/>
      <c r="AQH384" s="133"/>
      <c r="AQI384" s="133"/>
      <c r="AQJ384" s="133"/>
      <c r="AQK384" s="133"/>
      <c r="AQL384" s="133"/>
      <c r="AQM384" s="133"/>
      <c r="AQN384" s="133"/>
      <c r="AQO384" s="133"/>
      <c r="AQP384" s="133"/>
      <c r="AQQ384" s="133"/>
      <c r="AQR384" s="133"/>
      <c r="AQS384" s="133"/>
      <c r="AQT384" s="133"/>
      <c r="AQU384" s="133"/>
      <c r="AQV384" s="133"/>
      <c r="AQW384" s="133"/>
      <c r="AQX384" s="133"/>
      <c r="AQY384" s="133"/>
      <c r="AQZ384" s="133"/>
      <c r="ARA384" s="133"/>
      <c r="ARB384" s="133"/>
      <c r="ARC384" s="133"/>
      <c r="ARD384" s="133"/>
      <c r="ARE384" s="133"/>
      <c r="ARF384" s="133"/>
      <c r="ARG384" s="133"/>
      <c r="ARH384" s="133"/>
      <c r="ARI384" s="133"/>
      <c r="ARJ384" s="133"/>
      <c r="ARK384" s="133"/>
      <c r="ARL384" s="133"/>
      <c r="ARM384" s="133"/>
      <c r="ARN384" s="133"/>
      <c r="ARO384" s="133"/>
      <c r="ARP384" s="133"/>
      <c r="ARQ384" s="133"/>
      <c r="ARR384" s="133"/>
      <c r="ARS384" s="133"/>
      <c r="ART384" s="133"/>
      <c r="ARU384" s="133"/>
      <c r="ARV384" s="133"/>
      <c r="ARW384" s="133"/>
      <c r="ARX384" s="133"/>
      <c r="ARY384" s="133"/>
      <c r="ARZ384" s="133"/>
      <c r="ASA384" s="133"/>
      <c r="ASB384" s="133"/>
      <c r="ASC384" s="133"/>
      <c r="ASD384" s="133"/>
      <c r="ASE384" s="133"/>
      <c r="ASF384" s="133"/>
      <c r="ASG384" s="133"/>
      <c r="ASH384" s="133"/>
      <c r="ASI384" s="133"/>
      <c r="ASJ384" s="133"/>
      <c r="ASK384" s="133"/>
      <c r="ASL384" s="133"/>
      <c r="ASM384" s="133"/>
      <c r="ASN384" s="133"/>
      <c r="ASO384" s="133"/>
      <c r="ASP384" s="133"/>
      <c r="ASQ384" s="133"/>
      <c r="ASR384" s="133"/>
      <c r="ASS384" s="133"/>
      <c r="AST384" s="133"/>
      <c r="ASU384" s="133"/>
      <c r="ASV384" s="133"/>
      <c r="ASW384" s="133"/>
      <c r="ASX384" s="133"/>
      <c r="ASY384" s="133"/>
      <c r="ASZ384" s="133"/>
      <c r="ATA384" s="133"/>
      <c r="ATB384" s="133"/>
      <c r="ATC384" s="133"/>
      <c r="ATD384" s="133"/>
      <c r="ATE384" s="133"/>
      <c r="ATF384" s="133"/>
      <c r="ATG384" s="133"/>
      <c r="ATH384" s="133"/>
      <c r="ATI384" s="133"/>
      <c r="ATJ384" s="133"/>
      <c r="ATK384" s="133"/>
      <c r="ATL384" s="133"/>
      <c r="ATM384" s="133"/>
      <c r="ATN384" s="133"/>
      <c r="ATO384" s="133"/>
      <c r="ATP384" s="133"/>
      <c r="ATQ384" s="133"/>
      <c r="ATR384" s="133"/>
      <c r="ATS384" s="133"/>
      <c r="ATT384" s="133"/>
      <c r="ATU384" s="133"/>
      <c r="ATV384" s="133"/>
      <c r="ATW384" s="133"/>
      <c r="ATX384" s="133"/>
      <c r="ATY384" s="133"/>
      <c r="ATZ384" s="133"/>
      <c r="AUA384" s="133"/>
      <c r="AUB384" s="133"/>
      <c r="AUC384" s="133"/>
      <c r="AUD384" s="133"/>
      <c r="AUE384" s="133"/>
      <c r="AUF384" s="133"/>
      <c r="AUG384" s="133"/>
      <c r="AUH384" s="133"/>
      <c r="AUI384" s="133"/>
      <c r="AUJ384" s="133"/>
      <c r="AUK384" s="133"/>
      <c r="AUL384" s="133"/>
      <c r="AUM384" s="133"/>
      <c r="AUN384" s="133"/>
      <c r="AUO384" s="133"/>
      <c r="AUP384" s="133"/>
      <c r="AUQ384" s="133"/>
      <c r="AUR384" s="133"/>
      <c r="AUS384" s="133"/>
      <c r="AUT384" s="133"/>
      <c r="AUU384" s="133"/>
      <c r="AUV384" s="133"/>
      <c r="AUW384" s="133"/>
      <c r="AUX384" s="133"/>
      <c r="AUY384" s="133"/>
      <c r="AUZ384" s="133"/>
      <c r="AVA384" s="133"/>
      <c r="AVB384" s="133"/>
      <c r="AVC384" s="133"/>
      <c r="AVD384" s="133"/>
      <c r="AVE384" s="133"/>
      <c r="AVF384" s="133"/>
      <c r="AVG384" s="133"/>
      <c r="AVH384" s="133"/>
      <c r="AVI384" s="133"/>
      <c r="AVJ384" s="133"/>
      <c r="AVK384" s="133"/>
      <c r="AVL384" s="133"/>
      <c r="AVM384" s="133"/>
      <c r="AVN384" s="133"/>
      <c r="AVO384" s="133"/>
      <c r="AVP384" s="133"/>
      <c r="AVQ384" s="133"/>
      <c r="AVR384" s="133"/>
      <c r="AVS384" s="133"/>
      <c r="AVT384" s="133"/>
      <c r="AVU384" s="133"/>
      <c r="AVV384" s="133"/>
      <c r="AVW384" s="133"/>
      <c r="AVX384" s="133"/>
      <c r="AVY384" s="133"/>
      <c r="AVZ384" s="133"/>
      <c r="AWA384" s="133"/>
      <c r="AWB384" s="133"/>
      <c r="AWC384" s="133"/>
      <c r="AWD384" s="133"/>
      <c r="AWE384" s="133"/>
      <c r="AWF384" s="133"/>
      <c r="AWG384" s="133"/>
      <c r="AWH384" s="133"/>
      <c r="AWI384" s="133"/>
      <c r="AWJ384" s="133"/>
      <c r="AWK384" s="133"/>
      <c r="AWL384" s="133"/>
      <c r="AWM384" s="133"/>
      <c r="AWN384" s="133"/>
      <c r="AWO384" s="133"/>
      <c r="AWP384" s="133"/>
      <c r="AWQ384" s="133"/>
      <c r="AWR384" s="133"/>
      <c r="AWS384" s="133"/>
      <c r="AWT384" s="133"/>
      <c r="AWU384" s="133"/>
      <c r="AWV384" s="133"/>
      <c r="AWW384" s="133"/>
      <c r="AWX384" s="133"/>
      <c r="AWY384" s="133"/>
      <c r="AWZ384" s="133"/>
      <c r="AXA384" s="133"/>
      <c r="AXB384" s="133"/>
      <c r="AXC384" s="133"/>
      <c r="AXD384" s="133"/>
      <c r="AXE384" s="133"/>
      <c r="AXF384" s="133"/>
      <c r="AXG384" s="133"/>
      <c r="AXH384" s="133"/>
      <c r="AXI384" s="133"/>
      <c r="AXJ384" s="133"/>
      <c r="AXK384" s="133"/>
      <c r="AXL384" s="133"/>
      <c r="AXM384" s="133"/>
      <c r="AXN384" s="133"/>
      <c r="AXO384" s="133"/>
      <c r="AXP384" s="133"/>
      <c r="AXQ384" s="133"/>
      <c r="AXR384" s="133"/>
      <c r="AXS384" s="133"/>
      <c r="AXT384" s="133"/>
      <c r="AXU384" s="133"/>
      <c r="AXV384" s="133"/>
      <c r="AXW384" s="133"/>
      <c r="AXX384" s="133"/>
      <c r="AXY384" s="133"/>
      <c r="AXZ384" s="133"/>
      <c r="AYA384" s="133"/>
      <c r="AYB384" s="133"/>
      <c r="AYC384" s="133"/>
      <c r="AYD384" s="133"/>
      <c r="AYE384" s="133"/>
      <c r="AYF384" s="133"/>
      <c r="AYG384" s="133"/>
      <c r="AYH384" s="133"/>
      <c r="AYI384" s="133"/>
      <c r="AYJ384" s="133"/>
      <c r="AYK384" s="133"/>
      <c r="AYL384" s="133"/>
      <c r="AYM384" s="133"/>
      <c r="AYN384" s="133"/>
      <c r="AYO384" s="133"/>
      <c r="AYP384" s="133"/>
      <c r="AYQ384" s="133"/>
      <c r="AYR384" s="133"/>
      <c r="AYS384" s="133"/>
      <c r="AYT384" s="133"/>
      <c r="AYU384" s="133"/>
      <c r="AYV384" s="133"/>
      <c r="AYW384" s="133"/>
      <c r="AYX384" s="133"/>
      <c r="AYY384" s="133"/>
      <c r="AYZ384" s="133"/>
      <c r="AZA384" s="133"/>
      <c r="AZB384" s="133"/>
      <c r="AZC384" s="133"/>
      <c r="AZD384" s="133"/>
      <c r="AZE384" s="133"/>
      <c r="AZF384" s="133"/>
      <c r="AZG384" s="133"/>
      <c r="AZH384" s="133"/>
      <c r="AZI384" s="133"/>
      <c r="AZJ384" s="133"/>
      <c r="AZK384" s="133"/>
      <c r="AZL384" s="133"/>
      <c r="AZM384" s="133"/>
      <c r="AZN384" s="133"/>
      <c r="AZO384" s="133"/>
      <c r="AZP384" s="133"/>
      <c r="AZQ384" s="133"/>
      <c r="AZR384" s="133"/>
      <c r="AZS384" s="133"/>
      <c r="AZT384" s="133"/>
      <c r="AZU384" s="133"/>
      <c r="AZV384" s="133"/>
      <c r="AZW384" s="133"/>
      <c r="AZX384" s="133"/>
      <c r="AZY384" s="133"/>
      <c r="AZZ384" s="133"/>
      <c r="BAA384" s="133"/>
      <c r="BAB384" s="133"/>
      <c r="BAC384" s="133"/>
      <c r="BAD384" s="133"/>
      <c r="BAE384" s="133"/>
      <c r="BAF384" s="133"/>
      <c r="BAG384" s="133"/>
      <c r="BAH384" s="133"/>
      <c r="BAI384" s="133"/>
      <c r="BAJ384" s="133"/>
      <c r="BAK384" s="133"/>
      <c r="BAL384" s="133"/>
      <c r="BAM384" s="133"/>
      <c r="BAN384" s="133"/>
      <c r="BAO384" s="133"/>
      <c r="BAP384" s="133"/>
      <c r="BAQ384" s="133"/>
      <c r="BAR384" s="133"/>
      <c r="BAS384" s="133"/>
      <c r="BAT384" s="133"/>
      <c r="BAU384" s="133"/>
      <c r="BAV384" s="133"/>
      <c r="BAW384" s="133"/>
      <c r="BAX384" s="133"/>
      <c r="BAY384" s="133"/>
      <c r="BAZ384" s="133"/>
      <c r="BBA384" s="133"/>
      <c r="BBB384" s="133"/>
      <c r="BBC384" s="133"/>
      <c r="BBD384" s="133"/>
      <c r="BBE384" s="133"/>
      <c r="BBF384" s="133"/>
      <c r="BBG384" s="133"/>
      <c r="BBH384" s="133"/>
      <c r="BBI384" s="133"/>
      <c r="BBJ384" s="133"/>
      <c r="BBK384" s="133"/>
      <c r="BBL384" s="133"/>
      <c r="BBM384" s="133"/>
      <c r="BBN384" s="133"/>
      <c r="BBO384" s="133"/>
      <c r="BBP384" s="133"/>
      <c r="BBQ384" s="133"/>
      <c r="BBR384" s="133"/>
      <c r="BBS384" s="133"/>
      <c r="BBT384" s="133"/>
      <c r="BBU384" s="133"/>
      <c r="BBV384" s="133"/>
      <c r="BBW384" s="133"/>
      <c r="BBX384" s="133"/>
      <c r="BBY384" s="133"/>
      <c r="BBZ384" s="133"/>
      <c r="BCA384" s="133"/>
      <c r="BCB384" s="133"/>
      <c r="BCC384" s="133"/>
      <c r="BCD384" s="133"/>
      <c r="BCE384" s="133"/>
      <c r="BCF384" s="133"/>
      <c r="BCG384" s="133"/>
      <c r="BCH384" s="133"/>
      <c r="BCI384" s="133"/>
      <c r="BCJ384" s="133"/>
      <c r="BCK384" s="133"/>
      <c r="BCL384" s="133"/>
      <c r="BCM384" s="133"/>
      <c r="BCN384" s="133"/>
      <c r="BCO384" s="133"/>
      <c r="BCP384" s="133"/>
      <c r="BCQ384" s="133"/>
      <c r="BCR384" s="133"/>
      <c r="BCS384" s="133"/>
      <c r="BCT384" s="133"/>
      <c r="BCU384" s="133"/>
      <c r="BCV384" s="133"/>
      <c r="BCW384" s="133"/>
      <c r="BCX384" s="133"/>
      <c r="BCY384" s="133"/>
      <c r="BCZ384" s="133"/>
      <c r="BDA384" s="133"/>
      <c r="BDB384" s="133"/>
      <c r="BDC384" s="133"/>
      <c r="BDD384" s="133"/>
      <c r="BDE384" s="133"/>
      <c r="BDF384" s="133"/>
      <c r="BDG384" s="133"/>
      <c r="BDH384" s="133"/>
      <c r="BDI384" s="133"/>
      <c r="BDJ384" s="133"/>
      <c r="BDK384" s="133"/>
      <c r="BDL384" s="133"/>
      <c r="BDM384" s="133"/>
      <c r="BDN384" s="133"/>
      <c r="BDO384" s="133"/>
      <c r="BDP384" s="133"/>
      <c r="BDQ384" s="133"/>
      <c r="BDR384" s="133"/>
      <c r="BDS384" s="133"/>
      <c r="BDT384" s="133"/>
      <c r="BDU384" s="133"/>
      <c r="BDV384" s="133"/>
      <c r="BDW384" s="133"/>
      <c r="BDX384" s="133"/>
      <c r="BDY384" s="133"/>
      <c r="BDZ384" s="133"/>
      <c r="BEA384" s="133"/>
      <c r="BEB384" s="133"/>
      <c r="BEC384" s="133"/>
      <c r="BED384" s="133"/>
      <c r="BEE384" s="133"/>
      <c r="BEF384" s="133"/>
      <c r="BEG384" s="133"/>
      <c r="BEH384" s="133"/>
      <c r="BEI384" s="133"/>
      <c r="BEJ384" s="133"/>
      <c r="BEK384" s="133"/>
      <c r="BEL384" s="133"/>
      <c r="BEM384" s="133"/>
      <c r="BEN384" s="133"/>
      <c r="BEO384" s="133"/>
      <c r="BEP384" s="133"/>
      <c r="BEQ384" s="133"/>
      <c r="BER384" s="133"/>
      <c r="BES384" s="133"/>
      <c r="BET384" s="133"/>
      <c r="BEU384" s="133"/>
      <c r="BEV384" s="133"/>
      <c r="BEW384" s="133"/>
      <c r="BEX384" s="133"/>
      <c r="BEY384" s="133"/>
      <c r="BEZ384" s="133"/>
      <c r="BFA384" s="133"/>
      <c r="BFB384" s="133"/>
      <c r="BFC384" s="133"/>
      <c r="BFD384" s="133"/>
      <c r="BFE384" s="133"/>
      <c r="BFF384" s="133"/>
      <c r="BFG384" s="133"/>
      <c r="BFH384" s="133"/>
      <c r="BFI384" s="133"/>
      <c r="BFJ384" s="133"/>
      <c r="BFK384" s="133"/>
      <c r="BFL384" s="133"/>
      <c r="BFM384" s="133"/>
      <c r="BFN384" s="133"/>
      <c r="BFO384" s="133"/>
      <c r="BFP384" s="133"/>
      <c r="BFQ384" s="133"/>
      <c r="BFR384" s="133"/>
      <c r="BFS384" s="133"/>
      <c r="BFT384" s="133"/>
      <c r="BFU384" s="133"/>
      <c r="BFV384" s="133"/>
      <c r="BFW384" s="133"/>
      <c r="BFX384" s="133"/>
      <c r="BFY384" s="133"/>
      <c r="BFZ384" s="133"/>
      <c r="BGA384" s="133"/>
      <c r="BGB384" s="133"/>
      <c r="BGC384" s="133"/>
      <c r="BGD384" s="133"/>
      <c r="BGE384" s="133"/>
      <c r="BGF384" s="133"/>
      <c r="BGG384" s="133"/>
      <c r="BGH384" s="133"/>
      <c r="BGI384" s="133"/>
      <c r="BGJ384" s="133"/>
      <c r="BGK384" s="133"/>
      <c r="BGL384" s="133"/>
      <c r="BGM384" s="133"/>
      <c r="BGN384" s="133"/>
      <c r="BGO384" s="133"/>
      <c r="BGP384" s="133"/>
      <c r="BGQ384" s="133"/>
      <c r="BGR384" s="133"/>
      <c r="BGS384" s="133"/>
      <c r="BGT384" s="133"/>
      <c r="BGU384" s="133"/>
      <c r="BGV384" s="133"/>
      <c r="BGW384" s="133"/>
      <c r="BGX384" s="133"/>
      <c r="BGY384" s="133"/>
      <c r="BGZ384" s="133"/>
      <c r="BHA384" s="133"/>
      <c r="BHB384" s="133"/>
      <c r="BHC384" s="133"/>
      <c r="BHD384" s="133"/>
      <c r="BHE384" s="133"/>
      <c r="BHF384" s="133"/>
      <c r="BHG384" s="133"/>
      <c r="BHH384" s="133"/>
      <c r="BHI384" s="133"/>
      <c r="BHJ384" s="133"/>
      <c r="BHK384" s="133"/>
      <c r="BHL384" s="133"/>
      <c r="BHM384" s="133"/>
      <c r="BHN384" s="133"/>
      <c r="BHO384" s="133"/>
      <c r="BHP384" s="133"/>
      <c r="BHQ384" s="133"/>
      <c r="BHR384" s="133"/>
      <c r="BHS384" s="133"/>
      <c r="BHT384" s="133"/>
      <c r="BHU384" s="133"/>
      <c r="BHV384" s="133"/>
      <c r="BHW384" s="133"/>
      <c r="BHX384" s="133"/>
      <c r="BHY384" s="133"/>
      <c r="BHZ384" s="133"/>
      <c r="BIA384" s="133"/>
      <c r="BIB384" s="133"/>
      <c r="BIC384" s="133"/>
      <c r="BID384" s="133"/>
      <c r="BIE384" s="133"/>
      <c r="BIF384" s="133"/>
      <c r="BIG384" s="133"/>
      <c r="BIH384" s="133"/>
      <c r="BII384" s="133"/>
      <c r="BIJ384" s="133"/>
      <c r="BIK384" s="133"/>
      <c r="BIL384" s="133"/>
      <c r="BIM384" s="133"/>
      <c r="BIN384" s="133"/>
      <c r="BIO384" s="133"/>
      <c r="BIP384" s="133"/>
      <c r="BIQ384" s="133"/>
      <c r="BIR384" s="133"/>
      <c r="BIS384" s="133"/>
      <c r="BIT384" s="133"/>
      <c r="BIU384" s="133"/>
      <c r="BIV384" s="133"/>
      <c r="BIW384" s="133"/>
      <c r="BIX384" s="133"/>
      <c r="BIY384" s="133"/>
      <c r="BIZ384" s="133"/>
      <c r="BJA384" s="133"/>
      <c r="BJB384" s="133"/>
      <c r="BJC384" s="133"/>
      <c r="BJD384" s="133"/>
      <c r="BJE384" s="133"/>
      <c r="BJF384" s="133"/>
      <c r="BJG384" s="133"/>
      <c r="BJH384" s="133"/>
      <c r="BJI384" s="133"/>
      <c r="BJJ384" s="133"/>
      <c r="BJK384" s="133"/>
      <c r="BJL384" s="133"/>
      <c r="BJM384" s="133"/>
      <c r="BJN384" s="133"/>
      <c r="BJO384" s="133"/>
      <c r="BJP384" s="133"/>
      <c r="BJQ384" s="133"/>
      <c r="BJR384" s="133"/>
      <c r="BJS384" s="133"/>
      <c r="BJT384" s="133"/>
      <c r="BJU384" s="133"/>
      <c r="BJV384" s="133"/>
      <c r="BJW384" s="133"/>
      <c r="BJX384" s="133"/>
      <c r="BJY384" s="133"/>
      <c r="BJZ384" s="133"/>
      <c r="BKA384" s="133"/>
      <c r="BKB384" s="133"/>
      <c r="BKC384" s="133"/>
      <c r="BKD384" s="133"/>
      <c r="BKE384" s="133"/>
      <c r="BKF384" s="133"/>
      <c r="BKG384" s="133"/>
      <c r="BKH384" s="133"/>
      <c r="BKI384" s="133"/>
      <c r="BKJ384" s="133"/>
      <c r="BKK384" s="133"/>
      <c r="BKL384" s="133"/>
      <c r="BKM384" s="133"/>
      <c r="BKN384" s="133"/>
      <c r="BKO384" s="133"/>
      <c r="BKP384" s="133"/>
      <c r="BKQ384" s="133"/>
      <c r="BKR384" s="133"/>
      <c r="BKS384" s="133"/>
      <c r="BKT384" s="133"/>
      <c r="BKU384" s="133"/>
      <c r="BKV384" s="133"/>
      <c r="BKW384" s="133"/>
      <c r="BKX384" s="133"/>
      <c r="BKY384" s="133"/>
      <c r="BKZ384" s="133"/>
      <c r="BLA384" s="133"/>
      <c r="BLB384" s="133"/>
      <c r="BLC384" s="133"/>
      <c r="BLD384" s="133"/>
      <c r="BLE384" s="133"/>
      <c r="BLF384" s="133"/>
      <c r="BLG384" s="133"/>
      <c r="BLH384" s="133"/>
      <c r="BLI384" s="133"/>
      <c r="BLJ384" s="133"/>
      <c r="BLK384" s="133"/>
      <c r="BLL384" s="133"/>
      <c r="BLM384" s="133"/>
      <c r="BLN384" s="133"/>
      <c r="BLO384" s="133"/>
      <c r="BLP384" s="133"/>
      <c r="BLQ384" s="133"/>
      <c r="BLR384" s="133"/>
      <c r="BLS384" s="133"/>
      <c r="BLT384" s="133"/>
      <c r="BLU384" s="133"/>
      <c r="BLV384" s="133"/>
      <c r="BLW384" s="133"/>
      <c r="BLX384" s="133"/>
      <c r="BLY384" s="133"/>
      <c r="BLZ384" s="133"/>
      <c r="BMA384" s="133"/>
      <c r="BMB384" s="133"/>
      <c r="BMC384" s="133"/>
      <c r="BMD384" s="133"/>
      <c r="BME384" s="133"/>
      <c r="BMF384" s="133"/>
      <c r="BMG384" s="133"/>
      <c r="BMH384" s="133"/>
      <c r="BMI384" s="133"/>
      <c r="BMJ384" s="133"/>
      <c r="BMK384" s="133"/>
      <c r="BML384" s="133"/>
      <c r="BMM384" s="133"/>
      <c r="BMN384" s="133"/>
      <c r="BMO384" s="133"/>
      <c r="BMP384" s="133"/>
      <c r="BMQ384" s="133"/>
      <c r="BMR384" s="133"/>
      <c r="BMS384" s="133"/>
      <c r="BMT384" s="133"/>
      <c r="BMU384" s="133"/>
      <c r="BMV384" s="133"/>
      <c r="BMW384" s="133"/>
      <c r="BMX384" s="133"/>
      <c r="BMY384" s="133"/>
      <c r="BMZ384" s="133"/>
      <c r="BNA384" s="133"/>
      <c r="BNB384" s="133"/>
      <c r="BNC384" s="133"/>
      <c r="BND384" s="133"/>
      <c r="BNE384" s="133"/>
      <c r="BNF384" s="133"/>
      <c r="BNG384" s="133"/>
      <c r="BNH384" s="133"/>
      <c r="BNI384" s="133"/>
      <c r="BNJ384" s="133"/>
      <c r="BNK384" s="133"/>
      <c r="BNL384" s="133"/>
      <c r="BNM384" s="133"/>
      <c r="BNN384" s="133"/>
      <c r="BNO384" s="133"/>
      <c r="BNP384" s="133"/>
      <c r="BNQ384" s="133"/>
      <c r="BNR384" s="133"/>
      <c r="BNS384" s="133"/>
      <c r="BNT384" s="133"/>
      <c r="BNU384" s="133"/>
      <c r="BNV384" s="133"/>
      <c r="BNW384" s="133"/>
      <c r="BNX384" s="133"/>
      <c r="BNY384" s="133"/>
      <c r="BNZ384" s="133"/>
      <c r="BOA384" s="133"/>
      <c r="BOB384" s="133"/>
      <c r="BOC384" s="133"/>
      <c r="BOD384" s="133"/>
      <c r="BOE384" s="133"/>
      <c r="BOF384" s="133"/>
      <c r="BOG384" s="133"/>
      <c r="BOH384" s="133"/>
      <c r="BOI384" s="133"/>
      <c r="BOJ384" s="133"/>
      <c r="BOK384" s="133"/>
      <c r="BOL384" s="133"/>
      <c r="BOM384" s="133"/>
      <c r="BON384" s="133"/>
      <c r="BOO384" s="133"/>
      <c r="BOP384" s="133"/>
      <c r="BOQ384" s="133"/>
      <c r="BOR384" s="133"/>
      <c r="BOS384" s="133"/>
      <c r="BOT384" s="133"/>
      <c r="BOU384" s="133"/>
      <c r="BOV384" s="133"/>
      <c r="BOW384" s="133"/>
      <c r="BOX384" s="133"/>
      <c r="BOY384" s="133"/>
      <c r="BOZ384" s="133"/>
      <c r="BPA384" s="133"/>
      <c r="BPB384" s="133"/>
      <c r="BPC384" s="133"/>
      <c r="BPD384" s="133"/>
      <c r="BPE384" s="133"/>
      <c r="BPF384" s="133"/>
      <c r="BPG384" s="133"/>
      <c r="BPH384" s="133"/>
      <c r="BPI384" s="133"/>
      <c r="BPJ384" s="133"/>
      <c r="BPK384" s="133"/>
      <c r="BPL384" s="133"/>
      <c r="BPM384" s="133"/>
      <c r="BPN384" s="133"/>
      <c r="BPO384" s="133"/>
      <c r="BPP384" s="133"/>
      <c r="BPQ384" s="133"/>
      <c r="BPR384" s="133"/>
      <c r="BPS384" s="133"/>
      <c r="BPT384" s="133"/>
      <c r="BPU384" s="133"/>
      <c r="BPV384" s="133"/>
      <c r="BPW384" s="133"/>
      <c r="BPX384" s="133"/>
      <c r="BPY384" s="133"/>
      <c r="BPZ384" s="133"/>
      <c r="BQA384" s="133"/>
      <c r="BQB384" s="133"/>
      <c r="BQC384" s="133"/>
      <c r="BQD384" s="133"/>
      <c r="BQE384" s="133"/>
      <c r="BQF384" s="133"/>
      <c r="BQG384" s="133"/>
      <c r="BQH384" s="133"/>
      <c r="BQI384" s="133"/>
      <c r="BQJ384" s="133"/>
      <c r="BQK384" s="133"/>
      <c r="BQL384" s="133"/>
      <c r="BQM384" s="133"/>
      <c r="BQN384" s="133"/>
      <c r="BQO384" s="133"/>
      <c r="BQP384" s="133"/>
      <c r="BQQ384" s="133"/>
      <c r="BQR384" s="133"/>
      <c r="BQS384" s="133"/>
      <c r="BQT384" s="133"/>
      <c r="BQU384" s="133"/>
      <c r="BQV384" s="133"/>
      <c r="BQW384" s="133"/>
      <c r="BQX384" s="133"/>
      <c r="BQY384" s="133"/>
      <c r="BQZ384" s="133"/>
      <c r="BRA384" s="133"/>
      <c r="BRB384" s="133"/>
      <c r="BRC384" s="133"/>
      <c r="BRD384" s="133"/>
      <c r="BRE384" s="133"/>
      <c r="BRF384" s="133"/>
      <c r="BRG384" s="133"/>
      <c r="BRH384" s="133"/>
      <c r="BRI384" s="133"/>
      <c r="BRJ384" s="133"/>
      <c r="BRK384" s="133"/>
      <c r="BRL384" s="133"/>
      <c r="BRM384" s="133"/>
      <c r="BRN384" s="133"/>
      <c r="BRO384" s="133"/>
      <c r="BRP384" s="133"/>
      <c r="BRQ384" s="133"/>
      <c r="BRR384" s="133"/>
      <c r="BRS384" s="133"/>
      <c r="BRT384" s="133"/>
      <c r="BRU384" s="133"/>
      <c r="BRV384" s="133"/>
      <c r="BRW384" s="133"/>
      <c r="BRX384" s="133"/>
      <c r="BRY384" s="133"/>
      <c r="BRZ384" s="133"/>
      <c r="BSA384" s="133"/>
      <c r="BSB384" s="133"/>
      <c r="BSC384" s="133"/>
      <c r="BSD384" s="133"/>
      <c r="BSE384" s="133"/>
      <c r="BSF384" s="133"/>
      <c r="BSG384" s="133"/>
      <c r="BSH384" s="133"/>
      <c r="BSI384" s="133"/>
      <c r="BSJ384" s="133"/>
      <c r="BSK384" s="133"/>
      <c r="BSL384" s="133"/>
      <c r="BSM384" s="133"/>
      <c r="BSN384" s="133"/>
      <c r="BSO384" s="133"/>
      <c r="BSP384" s="133"/>
      <c r="BSQ384" s="133"/>
      <c r="BSR384" s="133"/>
      <c r="BSS384" s="133"/>
      <c r="BST384" s="133"/>
      <c r="BSU384" s="133"/>
      <c r="BSV384" s="133"/>
      <c r="BSW384" s="133"/>
      <c r="BSX384" s="133"/>
      <c r="BSY384" s="133"/>
      <c r="BSZ384" s="133"/>
      <c r="BTA384" s="133"/>
      <c r="BTB384" s="133"/>
      <c r="BTC384" s="133"/>
      <c r="BTD384" s="133"/>
      <c r="BTE384" s="133"/>
      <c r="BTF384" s="133"/>
      <c r="BTG384" s="133"/>
      <c r="BTH384" s="133"/>
      <c r="BTI384" s="133"/>
      <c r="BTJ384" s="133"/>
      <c r="BTK384" s="133"/>
      <c r="BTL384" s="133"/>
      <c r="BTM384" s="133"/>
      <c r="BTN384" s="133"/>
      <c r="BTO384" s="133"/>
      <c r="BTP384" s="133"/>
      <c r="BTQ384" s="133"/>
      <c r="BTR384" s="133"/>
      <c r="BTS384" s="133"/>
      <c r="BTT384" s="133"/>
      <c r="BTU384" s="133"/>
      <c r="BTV384" s="133"/>
      <c r="BTW384" s="133"/>
      <c r="BTX384" s="133"/>
      <c r="BTY384" s="133"/>
      <c r="BTZ384" s="133"/>
      <c r="BUA384" s="133"/>
      <c r="BUB384" s="133"/>
      <c r="BUC384" s="133"/>
      <c r="BUD384" s="133"/>
      <c r="BUE384" s="133"/>
      <c r="BUF384" s="133"/>
      <c r="BUG384" s="133"/>
      <c r="BUH384" s="133"/>
      <c r="BUI384" s="133"/>
      <c r="BUJ384" s="133"/>
      <c r="BUK384" s="133"/>
      <c r="BUL384" s="133"/>
      <c r="BUM384" s="133"/>
      <c r="BUN384" s="133"/>
      <c r="BUO384" s="133"/>
      <c r="BUP384" s="133"/>
      <c r="BUQ384" s="133"/>
      <c r="BUR384" s="133"/>
      <c r="BUS384" s="133"/>
      <c r="BUT384" s="133"/>
      <c r="BUU384" s="133"/>
      <c r="BUV384" s="133"/>
      <c r="BUW384" s="133"/>
      <c r="BUX384" s="133"/>
      <c r="BUY384" s="133"/>
      <c r="BUZ384" s="133"/>
      <c r="BVA384" s="133"/>
      <c r="BVB384" s="133"/>
      <c r="BVC384" s="133"/>
      <c r="BVD384" s="133"/>
      <c r="BVE384" s="133"/>
      <c r="BVF384" s="133"/>
      <c r="BVG384" s="133"/>
      <c r="BVH384" s="133"/>
      <c r="BVI384" s="133"/>
      <c r="BVJ384" s="133"/>
      <c r="BVK384" s="133"/>
      <c r="BVL384" s="133"/>
      <c r="BVM384" s="133"/>
      <c r="BVN384" s="133"/>
      <c r="BVO384" s="133"/>
      <c r="BVP384" s="133"/>
      <c r="BVQ384" s="133"/>
      <c r="BVR384" s="133"/>
      <c r="BVS384" s="133"/>
      <c r="BVT384" s="133"/>
      <c r="BVU384" s="133"/>
      <c r="BVV384" s="133"/>
      <c r="BVW384" s="133"/>
      <c r="BVX384" s="133"/>
      <c r="BVY384" s="133"/>
      <c r="BVZ384" s="133"/>
      <c r="BWA384" s="133"/>
      <c r="BWB384" s="133"/>
      <c r="BWC384" s="133"/>
      <c r="BWD384" s="133"/>
      <c r="BWE384" s="133"/>
      <c r="BWF384" s="133"/>
      <c r="BWG384" s="133"/>
      <c r="BWH384" s="133"/>
      <c r="BWI384" s="133"/>
      <c r="BWJ384" s="133"/>
      <c r="BWK384" s="133"/>
      <c r="BWL384" s="133"/>
      <c r="BWM384" s="133"/>
      <c r="BWN384" s="133"/>
      <c r="BWO384" s="133"/>
      <c r="BWP384" s="133"/>
      <c r="BWQ384" s="133"/>
      <c r="BWR384" s="133"/>
      <c r="BWS384" s="133"/>
      <c r="BWT384" s="133"/>
      <c r="BWU384" s="133"/>
      <c r="BWV384" s="133"/>
      <c r="BWW384" s="133"/>
      <c r="BWX384" s="133"/>
      <c r="BWY384" s="133"/>
      <c r="BWZ384" s="133"/>
      <c r="BXA384" s="133"/>
      <c r="BXB384" s="133"/>
      <c r="BXC384" s="133"/>
      <c r="BXD384" s="133"/>
      <c r="BXE384" s="133"/>
      <c r="BXF384" s="133"/>
      <c r="BXG384" s="133"/>
      <c r="BXH384" s="133"/>
      <c r="BXI384" s="133"/>
      <c r="BXJ384" s="133"/>
      <c r="BXK384" s="133"/>
      <c r="BXL384" s="133"/>
      <c r="BXM384" s="133"/>
      <c r="BXN384" s="133"/>
      <c r="BXO384" s="133"/>
      <c r="BXP384" s="133"/>
      <c r="BXQ384" s="133"/>
      <c r="BXR384" s="133"/>
      <c r="BXS384" s="133"/>
      <c r="BXT384" s="133"/>
      <c r="BXU384" s="133"/>
      <c r="BXV384" s="133"/>
      <c r="BXW384" s="133"/>
      <c r="BXX384" s="133"/>
      <c r="BXY384" s="133"/>
      <c r="BXZ384" s="133"/>
      <c r="BYA384" s="133"/>
      <c r="BYB384" s="133"/>
      <c r="BYC384" s="133"/>
      <c r="BYD384" s="133"/>
      <c r="BYE384" s="133"/>
      <c r="BYF384" s="133"/>
      <c r="BYG384" s="133"/>
      <c r="BYH384" s="133"/>
      <c r="BYI384" s="133"/>
      <c r="BYJ384" s="133"/>
      <c r="BYK384" s="133"/>
      <c r="BYL384" s="133"/>
      <c r="BYM384" s="133"/>
      <c r="BYN384" s="133"/>
      <c r="BYO384" s="133"/>
      <c r="BYP384" s="133"/>
      <c r="BYQ384" s="133"/>
      <c r="BYR384" s="133"/>
      <c r="BYS384" s="133"/>
      <c r="BYT384" s="133"/>
      <c r="BYU384" s="133"/>
      <c r="BYV384" s="133"/>
      <c r="BYW384" s="133"/>
      <c r="BYX384" s="133"/>
      <c r="BYY384" s="133"/>
      <c r="BYZ384" s="133"/>
      <c r="BZA384" s="133"/>
      <c r="BZB384" s="133"/>
      <c r="BZC384" s="133"/>
      <c r="BZD384" s="133"/>
      <c r="BZE384" s="133"/>
      <c r="BZF384" s="133"/>
      <c r="BZG384" s="133"/>
      <c r="BZH384" s="133"/>
      <c r="BZI384" s="133"/>
      <c r="BZJ384" s="133"/>
      <c r="BZK384" s="133"/>
      <c r="BZL384" s="133"/>
      <c r="BZM384" s="133"/>
      <c r="BZN384" s="133"/>
      <c r="BZO384" s="133"/>
      <c r="BZP384" s="133"/>
      <c r="BZQ384" s="133"/>
      <c r="BZR384" s="133"/>
      <c r="BZS384" s="133"/>
      <c r="BZT384" s="133"/>
      <c r="BZU384" s="133"/>
      <c r="BZV384" s="133"/>
      <c r="BZW384" s="133"/>
      <c r="BZX384" s="133"/>
      <c r="BZY384" s="133"/>
      <c r="BZZ384" s="133"/>
      <c r="CAA384" s="133"/>
      <c r="CAB384" s="133"/>
      <c r="CAC384" s="133"/>
      <c r="CAD384" s="133"/>
      <c r="CAE384" s="133"/>
      <c r="CAF384" s="133"/>
      <c r="CAG384" s="133"/>
      <c r="CAH384" s="133"/>
      <c r="CAI384" s="133"/>
      <c r="CAJ384" s="133"/>
      <c r="CAK384" s="133"/>
      <c r="CAL384" s="133"/>
      <c r="CAM384" s="133"/>
      <c r="CAN384" s="133"/>
      <c r="CAO384" s="133"/>
      <c r="CAP384" s="133"/>
      <c r="CAQ384" s="133"/>
      <c r="CAR384" s="133"/>
      <c r="CAS384" s="133"/>
      <c r="CAT384" s="133"/>
      <c r="CAU384" s="133"/>
      <c r="CAV384" s="133"/>
      <c r="CAW384" s="133"/>
      <c r="CAX384" s="133"/>
      <c r="CAY384" s="133"/>
      <c r="CAZ384" s="133"/>
      <c r="CBA384" s="133"/>
      <c r="CBB384" s="133"/>
      <c r="CBC384" s="133"/>
      <c r="CBD384" s="133"/>
      <c r="CBE384" s="133"/>
      <c r="CBF384" s="133"/>
      <c r="CBG384" s="133"/>
      <c r="CBH384" s="133"/>
      <c r="CBI384" s="133"/>
      <c r="CBJ384" s="133"/>
      <c r="CBK384" s="133"/>
      <c r="CBL384" s="133"/>
      <c r="CBM384" s="133"/>
      <c r="CBN384" s="133"/>
      <c r="CBO384" s="133"/>
      <c r="CBP384" s="133"/>
      <c r="CBQ384" s="133"/>
      <c r="CBR384" s="133"/>
      <c r="CBS384" s="133"/>
      <c r="CBT384" s="133"/>
      <c r="CBU384" s="133"/>
      <c r="CBV384" s="133"/>
      <c r="CBW384" s="133"/>
      <c r="CBX384" s="133"/>
      <c r="CBY384" s="133"/>
      <c r="CBZ384" s="133"/>
      <c r="CCA384" s="133"/>
      <c r="CCB384" s="133"/>
      <c r="CCC384" s="133"/>
      <c r="CCD384" s="133"/>
      <c r="CCE384" s="133"/>
      <c r="CCF384" s="133"/>
      <c r="CCG384" s="133"/>
      <c r="CCH384" s="133"/>
      <c r="CCI384" s="133"/>
      <c r="CCJ384" s="133"/>
      <c r="CCK384" s="133"/>
      <c r="CCL384" s="133"/>
      <c r="CCM384" s="133"/>
      <c r="CCN384" s="133"/>
      <c r="CCO384" s="133"/>
      <c r="CCP384" s="133"/>
      <c r="CCQ384" s="133"/>
      <c r="CCR384" s="133"/>
      <c r="CCS384" s="133"/>
      <c r="CCT384" s="133"/>
      <c r="CCU384" s="133"/>
      <c r="CCV384" s="133"/>
      <c r="CCW384" s="133"/>
      <c r="CCX384" s="133"/>
      <c r="CCY384" s="133"/>
      <c r="CCZ384" s="133"/>
      <c r="CDA384" s="133"/>
      <c r="CDB384" s="133"/>
      <c r="CDC384" s="133"/>
      <c r="CDD384" s="133"/>
      <c r="CDE384" s="133"/>
      <c r="CDF384" s="133"/>
      <c r="CDG384" s="133"/>
      <c r="CDH384" s="133"/>
      <c r="CDI384" s="133"/>
      <c r="CDJ384" s="133"/>
      <c r="CDK384" s="133"/>
      <c r="CDL384" s="133"/>
      <c r="CDM384" s="133"/>
      <c r="CDN384" s="133"/>
      <c r="CDO384" s="133"/>
      <c r="CDP384" s="133"/>
      <c r="CDQ384" s="133"/>
      <c r="CDR384" s="133"/>
      <c r="CDS384" s="133"/>
      <c r="CDT384" s="133"/>
      <c r="CDU384" s="133"/>
      <c r="CDV384" s="133"/>
      <c r="CDW384" s="133"/>
      <c r="CDX384" s="133"/>
      <c r="CDY384" s="133"/>
      <c r="CDZ384" s="133"/>
      <c r="CEA384" s="133"/>
      <c r="CEB384" s="133"/>
      <c r="CEC384" s="133"/>
      <c r="CED384" s="133"/>
      <c r="CEE384" s="133"/>
      <c r="CEF384" s="133"/>
      <c r="CEG384" s="133"/>
      <c r="CEH384" s="133"/>
      <c r="CEI384" s="133"/>
      <c r="CEJ384" s="133"/>
      <c r="CEK384" s="133"/>
      <c r="CEL384" s="133"/>
      <c r="CEM384" s="133"/>
      <c r="CEN384" s="133"/>
      <c r="CEO384" s="133"/>
      <c r="CEP384" s="133"/>
      <c r="CEQ384" s="133"/>
      <c r="CER384" s="133"/>
      <c r="CES384" s="133"/>
      <c r="CET384" s="133"/>
      <c r="CEU384" s="133"/>
      <c r="CEV384" s="133"/>
      <c r="CEW384" s="133"/>
      <c r="CEX384" s="133"/>
      <c r="CEY384" s="133"/>
      <c r="CEZ384" s="133"/>
      <c r="CFA384" s="133"/>
      <c r="CFB384" s="133"/>
      <c r="CFC384" s="133"/>
      <c r="CFD384" s="133"/>
      <c r="CFE384" s="133"/>
      <c r="CFF384" s="133"/>
      <c r="CFG384" s="133"/>
      <c r="CFH384" s="133"/>
      <c r="CFI384" s="133"/>
      <c r="CFJ384" s="133"/>
      <c r="CFK384" s="133"/>
      <c r="CFL384" s="133"/>
      <c r="CFM384" s="133"/>
      <c r="CFN384" s="133"/>
      <c r="CFO384" s="133"/>
      <c r="CFP384" s="133"/>
      <c r="CFQ384" s="133"/>
      <c r="CFR384" s="133"/>
      <c r="CFS384" s="133"/>
      <c r="CFT384" s="133"/>
      <c r="CFU384" s="133"/>
      <c r="CFV384" s="133"/>
      <c r="CFW384" s="133"/>
      <c r="CFX384" s="133"/>
      <c r="CFY384" s="133"/>
      <c r="CFZ384" s="133"/>
      <c r="CGA384" s="133"/>
      <c r="CGB384" s="133"/>
      <c r="CGC384" s="133"/>
      <c r="CGD384" s="133"/>
      <c r="CGE384" s="133"/>
      <c r="CGF384" s="133"/>
      <c r="CGG384" s="133"/>
      <c r="CGH384" s="133"/>
      <c r="CGI384" s="133"/>
      <c r="CGJ384" s="133"/>
      <c r="CGK384" s="133"/>
      <c r="CGL384" s="133"/>
      <c r="CGM384" s="133"/>
      <c r="CGN384" s="133"/>
      <c r="CGO384" s="133"/>
      <c r="CGP384" s="133"/>
      <c r="CGQ384" s="133"/>
      <c r="CGR384" s="133"/>
      <c r="CGS384" s="133"/>
      <c r="CGT384" s="133"/>
      <c r="CGU384" s="133"/>
      <c r="CGV384" s="133"/>
      <c r="CGW384" s="133"/>
      <c r="CGX384" s="133"/>
      <c r="CGY384" s="133"/>
      <c r="CGZ384" s="133"/>
      <c r="CHA384" s="133"/>
      <c r="CHB384" s="133"/>
      <c r="CHC384" s="133"/>
      <c r="CHD384" s="133"/>
      <c r="CHE384" s="133"/>
      <c r="CHF384" s="133"/>
      <c r="CHG384" s="133"/>
      <c r="CHH384" s="133"/>
      <c r="CHI384" s="133"/>
      <c r="CHJ384" s="133"/>
      <c r="CHK384" s="133"/>
      <c r="CHL384" s="133"/>
      <c r="CHM384" s="133"/>
      <c r="CHN384" s="133"/>
      <c r="CHO384" s="133"/>
      <c r="CHP384" s="133"/>
      <c r="CHQ384" s="133"/>
      <c r="CHR384" s="133"/>
      <c r="CHS384" s="133"/>
      <c r="CHT384" s="133"/>
      <c r="CHU384" s="133"/>
      <c r="CHV384" s="133"/>
      <c r="CHW384" s="133"/>
      <c r="CHX384" s="133"/>
      <c r="CHY384" s="133"/>
      <c r="CHZ384" s="133"/>
      <c r="CIA384" s="133"/>
      <c r="CIB384" s="133"/>
      <c r="CIC384" s="133"/>
      <c r="CID384" s="133"/>
      <c r="CIE384" s="133"/>
      <c r="CIF384" s="133"/>
      <c r="CIG384" s="133"/>
      <c r="CIH384" s="133"/>
      <c r="CII384" s="133"/>
      <c r="CIJ384" s="133"/>
      <c r="CIK384" s="133"/>
      <c r="CIL384" s="133"/>
      <c r="CIM384" s="133"/>
      <c r="CIN384" s="133"/>
      <c r="CIO384" s="133"/>
      <c r="CIP384" s="133"/>
      <c r="CIQ384" s="133"/>
      <c r="CIR384" s="133"/>
      <c r="CIS384" s="133"/>
      <c r="CIT384" s="133"/>
      <c r="CIU384" s="133"/>
      <c r="CIV384" s="133"/>
      <c r="CIW384" s="133"/>
      <c r="CIX384" s="133"/>
      <c r="CIY384" s="133"/>
      <c r="CIZ384" s="133"/>
      <c r="CJA384" s="133"/>
      <c r="CJB384" s="133"/>
      <c r="CJC384" s="133"/>
      <c r="CJD384" s="133"/>
      <c r="CJE384" s="133"/>
      <c r="CJF384" s="133"/>
      <c r="CJG384" s="133"/>
      <c r="CJH384" s="133"/>
      <c r="CJI384" s="133"/>
      <c r="CJJ384" s="133"/>
      <c r="CJK384" s="133"/>
      <c r="CJL384" s="133"/>
      <c r="CJM384" s="133"/>
      <c r="CJN384" s="133"/>
      <c r="CJO384" s="133"/>
      <c r="CJP384" s="133"/>
      <c r="CJQ384" s="133"/>
      <c r="CJR384" s="133"/>
      <c r="CJS384" s="133"/>
      <c r="CJT384" s="133"/>
      <c r="CJU384" s="133"/>
      <c r="CJV384" s="133"/>
      <c r="CJW384" s="133"/>
      <c r="CJX384" s="133"/>
      <c r="CJY384" s="133"/>
      <c r="CJZ384" s="133"/>
      <c r="CKA384" s="133"/>
      <c r="CKB384" s="133"/>
      <c r="CKC384" s="133"/>
      <c r="CKD384" s="133"/>
      <c r="CKE384" s="133"/>
      <c r="CKF384" s="133"/>
      <c r="CKG384" s="133"/>
      <c r="CKH384" s="133"/>
      <c r="CKI384" s="133"/>
      <c r="CKJ384" s="133"/>
      <c r="CKK384" s="133"/>
      <c r="CKL384" s="133"/>
      <c r="CKM384" s="133"/>
      <c r="CKN384" s="133"/>
      <c r="CKO384" s="133"/>
      <c r="CKP384" s="133"/>
      <c r="CKQ384" s="133"/>
      <c r="CKR384" s="133"/>
      <c r="CKS384" s="133"/>
      <c r="CKT384" s="133"/>
      <c r="CKU384" s="133"/>
      <c r="CKV384" s="133"/>
      <c r="CKW384" s="133"/>
      <c r="CKX384" s="133"/>
      <c r="CKY384" s="133"/>
      <c r="CKZ384" s="133"/>
      <c r="CLA384" s="133"/>
      <c r="CLB384" s="133"/>
      <c r="CLC384" s="133"/>
      <c r="CLD384" s="133"/>
      <c r="CLE384" s="133"/>
      <c r="CLF384" s="133"/>
      <c r="CLG384" s="133"/>
      <c r="CLH384" s="133"/>
      <c r="CLI384" s="133"/>
      <c r="CLJ384" s="133"/>
      <c r="CLK384" s="133"/>
      <c r="CLL384" s="133"/>
      <c r="CLM384" s="133"/>
      <c r="CLN384" s="133"/>
      <c r="CLO384" s="133"/>
      <c r="CLP384" s="133"/>
      <c r="CLQ384" s="133"/>
      <c r="CLR384" s="133"/>
      <c r="CLS384" s="133"/>
      <c r="CLT384" s="133"/>
      <c r="CLU384" s="133"/>
      <c r="CLV384" s="133"/>
      <c r="CLW384" s="133"/>
      <c r="CLX384" s="133"/>
      <c r="CLY384" s="133"/>
      <c r="CLZ384" s="133"/>
      <c r="CMA384" s="133"/>
      <c r="CMB384" s="133"/>
      <c r="CMC384" s="133"/>
      <c r="CMD384" s="133"/>
      <c r="CME384" s="133"/>
      <c r="CMF384" s="133"/>
      <c r="CMG384" s="133"/>
      <c r="CMH384" s="133"/>
      <c r="CMI384" s="133"/>
      <c r="CMJ384" s="133"/>
      <c r="CMK384" s="133"/>
      <c r="CML384" s="133"/>
      <c r="CMM384" s="133"/>
      <c r="CMN384" s="133"/>
      <c r="CMO384" s="133"/>
      <c r="CMP384" s="133"/>
      <c r="CMQ384" s="133"/>
      <c r="CMR384" s="133"/>
      <c r="CMS384" s="133"/>
      <c r="CMT384" s="133"/>
      <c r="CMU384" s="133"/>
      <c r="CMV384" s="133"/>
      <c r="CMW384" s="133"/>
      <c r="CMX384" s="133"/>
      <c r="CMY384" s="133"/>
      <c r="CMZ384" s="133"/>
      <c r="CNA384" s="133"/>
      <c r="CNB384" s="133"/>
      <c r="CNC384" s="133"/>
      <c r="CND384" s="133"/>
      <c r="CNE384" s="133"/>
      <c r="CNF384" s="133"/>
      <c r="CNG384" s="133"/>
      <c r="CNH384" s="133"/>
      <c r="CNI384" s="133"/>
      <c r="CNJ384" s="133"/>
      <c r="CNK384" s="133"/>
      <c r="CNL384" s="133"/>
      <c r="CNM384" s="133"/>
      <c r="CNN384" s="133"/>
      <c r="CNO384" s="133"/>
      <c r="CNP384" s="133"/>
      <c r="CNQ384" s="133"/>
      <c r="CNR384" s="133"/>
      <c r="CNS384" s="133"/>
      <c r="CNT384" s="133"/>
      <c r="CNU384" s="133"/>
      <c r="CNV384" s="133"/>
      <c r="CNW384" s="133"/>
      <c r="CNX384" s="133"/>
      <c r="CNY384" s="133"/>
      <c r="CNZ384" s="133"/>
      <c r="COA384" s="133"/>
      <c r="COB384" s="133"/>
      <c r="COC384" s="133"/>
      <c r="COD384" s="133"/>
      <c r="COE384" s="133"/>
      <c r="COF384" s="133"/>
      <c r="COG384" s="133"/>
      <c r="COH384" s="133"/>
      <c r="COI384" s="133"/>
      <c r="COJ384" s="133"/>
      <c r="COK384" s="133"/>
      <c r="COL384" s="133"/>
      <c r="COM384" s="133"/>
      <c r="CON384" s="133"/>
      <c r="COO384" s="133"/>
      <c r="COP384" s="133"/>
      <c r="COQ384" s="133"/>
      <c r="COR384" s="133"/>
      <c r="COS384" s="133"/>
      <c r="COT384" s="133"/>
      <c r="COU384" s="133"/>
      <c r="COV384" s="133"/>
      <c r="COW384" s="133"/>
      <c r="COX384" s="133"/>
      <c r="COY384" s="133"/>
      <c r="COZ384" s="133"/>
      <c r="CPA384" s="133"/>
      <c r="CPB384" s="133"/>
      <c r="CPC384" s="133"/>
      <c r="CPD384" s="133"/>
      <c r="CPE384" s="133"/>
      <c r="CPF384" s="133"/>
      <c r="CPG384" s="133"/>
      <c r="CPH384" s="133"/>
      <c r="CPI384" s="133"/>
      <c r="CPJ384" s="133"/>
      <c r="CPK384" s="133"/>
      <c r="CPL384" s="133"/>
      <c r="CPM384" s="133"/>
      <c r="CPN384" s="133"/>
      <c r="CPO384" s="133"/>
      <c r="CPP384" s="133"/>
      <c r="CPQ384" s="133"/>
      <c r="CPR384" s="133"/>
      <c r="CPS384" s="133"/>
      <c r="CPT384" s="133"/>
      <c r="CPU384" s="133"/>
      <c r="CPV384" s="133"/>
      <c r="CPW384" s="133"/>
      <c r="CPX384" s="133"/>
      <c r="CPY384" s="133"/>
      <c r="CPZ384" s="133"/>
      <c r="CQA384" s="133"/>
      <c r="CQB384" s="133"/>
      <c r="CQC384" s="133"/>
      <c r="CQD384" s="133"/>
      <c r="CQE384" s="133"/>
      <c r="CQF384" s="133"/>
      <c r="CQG384" s="133"/>
      <c r="CQH384" s="133"/>
      <c r="CQI384" s="133"/>
      <c r="CQJ384" s="133"/>
      <c r="CQK384" s="133"/>
      <c r="CQL384" s="133"/>
      <c r="CQM384" s="133"/>
      <c r="CQN384" s="133"/>
      <c r="CQO384" s="133"/>
      <c r="CQP384" s="133"/>
      <c r="CQQ384" s="133"/>
      <c r="CQR384" s="133"/>
      <c r="CQS384" s="133"/>
      <c r="CQT384" s="133"/>
      <c r="CQU384" s="133"/>
      <c r="CQV384" s="133"/>
      <c r="CQW384" s="133"/>
      <c r="CQX384" s="133"/>
      <c r="CQY384" s="133"/>
      <c r="CQZ384" s="133"/>
      <c r="CRA384" s="133"/>
      <c r="CRB384" s="133"/>
      <c r="CRC384" s="133"/>
      <c r="CRD384" s="133"/>
      <c r="CRE384" s="133"/>
      <c r="CRF384" s="133"/>
      <c r="CRG384" s="133"/>
      <c r="CRH384" s="133"/>
      <c r="CRI384" s="133"/>
      <c r="CRJ384" s="133"/>
      <c r="CRK384" s="133"/>
      <c r="CRL384" s="133"/>
      <c r="CRM384" s="133"/>
      <c r="CRN384" s="133"/>
      <c r="CRO384" s="133"/>
      <c r="CRP384" s="133"/>
      <c r="CRQ384" s="133"/>
      <c r="CRR384" s="133"/>
      <c r="CRS384" s="133"/>
      <c r="CRT384" s="133"/>
      <c r="CRU384" s="133"/>
      <c r="CRV384" s="133"/>
      <c r="CRW384" s="133"/>
      <c r="CRX384" s="133"/>
      <c r="CRY384" s="133"/>
      <c r="CRZ384" s="133"/>
      <c r="CSA384" s="133"/>
      <c r="CSB384" s="133"/>
      <c r="CSC384" s="133"/>
      <c r="CSD384" s="133"/>
      <c r="CSE384" s="133"/>
      <c r="CSF384" s="133"/>
      <c r="CSG384" s="133"/>
      <c r="CSH384" s="133"/>
      <c r="CSI384" s="133"/>
      <c r="CSJ384" s="133"/>
      <c r="CSK384" s="133"/>
      <c r="CSL384" s="133"/>
      <c r="CSM384" s="133"/>
      <c r="CSN384" s="133"/>
      <c r="CSO384" s="133"/>
      <c r="CSP384" s="133"/>
      <c r="CSQ384" s="133"/>
      <c r="CSR384" s="133"/>
      <c r="CSS384" s="133"/>
      <c r="CST384" s="133"/>
      <c r="CSU384" s="133"/>
      <c r="CSV384" s="133"/>
      <c r="CSW384" s="133"/>
      <c r="CSX384" s="133"/>
      <c r="CSY384" s="133"/>
      <c r="CSZ384" s="133"/>
      <c r="CTA384" s="133"/>
      <c r="CTB384" s="133"/>
      <c r="CTC384" s="133"/>
      <c r="CTD384" s="133"/>
      <c r="CTE384" s="133"/>
      <c r="CTF384" s="133"/>
      <c r="CTG384" s="133"/>
      <c r="CTH384" s="133"/>
      <c r="CTI384" s="133"/>
      <c r="CTJ384" s="133"/>
      <c r="CTK384" s="133"/>
      <c r="CTL384" s="133"/>
      <c r="CTM384" s="133"/>
      <c r="CTN384" s="133"/>
      <c r="CTO384" s="133"/>
      <c r="CTP384" s="133"/>
      <c r="CTQ384" s="133"/>
      <c r="CTR384" s="133"/>
      <c r="CTS384" s="133"/>
      <c r="CTT384" s="133"/>
      <c r="CTU384" s="133"/>
      <c r="CTV384" s="133"/>
      <c r="CTW384" s="133"/>
      <c r="CTX384" s="133"/>
      <c r="CTY384" s="133"/>
      <c r="CTZ384" s="133"/>
      <c r="CUA384" s="133"/>
      <c r="CUB384" s="133"/>
      <c r="CUC384" s="133"/>
      <c r="CUD384" s="133"/>
      <c r="CUE384" s="133"/>
      <c r="CUF384" s="133"/>
      <c r="CUG384" s="133"/>
      <c r="CUH384" s="133"/>
      <c r="CUI384" s="133"/>
      <c r="CUJ384" s="133"/>
      <c r="CUK384" s="133"/>
      <c r="CUL384" s="133"/>
      <c r="CUM384" s="133"/>
      <c r="CUN384" s="133"/>
      <c r="CUO384" s="133"/>
      <c r="CUP384" s="133"/>
      <c r="CUQ384" s="133"/>
      <c r="CUR384" s="133"/>
      <c r="CUS384" s="133"/>
      <c r="CUT384" s="133"/>
      <c r="CUU384" s="133"/>
      <c r="CUV384" s="133"/>
      <c r="CUW384" s="133"/>
      <c r="CUX384" s="133"/>
      <c r="CUY384" s="133"/>
      <c r="CUZ384" s="133"/>
      <c r="CVA384" s="133"/>
      <c r="CVB384" s="133"/>
      <c r="CVC384" s="133"/>
      <c r="CVD384" s="133"/>
      <c r="CVE384" s="133"/>
      <c r="CVF384" s="133"/>
      <c r="CVG384" s="133"/>
      <c r="CVH384" s="133"/>
      <c r="CVI384" s="133"/>
      <c r="CVJ384" s="133"/>
      <c r="CVK384" s="133"/>
      <c r="CVL384" s="133"/>
      <c r="CVM384" s="133"/>
      <c r="CVN384" s="133"/>
      <c r="CVO384" s="133"/>
      <c r="CVP384" s="133"/>
      <c r="CVQ384" s="133"/>
      <c r="CVR384" s="133"/>
      <c r="CVS384" s="133"/>
      <c r="CVT384" s="133"/>
      <c r="CVU384" s="133"/>
      <c r="CVV384" s="133"/>
      <c r="CVW384" s="133"/>
      <c r="CVX384" s="133"/>
      <c r="CVY384" s="133"/>
      <c r="CVZ384" s="133"/>
      <c r="CWA384" s="133"/>
      <c r="CWB384" s="133"/>
      <c r="CWC384" s="133"/>
      <c r="CWD384" s="133"/>
      <c r="CWE384" s="133"/>
      <c r="CWF384" s="133"/>
      <c r="CWG384" s="133"/>
      <c r="CWH384" s="133"/>
      <c r="CWI384" s="133"/>
      <c r="CWJ384" s="133"/>
      <c r="CWK384" s="133"/>
      <c r="CWL384" s="133"/>
      <c r="CWM384" s="133"/>
      <c r="CWN384" s="133"/>
      <c r="CWO384" s="133"/>
      <c r="CWP384" s="133"/>
      <c r="CWQ384" s="133"/>
      <c r="CWR384" s="133"/>
      <c r="CWS384" s="133"/>
      <c r="CWT384" s="133"/>
      <c r="CWU384" s="133"/>
      <c r="CWV384" s="133"/>
      <c r="CWW384" s="133"/>
      <c r="CWX384" s="133"/>
      <c r="CWY384" s="133"/>
      <c r="CWZ384" s="133"/>
      <c r="CXA384" s="133"/>
      <c r="CXB384" s="133"/>
      <c r="CXC384" s="133"/>
      <c r="CXD384" s="133"/>
      <c r="CXE384" s="133"/>
      <c r="CXF384" s="133"/>
      <c r="CXG384" s="133"/>
      <c r="CXH384" s="133"/>
      <c r="CXI384" s="133"/>
      <c r="CXJ384" s="133"/>
      <c r="CXK384" s="133"/>
      <c r="CXL384" s="133"/>
      <c r="CXM384" s="133"/>
      <c r="CXN384" s="133"/>
      <c r="CXO384" s="133"/>
      <c r="CXP384" s="133"/>
      <c r="CXQ384" s="133"/>
      <c r="CXR384" s="133"/>
      <c r="CXS384" s="133"/>
      <c r="CXT384" s="133"/>
      <c r="CXU384" s="133"/>
      <c r="CXV384" s="133"/>
      <c r="CXW384" s="133"/>
      <c r="CXX384" s="133"/>
      <c r="CXY384" s="133"/>
      <c r="CXZ384" s="133"/>
      <c r="CYA384" s="133"/>
      <c r="CYB384" s="133"/>
      <c r="CYC384" s="133"/>
      <c r="CYD384" s="133"/>
      <c r="CYE384" s="133"/>
      <c r="CYF384" s="133"/>
      <c r="CYG384" s="133"/>
      <c r="CYH384" s="133"/>
      <c r="CYI384" s="133"/>
      <c r="CYJ384" s="133"/>
      <c r="CYK384" s="133"/>
      <c r="CYL384" s="133"/>
      <c r="CYM384" s="133"/>
      <c r="CYN384" s="133"/>
      <c r="CYO384" s="133"/>
      <c r="CYP384" s="133"/>
      <c r="CYQ384" s="133"/>
      <c r="CYR384" s="133"/>
      <c r="CYS384" s="133"/>
      <c r="CYT384" s="133"/>
      <c r="CYU384" s="133"/>
      <c r="CYV384" s="133"/>
      <c r="CYW384" s="133"/>
      <c r="CYX384" s="133"/>
      <c r="CYY384" s="133"/>
      <c r="CYZ384" s="133"/>
      <c r="CZA384" s="133"/>
      <c r="CZB384" s="133"/>
      <c r="CZC384" s="133"/>
      <c r="CZD384" s="133"/>
      <c r="CZE384" s="133"/>
      <c r="CZF384" s="133"/>
      <c r="CZG384" s="133"/>
      <c r="CZH384" s="133"/>
      <c r="CZI384" s="133"/>
      <c r="CZJ384" s="133"/>
      <c r="CZK384" s="133"/>
      <c r="CZL384" s="133"/>
      <c r="CZM384" s="133"/>
      <c r="CZN384" s="133"/>
      <c r="CZO384" s="133"/>
      <c r="CZP384" s="133"/>
      <c r="CZQ384" s="133"/>
      <c r="CZR384" s="133"/>
      <c r="CZS384" s="133"/>
      <c r="CZT384" s="133"/>
      <c r="CZU384" s="133"/>
      <c r="CZV384" s="133"/>
      <c r="CZW384" s="133"/>
      <c r="CZX384" s="133"/>
      <c r="CZY384" s="133"/>
      <c r="CZZ384" s="133"/>
      <c r="DAA384" s="133"/>
      <c r="DAB384" s="133"/>
      <c r="DAC384" s="133"/>
      <c r="DAD384" s="133"/>
      <c r="DAE384" s="133"/>
      <c r="DAF384" s="133"/>
      <c r="DAG384" s="133"/>
      <c r="DAH384" s="133"/>
      <c r="DAI384" s="133"/>
      <c r="DAJ384" s="133"/>
      <c r="DAK384" s="133"/>
      <c r="DAL384" s="133"/>
      <c r="DAM384" s="133"/>
      <c r="DAN384" s="133"/>
      <c r="DAO384" s="133"/>
      <c r="DAP384" s="133"/>
      <c r="DAQ384" s="133"/>
      <c r="DAR384" s="133"/>
      <c r="DAS384" s="133"/>
      <c r="DAT384" s="133"/>
      <c r="DAU384" s="133"/>
      <c r="DAV384" s="133"/>
      <c r="DAW384" s="133"/>
      <c r="DAX384" s="133"/>
      <c r="DAY384" s="133"/>
      <c r="DAZ384" s="133"/>
      <c r="DBA384" s="133"/>
      <c r="DBB384" s="133"/>
      <c r="DBC384" s="133"/>
      <c r="DBD384" s="133"/>
      <c r="DBE384" s="133"/>
      <c r="DBF384" s="133"/>
      <c r="DBG384" s="133"/>
      <c r="DBH384" s="133"/>
      <c r="DBI384" s="133"/>
      <c r="DBJ384" s="133"/>
      <c r="DBK384" s="133"/>
      <c r="DBL384" s="133"/>
      <c r="DBM384" s="133"/>
      <c r="DBN384" s="133"/>
      <c r="DBO384" s="133"/>
      <c r="DBP384" s="133"/>
      <c r="DBQ384" s="133"/>
      <c r="DBR384" s="133"/>
      <c r="DBS384" s="133"/>
      <c r="DBT384" s="133"/>
      <c r="DBU384" s="133"/>
      <c r="DBV384" s="133"/>
      <c r="DBW384" s="133"/>
      <c r="DBX384" s="133"/>
      <c r="DBY384" s="133"/>
      <c r="DBZ384" s="133"/>
      <c r="DCA384" s="133"/>
      <c r="DCB384" s="133"/>
      <c r="DCC384" s="133"/>
      <c r="DCD384" s="133"/>
      <c r="DCE384" s="133"/>
      <c r="DCF384" s="133"/>
      <c r="DCG384" s="133"/>
      <c r="DCH384" s="133"/>
      <c r="DCI384" s="133"/>
      <c r="DCJ384" s="133"/>
      <c r="DCK384" s="133"/>
      <c r="DCL384" s="133"/>
      <c r="DCM384" s="133"/>
      <c r="DCN384" s="133"/>
      <c r="DCO384" s="133"/>
      <c r="DCP384" s="133"/>
      <c r="DCQ384" s="133"/>
      <c r="DCR384" s="133"/>
      <c r="DCS384" s="133"/>
      <c r="DCT384" s="133"/>
      <c r="DCU384" s="133"/>
      <c r="DCV384" s="133"/>
      <c r="DCW384" s="133"/>
      <c r="DCX384" s="133"/>
      <c r="DCY384" s="133"/>
      <c r="DCZ384" s="133"/>
      <c r="DDA384" s="133"/>
      <c r="DDB384" s="133"/>
      <c r="DDC384" s="133"/>
      <c r="DDD384" s="133"/>
      <c r="DDE384" s="133"/>
      <c r="DDF384" s="133"/>
      <c r="DDG384" s="133"/>
      <c r="DDH384" s="133"/>
      <c r="DDI384" s="133"/>
      <c r="DDJ384" s="133"/>
      <c r="DDK384" s="133"/>
      <c r="DDL384" s="133"/>
      <c r="DDM384" s="133"/>
      <c r="DDN384" s="133"/>
      <c r="DDO384" s="133"/>
      <c r="DDP384" s="133"/>
      <c r="DDQ384" s="133"/>
      <c r="DDR384" s="133"/>
      <c r="DDS384" s="133"/>
      <c r="DDT384" s="133"/>
      <c r="DDU384" s="133"/>
      <c r="DDV384" s="133"/>
      <c r="DDW384" s="133"/>
      <c r="DDX384" s="133"/>
      <c r="DDY384" s="133"/>
      <c r="DDZ384" s="133"/>
      <c r="DEA384" s="133"/>
      <c r="DEB384" s="133"/>
      <c r="DEC384" s="133"/>
      <c r="DED384" s="133"/>
      <c r="DEE384" s="133"/>
      <c r="DEF384" s="133"/>
      <c r="DEG384" s="133"/>
      <c r="DEH384" s="133"/>
      <c r="DEI384" s="133"/>
      <c r="DEJ384" s="133"/>
      <c r="DEK384" s="133"/>
      <c r="DEL384" s="133"/>
      <c r="DEM384" s="133"/>
      <c r="DEN384" s="133"/>
      <c r="DEO384" s="133"/>
      <c r="DEP384" s="133"/>
      <c r="DEQ384" s="133"/>
      <c r="DER384" s="133"/>
      <c r="DES384" s="133"/>
      <c r="DET384" s="133"/>
      <c r="DEU384" s="133"/>
      <c r="DEV384" s="133"/>
      <c r="DEW384" s="133"/>
      <c r="DEX384" s="133"/>
      <c r="DEY384" s="133"/>
      <c r="DEZ384" s="133"/>
      <c r="DFA384" s="133"/>
      <c r="DFB384" s="133"/>
      <c r="DFC384" s="133"/>
      <c r="DFD384" s="133"/>
      <c r="DFE384" s="133"/>
      <c r="DFF384" s="133"/>
      <c r="DFG384" s="133"/>
      <c r="DFH384" s="133"/>
      <c r="DFI384" s="133"/>
      <c r="DFJ384" s="133"/>
      <c r="DFK384" s="133"/>
      <c r="DFL384" s="133"/>
      <c r="DFM384" s="133"/>
      <c r="DFN384" s="133"/>
      <c r="DFO384" s="133"/>
      <c r="DFP384" s="133"/>
      <c r="DFQ384" s="133"/>
      <c r="DFR384" s="133"/>
      <c r="DFS384" s="133"/>
      <c r="DFT384" s="133"/>
      <c r="DFU384" s="133"/>
      <c r="DFV384" s="133"/>
      <c r="DFW384" s="133"/>
      <c r="DFX384" s="133"/>
      <c r="DFY384" s="133"/>
      <c r="DFZ384" s="133"/>
      <c r="DGA384" s="133"/>
      <c r="DGB384" s="133"/>
      <c r="DGC384" s="133"/>
      <c r="DGD384" s="133"/>
      <c r="DGE384" s="133"/>
      <c r="DGF384" s="133"/>
      <c r="DGG384" s="133"/>
      <c r="DGH384" s="133"/>
      <c r="DGI384" s="133"/>
      <c r="DGJ384" s="133"/>
      <c r="DGK384" s="133"/>
      <c r="DGL384" s="133"/>
      <c r="DGM384" s="133"/>
      <c r="DGN384" s="133"/>
      <c r="DGO384" s="133"/>
      <c r="DGP384" s="133"/>
      <c r="DGQ384" s="133"/>
      <c r="DGR384" s="133"/>
      <c r="DGS384" s="133"/>
      <c r="DGT384" s="133"/>
      <c r="DGU384" s="133"/>
      <c r="DGV384" s="133"/>
      <c r="DGW384" s="133"/>
      <c r="DGX384" s="133"/>
      <c r="DGY384" s="133"/>
      <c r="DGZ384" s="133"/>
      <c r="DHA384" s="133"/>
      <c r="DHB384" s="133"/>
      <c r="DHC384" s="133"/>
      <c r="DHD384" s="133"/>
      <c r="DHE384" s="133"/>
      <c r="DHF384" s="133"/>
      <c r="DHG384" s="133"/>
      <c r="DHH384" s="133"/>
      <c r="DHI384" s="133"/>
      <c r="DHJ384" s="133"/>
      <c r="DHK384" s="133"/>
      <c r="DHL384" s="133"/>
      <c r="DHM384" s="133"/>
      <c r="DHN384" s="133"/>
      <c r="DHO384" s="133"/>
      <c r="DHP384" s="133"/>
      <c r="DHQ384" s="133"/>
      <c r="DHR384" s="133"/>
      <c r="DHS384" s="133"/>
      <c r="DHT384" s="133"/>
      <c r="DHU384" s="133"/>
      <c r="DHV384" s="133"/>
      <c r="DHW384" s="133"/>
      <c r="DHX384" s="133"/>
      <c r="DHY384" s="133"/>
      <c r="DHZ384" s="133"/>
      <c r="DIA384" s="133"/>
      <c r="DIB384" s="133"/>
      <c r="DIC384" s="133"/>
      <c r="DID384" s="133"/>
      <c r="DIE384" s="133"/>
      <c r="DIF384" s="133"/>
      <c r="DIG384" s="133"/>
      <c r="DIH384" s="133"/>
      <c r="DII384" s="133"/>
      <c r="DIJ384" s="133"/>
      <c r="DIK384" s="133"/>
      <c r="DIL384" s="133"/>
      <c r="DIM384" s="133"/>
      <c r="DIN384" s="133"/>
      <c r="DIO384" s="133"/>
      <c r="DIP384" s="133"/>
      <c r="DIQ384" s="133"/>
      <c r="DIR384" s="133"/>
      <c r="DIS384" s="133"/>
      <c r="DIT384" s="133"/>
      <c r="DIU384" s="133"/>
      <c r="DIV384" s="133"/>
      <c r="DIW384" s="133"/>
      <c r="DIX384" s="133"/>
      <c r="DIY384" s="133"/>
      <c r="DIZ384" s="133"/>
      <c r="DJA384" s="133"/>
      <c r="DJB384" s="133"/>
      <c r="DJC384" s="133"/>
      <c r="DJD384" s="133"/>
      <c r="DJE384" s="133"/>
      <c r="DJF384" s="133"/>
      <c r="DJG384" s="133"/>
      <c r="DJH384" s="133"/>
      <c r="DJI384" s="133"/>
      <c r="DJJ384" s="133"/>
      <c r="DJK384" s="133"/>
      <c r="DJL384" s="133"/>
      <c r="DJM384" s="133"/>
      <c r="DJN384" s="133"/>
      <c r="DJO384" s="133"/>
      <c r="DJP384" s="133"/>
      <c r="DJQ384" s="133"/>
      <c r="DJR384" s="133"/>
      <c r="DJS384" s="133"/>
      <c r="DJT384" s="133"/>
      <c r="DJU384" s="133"/>
      <c r="DJV384" s="133"/>
      <c r="DJW384" s="133"/>
      <c r="DJX384" s="133"/>
      <c r="DJY384" s="133"/>
      <c r="DJZ384" s="133"/>
      <c r="DKA384" s="133"/>
      <c r="DKB384" s="133"/>
      <c r="DKC384" s="133"/>
      <c r="DKD384" s="133"/>
      <c r="DKE384" s="133"/>
      <c r="DKF384" s="133"/>
      <c r="DKG384" s="133"/>
      <c r="DKH384" s="133"/>
      <c r="DKI384" s="133"/>
      <c r="DKJ384" s="133"/>
      <c r="DKK384" s="133"/>
      <c r="DKL384" s="133"/>
      <c r="DKM384" s="133"/>
      <c r="DKN384" s="133"/>
      <c r="DKO384" s="133"/>
      <c r="DKP384" s="133"/>
      <c r="DKQ384" s="133"/>
      <c r="DKR384" s="133"/>
      <c r="DKS384" s="133"/>
      <c r="DKT384" s="133"/>
      <c r="DKU384" s="133"/>
      <c r="DKV384" s="133"/>
      <c r="DKW384" s="133"/>
      <c r="DKX384" s="133"/>
      <c r="DKY384" s="133"/>
      <c r="DKZ384" s="133"/>
      <c r="DLA384" s="133"/>
      <c r="DLB384" s="133"/>
      <c r="DLC384" s="133"/>
      <c r="DLD384" s="133"/>
      <c r="DLE384" s="133"/>
      <c r="DLF384" s="133"/>
      <c r="DLG384" s="133"/>
      <c r="DLH384" s="133"/>
      <c r="DLI384" s="133"/>
      <c r="DLJ384" s="133"/>
      <c r="DLK384" s="133"/>
      <c r="DLL384" s="133"/>
      <c r="DLM384" s="133"/>
      <c r="DLN384" s="133"/>
      <c r="DLO384" s="133"/>
      <c r="DLP384" s="133"/>
      <c r="DLQ384" s="133"/>
      <c r="DLR384" s="133"/>
      <c r="DLS384" s="133"/>
      <c r="DLT384" s="133"/>
      <c r="DLU384" s="133"/>
      <c r="DLV384" s="133"/>
      <c r="DLW384" s="133"/>
      <c r="DLX384" s="133"/>
      <c r="DLY384" s="133"/>
      <c r="DLZ384" s="133"/>
      <c r="DMA384" s="133"/>
      <c r="DMB384" s="133"/>
      <c r="DMC384" s="133"/>
      <c r="DMD384" s="133"/>
      <c r="DME384" s="133"/>
      <c r="DMF384" s="133"/>
      <c r="DMG384" s="133"/>
      <c r="DMH384" s="133"/>
      <c r="DMI384" s="133"/>
      <c r="DMJ384" s="133"/>
      <c r="DMK384" s="133"/>
      <c r="DML384" s="133"/>
      <c r="DMM384" s="133"/>
      <c r="DMN384" s="133"/>
      <c r="DMO384" s="133"/>
      <c r="DMP384" s="133"/>
      <c r="DMQ384" s="133"/>
      <c r="DMR384" s="133"/>
      <c r="DMS384" s="133"/>
      <c r="DMT384" s="133"/>
      <c r="DMU384" s="133"/>
      <c r="DMV384" s="133"/>
      <c r="DMW384" s="133"/>
      <c r="DMX384" s="133"/>
      <c r="DMY384" s="133"/>
      <c r="DMZ384" s="133"/>
      <c r="DNA384" s="133"/>
      <c r="DNB384" s="133"/>
      <c r="DNC384" s="133"/>
      <c r="DND384" s="133"/>
      <c r="DNE384" s="133"/>
      <c r="DNF384" s="133"/>
      <c r="DNG384" s="133"/>
      <c r="DNH384" s="133"/>
      <c r="DNI384" s="133"/>
      <c r="DNJ384" s="133"/>
      <c r="DNK384" s="133"/>
      <c r="DNL384" s="133"/>
      <c r="DNM384" s="133"/>
      <c r="DNN384" s="133"/>
      <c r="DNO384" s="133"/>
      <c r="DNP384" s="133"/>
      <c r="DNQ384" s="133"/>
      <c r="DNR384" s="133"/>
      <c r="DNS384" s="133"/>
      <c r="DNT384" s="133"/>
      <c r="DNU384" s="133"/>
      <c r="DNV384" s="133"/>
      <c r="DNW384" s="133"/>
      <c r="DNX384" s="133"/>
      <c r="DNY384" s="133"/>
      <c r="DNZ384" s="133"/>
      <c r="DOA384" s="133"/>
      <c r="DOB384" s="133"/>
      <c r="DOC384" s="133"/>
      <c r="DOD384" s="133"/>
      <c r="DOE384" s="133"/>
      <c r="DOF384" s="133"/>
      <c r="DOG384" s="133"/>
      <c r="DOH384" s="133"/>
      <c r="DOI384" s="133"/>
      <c r="DOJ384" s="133"/>
      <c r="DOK384" s="133"/>
      <c r="DOL384" s="133"/>
      <c r="DOM384" s="133"/>
      <c r="DON384" s="133"/>
      <c r="DOO384" s="133"/>
      <c r="DOP384" s="133"/>
      <c r="DOQ384" s="133"/>
      <c r="DOR384" s="133"/>
      <c r="DOS384" s="133"/>
      <c r="DOT384" s="133"/>
      <c r="DOU384" s="133"/>
      <c r="DOV384" s="133"/>
      <c r="DOW384" s="133"/>
      <c r="DOX384" s="133"/>
      <c r="DOY384" s="133"/>
      <c r="DOZ384" s="133"/>
      <c r="DPA384" s="133"/>
      <c r="DPB384" s="133"/>
      <c r="DPC384" s="133"/>
      <c r="DPD384" s="133"/>
      <c r="DPE384" s="133"/>
      <c r="DPF384" s="133"/>
      <c r="DPG384" s="133"/>
      <c r="DPH384" s="133"/>
      <c r="DPI384" s="133"/>
      <c r="DPJ384" s="133"/>
      <c r="DPK384" s="133"/>
      <c r="DPL384" s="133"/>
      <c r="DPM384" s="133"/>
      <c r="DPN384" s="133"/>
      <c r="DPO384" s="133"/>
      <c r="DPP384" s="133"/>
      <c r="DPQ384" s="133"/>
      <c r="DPR384" s="133"/>
      <c r="DPS384" s="133"/>
      <c r="DPT384" s="133"/>
      <c r="DPU384" s="133"/>
      <c r="DPV384" s="133"/>
      <c r="DPW384" s="133"/>
      <c r="DPX384" s="133"/>
      <c r="DPY384" s="133"/>
      <c r="DPZ384" s="133"/>
      <c r="DQA384" s="133"/>
      <c r="DQB384" s="133"/>
      <c r="DQC384" s="133"/>
      <c r="DQD384" s="133"/>
      <c r="DQE384" s="133"/>
      <c r="DQF384" s="133"/>
      <c r="DQG384" s="133"/>
      <c r="DQH384" s="133"/>
      <c r="DQI384" s="133"/>
      <c r="DQJ384" s="133"/>
      <c r="DQK384" s="133"/>
      <c r="DQL384" s="133"/>
      <c r="DQM384" s="133"/>
      <c r="DQN384" s="133"/>
      <c r="DQO384" s="133"/>
      <c r="DQP384" s="133"/>
      <c r="DQQ384" s="133"/>
      <c r="DQR384" s="133"/>
      <c r="DQS384" s="133"/>
      <c r="DQT384" s="133"/>
      <c r="DQU384" s="133"/>
      <c r="DQV384" s="133"/>
      <c r="DQW384" s="133"/>
      <c r="DQX384" s="133"/>
      <c r="DQY384" s="133"/>
      <c r="DQZ384" s="133"/>
      <c r="DRA384" s="133"/>
      <c r="DRB384" s="133"/>
      <c r="DRC384" s="133"/>
      <c r="DRD384" s="133"/>
      <c r="DRE384" s="133"/>
      <c r="DRF384" s="133"/>
      <c r="DRG384" s="133"/>
      <c r="DRH384" s="133"/>
      <c r="DRI384" s="133"/>
      <c r="DRJ384" s="133"/>
      <c r="DRK384" s="133"/>
      <c r="DRL384" s="133"/>
      <c r="DRM384" s="133"/>
      <c r="DRN384" s="133"/>
      <c r="DRO384" s="133"/>
      <c r="DRP384" s="133"/>
      <c r="DRQ384" s="133"/>
      <c r="DRR384" s="133"/>
      <c r="DRS384" s="133"/>
      <c r="DRT384" s="133"/>
      <c r="DRU384" s="133"/>
      <c r="DRV384" s="133"/>
      <c r="DRW384" s="133"/>
      <c r="DRX384" s="133"/>
      <c r="DRY384" s="133"/>
      <c r="DRZ384" s="133"/>
      <c r="DSA384" s="133"/>
      <c r="DSB384" s="133"/>
      <c r="DSC384" s="133"/>
      <c r="DSD384" s="133"/>
      <c r="DSE384" s="133"/>
      <c r="DSF384" s="133"/>
      <c r="DSG384" s="133"/>
      <c r="DSH384" s="133"/>
      <c r="DSI384" s="133"/>
      <c r="DSJ384" s="133"/>
      <c r="DSK384" s="133"/>
      <c r="DSL384" s="133"/>
      <c r="DSM384" s="133"/>
      <c r="DSN384" s="133"/>
      <c r="DSO384" s="133"/>
      <c r="DSP384" s="133"/>
      <c r="DSQ384" s="133"/>
      <c r="DSR384" s="133"/>
      <c r="DSS384" s="133"/>
      <c r="DST384" s="133"/>
      <c r="DSU384" s="133"/>
      <c r="DSV384" s="133"/>
      <c r="DSW384" s="133"/>
      <c r="DSX384" s="133"/>
      <c r="DSY384" s="133"/>
      <c r="DSZ384" s="133"/>
      <c r="DTA384" s="133"/>
      <c r="DTB384" s="133"/>
      <c r="DTC384" s="133"/>
      <c r="DTD384" s="133"/>
      <c r="DTE384" s="133"/>
      <c r="DTF384" s="133"/>
      <c r="DTG384" s="133"/>
      <c r="DTH384" s="133"/>
      <c r="DTI384" s="133"/>
      <c r="DTJ384" s="133"/>
      <c r="DTK384" s="133"/>
      <c r="DTL384" s="133"/>
      <c r="DTM384" s="133"/>
      <c r="DTN384" s="133"/>
      <c r="DTO384" s="133"/>
      <c r="DTP384" s="133"/>
      <c r="DTQ384" s="133"/>
      <c r="DTR384" s="133"/>
      <c r="DTS384" s="133"/>
      <c r="DTT384" s="133"/>
      <c r="DTU384" s="133"/>
      <c r="DTV384" s="133"/>
      <c r="DTW384" s="133"/>
      <c r="DTX384" s="133"/>
      <c r="DTY384" s="133"/>
      <c r="DTZ384" s="133"/>
      <c r="DUA384" s="133"/>
      <c r="DUB384" s="133"/>
      <c r="DUC384" s="133"/>
      <c r="DUD384" s="133"/>
      <c r="DUE384" s="133"/>
      <c r="DUF384" s="133"/>
      <c r="DUG384" s="133"/>
      <c r="DUH384" s="133"/>
      <c r="DUI384" s="133"/>
      <c r="DUJ384" s="133"/>
      <c r="DUK384" s="133"/>
      <c r="DUL384" s="133"/>
      <c r="DUM384" s="133"/>
      <c r="DUN384" s="133"/>
      <c r="DUO384" s="133"/>
      <c r="DUP384" s="133"/>
      <c r="DUQ384" s="133"/>
      <c r="DUR384" s="133"/>
      <c r="DUS384" s="133"/>
      <c r="DUT384" s="133"/>
      <c r="DUU384" s="133"/>
      <c r="DUV384" s="133"/>
      <c r="DUW384" s="133"/>
      <c r="DUX384" s="133"/>
      <c r="DUY384" s="133"/>
      <c r="DUZ384" s="133"/>
      <c r="DVA384" s="133"/>
      <c r="DVB384" s="133"/>
      <c r="DVC384" s="133"/>
      <c r="DVD384" s="133"/>
      <c r="DVE384" s="133"/>
      <c r="DVF384" s="133"/>
      <c r="DVG384" s="133"/>
      <c r="DVH384" s="133"/>
      <c r="DVI384" s="133"/>
      <c r="DVJ384" s="133"/>
      <c r="DVK384" s="133"/>
      <c r="DVL384" s="133"/>
      <c r="DVM384" s="133"/>
      <c r="DVN384" s="133"/>
      <c r="DVO384" s="133"/>
      <c r="DVP384" s="133"/>
      <c r="DVQ384" s="133"/>
      <c r="DVR384" s="133"/>
      <c r="DVS384" s="133"/>
      <c r="DVT384" s="133"/>
      <c r="DVU384" s="133"/>
      <c r="DVV384" s="133"/>
      <c r="DVW384" s="133"/>
      <c r="DVX384" s="133"/>
      <c r="DVY384" s="133"/>
      <c r="DVZ384" s="133"/>
      <c r="DWA384" s="133"/>
      <c r="DWB384" s="133"/>
      <c r="DWC384" s="133"/>
      <c r="DWD384" s="133"/>
      <c r="DWE384" s="133"/>
      <c r="DWF384" s="133"/>
      <c r="DWG384" s="133"/>
      <c r="DWH384" s="133"/>
      <c r="DWI384" s="133"/>
      <c r="DWJ384" s="133"/>
      <c r="DWK384" s="133"/>
      <c r="DWL384" s="133"/>
      <c r="DWM384" s="133"/>
      <c r="DWN384" s="133"/>
      <c r="DWO384" s="133"/>
      <c r="DWP384" s="133"/>
      <c r="DWQ384" s="133"/>
      <c r="DWR384" s="133"/>
      <c r="DWS384" s="133"/>
      <c r="DWT384" s="133"/>
      <c r="DWU384" s="133"/>
      <c r="DWV384" s="133"/>
      <c r="DWW384" s="133"/>
      <c r="DWX384" s="133"/>
      <c r="DWY384" s="133"/>
      <c r="DWZ384" s="133"/>
      <c r="DXA384" s="133"/>
      <c r="DXB384" s="133"/>
      <c r="DXC384" s="133"/>
      <c r="DXD384" s="133"/>
      <c r="DXE384" s="133"/>
      <c r="DXF384" s="133"/>
      <c r="DXG384" s="133"/>
      <c r="DXH384" s="133"/>
      <c r="DXI384" s="133"/>
      <c r="DXJ384" s="133"/>
      <c r="DXK384" s="133"/>
      <c r="DXL384" s="133"/>
      <c r="DXM384" s="133"/>
      <c r="DXN384" s="133"/>
      <c r="DXO384" s="133"/>
      <c r="DXP384" s="133"/>
      <c r="DXQ384" s="133"/>
      <c r="DXR384" s="133"/>
      <c r="DXS384" s="133"/>
      <c r="DXT384" s="133"/>
      <c r="DXU384" s="133"/>
      <c r="DXV384" s="133"/>
      <c r="DXW384" s="133"/>
      <c r="DXX384" s="133"/>
      <c r="DXY384" s="133"/>
      <c r="DXZ384" s="133"/>
      <c r="DYA384" s="133"/>
      <c r="DYB384" s="133"/>
      <c r="DYC384" s="133"/>
      <c r="DYD384" s="133"/>
      <c r="DYE384" s="133"/>
      <c r="DYF384" s="133"/>
      <c r="DYG384" s="133"/>
      <c r="DYH384" s="133"/>
      <c r="DYI384" s="133"/>
      <c r="DYJ384" s="133"/>
      <c r="DYK384" s="133"/>
      <c r="DYL384" s="133"/>
      <c r="DYM384" s="133"/>
      <c r="DYN384" s="133"/>
      <c r="DYO384" s="133"/>
      <c r="DYP384" s="133"/>
      <c r="DYQ384" s="133"/>
      <c r="DYR384" s="133"/>
      <c r="DYS384" s="133"/>
      <c r="DYT384" s="133"/>
      <c r="DYU384" s="133"/>
      <c r="DYV384" s="133"/>
      <c r="DYW384" s="133"/>
      <c r="DYX384" s="133"/>
      <c r="DYY384" s="133"/>
      <c r="DYZ384" s="133"/>
      <c r="DZA384" s="133"/>
      <c r="DZB384" s="133"/>
      <c r="DZC384" s="133"/>
      <c r="DZD384" s="133"/>
      <c r="DZE384" s="133"/>
      <c r="DZF384" s="133"/>
      <c r="DZG384" s="133"/>
      <c r="DZH384" s="133"/>
      <c r="DZI384" s="133"/>
      <c r="DZJ384" s="133"/>
      <c r="DZK384" s="133"/>
      <c r="DZL384" s="133"/>
      <c r="DZM384" s="133"/>
      <c r="DZN384" s="133"/>
      <c r="DZO384" s="133"/>
      <c r="DZP384" s="133"/>
      <c r="DZQ384" s="133"/>
      <c r="DZR384" s="133"/>
      <c r="DZS384" s="133"/>
      <c r="DZT384" s="133"/>
      <c r="DZU384" s="133"/>
      <c r="DZV384" s="133"/>
      <c r="DZW384" s="133"/>
      <c r="DZX384" s="133"/>
      <c r="DZY384" s="133"/>
      <c r="DZZ384" s="133"/>
      <c r="EAA384" s="133"/>
      <c r="EAB384" s="133"/>
      <c r="EAC384" s="133"/>
      <c r="EAD384" s="133"/>
      <c r="EAE384" s="133"/>
      <c r="EAF384" s="133"/>
      <c r="EAG384" s="133"/>
      <c r="EAH384" s="133"/>
      <c r="EAI384" s="133"/>
      <c r="EAJ384" s="133"/>
      <c r="EAK384" s="133"/>
      <c r="EAL384" s="133"/>
      <c r="EAM384" s="133"/>
      <c r="EAN384" s="133"/>
      <c r="EAO384" s="133"/>
      <c r="EAP384" s="133"/>
      <c r="EAQ384" s="133"/>
      <c r="EAR384" s="133"/>
      <c r="EAS384" s="133"/>
      <c r="EAT384" s="133"/>
      <c r="EAU384" s="133"/>
      <c r="EAV384" s="133"/>
      <c r="EAW384" s="133"/>
      <c r="EAX384" s="133"/>
      <c r="EAY384" s="133"/>
      <c r="EAZ384" s="133"/>
      <c r="EBA384" s="133"/>
      <c r="EBB384" s="133"/>
      <c r="EBC384" s="133"/>
      <c r="EBD384" s="133"/>
      <c r="EBE384" s="133"/>
      <c r="EBF384" s="133"/>
      <c r="EBG384" s="133"/>
      <c r="EBH384" s="133"/>
      <c r="EBI384" s="133"/>
      <c r="EBJ384" s="133"/>
      <c r="EBK384" s="133"/>
      <c r="EBL384" s="133"/>
      <c r="EBM384" s="133"/>
      <c r="EBN384" s="133"/>
      <c r="EBO384" s="133"/>
      <c r="EBP384" s="133"/>
      <c r="EBQ384" s="133"/>
      <c r="EBR384" s="133"/>
      <c r="EBS384" s="133"/>
      <c r="EBT384" s="133"/>
      <c r="EBU384" s="133"/>
      <c r="EBV384" s="133"/>
      <c r="EBW384" s="133"/>
      <c r="EBX384" s="133"/>
      <c r="EBY384" s="133"/>
      <c r="EBZ384" s="133"/>
      <c r="ECA384" s="133"/>
      <c r="ECB384" s="133"/>
      <c r="ECC384" s="133"/>
      <c r="ECD384" s="133"/>
      <c r="ECE384" s="133"/>
      <c r="ECF384" s="133"/>
      <c r="ECG384" s="133"/>
      <c r="ECH384" s="133"/>
      <c r="ECI384" s="133"/>
      <c r="ECJ384" s="133"/>
      <c r="ECK384" s="133"/>
      <c r="ECL384" s="133"/>
      <c r="ECM384" s="133"/>
      <c r="ECN384" s="133"/>
      <c r="ECO384" s="133"/>
      <c r="ECP384" s="133"/>
      <c r="ECQ384" s="133"/>
      <c r="ECR384" s="133"/>
      <c r="ECS384" s="133"/>
      <c r="ECT384" s="133"/>
      <c r="ECU384" s="133"/>
      <c r="ECV384" s="133"/>
      <c r="ECW384" s="133"/>
      <c r="ECX384" s="133"/>
      <c r="ECY384" s="133"/>
      <c r="ECZ384" s="133"/>
      <c r="EDA384" s="133"/>
      <c r="EDB384" s="133"/>
      <c r="EDC384" s="133"/>
      <c r="EDD384" s="133"/>
      <c r="EDE384" s="133"/>
      <c r="EDF384" s="133"/>
      <c r="EDG384" s="133"/>
      <c r="EDH384" s="133"/>
      <c r="EDI384" s="133"/>
      <c r="EDJ384" s="133"/>
      <c r="EDK384" s="133"/>
      <c r="EDL384" s="133"/>
      <c r="EDM384" s="133"/>
      <c r="EDN384" s="133"/>
      <c r="EDO384" s="133"/>
      <c r="EDP384" s="133"/>
      <c r="EDQ384" s="133"/>
      <c r="EDR384" s="133"/>
      <c r="EDS384" s="133"/>
      <c r="EDT384" s="133"/>
      <c r="EDU384" s="133"/>
      <c r="EDV384" s="133"/>
      <c r="EDW384" s="133"/>
      <c r="EDX384" s="133"/>
      <c r="EDY384" s="133"/>
      <c r="EDZ384" s="133"/>
      <c r="EEA384" s="133"/>
      <c r="EEB384" s="133"/>
      <c r="EEC384" s="133"/>
      <c r="EED384" s="133"/>
      <c r="EEE384" s="133"/>
      <c r="EEF384" s="133"/>
      <c r="EEG384" s="133"/>
      <c r="EEH384" s="133"/>
      <c r="EEI384" s="133"/>
      <c r="EEJ384" s="133"/>
      <c r="EEK384" s="133"/>
      <c r="EEL384" s="133"/>
      <c r="EEM384" s="133"/>
      <c r="EEN384" s="133"/>
      <c r="EEO384" s="133"/>
      <c r="EEP384" s="133"/>
      <c r="EEQ384" s="133"/>
      <c r="EER384" s="133"/>
      <c r="EES384" s="133"/>
      <c r="EET384" s="133"/>
      <c r="EEU384" s="133"/>
      <c r="EEV384" s="133"/>
      <c r="EEW384" s="133"/>
      <c r="EEX384" s="133"/>
      <c r="EEY384" s="133"/>
      <c r="EEZ384" s="133"/>
      <c r="EFA384" s="133"/>
      <c r="EFB384" s="133"/>
      <c r="EFC384" s="133"/>
      <c r="EFD384" s="133"/>
      <c r="EFE384" s="133"/>
      <c r="EFF384" s="133"/>
      <c r="EFG384" s="133"/>
      <c r="EFH384" s="133"/>
      <c r="EFI384" s="133"/>
      <c r="EFJ384" s="133"/>
      <c r="EFK384" s="133"/>
      <c r="EFL384" s="133"/>
      <c r="EFM384" s="133"/>
      <c r="EFN384" s="133"/>
      <c r="EFO384" s="133"/>
      <c r="EFP384" s="133"/>
      <c r="EFQ384" s="133"/>
      <c r="EFR384" s="133"/>
      <c r="EFS384" s="133"/>
      <c r="EFT384" s="133"/>
      <c r="EFU384" s="133"/>
      <c r="EFV384" s="133"/>
      <c r="EFW384" s="133"/>
      <c r="EFX384" s="133"/>
      <c r="EFY384" s="133"/>
      <c r="EFZ384" s="133"/>
      <c r="EGA384" s="133"/>
      <c r="EGB384" s="133"/>
      <c r="EGC384" s="133"/>
      <c r="EGD384" s="133"/>
      <c r="EGE384" s="133"/>
      <c r="EGF384" s="133"/>
      <c r="EGG384" s="133"/>
      <c r="EGH384" s="133"/>
      <c r="EGI384" s="133"/>
      <c r="EGJ384" s="133"/>
      <c r="EGK384" s="133"/>
      <c r="EGL384" s="133"/>
      <c r="EGM384" s="133"/>
      <c r="EGN384" s="133"/>
      <c r="EGO384" s="133"/>
      <c r="EGP384" s="133"/>
      <c r="EGQ384" s="133"/>
      <c r="EGR384" s="133"/>
      <c r="EGS384" s="133"/>
      <c r="EGT384" s="133"/>
      <c r="EGU384" s="133"/>
      <c r="EGV384" s="133"/>
      <c r="EGW384" s="133"/>
      <c r="EGX384" s="133"/>
      <c r="EGY384" s="133"/>
      <c r="EGZ384" s="133"/>
      <c r="EHA384" s="133"/>
      <c r="EHB384" s="133"/>
      <c r="EHC384" s="133"/>
      <c r="EHD384" s="133"/>
      <c r="EHE384" s="133"/>
      <c r="EHF384" s="133"/>
      <c r="EHG384" s="133"/>
      <c r="EHH384" s="133"/>
      <c r="EHI384" s="133"/>
      <c r="EHJ384" s="133"/>
      <c r="EHK384" s="133"/>
      <c r="EHL384" s="133"/>
      <c r="EHM384" s="133"/>
      <c r="EHN384" s="133"/>
      <c r="EHO384" s="133"/>
      <c r="EHP384" s="133"/>
      <c r="EHQ384" s="133"/>
      <c r="EHR384" s="133"/>
      <c r="EHS384" s="133"/>
      <c r="EHT384" s="133"/>
      <c r="EHU384" s="133"/>
      <c r="EHV384" s="133"/>
      <c r="EHW384" s="133"/>
      <c r="EHX384" s="133"/>
      <c r="EHY384" s="133"/>
      <c r="EHZ384" s="133"/>
      <c r="EIA384" s="133"/>
      <c r="EIB384" s="133"/>
      <c r="EIC384" s="133"/>
      <c r="EID384" s="133"/>
      <c r="EIE384" s="133"/>
      <c r="EIF384" s="133"/>
      <c r="EIG384" s="133"/>
      <c r="EIH384" s="133"/>
      <c r="EII384" s="133"/>
      <c r="EIJ384" s="133"/>
      <c r="EIK384" s="133"/>
      <c r="EIL384" s="133"/>
      <c r="EIM384" s="133"/>
      <c r="EIN384" s="133"/>
      <c r="EIO384" s="133"/>
      <c r="EIP384" s="133"/>
      <c r="EIQ384" s="133"/>
      <c r="EIR384" s="133"/>
      <c r="EIS384" s="133"/>
      <c r="EIT384" s="133"/>
      <c r="EIU384" s="133"/>
      <c r="EIV384" s="133"/>
      <c r="EIW384" s="133"/>
      <c r="EIX384" s="133"/>
      <c r="EIY384" s="133"/>
      <c r="EIZ384" s="133"/>
      <c r="EJA384" s="133"/>
      <c r="EJB384" s="133"/>
      <c r="EJC384" s="133"/>
      <c r="EJD384" s="133"/>
      <c r="EJE384" s="133"/>
      <c r="EJF384" s="133"/>
      <c r="EJG384" s="133"/>
      <c r="EJH384" s="133"/>
      <c r="EJI384" s="133"/>
      <c r="EJJ384" s="133"/>
      <c r="EJK384" s="133"/>
      <c r="EJL384" s="133"/>
      <c r="EJM384" s="133"/>
      <c r="EJN384" s="133"/>
      <c r="EJO384" s="133"/>
      <c r="EJP384" s="133"/>
      <c r="EJQ384" s="133"/>
      <c r="EJR384" s="133"/>
      <c r="EJS384" s="133"/>
      <c r="EJT384" s="133"/>
      <c r="EJU384" s="133"/>
      <c r="EJV384" s="133"/>
      <c r="EJW384" s="133"/>
      <c r="EJX384" s="133"/>
      <c r="EJY384" s="133"/>
      <c r="EJZ384" s="133"/>
      <c r="EKA384" s="133"/>
      <c r="EKB384" s="133"/>
      <c r="EKC384" s="133"/>
      <c r="EKD384" s="133"/>
      <c r="EKE384" s="133"/>
      <c r="EKF384" s="133"/>
      <c r="EKG384" s="133"/>
      <c r="EKH384" s="133"/>
      <c r="EKI384" s="133"/>
      <c r="EKJ384" s="133"/>
      <c r="EKK384" s="133"/>
      <c r="EKL384" s="133"/>
      <c r="EKM384" s="133"/>
      <c r="EKN384" s="133"/>
      <c r="EKO384" s="133"/>
      <c r="EKP384" s="133"/>
      <c r="EKQ384" s="133"/>
      <c r="EKR384" s="133"/>
      <c r="EKS384" s="133"/>
      <c r="EKT384" s="133"/>
      <c r="EKU384" s="133"/>
      <c r="EKV384" s="133"/>
      <c r="EKW384" s="133"/>
      <c r="EKX384" s="133"/>
      <c r="EKY384" s="133"/>
      <c r="EKZ384" s="133"/>
      <c r="ELA384" s="133"/>
      <c r="ELB384" s="133"/>
      <c r="ELC384" s="133"/>
      <c r="ELD384" s="133"/>
      <c r="ELE384" s="133"/>
      <c r="ELF384" s="133"/>
      <c r="ELG384" s="133"/>
      <c r="ELH384" s="133"/>
      <c r="ELI384" s="133"/>
      <c r="ELJ384" s="133"/>
      <c r="ELK384" s="133"/>
      <c r="ELL384" s="133"/>
      <c r="ELM384" s="133"/>
      <c r="ELN384" s="133"/>
      <c r="ELO384" s="133"/>
      <c r="ELP384" s="133"/>
      <c r="ELQ384" s="133"/>
      <c r="ELR384" s="133"/>
      <c r="ELS384" s="133"/>
      <c r="ELT384" s="133"/>
      <c r="ELU384" s="133"/>
      <c r="ELV384" s="133"/>
      <c r="ELW384" s="133"/>
      <c r="ELX384" s="133"/>
      <c r="ELY384" s="133"/>
      <c r="ELZ384" s="133"/>
      <c r="EMA384" s="133"/>
      <c r="EMB384" s="133"/>
      <c r="EMC384" s="133"/>
      <c r="EMD384" s="133"/>
      <c r="EME384" s="133"/>
      <c r="EMF384" s="133"/>
      <c r="EMG384" s="133"/>
      <c r="EMH384" s="133"/>
      <c r="EMI384" s="133"/>
      <c r="EMJ384" s="133"/>
      <c r="EMK384" s="133"/>
      <c r="EML384" s="133"/>
      <c r="EMM384" s="133"/>
      <c r="EMN384" s="133"/>
      <c r="EMO384" s="133"/>
      <c r="EMP384" s="133"/>
      <c r="EMQ384" s="133"/>
      <c r="EMR384" s="133"/>
      <c r="EMS384" s="133"/>
      <c r="EMT384" s="133"/>
      <c r="EMU384" s="133"/>
      <c r="EMV384" s="133"/>
      <c r="EMW384" s="133"/>
      <c r="EMX384" s="133"/>
      <c r="EMY384" s="133"/>
      <c r="EMZ384" s="133"/>
      <c r="ENA384" s="133"/>
      <c r="ENB384" s="133"/>
      <c r="ENC384" s="133"/>
      <c r="END384" s="133"/>
      <c r="ENE384" s="133"/>
      <c r="ENF384" s="133"/>
      <c r="ENG384" s="133"/>
      <c r="ENH384" s="133"/>
      <c r="ENI384" s="133"/>
      <c r="ENJ384" s="133"/>
      <c r="ENK384" s="133"/>
      <c r="ENL384" s="133"/>
      <c r="ENM384" s="133"/>
      <c r="ENN384" s="133"/>
      <c r="ENO384" s="133"/>
      <c r="ENP384" s="133"/>
      <c r="ENQ384" s="133"/>
      <c r="ENR384" s="133"/>
      <c r="ENS384" s="133"/>
      <c r="ENT384" s="133"/>
      <c r="ENU384" s="133"/>
      <c r="ENV384" s="133"/>
      <c r="ENW384" s="133"/>
      <c r="ENX384" s="133"/>
      <c r="ENY384" s="133"/>
      <c r="ENZ384" s="133"/>
      <c r="EOA384" s="133"/>
      <c r="EOB384" s="133"/>
      <c r="EOC384" s="133"/>
      <c r="EOD384" s="133"/>
      <c r="EOE384" s="133"/>
      <c r="EOF384" s="133"/>
      <c r="EOG384" s="133"/>
      <c r="EOH384" s="133"/>
      <c r="EOI384" s="133"/>
      <c r="EOJ384" s="133"/>
      <c r="EOK384" s="133"/>
      <c r="EOL384" s="133"/>
      <c r="EOM384" s="133"/>
      <c r="EON384" s="133"/>
      <c r="EOO384" s="133"/>
      <c r="EOP384" s="133"/>
      <c r="EOQ384" s="133"/>
      <c r="EOR384" s="133"/>
      <c r="EOS384" s="133"/>
      <c r="EOT384" s="133"/>
      <c r="EOU384" s="133"/>
      <c r="EOV384" s="133"/>
      <c r="EOW384" s="133"/>
      <c r="EOX384" s="133"/>
      <c r="EOY384" s="133"/>
      <c r="EOZ384" s="133"/>
      <c r="EPA384" s="133"/>
      <c r="EPB384" s="133"/>
      <c r="EPC384" s="133"/>
      <c r="EPD384" s="133"/>
      <c r="EPE384" s="133"/>
      <c r="EPF384" s="133"/>
      <c r="EPG384" s="133"/>
      <c r="EPH384" s="133"/>
      <c r="EPI384" s="133"/>
      <c r="EPJ384" s="133"/>
      <c r="EPK384" s="133"/>
      <c r="EPL384" s="133"/>
      <c r="EPM384" s="133"/>
      <c r="EPN384" s="133"/>
      <c r="EPO384" s="133"/>
      <c r="EPP384" s="133"/>
      <c r="EPQ384" s="133"/>
      <c r="EPR384" s="133"/>
      <c r="EPS384" s="133"/>
      <c r="EPT384" s="133"/>
      <c r="EPU384" s="133"/>
      <c r="EPV384" s="133"/>
      <c r="EPW384" s="133"/>
      <c r="EPX384" s="133"/>
      <c r="EPY384" s="133"/>
      <c r="EPZ384" s="133"/>
      <c r="EQA384" s="133"/>
      <c r="EQB384" s="133"/>
      <c r="EQC384" s="133"/>
      <c r="EQD384" s="133"/>
      <c r="EQE384" s="133"/>
      <c r="EQF384" s="133"/>
      <c r="EQG384" s="133"/>
      <c r="EQH384" s="133"/>
      <c r="EQI384" s="133"/>
      <c r="EQJ384" s="133"/>
      <c r="EQK384" s="133"/>
      <c r="EQL384" s="133"/>
      <c r="EQM384" s="133"/>
      <c r="EQN384" s="133"/>
      <c r="EQO384" s="133"/>
      <c r="EQP384" s="133"/>
      <c r="EQQ384" s="133"/>
      <c r="EQR384" s="133"/>
      <c r="EQS384" s="133"/>
      <c r="EQT384" s="133"/>
      <c r="EQU384" s="133"/>
      <c r="EQV384" s="133"/>
      <c r="EQW384" s="133"/>
      <c r="EQX384" s="133"/>
      <c r="EQY384" s="133"/>
      <c r="EQZ384" s="133"/>
      <c r="ERA384" s="133"/>
      <c r="ERB384" s="133"/>
      <c r="ERC384" s="133"/>
      <c r="ERD384" s="133"/>
      <c r="ERE384" s="133"/>
      <c r="ERF384" s="133"/>
      <c r="ERG384" s="133"/>
      <c r="ERH384" s="133"/>
      <c r="ERI384" s="133"/>
      <c r="ERJ384" s="133"/>
      <c r="ERK384" s="133"/>
      <c r="ERL384" s="133"/>
      <c r="ERM384" s="133"/>
      <c r="ERN384" s="133"/>
      <c r="ERO384" s="133"/>
      <c r="ERP384" s="133"/>
      <c r="ERQ384" s="133"/>
      <c r="ERR384" s="133"/>
      <c r="ERS384" s="133"/>
      <c r="ERT384" s="133"/>
      <c r="ERU384" s="133"/>
      <c r="ERV384" s="133"/>
      <c r="ERW384" s="133"/>
      <c r="ERX384" s="133"/>
      <c r="ERY384" s="133"/>
      <c r="ERZ384" s="133"/>
      <c r="ESA384" s="133"/>
      <c r="ESB384" s="133"/>
      <c r="ESC384" s="133"/>
      <c r="ESD384" s="133"/>
      <c r="ESE384" s="133"/>
      <c r="ESF384" s="133"/>
      <c r="ESG384" s="133"/>
      <c r="ESH384" s="133"/>
      <c r="ESI384" s="133"/>
      <c r="ESJ384" s="133"/>
      <c r="ESK384" s="133"/>
      <c r="ESL384" s="133"/>
      <c r="ESM384" s="133"/>
      <c r="ESN384" s="133"/>
      <c r="ESO384" s="133"/>
      <c r="ESP384" s="133"/>
      <c r="ESQ384" s="133"/>
      <c r="ESR384" s="133"/>
      <c r="ESS384" s="133"/>
      <c r="EST384" s="133"/>
      <c r="ESU384" s="133"/>
      <c r="ESV384" s="133"/>
      <c r="ESW384" s="133"/>
      <c r="ESX384" s="133"/>
      <c r="ESY384" s="133"/>
      <c r="ESZ384" s="133"/>
      <c r="ETA384" s="133"/>
      <c r="ETB384" s="133"/>
      <c r="ETC384" s="133"/>
      <c r="ETD384" s="133"/>
      <c r="ETE384" s="133"/>
      <c r="ETF384" s="133"/>
      <c r="ETG384" s="133"/>
      <c r="ETH384" s="133"/>
      <c r="ETI384" s="133"/>
      <c r="ETJ384" s="133"/>
      <c r="ETK384" s="133"/>
      <c r="ETL384" s="133"/>
      <c r="ETM384" s="133"/>
      <c r="ETN384" s="133"/>
      <c r="ETO384" s="133"/>
      <c r="ETP384" s="133"/>
      <c r="ETQ384" s="133"/>
      <c r="ETR384" s="133"/>
      <c r="ETS384" s="133"/>
      <c r="ETT384" s="133"/>
      <c r="ETU384" s="133"/>
      <c r="ETV384" s="133"/>
      <c r="ETW384" s="133"/>
      <c r="ETX384" s="133"/>
      <c r="ETY384" s="133"/>
      <c r="ETZ384" s="133"/>
      <c r="EUA384" s="133"/>
      <c r="EUB384" s="133"/>
      <c r="EUC384" s="133"/>
      <c r="EUD384" s="133"/>
      <c r="EUE384" s="133"/>
      <c r="EUF384" s="133"/>
      <c r="EUG384" s="133"/>
      <c r="EUH384" s="133"/>
      <c r="EUI384" s="133"/>
      <c r="EUJ384" s="133"/>
      <c r="EUK384" s="133"/>
      <c r="EUL384" s="133"/>
      <c r="EUM384" s="133"/>
      <c r="EUN384" s="133"/>
      <c r="EUO384" s="133"/>
      <c r="EUP384" s="133"/>
      <c r="EUQ384" s="133"/>
      <c r="EUR384" s="133"/>
      <c r="EUS384" s="133"/>
      <c r="EUT384" s="133"/>
      <c r="EUU384" s="133"/>
      <c r="EUV384" s="133"/>
      <c r="EUW384" s="133"/>
      <c r="EUX384" s="133"/>
      <c r="EUY384" s="133"/>
      <c r="EUZ384" s="133"/>
      <c r="EVA384" s="133"/>
      <c r="EVB384" s="133"/>
      <c r="EVC384" s="133"/>
      <c r="EVD384" s="133"/>
      <c r="EVE384" s="133"/>
      <c r="EVF384" s="133"/>
      <c r="EVG384" s="133"/>
      <c r="EVH384" s="133"/>
      <c r="EVI384" s="133"/>
      <c r="EVJ384" s="133"/>
      <c r="EVK384" s="133"/>
      <c r="EVL384" s="133"/>
      <c r="EVM384" s="133"/>
      <c r="EVN384" s="133"/>
      <c r="EVO384" s="133"/>
      <c r="EVP384" s="133"/>
      <c r="EVQ384" s="133"/>
      <c r="EVR384" s="133"/>
      <c r="EVS384" s="133"/>
      <c r="EVT384" s="133"/>
      <c r="EVU384" s="133"/>
      <c r="EVV384" s="133"/>
      <c r="EVW384" s="133"/>
      <c r="EVX384" s="133"/>
      <c r="EVY384" s="133"/>
      <c r="EVZ384" s="133"/>
      <c r="EWA384" s="133"/>
      <c r="EWB384" s="133"/>
      <c r="EWC384" s="133"/>
      <c r="EWD384" s="133"/>
      <c r="EWE384" s="133"/>
      <c r="EWF384" s="133"/>
      <c r="EWG384" s="133"/>
      <c r="EWH384" s="133"/>
      <c r="EWI384" s="133"/>
      <c r="EWJ384" s="133"/>
      <c r="EWK384" s="133"/>
      <c r="EWL384" s="133"/>
      <c r="EWM384" s="133"/>
      <c r="EWN384" s="133"/>
      <c r="EWO384" s="133"/>
      <c r="EWP384" s="133"/>
      <c r="EWQ384" s="133"/>
      <c r="EWR384" s="133"/>
      <c r="EWS384" s="133"/>
      <c r="EWT384" s="133"/>
      <c r="EWU384" s="133"/>
      <c r="EWV384" s="133"/>
      <c r="EWW384" s="133"/>
      <c r="EWX384" s="133"/>
      <c r="EWY384" s="133"/>
      <c r="EWZ384" s="133"/>
      <c r="EXA384" s="133"/>
      <c r="EXB384" s="133"/>
      <c r="EXC384" s="133"/>
      <c r="EXD384" s="133"/>
      <c r="EXE384" s="133"/>
      <c r="EXF384" s="133"/>
      <c r="EXG384" s="133"/>
      <c r="EXH384" s="133"/>
      <c r="EXI384" s="133"/>
      <c r="EXJ384" s="133"/>
      <c r="EXK384" s="133"/>
      <c r="EXL384" s="133"/>
      <c r="EXM384" s="133"/>
      <c r="EXN384" s="133"/>
      <c r="EXO384" s="133"/>
      <c r="EXP384" s="133"/>
      <c r="EXQ384" s="133"/>
      <c r="EXR384" s="133"/>
      <c r="EXS384" s="133"/>
      <c r="EXT384" s="133"/>
      <c r="EXU384" s="133"/>
      <c r="EXV384" s="133"/>
      <c r="EXW384" s="133"/>
      <c r="EXX384" s="133"/>
      <c r="EXY384" s="133"/>
      <c r="EXZ384" s="133"/>
      <c r="EYA384" s="133"/>
      <c r="EYB384" s="133"/>
      <c r="EYC384" s="133"/>
      <c r="EYD384" s="133"/>
      <c r="EYE384" s="133"/>
      <c r="EYF384" s="133"/>
      <c r="EYG384" s="133"/>
      <c r="EYH384" s="133"/>
      <c r="EYI384" s="133"/>
      <c r="EYJ384" s="133"/>
      <c r="EYK384" s="133"/>
      <c r="EYL384" s="133"/>
      <c r="EYM384" s="133"/>
      <c r="EYN384" s="133"/>
      <c r="EYO384" s="133"/>
      <c r="EYP384" s="133"/>
      <c r="EYQ384" s="133"/>
      <c r="EYR384" s="133"/>
      <c r="EYS384" s="133"/>
      <c r="EYT384" s="133"/>
      <c r="EYU384" s="133"/>
      <c r="EYV384" s="133"/>
      <c r="EYW384" s="133"/>
      <c r="EYX384" s="133"/>
      <c r="EYY384" s="133"/>
      <c r="EYZ384" s="133"/>
      <c r="EZA384" s="133"/>
      <c r="EZB384" s="133"/>
      <c r="EZC384" s="133"/>
      <c r="EZD384" s="133"/>
      <c r="EZE384" s="133"/>
      <c r="EZF384" s="133"/>
      <c r="EZG384" s="133"/>
      <c r="EZH384" s="133"/>
      <c r="EZI384" s="133"/>
      <c r="EZJ384" s="133"/>
      <c r="EZK384" s="133"/>
      <c r="EZL384" s="133"/>
      <c r="EZM384" s="133"/>
      <c r="EZN384" s="133"/>
      <c r="EZO384" s="133"/>
      <c r="EZP384" s="133"/>
      <c r="EZQ384" s="133"/>
      <c r="EZR384" s="133"/>
      <c r="EZS384" s="133"/>
      <c r="EZT384" s="133"/>
      <c r="EZU384" s="133"/>
      <c r="EZV384" s="133"/>
      <c r="EZW384" s="133"/>
      <c r="EZX384" s="133"/>
      <c r="EZY384" s="133"/>
      <c r="EZZ384" s="133"/>
      <c r="FAA384" s="133"/>
      <c r="FAB384" s="133"/>
      <c r="FAC384" s="133"/>
      <c r="FAD384" s="133"/>
      <c r="FAE384" s="133"/>
      <c r="FAF384" s="133"/>
      <c r="FAG384" s="133"/>
      <c r="FAH384" s="133"/>
      <c r="FAI384" s="133"/>
      <c r="FAJ384" s="133"/>
      <c r="FAK384" s="133"/>
      <c r="FAL384" s="133"/>
      <c r="FAM384" s="133"/>
      <c r="FAN384" s="133"/>
      <c r="FAO384" s="133"/>
      <c r="FAP384" s="133"/>
      <c r="FAQ384" s="133"/>
      <c r="FAR384" s="133"/>
      <c r="FAS384" s="133"/>
      <c r="FAT384" s="133"/>
      <c r="FAU384" s="133"/>
      <c r="FAV384" s="133"/>
      <c r="FAW384" s="133"/>
      <c r="FAX384" s="133"/>
      <c r="FAY384" s="133"/>
      <c r="FAZ384" s="133"/>
      <c r="FBA384" s="133"/>
      <c r="FBB384" s="133"/>
      <c r="FBC384" s="133"/>
      <c r="FBD384" s="133"/>
      <c r="FBE384" s="133"/>
      <c r="FBF384" s="133"/>
      <c r="FBG384" s="133"/>
      <c r="FBH384" s="133"/>
      <c r="FBI384" s="133"/>
      <c r="FBJ384" s="133"/>
      <c r="FBK384" s="133"/>
      <c r="FBL384" s="133"/>
      <c r="FBM384" s="133"/>
      <c r="FBN384" s="133"/>
      <c r="FBO384" s="133"/>
      <c r="FBP384" s="133"/>
      <c r="FBQ384" s="133"/>
      <c r="FBR384" s="133"/>
      <c r="FBS384" s="133"/>
      <c r="FBT384" s="133"/>
      <c r="FBU384" s="133"/>
      <c r="FBV384" s="133"/>
      <c r="FBW384" s="133"/>
      <c r="FBX384" s="133"/>
      <c r="FBY384" s="133"/>
      <c r="FBZ384" s="133"/>
      <c r="FCA384" s="133"/>
      <c r="FCB384" s="133"/>
      <c r="FCC384" s="133"/>
      <c r="FCD384" s="133"/>
      <c r="FCE384" s="133"/>
      <c r="FCF384" s="133"/>
      <c r="FCG384" s="133"/>
      <c r="FCH384" s="133"/>
      <c r="FCI384" s="133"/>
      <c r="FCJ384" s="133"/>
      <c r="FCK384" s="133"/>
      <c r="FCL384" s="133"/>
      <c r="FCM384" s="133"/>
      <c r="FCN384" s="133"/>
      <c r="FCO384" s="133"/>
      <c r="FCP384" s="133"/>
      <c r="FCQ384" s="133"/>
      <c r="FCR384" s="133"/>
      <c r="FCS384" s="133"/>
      <c r="FCT384" s="133"/>
      <c r="FCU384" s="133"/>
      <c r="FCV384" s="133"/>
      <c r="FCW384" s="133"/>
      <c r="FCX384" s="133"/>
      <c r="FCY384" s="133"/>
      <c r="FCZ384" s="133"/>
      <c r="FDA384" s="133"/>
      <c r="FDB384" s="133"/>
      <c r="FDC384" s="133"/>
      <c r="FDD384" s="133"/>
      <c r="FDE384" s="133"/>
      <c r="FDF384" s="133"/>
      <c r="FDG384" s="133"/>
      <c r="FDH384" s="133"/>
      <c r="FDI384" s="133"/>
      <c r="FDJ384" s="133"/>
      <c r="FDK384" s="133"/>
      <c r="FDL384" s="133"/>
      <c r="FDM384" s="133"/>
      <c r="FDN384" s="133"/>
      <c r="FDO384" s="133"/>
      <c r="FDP384" s="133"/>
      <c r="FDQ384" s="133"/>
      <c r="FDR384" s="133"/>
      <c r="FDS384" s="133"/>
      <c r="FDT384" s="133"/>
      <c r="FDU384" s="133"/>
      <c r="FDV384" s="133"/>
      <c r="FDW384" s="133"/>
      <c r="FDX384" s="133"/>
      <c r="FDY384" s="133"/>
      <c r="FDZ384" s="133"/>
      <c r="FEA384" s="133"/>
      <c r="FEB384" s="133"/>
      <c r="FEC384" s="133"/>
      <c r="FED384" s="133"/>
      <c r="FEE384" s="133"/>
      <c r="FEF384" s="133"/>
      <c r="FEG384" s="133"/>
      <c r="FEH384" s="133"/>
      <c r="FEI384" s="133"/>
      <c r="FEJ384" s="133"/>
      <c r="FEK384" s="133"/>
      <c r="FEL384" s="133"/>
      <c r="FEM384" s="133"/>
      <c r="FEN384" s="133"/>
      <c r="FEO384" s="133"/>
      <c r="FEP384" s="133"/>
      <c r="FEQ384" s="133"/>
      <c r="FER384" s="133"/>
      <c r="FES384" s="133"/>
      <c r="FET384" s="133"/>
      <c r="FEU384" s="133"/>
      <c r="FEV384" s="133"/>
      <c r="FEW384" s="133"/>
      <c r="FEX384" s="133"/>
      <c r="FEY384" s="133"/>
      <c r="FEZ384" s="133"/>
      <c r="FFA384" s="133"/>
      <c r="FFB384" s="133"/>
      <c r="FFC384" s="133"/>
      <c r="FFD384" s="133"/>
      <c r="FFE384" s="133"/>
      <c r="FFF384" s="133"/>
      <c r="FFG384" s="133"/>
      <c r="FFH384" s="133"/>
      <c r="FFI384" s="133"/>
      <c r="FFJ384" s="133"/>
      <c r="FFK384" s="133"/>
      <c r="FFL384" s="133"/>
      <c r="FFM384" s="133"/>
      <c r="FFN384" s="133"/>
      <c r="FFO384" s="133"/>
      <c r="FFP384" s="133"/>
      <c r="FFQ384" s="133"/>
      <c r="FFR384" s="133"/>
      <c r="FFS384" s="133"/>
      <c r="FFT384" s="133"/>
      <c r="FFU384" s="133"/>
      <c r="FFV384" s="133"/>
      <c r="FFW384" s="133"/>
      <c r="FFX384" s="133"/>
      <c r="FFY384" s="133"/>
      <c r="FFZ384" s="133"/>
      <c r="FGA384" s="133"/>
      <c r="FGB384" s="133"/>
      <c r="FGC384" s="133"/>
      <c r="FGD384" s="133"/>
      <c r="FGE384" s="133"/>
      <c r="FGF384" s="133"/>
      <c r="FGG384" s="133"/>
      <c r="FGH384" s="133"/>
      <c r="FGI384" s="133"/>
      <c r="FGJ384" s="133"/>
      <c r="FGK384" s="133"/>
      <c r="FGL384" s="133"/>
      <c r="FGM384" s="133"/>
      <c r="FGN384" s="133"/>
      <c r="FGO384" s="133"/>
      <c r="FGP384" s="133"/>
      <c r="FGQ384" s="133"/>
      <c r="FGR384" s="133"/>
      <c r="FGS384" s="133"/>
      <c r="FGT384" s="133"/>
      <c r="FGU384" s="133"/>
      <c r="FGV384" s="133"/>
      <c r="FGW384" s="133"/>
      <c r="FGX384" s="133"/>
      <c r="FGY384" s="133"/>
      <c r="FGZ384" s="133"/>
      <c r="FHA384" s="133"/>
      <c r="FHB384" s="133"/>
      <c r="FHC384" s="133"/>
      <c r="FHD384" s="133"/>
      <c r="FHE384" s="133"/>
      <c r="FHF384" s="133"/>
      <c r="FHG384" s="133"/>
      <c r="FHH384" s="133"/>
      <c r="FHI384" s="133"/>
      <c r="FHJ384" s="133"/>
      <c r="FHK384" s="133"/>
      <c r="FHL384" s="133"/>
      <c r="FHM384" s="133"/>
      <c r="FHN384" s="133"/>
      <c r="FHO384" s="133"/>
      <c r="FHP384" s="133"/>
      <c r="FHQ384" s="133"/>
      <c r="FHR384" s="133"/>
      <c r="FHS384" s="133"/>
      <c r="FHT384" s="133"/>
      <c r="FHU384" s="133"/>
      <c r="FHV384" s="133"/>
      <c r="FHW384" s="133"/>
      <c r="FHX384" s="133"/>
      <c r="FHY384" s="133"/>
      <c r="FHZ384" s="133"/>
      <c r="FIA384" s="133"/>
      <c r="FIB384" s="133"/>
      <c r="FIC384" s="133"/>
      <c r="FID384" s="133"/>
      <c r="FIE384" s="133"/>
      <c r="FIF384" s="133"/>
      <c r="FIG384" s="133"/>
      <c r="FIH384" s="133"/>
      <c r="FII384" s="133"/>
      <c r="FIJ384" s="133"/>
      <c r="FIK384" s="133"/>
      <c r="FIL384" s="133"/>
      <c r="FIM384" s="133"/>
      <c r="FIN384" s="133"/>
      <c r="FIO384" s="133"/>
      <c r="FIP384" s="133"/>
      <c r="FIQ384" s="133"/>
      <c r="FIR384" s="133"/>
      <c r="FIS384" s="133"/>
      <c r="FIT384" s="133"/>
      <c r="FIU384" s="133"/>
      <c r="FIV384" s="133"/>
      <c r="FIW384" s="133"/>
      <c r="FIX384" s="133"/>
      <c r="FIY384" s="133"/>
      <c r="FIZ384" s="133"/>
      <c r="FJA384" s="133"/>
      <c r="FJB384" s="133"/>
      <c r="FJC384" s="133"/>
      <c r="FJD384" s="133"/>
      <c r="FJE384" s="133"/>
      <c r="FJF384" s="133"/>
      <c r="FJG384" s="133"/>
      <c r="FJH384" s="133"/>
      <c r="FJI384" s="133"/>
      <c r="FJJ384" s="133"/>
      <c r="FJK384" s="133"/>
      <c r="FJL384" s="133"/>
      <c r="FJM384" s="133"/>
      <c r="FJN384" s="133"/>
      <c r="FJO384" s="133"/>
      <c r="FJP384" s="133"/>
      <c r="FJQ384" s="133"/>
      <c r="FJR384" s="133"/>
      <c r="FJS384" s="133"/>
      <c r="FJT384" s="133"/>
      <c r="FJU384" s="133"/>
      <c r="FJV384" s="133"/>
      <c r="FJW384" s="133"/>
      <c r="FJX384" s="133"/>
      <c r="FJY384" s="133"/>
      <c r="FJZ384" s="133"/>
      <c r="FKA384" s="133"/>
      <c r="FKB384" s="133"/>
      <c r="FKC384" s="133"/>
      <c r="FKD384" s="133"/>
      <c r="FKE384" s="133"/>
      <c r="FKF384" s="133"/>
      <c r="FKG384" s="133"/>
      <c r="FKH384" s="133"/>
      <c r="FKI384" s="133"/>
      <c r="FKJ384" s="133"/>
      <c r="FKK384" s="133"/>
      <c r="FKL384" s="133"/>
      <c r="FKM384" s="133"/>
      <c r="FKN384" s="133"/>
      <c r="FKO384" s="133"/>
      <c r="FKP384" s="133"/>
      <c r="FKQ384" s="133"/>
      <c r="FKR384" s="133"/>
      <c r="FKS384" s="133"/>
      <c r="FKT384" s="133"/>
      <c r="FKU384" s="133"/>
      <c r="FKV384" s="133"/>
      <c r="FKW384" s="133"/>
      <c r="FKX384" s="133"/>
      <c r="FKY384" s="133"/>
      <c r="FKZ384" s="133"/>
      <c r="FLA384" s="133"/>
      <c r="FLB384" s="133"/>
      <c r="FLC384" s="133"/>
      <c r="FLD384" s="133"/>
      <c r="FLE384" s="133"/>
      <c r="FLF384" s="133"/>
      <c r="FLG384" s="133"/>
      <c r="FLH384" s="133"/>
      <c r="FLI384" s="133"/>
      <c r="FLJ384" s="133"/>
      <c r="FLK384" s="133"/>
      <c r="FLL384" s="133"/>
      <c r="FLM384" s="133"/>
      <c r="FLN384" s="133"/>
      <c r="FLO384" s="133"/>
      <c r="FLP384" s="133"/>
      <c r="FLQ384" s="133"/>
      <c r="FLR384" s="133"/>
      <c r="FLS384" s="133"/>
      <c r="FLT384" s="133"/>
      <c r="FLU384" s="133"/>
      <c r="FLV384" s="133"/>
      <c r="FLW384" s="133"/>
      <c r="FLX384" s="133"/>
      <c r="FLY384" s="133"/>
      <c r="FLZ384" s="133"/>
      <c r="FMA384" s="133"/>
      <c r="FMB384" s="133"/>
      <c r="FMC384" s="133"/>
      <c r="FMD384" s="133"/>
      <c r="FME384" s="133"/>
      <c r="FMF384" s="133"/>
      <c r="FMG384" s="133"/>
      <c r="FMH384" s="133"/>
      <c r="FMI384" s="133"/>
      <c r="FMJ384" s="133"/>
      <c r="FMK384" s="133"/>
      <c r="FML384" s="133"/>
      <c r="FMM384" s="133"/>
      <c r="FMN384" s="133"/>
      <c r="FMO384" s="133"/>
      <c r="FMP384" s="133"/>
      <c r="FMQ384" s="133"/>
      <c r="FMR384" s="133"/>
      <c r="FMS384" s="133"/>
      <c r="FMT384" s="133"/>
      <c r="FMU384" s="133"/>
      <c r="FMV384" s="133"/>
      <c r="FMW384" s="133"/>
      <c r="FMX384" s="133"/>
      <c r="FMY384" s="133"/>
      <c r="FMZ384" s="133"/>
      <c r="FNA384" s="133"/>
      <c r="FNB384" s="133"/>
      <c r="FNC384" s="133"/>
      <c r="FND384" s="133"/>
      <c r="FNE384" s="133"/>
      <c r="FNF384" s="133"/>
      <c r="FNG384" s="133"/>
      <c r="FNH384" s="133"/>
      <c r="FNI384" s="133"/>
      <c r="FNJ384" s="133"/>
      <c r="FNK384" s="133"/>
      <c r="FNL384" s="133"/>
      <c r="FNM384" s="133"/>
      <c r="FNN384" s="133"/>
      <c r="FNO384" s="133"/>
      <c r="FNP384" s="133"/>
      <c r="FNQ384" s="133"/>
      <c r="FNR384" s="133"/>
      <c r="FNS384" s="133"/>
      <c r="FNT384" s="133"/>
      <c r="FNU384" s="133"/>
      <c r="FNV384" s="133"/>
      <c r="FNW384" s="133"/>
      <c r="FNX384" s="133"/>
      <c r="FNY384" s="133"/>
      <c r="FNZ384" s="133"/>
      <c r="FOA384" s="133"/>
      <c r="FOB384" s="133"/>
      <c r="FOC384" s="133"/>
      <c r="FOD384" s="133"/>
      <c r="FOE384" s="133"/>
      <c r="FOF384" s="133"/>
      <c r="FOG384" s="133"/>
      <c r="FOH384" s="133"/>
      <c r="FOI384" s="133"/>
      <c r="FOJ384" s="133"/>
      <c r="FOK384" s="133"/>
      <c r="FOL384" s="133"/>
      <c r="FOM384" s="133"/>
      <c r="FON384" s="133"/>
      <c r="FOO384" s="133"/>
      <c r="FOP384" s="133"/>
      <c r="FOQ384" s="133"/>
      <c r="FOR384" s="133"/>
      <c r="FOS384" s="133"/>
      <c r="FOT384" s="133"/>
      <c r="FOU384" s="133"/>
      <c r="FOV384" s="133"/>
      <c r="FOW384" s="133"/>
      <c r="FOX384" s="133"/>
      <c r="FOY384" s="133"/>
      <c r="FOZ384" s="133"/>
      <c r="FPA384" s="133"/>
      <c r="FPB384" s="133"/>
      <c r="FPC384" s="133"/>
      <c r="FPD384" s="133"/>
      <c r="FPE384" s="133"/>
      <c r="FPF384" s="133"/>
      <c r="FPG384" s="133"/>
      <c r="FPH384" s="133"/>
      <c r="FPI384" s="133"/>
      <c r="FPJ384" s="133"/>
      <c r="FPK384" s="133"/>
      <c r="FPL384" s="133"/>
      <c r="FPM384" s="133"/>
      <c r="FPN384" s="133"/>
      <c r="FPO384" s="133"/>
      <c r="FPP384" s="133"/>
      <c r="FPQ384" s="133"/>
      <c r="FPR384" s="133"/>
      <c r="FPS384" s="133"/>
      <c r="FPT384" s="133"/>
      <c r="FPU384" s="133"/>
      <c r="FPV384" s="133"/>
      <c r="FPW384" s="133"/>
      <c r="FPX384" s="133"/>
      <c r="FPY384" s="133"/>
      <c r="FPZ384" s="133"/>
      <c r="FQA384" s="133"/>
      <c r="FQB384" s="133"/>
      <c r="FQC384" s="133"/>
      <c r="FQD384" s="133"/>
      <c r="FQE384" s="133"/>
      <c r="FQF384" s="133"/>
      <c r="FQG384" s="133"/>
      <c r="FQH384" s="133"/>
      <c r="FQI384" s="133"/>
      <c r="FQJ384" s="133"/>
      <c r="FQK384" s="133"/>
      <c r="FQL384" s="133"/>
      <c r="FQM384" s="133"/>
      <c r="FQN384" s="133"/>
      <c r="FQO384" s="133"/>
      <c r="FQP384" s="133"/>
      <c r="FQQ384" s="133"/>
      <c r="FQR384" s="133"/>
      <c r="FQS384" s="133"/>
      <c r="FQT384" s="133"/>
      <c r="FQU384" s="133"/>
      <c r="FQV384" s="133"/>
      <c r="FQW384" s="133"/>
      <c r="FQX384" s="133"/>
      <c r="FQY384" s="133"/>
      <c r="FQZ384" s="133"/>
      <c r="FRA384" s="133"/>
      <c r="FRB384" s="133"/>
      <c r="FRC384" s="133"/>
      <c r="FRD384" s="133"/>
      <c r="FRE384" s="133"/>
      <c r="FRF384" s="133"/>
      <c r="FRG384" s="133"/>
      <c r="FRH384" s="133"/>
      <c r="FRI384" s="133"/>
      <c r="FRJ384" s="133"/>
      <c r="FRK384" s="133"/>
      <c r="FRL384" s="133"/>
      <c r="FRM384" s="133"/>
      <c r="FRN384" s="133"/>
      <c r="FRO384" s="133"/>
      <c r="FRP384" s="133"/>
      <c r="FRQ384" s="133"/>
      <c r="FRR384" s="133"/>
      <c r="FRS384" s="133"/>
      <c r="FRT384" s="133"/>
      <c r="FRU384" s="133"/>
      <c r="FRV384" s="133"/>
      <c r="FRW384" s="133"/>
      <c r="FRX384" s="133"/>
      <c r="FRY384" s="133"/>
      <c r="FRZ384" s="133"/>
      <c r="FSA384" s="133"/>
      <c r="FSB384" s="133"/>
      <c r="FSC384" s="133"/>
      <c r="FSD384" s="133"/>
      <c r="FSE384" s="133"/>
      <c r="FSF384" s="133"/>
      <c r="FSG384" s="133"/>
      <c r="FSH384" s="133"/>
      <c r="FSI384" s="133"/>
      <c r="FSJ384" s="133"/>
      <c r="FSK384" s="133"/>
      <c r="FSL384" s="133"/>
      <c r="FSM384" s="133"/>
      <c r="FSN384" s="133"/>
      <c r="FSO384" s="133"/>
      <c r="FSP384" s="133"/>
      <c r="FSQ384" s="133"/>
      <c r="FSR384" s="133"/>
      <c r="FSS384" s="133"/>
      <c r="FST384" s="133"/>
      <c r="FSU384" s="133"/>
      <c r="FSV384" s="133"/>
      <c r="FSW384" s="133"/>
      <c r="FSX384" s="133"/>
      <c r="FSY384" s="133"/>
      <c r="FSZ384" s="133"/>
      <c r="FTA384" s="133"/>
      <c r="FTB384" s="133"/>
      <c r="FTC384" s="133"/>
      <c r="FTD384" s="133"/>
      <c r="FTE384" s="133"/>
      <c r="FTF384" s="133"/>
      <c r="FTG384" s="133"/>
      <c r="FTH384" s="133"/>
      <c r="FTI384" s="133"/>
      <c r="FTJ384" s="133"/>
      <c r="FTK384" s="133"/>
      <c r="FTL384" s="133"/>
      <c r="FTM384" s="133"/>
      <c r="FTN384" s="133"/>
      <c r="FTO384" s="133"/>
      <c r="FTP384" s="133"/>
      <c r="FTQ384" s="133"/>
      <c r="FTR384" s="133"/>
      <c r="FTS384" s="133"/>
      <c r="FTT384" s="133"/>
      <c r="FTU384" s="133"/>
      <c r="FTV384" s="133"/>
      <c r="FTW384" s="133"/>
      <c r="FTX384" s="133"/>
      <c r="FTY384" s="133"/>
      <c r="FTZ384" s="133"/>
      <c r="FUA384" s="133"/>
      <c r="FUB384" s="133"/>
      <c r="FUC384" s="133"/>
      <c r="FUD384" s="133"/>
      <c r="FUE384" s="133"/>
      <c r="FUF384" s="133"/>
      <c r="FUG384" s="133"/>
      <c r="FUH384" s="133"/>
      <c r="FUI384" s="133"/>
      <c r="FUJ384" s="133"/>
      <c r="FUK384" s="133"/>
      <c r="FUL384" s="133"/>
      <c r="FUM384" s="133"/>
      <c r="FUN384" s="133"/>
      <c r="FUO384" s="133"/>
      <c r="FUP384" s="133"/>
      <c r="FUQ384" s="133"/>
      <c r="FUR384" s="133"/>
      <c r="FUS384" s="133"/>
      <c r="FUT384" s="133"/>
      <c r="FUU384" s="133"/>
      <c r="FUV384" s="133"/>
      <c r="FUW384" s="133"/>
      <c r="FUX384" s="133"/>
      <c r="FUY384" s="133"/>
      <c r="FUZ384" s="133"/>
      <c r="FVA384" s="133"/>
      <c r="FVB384" s="133"/>
      <c r="FVC384" s="133"/>
      <c r="FVD384" s="133"/>
      <c r="FVE384" s="133"/>
      <c r="FVF384" s="133"/>
      <c r="FVG384" s="133"/>
      <c r="FVH384" s="133"/>
      <c r="FVI384" s="133"/>
      <c r="FVJ384" s="133"/>
      <c r="FVK384" s="133"/>
      <c r="FVL384" s="133"/>
      <c r="FVM384" s="133"/>
      <c r="FVN384" s="133"/>
      <c r="FVO384" s="133"/>
      <c r="FVP384" s="133"/>
      <c r="FVQ384" s="133"/>
      <c r="FVR384" s="133"/>
      <c r="FVS384" s="133"/>
      <c r="FVT384" s="133"/>
      <c r="FVU384" s="133"/>
      <c r="FVV384" s="133"/>
      <c r="FVW384" s="133"/>
      <c r="FVX384" s="133"/>
      <c r="FVY384" s="133"/>
      <c r="FVZ384" s="133"/>
      <c r="FWA384" s="133"/>
      <c r="FWB384" s="133"/>
      <c r="FWC384" s="133"/>
      <c r="FWD384" s="133"/>
      <c r="FWE384" s="133"/>
      <c r="FWF384" s="133"/>
      <c r="FWG384" s="133"/>
      <c r="FWH384" s="133"/>
      <c r="FWI384" s="133"/>
      <c r="FWJ384" s="133"/>
      <c r="FWK384" s="133"/>
      <c r="FWL384" s="133"/>
      <c r="FWM384" s="133"/>
      <c r="FWN384" s="133"/>
      <c r="FWO384" s="133"/>
      <c r="FWP384" s="133"/>
      <c r="FWQ384" s="133"/>
      <c r="FWR384" s="133"/>
      <c r="FWS384" s="133"/>
      <c r="FWT384" s="133"/>
      <c r="FWU384" s="133"/>
      <c r="FWV384" s="133"/>
      <c r="FWW384" s="133"/>
      <c r="FWX384" s="133"/>
      <c r="FWY384" s="133"/>
      <c r="FWZ384" s="133"/>
      <c r="FXA384" s="133"/>
      <c r="FXB384" s="133"/>
      <c r="FXC384" s="133"/>
      <c r="FXD384" s="133"/>
      <c r="FXE384" s="133"/>
      <c r="FXF384" s="133"/>
      <c r="FXG384" s="133"/>
      <c r="FXH384" s="133"/>
      <c r="FXI384" s="133"/>
      <c r="FXJ384" s="133"/>
      <c r="FXK384" s="133"/>
      <c r="FXL384" s="133"/>
      <c r="FXM384" s="133"/>
      <c r="FXN384" s="133"/>
      <c r="FXO384" s="133"/>
      <c r="FXP384" s="133"/>
      <c r="FXQ384" s="133"/>
      <c r="FXR384" s="133"/>
      <c r="FXS384" s="133"/>
      <c r="FXT384" s="133"/>
      <c r="FXU384" s="133"/>
      <c r="FXV384" s="133"/>
      <c r="FXW384" s="133"/>
      <c r="FXX384" s="133"/>
      <c r="FXY384" s="133"/>
      <c r="FXZ384" s="133"/>
      <c r="FYA384" s="133"/>
      <c r="FYB384" s="133"/>
      <c r="FYC384" s="133"/>
      <c r="FYD384" s="133"/>
      <c r="FYE384" s="133"/>
      <c r="FYF384" s="133"/>
      <c r="FYG384" s="133"/>
      <c r="FYH384" s="133"/>
      <c r="FYI384" s="133"/>
      <c r="FYJ384" s="133"/>
      <c r="FYK384" s="133"/>
      <c r="FYL384" s="133"/>
      <c r="FYM384" s="133"/>
      <c r="FYN384" s="133"/>
      <c r="FYO384" s="133"/>
      <c r="FYP384" s="133"/>
      <c r="FYQ384" s="133"/>
      <c r="FYR384" s="133"/>
      <c r="FYS384" s="133"/>
      <c r="FYT384" s="133"/>
      <c r="FYU384" s="133"/>
      <c r="FYV384" s="133"/>
      <c r="FYW384" s="133"/>
      <c r="FYX384" s="133"/>
      <c r="FYY384" s="133"/>
      <c r="FYZ384" s="133"/>
      <c r="FZA384" s="133"/>
      <c r="FZB384" s="133"/>
      <c r="FZC384" s="133"/>
      <c r="FZD384" s="133"/>
      <c r="FZE384" s="133"/>
      <c r="FZF384" s="133"/>
      <c r="FZG384" s="133"/>
      <c r="FZH384" s="133"/>
      <c r="FZI384" s="133"/>
      <c r="FZJ384" s="133"/>
      <c r="FZK384" s="133"/>
      <c r="FZL384" s="133"/>
      <c r="FZM384" s="133"/>
      <c r="FZN384" s="133"/>
      <c r="FZO384" s="133"/>
      <c r="FZP384" s="133"/>
      <c r="FZQ384" s="133"/>
      <c r="FZR384" s="133"/>
      <c r="FZS384" s="133"/>
      <c r="FZT384" s="133"/>
      <c r="FZU384" s="133"/>
      <c r="FZV384" s="133"/>
      <c r="FZW384" s="133"/>
      <c r="FZX384" s="133"/>
      <c r="FZY384" s="133"/>
      <c r="FZZ384" s="133"/>
      <c r="GAA384" s="133"/>
      <c r="GAB384" s="133"/>
      <c r="GAC384" s="133"/>
      <c r="GAD384" s="133"/>
      <c r="GAE384" s="133"/>
      <c r="GAF384" s="133"/>
      <c r="GAG384" s="133"/>
      <c r="GAH384" s="133"/>
      <c r="GAI384" s="133"/>
      <c r="GAJ384" s="133"/>
      <c r="GAK384" s="133"/>
      <c r="GAL384" s="133"/>
      <c r="GAM384" s="133"/>
      <c r="GAN384" s="133"/>
      <c r="GAO384" s="133"/>
      <c r="GAP384" s="133"/>
      <c r="GAQ384" s="133"/>
      <c r="GAR384" s="133"/>
      <c r="GAS384" s="133"/>
      <c r="GAT384" s="133"/>
      <c r="GAU384" s="133"/>
      <c r="GAV384" s="133"/>
      <c r="GAW384" s="133"/>
      <c r="GAX384" s="133"/>
      <c r="GAY384" s="133"/>
      <c r="GAZ384" s="133"/>
      <c r="GBA384" s="133"/>
      <c r="GBB384" s="133"/>
      <c r="GBC384" s="133"/>
      <c r="GBD384" s="133"/>
      <c r="GBE384" s="133"/>
      <c r="GBF384" s="133"/>
      <c r="GBG384" s="133"/>
      <c r="GBH384" s="133"/>
      <c r="GBI384" s="133"/>
      <c r="GBJ384" s="133"/>
      <c r="GBK384" s="133"/>
      <c r="GBL384" s="133"/>
      <c r="GBM384" s="133"/>
      <c r="GBN384" s="133"/>
      <c r="GBO384" s="133"/>
      <c r="GBP384" s="133"/>
      <c r="GBQ384" s="133"/>
      <c r="GBR384" s="133"/>
      <c r="GBS384" s="133"/>
      <c r="GBT384" s="133"/>
      <c r="GBU384" s="133"/>
      <c r="GBV384" s="133"/>
      <c r="GBW384" s="133"/>
      <c r="GBX384" s="133"/>
      <c r="GBY384" s="133"/>
      <c r="GBZ384" s="133"/>
      <c r="GCA384" s="133"/>
      <c r="GCB384" s="133"/>
      <c r="GCC384" s="133"/>
      <c r="GCD384" s="133"/>
      <c r="GCE384" s="133"/>
      <c r="GCF384" s="133"/>
      <c r="GCG384" s="133"/>
      <c r="GCH384" s="133"/>
      <c r="GCI384" s="133"/>
      <c r="GCJ384" s="133"/>
      <c r="GCK384" s="133"/>
      <c r="GCL384" s="133"/>
      <c r="GCM384" s="133"/>
      <c r="GCN384" s="133"/>
      <c r="GCO384" s="133"/>
      <c r="GCP384" s="133"/>
      <c r="GCQ384" s="133"/>
      <c r="GCR384" s="133"/>
      <c r="GCS384" s="133"/>
      <c r="GCT384" s="133"/>
      <c r="GCU384" s="133"/>
      <c r="GCV384" s="133"/>
      <c r="GCW384" s="133"/>
      <c r="GCX384" s="133"/>
      <c r="GCY384" s="133"/>
      <c r="GCZ384" s="133"/>
      <c r="GDA384" s="133"/>
      <c r="GDB384" s="133"/>
      <c r="GDC384" s="133"/>
      <c r="GDD384" s="133"/>
      <c r="GDE384" s="133"/>
      <c r="GDF384" s="133"/>
      <c r="GDG384" s="133"/>
      <c r="GDH384" s="133"/>
      <c r="GDI384" s="133"/>
      <c r="GDJ384" s="133"/>
      <c r="GDK384" s="133"/>
      <c r="GDL384" s="133"/>
      <c r="GDM384" s="133"/>
      <c r="GDN384" s="133"/>
      <c r="GDO384" s="133"/>
      <c r="GDP384" s="133"/>
      <c r="GDQ384" s="133"/>
      <c r="GDR384" s="133"/>
      <c r="GDS384" s="133"/>
      <c r="GDT384" s="133"/>
      <c r="GDU384" s="133"/>
      <c r="GDV384" s="133"/>
      <c r="GDW384" s="133"/>
      <c r="GDX384" s="133"/>
      <c r="GDY384" s="133"/>
      <c r="GDZ384" s="133"/>
      <c r="GEA384" s="133"/>
      <c r="GEB384" s="133"/>
      <c r="GEC384" s="133"/>
      <c r="GED384" s="133"/>
      <c r="GEE384" s="133"/>
      <c r="GEF384" s="133"/>
      <c r="GEG384" s="133"/>
      <c r="GEH384" s="133"/>
      <c r="GEI384" s="133"/>
      <c r="GEJ384" s="133"/>
      <c r="GEK384" s="133"/>
      <c r="GEL384" s="133"/>
      <c r="GEM384" s="133"/>
      <c r="GEN384" s="133"/>
      <c r="GEO384" s="133"/>
      <c r="GEP384" s="133"/>
      <c r="GEQ384" s="133"/>
      <c r="GER384" s="133"/>
      <c r="GES384" s="133"/>
      <c r="GET384" s="133"/>
      <c r="GEU384" s="133"/>
      <c r="GEV384" s="133"/>
      <c r="GEW384" s="133"/>
      <c r="GEX384" s="133"/>
      <c r="GEY384" s="133"/>
      <c r="GEZ384" s="133"/>
      <c r="GFA384" s="133"/>
      <c r="GFB384" s="133"/>
      <c r="GFC384" s="133"/>
      <c r="GFD384" s="133"/>
      <c r="GFE384" s="133"/>
      <c r="GFF384" s="133"/>
      <c r="GFG384" s="133"/>
      <c r="GFH384" s="133"/>
      <c r="GFI384" s="133"/>
      <c r="GFJ384" s="133"/>
      <c r="GFK384" s="133"/>
      <c r="GFL384" s="133"/>
      <c r="GFM384" s="133"/>
      <c r="GFN384" s="133"/>
      <c r="GFO384" s="133"/>
      <c r="GFP384" s="133"/>
      <c r="GFQ384" s="133"/>
      <c r="GFR384" s="133"/>
      <c r="GFS384" s="133"/>
      <c r="GFT384" s="133"/>
      <c r="GFU384" s="133"/>
      <c r="GFV384" s="133"/>
      <c r="GFW384" s="133"/>
      <c r="GFX384" s="133"/>
      <c r="GFY384" s="133"/>
      <c r="GFZ384" s="133"/>
      <c r="GGA384" s="133"/>
      <c r="GGB384" s="133"/>
      <c r="GGC384" s="133"/>
      <c r="GGD384" s="133"/>
      <c r="GGE384" s="133"/>
      <c r="GGF384" s="133"/>
      <c r="GGG384" s="133"/>
      <c r="GGH384" s="133"/>
      <c r="GGI384" s="133"/>
      <c r="GGJ384" s="133"/>
      <c r="GGK384" s="133"/>
      <c r="GGL384" s="133"/>
      <c r="GGM384" s="133"/>
      <c r="GGN384" s="133"/>
      <c r="GGO384" s="133"/>
      <c r="GGP384" s="133"/>
      <c r="GGQ384" s="133"/>
      <c r="GGR384" s="133"/>
      <c r="GGS384" s="133"/>
      <c r="GGT384" s="133"/>
      <c r="GGU384" s="133"/>
      <c r="GGV384" s="133"/>
      <c r="GGW384" s="133"/>
      <c r="GGX384" s="133"/>
      <c r="GGY384" s="133"/>
      <c r="GGZ384" s="133"/>
      <c r="GHA384" s="133"/>
      <c r="GHB384" s="133"/>
      <c r="GHC384" s="133"/>
      <c r="GHD384" s="133"/>
      <c r="GHE384" s="133"/>
      <c r="GHF384" s="133"/>
      <c r="GHG384" s="133"/>
      <c r="GHH384" s="133"/>
      <c r="GHI384" s="133"/>
      <c r="GHJ384" s="133"/>
      <c r="GHK384" s="133"/>
      <c r="GHL384" s="133"/>
      <c r="GHM384" s="133"/>
      <c r="GHN384" s="133"/>
      <c r="GHO384" s="133"/>
      <c r="GHP384" s="133"/>
      <c r="GHQ384" s="133"/>
      <c r="GHR384" s="133"/>
      <c r="GHS384" s="133"/>
      <c r="GHT384" s="133"/>
      <c r="GHU384" s="133"/>
      <c r="GHV384" s="133"/>
      <c r="GHW384" s="133"/>
      <c r="GHX384" s="133"/>
      <c r="GHY384" s="133"/>
      <c r="GHZ384" s="133"/>
      <c r="GIA384" s="133"/>
      <c r="GIB384" s="133"/>
      <c r="GIC384" s="133"/>
      <c r="GID384" s="133"/>
      <c r="GIE384" s="133"/>
      <c r="GIF384" s="133"/>
      <c r="GIG384" s="133"/>
      <c r="GIH384" s="133"/>
      <c r="GII384" s="133"/>
      <c r="GIJ384" s="133"/>
      <c r="GIK384" s="133"/>
      <c r="GIL384" s="133"/>
      <c r="GIM384" s="133"/>
      <c r="GIN384" s="133"/>
      <c r="GIO384" s="133"/>
      <c r="GIP384" s="133"/>
      <c r="GIQ384" s="133"/>
      <c r="GIR384" s="133"/>
      <c r="GIS384" s="133"/>
      <c r="GIT384" s="133"/>
      <c r="GIU384" s="133"/>
      <c r="GIV384" s="133"/>
      <c r="GIW384" s="133"/>
      <c r="GIX384" s="133"/>
      <c r="GIY384" s="133"/>
      <c r="GIZ384" s="133"/>
      <c r="GJA384" s="133"/>
      <c r="GJB384" s="133"/>
      <c r="GJC384" s="133"/>
      <c r="GJD384" s="133"/>
      <c r="GJE384" s="133"/>
      <c r="GJF384" s="133"/>
      <c r="GJG384" s="133"/>
      <c r="GJH384" s="133"/>
      <c r="GJI384" s="133"/>
      <c r="GJJ384" s="133"/>
      <c r="GJK384" s="133"/>
      <c r="GJL384" s="133"/>
      <c r="GJM384" s="133"/>
      <c r="GJN384" s="133"/>
      <c r="GJO384" s="133"/>
      <c r="GJP384" s="133"/>
      <c r="GJQ384" s="133"/>
      <c r="GJR384" s="133"/>
      <c r="GJS384" s="133"/>
      <c r="GJT384" s="133"/>
      <c r="GJU384" s="133"/>
      <c r="GJV384" s="133"/>
      <c r="GJW384" s="133"/>
      <c r="GJX384" s="133"/>
      <c r="GJY384" s="133"/>
      <c r="GJZ384" s="133"/>
      <c r="GKA384" s="133"/>
      <c r="GKB384" s="133"/>
      <c r="GKC384" s="133"/>
      <c r="GKD384" s="133"/>
      <c r="GKE384" s="133"/>
      <c r="GKF384" s="133"/>
      <c r="GKG384" s="133"/>
      <c r="GKH384" s="133"/>
      <c r="GKI384" s="133"/>
      <c r="GKJ384" s="133"/>
      <c r="GKK384" s="133"/>
      <c r="GKL384" s="133"/>
      <c r="GKM384" s="133"/>
      <c r="GKN384" s="133"/>
      <c r="GKO384" s="133"/>
      <c r="GKP384" s="133"/>
      <c r="GKQ384" s="133"/>
      <c r="GKR384" s="133"/>
      <c r="GKS384" s="133"/>
      <c r="GKT384" s="133"/>
      <c r="GKU384" s="133"/>
      <c r="GKV384" s="133"/>
      <c r="GKW384" s="133"/>
      <c r="GKX384" s="133"/>
      <c r="GKY384" s="133"/>
      <c r="GKZ384" s="133"/>
      <c r="GLA384" s="133"/>
      <c r="GLB384" s="133"/>
      <c r="GLC384" s="133"/>
      <c r="GLD384" s="133"/>
      <c r="GLE384" s="133"/>
      <c r="GLF384" s="133"/>
      <c r="GLG384" s="133"/>
      <c r="GLH384" s="133"/>
      <c r="GLI384" s="133"/>
      <c r="GLJ384" s="133"/>
      <c r="GLK384" s="133"/>
      <c r="GLL384" s="133"/>
      <c r="GLM384" s="133"/>
      <c r="GLN384" s="133"/>
      <c r="GLO384" s="133"/>
      <c r="GLP384" s="133"/>
      <c r="GLQ384" s="133"/>
      <c r="GLR384" s="133"/>
      <c r="GLS384" s="133"/>
      <c r="GLT384" s="133"/>
      <c r="GLU384" s="133"/>
      <c r="GLV384" s="133"/>
      <c r="GLW384" s="133"/>
      <c r="GLX384" s="133"/>
      <c r="GLY384" s="133"/>
      <c r="GLZ384" s="133"/>
      <c r="GMA384" s="133"/>
      <c r="GMB384" s="133"/>
      <c r="GMC384" s="133"/>
      <c r="GMD384" s="133"/>
      <c r="GME384" s="133"/>
      <c r="GMF384" s="133"/>
      <c r="GMG384" s="133"/>
      <c r="GMH384" s="133"/>
      <c r="GMI384" s="133"/>
      <c r="GMJ384" s="133"/>
      <c r="GMK384" s="133"/>
      <c r="GML384" s="133"/>
      <c r="GMM384" s="133"/>
      <c r="GMN384" s="133"/>
      <c r="GMO384" s="133"/>
      <c r="GMP384" s="133"/>
      <c r="GMQ384" s="133"/>
      <c r="GMR384" s="133"/>
      <c r="GMS384" s="133"/>
      <c r="GMT384" s="133"/>
      <c r="GMU384" s="133"/>
      <c r="GMV384" s="133"/>
      <c r="GMW384" s="133"/>
      <c r="GMX384" s="133"/>
      <c r="GMY384" s="133"/>
      <c r="GMZ384" s="133"/>
      <c r="GNA384" s="133"/>
      <c r="GNB384" s="133"/>
      <c r="GNC384" s="133"/>
      <c r="GND384" s="133"/>
      <c r="GNE384" s="133"/>
      <c r="GNF384" s="133"/>
      <c r="GNG384" s="133"/>
      <c r="GNH384" s="133"/>
      <c r="GNI384" s="133"/>
      <c r="GNJ384" s="133"/>
      <c r="GNK384" s="133"/>
      <c r="GNL384" s="133"/>
      <c r="GNM384" s="133"/>
      <c r="GNN384" s="133"/>
      <c r="GNO384" s="133"/>
      <c r="GNP384" s="133"/>
      <c r="GNQ384" s="133"/>
      <c r="GNR384" s="133"/>
      <c r="GNS384" s="133"/>
      <c r="GNT384" s="133"/>
      <c r="GNU384" s="133"/>
      <c r="GNV384" s="133"/>
      <c r="GNW384" s="133"/>
      <c r="GNX384" s="133"/>
      <c r="GNY384" s="133"/>
      <c r="GNZ384" s="133"/>
      <c r="GOA384" s="133"/>
      <c r="GOB384" s="133"/>
      <c r="GOC384" s="133"/>
      <c r="GOD384" s="133"/>
      <c r="GOE384" s="133"/>
      <c r="GOF384" s="133"/>
      <c r="GOG384" s="133"/>
      <c r="GOH384" s="133"/>
      <c r="GOI384" s="133"/>
      <c r="GOJ384" s="133"/>
      <c r="GOK384" s="133"/>
      <c r="GOL384" s="133"/>
      <c r="GOM384" s="133"/>
      <c r="GON384" s="133"/>
      <c r="GOO384" s="133"/>
      <c r="GOP384" s="133"/>
      <c r="GOQ384" s="133"/>
      <c r="GOR384" s="133"/>
      <c r="GOS384" s="133"/>
      <c r="GOT384" s="133"/>
      <c r="GOU384" s="133"/>
      <c r="GOV384" s="133"/>
      <c r="GOW384" s="133"/>
      <c r="GOX384" s="133"/>
      <c r="GOY384" s="133"/>
      <c r="GOZ384" s="133"/>
      <c r="GPA384" s="133"/>
      <c r="GPB384" s="133"/>
      <c r="GPC384" s="133"/>
      <c r="GPD384" s="133"/>
      <c r="GPE384" s="133"/>
      <c r="GPF384" s="133"/>
      <c r="GPG384" s="133"/>
      <c r="GPH384" s="133"/>
      <c r="GPI384" s="133"/>
      <c r="GPJ384" s="133"/>
      <c r="GPK384" s="133"/>
      <c r="GPL384" s="133"/>
      <c r="GPM384" s="133"/>
      <c r="GPN384" s="133"/>
      <c r="GPO384" s="133"/>
      <c r="GPP384" s="133"/>
      <c r="GPQ384" s="133"/>
      <c r="GPR384" s="133"/>
      <c r="GPS384" s="133"/>
      <c r="GPT384" s="133"/>
      <c r="GPU384" s="133"/>
      <c r="GPV384" s="133"/>
      <c r="GPW384" s="133"/>
      <c r="GPX384" s="133"/>
      <c r="GPY384" s="133"/>
      <c r="GPZ384" s="133"/>
      <c r="GQA384" s="133"/>
      <c r="GQB384" s="133"/>
      <c r="GQC384" s="133"/>
      <c r="GQD384" s="133"/>
      <c r="GQE384" s="133"/>
      <c r="GQF384" s="133"/>
      <c r="GQG384" s="133"/>
      <c r="GQH384" s="133"/>
      <c r="GQI384" s="133"/>
      <c r="GQJ384" s="133"/>
      <c r="GQK384" s="133"/>
      <c r="GQL384" s="133"/>
      <c r="GQM384" s="133"/>
      <c r="GQN384" s="133"/>
      <c r="GQO384" s="133"/>
      <c r="GQP384" s="133"/>
      <c r="GQQ384" s="133"/>
      <c r="GQR384" s="133"/>
      <c r="GQS384" s="133"/>
      <c r="GQT384" s="133"/>
      <c r="GQU384" s="133"/>
      <c r="GQV384" s="133"/>
      <c r="GQW384" s="133"/>
      <c r="GQX384" s="133"/>
      <c r="GQY384" s="133"/>
      <c r="GQZ384" s="133"/>
      <c r="GRA384" s="133"/>
      <c r="GRB384" s="133"/>
      <c r="GRC384" s="133"/>
      <c r="GRD384" s="133"/>
      <c r="GRE384" s="133"/>
      <c r="GRF384" s="133"/>
      <c r="GRG384" s="133"/>
      <c r="GRH384" s="133"/>
      <c r="GRI384" s="133"/>
      <c r="GRJ384" s="133"/>
      <c r="GRK384" s="133"/>
      <c r="GRL384" s="133"/>
      <c r="GRM384" s="133"/>
      <c r="GRN384" s="133"/>
      <c r="GRO384" s="133"/>
      <c r="GRP384" s="133"/>
      <c r="GRQ384" s="133"/>
      <c r="GRR384" s="133"/>
      <c r="GRS384" s="133"/>
      <c r="GRT384" s="133"/>
      <c r="GRU384" s="133"/>
      <c r="GRV384" s="133"/>
      <c r="GRW384" s="133"/>
      <c r="GRX384" s="133"/>
      <c r="GRY384" s="133"/>
      <c r="GRZ384" s="133"/>
      <c r="GSA384" s="133"/>
      <c r="GSB384" s="133"/>
      <c r="GSC384" s="133"/>
      <c r="GSD384" s="133"/>
      <c r="GSE384" s="133"/>
      <c r="GSF384" s="133"/>
      <c r="GSG384" s="133"/>
      <c r="GSH384" s="133"/>
      <c r="GSI384" s="133"/>
      <c r="GSJ384" s="133"/>
      <c r="GSK384" s="133"/>
      <c r="GSL384" s="133"/>
      <c r="GSM384" s="133"/>
      <c r="GSN384" s="133"/>
      <c r="GSO384" s="133"/>
      <c r="GSP384" s="133"/>
      <c r="GSQ384" s="133"/>
      <c r="GSR384" s="133"/>
      <c r="GSS384" s="133"/>
      <c r="GST384" s="133"/>
      <c r="GSU384" s="133"/>
      <c r="GSV384" s="133"/>
      <c r="GSW384" s="133"/>
      <c r="GSX384" s="133"/>
      <c r="GSY384" s="133"/>
      <c r="GSZ384" s="133"/>
      <c r="GTA384" s="133"/>
      <c r="GTB384" s="133"/>
      <c r="GTC384" s="133"/>
      <c r="GTD384" s="133"/>
      <c r="GTE384" s="133"/>
      <c r="GTF384" s="133"/>
      <c r="GTG384" s="133"/>
      <c r="GTH384" s="133"/>
      <c r="GTI384" s="133"/>
      <c r="GTJ384" s="133"/>
      <c r="GTK384" s="133"/>
      <c r="GTL384" s="133"/>
      <c r="GTM384" s="133"/>
      <c r="GTN384" s="133"/>
      <c r="GTO384" s="133"/>
      <c r="GTP384" s="133"/>
      <c r="GTQ384" s="133"/>
      <c r="GTR384" s="133"/>
      <c r="GTS384" s="133"/>
      <c r="GTT384" s="133"/>
      <c r="GTU384" s="133"/>
      <c r="GTV384" s="133"/>
      <c r="GTW384" s="133"/>
      <c r="GTX384" s="133"/>
      <c r="GTY384" s="133"/>
      <c r="GTZ384" s="133"/>
      <c r="GUA384" s="133"/>
      <c r="GUB384" s="133"/>
      <c r="GUC384" s="133"/>
      <c r="GUD384" s="133"/>
      <c r="GUE384" s="133"/>
      <c r="GUF384" s="133"/>
      <c r="GUG384" s="133"/>
      <c r="GUH384" s="133"/>
      <c r="GUI384" s="133"/>
      <c r="GUJ384" s="133"/>
      <c r="GUK384" s="133"/>
      <c r="GUL384" s="133"/>
      <c r="GUM384" s="133"/>
      <c r="GUN384" s="133"/>
      <c r="GUO384" s="133"/>
      <c r="GUP384" s="133"/>
      <c r="GUQ384" s="133"/>
      <c r="GUR384" s="133"/>
      <c r="GUS384" s="133"/>
      <c r="GUT384" s="133"/>
      <c r="GUU384" s="133"/>
      <c r="GUV384" s="133"/>
      <c r="GUW384" s="133"/>
      <c r="GUX384" s="133"/>
      <c r="GUY384" s="133"/>
      <c r="GUZ384" s="133"/>
      <c r="GVA384" s="133"/>
      <c r="GVB384" s="133"/>
      <c r="GVC384" s="133"/>
      <c r="GVD384" s="133"/>
      <c r="GVE384" s="133"/>
      <c r="GVF384" s="133"/>
      <c r="GVG384" s="133"/>
      <c r="GVH384" s="133"/>
      <c r="GVI384" s="133"/>
      <c r="GVJ384" s="133"/>
      <c r="GVK384" s="133"/>
      <c r="GVL384" s="133"/>
      <c r="GVM384" s="133"/>
      <c r="GVN384" s="133"/>
      <c r="GVO384" s="133"/>
      <c r="GVP384" s="133"/>
      <c r="GVQ384" s="133"/>
      <c r="GVR384" s="133"/>
      <c r="GVS384" s="133"/>
      <c r="GVT384" s="133"/>
      <c r="GVU384" s="133"/>
      <c r="GVV384" s="133"/>
      <c r="GVW384" s="133"/>
      <c r="GVX384" s="133"/>
      <c r="GVY384" s="133"/>
      <c r="GVZ384" s="133"/>
      <c r="GWA384" s="133"/>
      <c r="GWB384" s="133"/>
      <c r="GWC384" s="133"/>
      <c r="GWD384" s="133"/>
      <c r="GWE384" s="133"/>
      <c r="GWF384" s="133"/>
      <c r="GWG384" s="133"/>
      <c r="GWH384" s="133"/>
      <c r="GWI384" s="133"/>
      <c r="GWJ384" s="133"/>
      <c r="GWK384" s="133"/>
      <c r="GWL384" s="133"/>
      <c r="GWM384" s="133"/>
      <c r="GWN384" s="133"/>
      <c r="GWO384" s="133"/>
      <c r="GWP384" s="133"/>
      <c r="GWQ384" s="133"/>
      <c r="GWR384" s="133"/>
      <c r="GWS384" s="133"/>
      <c r="GWT384" s="133"/>
      <c r="GWU384" s="133"/>
      <c r="GWV384" s="133"/>
      <c r="GWW384" s="133"/>
      <c r="GWX384" s="133"/>
      <c r="GWY384" s="133"/>
      <c r="GWZ384" s="133"/>
      <c r="GXA384" s="133"/>
      <c r="GXB384" s="133"/>
      <c r="GXC384" s="133"/>
      <c r="GXD384" s="133"/>
      <c r="GXE384" s="133"/>
      <c r="GXF384" s="133"/>
      <c r="GXG384" s="133"/>
      <c r="GXH384" s="133"/>
      <c r="GXI384" s="133"/>
      <c r="GXJ384" s="133"/>
      <c r="GXK384" s="133"/>
      <c r="GXL384" s="133"/>
      <c r="GXM384" s="133"/>
      <c r="GXN384" s="133"/>
      <c r="GXO384" s="133"/>
      <c r="GXP384" s="133"/>
      <c r="GXQ384" s="133"/>
      <c r="GXR384" s="133"/>
      <c r="GXS384" s="133"/>
      <c r="GXT384" s="133"/>
      <c r="GXU384" s="133"/>
      <c r="GXV384" s="133"/>
      <c r="GXW384" s="133"/>
      <c r="GXX384" s="133"/>
      <c r="GXY384" s="133"/>
      <c r="GXZ384" s="133"/>
      <c r="GYA384" s="133"/>
      <c r="GYB384" s="133"/>
      <c r="GYC384" s="133"/>
      <c r="GYD384" s="133"/>
      <c r="GYE384" s="133"/>
      <c r="GYF384" s="133"/>
      <c r="GYG384" s="133"/>
      <c r="GYH384" s="133"/>
      <c r="GYI384" s="133"/>
      <c r="GYJ384" s="133"/>
      <c r="GYK384" s="133"/>
      <c r="GYL384" s="133"/>
      <c r="GYM384" s="133"/>
      <c r="GYN384" s="133"/>
      <c r="GYO384" s="133"/>
      <c r="GYP384" s="133"/>
      <c r="GYQ384" s="133"/>
      <c r="GYR384" s="133"/>
      <c r="GYS384" s="133"/>
      <c r="GYT384" s="133"/>
      <c r="GYU384" s="133"/>
      <c r="GYV384" s="133"/>
      <c r="GYW384" s="133"/>
      <c r="GYX384" s="133"/>
      <c r="GYY384" s="133"/>
      <c r="GYZ384" s="133"/>
      <c r="GZA384" s="133"/>
      <c r="GZB384" s="133"/>
      <c r="GZC384" s="133"/>
      <c r="GZD384" s="133"/>
      <c r="GZE384" s="133"/>
      <c r="GZF384" s="133"/>
      <c r="GZG384" s="133"/>
      <c r="GZH384" s="133"/>
      <c r="GZI384" s="133"/>
      <c r="GZJ384" s="133"/>
      <c r="GZK384" s="133"/>
      <c r="GZL384" s="133"/>
      <c r="GZM384" s="133"/>
      <c r="GZN384" s="133"/>
      <c r="GZO384" s="133"/>
      <c r="GZP384" s="133"/>
      <c r="GZQ384" s="133"/>
      <c r="GZR384" s="133"/>
      <c r="GZS384" s="133"/>
      <c r="GZT384" s="133"/>
      <c r="GZU384" s="133"/>
      <c r="GZV384" s="133"/>
      <c r="GZW384" s="133"/>
      <c r="GZX384" s="133"/>
      <c r="GZY384" s="133"/>
      <c r="GZZ384" s="133"/>
      <c r="HAA384" s="133"/>
      <c r="HAB384" s="133"/>
      <c r="HAC384" s="133"/>
      <c r="HAD384" s="133"/>
      <c r="HAE384" s="133"/>
      <c r="HAF384" s="133"/>
      <c r="HAG384" s="133"/>
      <c r="HAH384" s="133"/>
      <c r="HAI384" s="133"/>
      <c r="HAJ384" s="133"/>
      <c r="HAK384" s="133"/>
      <c r="HAL384" s="133"/>
      <c r="HAM384" s="133"/>
      <c r="HAN384" s="133"/>
      <c r="HAO384" s="133"/>
      <c r="HAP384" s="133"/>
      <c r="HAQ384" s="133"/>
      <c r="HAR384" s="133"/>
      <c r="HAS384" s="133"/>
      <c r="HAT384" s="133"/>
      <c r="HAU384" s="133"/>
      <c r="HAV384" s="133"/>
      <c r="HAW384" s="133"/>
      <c r="HAX384" s="133"/>
      <c r="HAY384" s="133"/>
      <c r="HAZ384" s="133"/>
      <c r="HBA384" s="133"/>
      <c r="HBB384" s="133"/>
      <c r="HBC384" s="133"/>
      <c r="HBD384" s="133"/>
      <c r="HBE384" s="133"/>
      <c r="HBF384" s="133"/>
      <c r="HBG384" s="133"/>
      <c r="HBH384" s="133"/>
      <c r="HBI384" s="133"/>
      <c r="HBJ384" s="133"/>
      <c r="HBK384" s="133"/>
      <c r="HBL384" s="133"/>
      <c r="HBM384" s="133"/>
      <c r="HBN384" s="133"/>
      <c r="HBO384" s="133"/>
      <c r="HBP384" s="133"/>
      <c r="HBQ384" s="133"/>
      <c r="HBR384" s="133"/>
      <c r="HBS384" s="133"/>
      <c r="HBT384" s="133"/>
      <c r="HBU384" s="133"/>
      <c r="HBV384" s="133"/>
      <c r="HBW384" s="133"/>
      <c r="HBX384" s="133"/>
      <c r="HBY384" s="133"/>
      <c r="HBZ384" s="133"/>
      <c r="HCA384" s="133"/>
      <c r="HCB384" s="133"/>
      <c r="HCC384" s="133"/>
      <c r="HCD384" s="133"/>
      <c r="HCE384" s="133"/>
      <c r="HCF384" s="133"/>
      <c r="HCG384" s="133"/>
      <c r="HCH384" s="133"/>
      <c r="HCI384" s="133"/>
      <c r="HCJ384" s="133"/>
      <c r="HCK384" s="133"/>
      <c r="HCL384" s="133"/>
      <c r="HCM384" s="133"/>
      <c r="HCN384" s="133"/>
      <c r="HCO384" s="133"/>
      <c r="HCP384" s="133"/>
      <c r="HCQ384" s="133"/>
      <c r="HCR384" s="133"/>
      <c r="HCS384" s="133"/>
      <c r="HCT384" s="133"/>
      <c r="HCU384" s="133"/>
      <c r="HCV384" s="133"/>
      <c r="HCW384" s="133"/>
      <c r="HCX384" s="133"/>
      <c r="HCY384" s="133"/>
      <c r="HCZ384" s="133"/>
      <c r="HDA384" s="133"/>
      <c r="HDB384" s="133"/>
      <c r="HDC384" s="133"/>
      <c r="HDD384" s="133"/>
      <c r="HDE384" s="133"/>
      <c r="HDF384" s="133"/>
      <c r="HDG384" s="133"/>
      <c r="HDH384" s="133"/>
      <c r="HDI384" s="133"/>
      <c r="HDJ384" s="133"/>
      <c r="HDK384" s="133"/>
      <c r="HDL384" s="133"/>
      <c r="HDM384" s="133"/>
      <c r="HDN384" s="133"/>
      <c r="HDO384" s="133"/>
      <c r="HDP384" s="133"/>
      <c r="HDQ384" s="133"/>
      <c r="HDR384" s="133"/>
      <c r="HDS384" s="133"/>
      <c r="HDT384" s="133"/>
      <c r="HDU384" s="133"/>
      <c r="HDV384" s="133"/>
      <c r="HDW384" s="133"/>
      <c r="HDX384" s="133"/>
      <c r="HDY384" s="133"/>
      <c r="HDZ384" s="133"/>
      <c r="HEA384" s="133"/>
      <c r="HEB384" s="133"/>
      <c r="HEC384" s="133"/>
      <c r="HED384" s="133"/>
      <c r="HEE384" s="133"/>
      <c r="HEF384" s="133"/>
      <c r="HEG384" s="133"/>
      <c r="HEH384" s="133"/>
      <c r="HEI384" s="133"/>
      <c r="HEJ384" s="133"/>
      <c r="HEK384" s="133"/>
      <c r="HEL384" s="133"/>
      <c r="HEM384" s="133"/>
      <c r="HEN384" s="133"/>
      <c r="HEO384" s="133"/>
      <c r="HEP384" s="133"/>
      <c r="HEQ384" s="133"/>
      <c r="HER384" s="133"/>
      <c r="HES384" s="133"/>
      <c r="HET384" s="133"/>
      <c r="HEU384" s="133"/>
      <c r="HEV384" s="133"/>
      <c r="HEW384" s="133"/>
      <c r="HEX384" s="133"/>
      <c r="HEY384" s="133"/>
      <c r="HEZ384" s="133"/>
      <c r="HFA384" s="133"/>
      <c r="HFB384" s="133"/>
      <c r="HFC384" s="133"/>
      <c r="HFD384" s="133"/>
      <c r="HFE384" s="133"/>
      <c r="HFF384" s="133"/>
      <c r="HFG384" s="133"/>
      <c r="HFH384" s="133"/>
      <c r="HFI384" s="133"/>
      <c r="HFJ384" s="133"/>
      <c r="HFK384" s="133"/>
      <c r="HFL384" s="133"/>
      <c r="HFM384" s="133"/>
      <c r="HFN384" s="133"/>
      <c r="HFO384" s="133"/>
      <c r="HFP384" s="133"/>
      <c r="HFQ384" s="133"/>
      <c r="HFR384" s="133"/>
      <c r="HFS384" s="133"/>
      <c r="HFT384" s="133"/>
      <c r="HFU384" s="133"/>
      <c r="HFV384" s="133"/>
      <c r="HFW384" s="133"/>
      <c r="HFX384" s="133"/>
      <c r="HFY384" s="133"/>
      <c r="HFZ384" s="133"/>
      <c r="HGA384" s="133"/>
      <c r="HGB384" s="133"/>
      <c r="HGC384" s="133"/>
      <c r="HGD384" s="133"/>
      <c r="HGE384" s="133"/>
      <c r="HGF384" s="133"/>
      <c r="HGG384" s="133"/>
      <c r="HGH384" s="133"/>
      <c r="HGI384" s="133"/>
      <c r="HGJ384" s="133"/>
      <c r="HGK384" s="133"/>
      <c r="HGL384" s="133"/>
      <c r="HGM384" s="133"/>
      <c r="HGN384" s="133"/>
      <c r="HGO384" s="133"/>
      <c r="HGP384" s="133"/>
      <c r="HGQ384" s="133"/>
      <c r="HGR384" s="133"/>
      <c r="HGS384" s="133"/>
      <c r="HGT384" s="133"/>
      <c r="HGU384" s="133"/>
      <c r="HGV384" s="133"/>
      <c r="HGW384" s="133"/>
      <c r="HGX384" s="133"/>
      <c r="HGY384" s="133"/>
      <c r="HGZ384" s="133"/>
      <c r="HHA384" s="133"/>
      <c r="HHB384" s="133"/>
      <c r="HHC384" s="133"/>
      <c r="HHD384" s="133"/>
      <c r="HHE384" s="133"/>
      <c r="HHF384" s="133"/>
      <c r="HHG384" s="133"/>
      <c r="HHH384" s="133"/>
      <c r="HHI384" s="133"/>
      <c r="HHJ384" s="133"/>
      <c r="HHK384" s="133"/>
      <c r="HHL384" s="133"/>
      <c r="HHM384" s="133"/>
      <c r="HHN384" s="133"/>
      <c r="HHO384" s="133"/>
      <c r="HHP384" s="133"/>
      <c r="HHQ384" s="133"/>
      <c r="HHR384" s="133"/>
      <c r="HHS384" s="133"/>
      <c r="HHT384" s="133"/>
      <c r="HHU384" s="133"/>
      <c r="HHV384" s="133"/>
      <c r="HHW384" s="133"/>
      <c r="HHX384" s="133"/>
      <c r="HHY384" s="133"/>
      <c r="HHZ384" s="133"/>
      <c r="HIA384" s="133"/>
      <c r="HIB384" s="133"/>
      <c r="HIC384" s="133"/>
      <c r="HID384" s="133"/>
      <c r="HIE384" s="133"/>
      <c r="HIF384" s="133"/>
      <c r="HIG384" s="133"/>
      <c r="HIH384" s="133"/>
      <c r="HII384" s="133"/>
      <c r="HIJ384" s="133"/>
      <c r="HIK384" s="133"/>
      <c r="HIL384" s="133"/>
      <c r="HIM384" s="133"/>
      <c r="HIN384" s="133"/>
      <c r="HIO384" s="133"/>
      <c r="HIP384" s="133"/>
      <c r="HIQ384" s="133"/>
      <c r="HIR384" s="133"/>
      <c r="HIS384" s="133"/>
      <c r="HIT384" s="133"/>
      <c r="HIU384" s="133"/>
      <c r="HIV384" s="133"/>
      <c r="HIW384" s="133"/>
      <c r="HIX384" s="133"/>
      <c r="HIY384" s="133"/>
      <c r="HIZ384" s="133"/>
      <c r="HJA384" s="133"/>
      <c r="HJB384" s="133"/>
      <c r="HJC384" s="133"/>
      <c r="HJD384" s="133"/>
      <c r="HJE384" s="133"/>
      <c r="HJF384" s="133"/>
      <c r="HJG384" s="133"/>
      <c r="HJH384" s="133"/>
      <c r="HJI384" s="133"/>
      <c r="HJJ384" s="133"/>
      <c r="HJK384" s="133"/>
      <c r="HJL384" s="133"/>
      <c r="HJM384" s="133"/>
      <c r="HJN384" s="133"/>
      <c r="HJO384" s="133"/>
      <c r="HJP384" s="133"/>
      <c r="HJQ384" s="133"/>
      <c r="HJR384" s="133"/>
      <c r="HJS384" s="133"/>
      <c r="HJT384" s="133"/>
      <c r="HJU384" s="133"/>
      <c r="HJV384" s="133"/>
      <c r="HJW384" s="133"/>
      <c r="HJX384" s="133"/>
      <c r="HJY384" s="133"/>
      <c r="HJZ384" s="133"/>
      <c r="HKA384" s="133"/>
      <c r="HKB384" s="133"/>
      <c r="HKC384" s="133"/>
      <c r="HKD384" s="133"/>
      <c r="HKE384" s="133"/>
      <c r="HKF384" s="133"/>
      <c r="HKG384" s="133"/>
      <c r="HKH384" s="133"/>
      <c r="HKI384" s="133"/>
      <c r="HKJ384" s="133"/>
      <c r="HKK384" s="133"/>
      <c r="HKL384" s="133"/>
      <c r="HKM384" s="133"/>
      <c r="HKN384" s="133"/>
      <c r="HKO384" s="133"/>
      <c r="HKP384" s="133"/>
      <c r="HKQ384" s="133"/>
      <c r="HKR384" s="133"/>
      <c r="HKS384" s="133"/>
      <c r="HKT384" s="133"/>
      <c r="HKU384" s="133"/>
      <c r="HKV384" s="133"/>
      <c r="HKW384" s="133"/>
      <c r="HKX384" s="133"/>
      <c r="HKY384" s="133"/>
      <c r="HKZ384" s="133"/>
      <c r="HLA384" s="133"/>
      <c r="HLB384" s="133"/>
      <c r="HLC384" s="133"/>
      <c r="HLD384" s="133"/>
      <c r="HLE384" s="133"/>
      <c r="HLF384" s="133"/>
      <c r="HLG384" s="133"/>
      <c r="HLH384" s="133"/>
      <c r="HLI384" s="133"/>
      <c r="HLJ384" s="133"/>
      <c r="HLK384" s="133"/>
      <c r="HLL384" s="133"/>
      <c r="HLM384" s="133"/>
      <c r="HLN384" s="133"/>
      <c r="HLO384" s="133"/>
      <c r="HLP384" s="133"/>
      <c r="HLQ384" s="133"/>
      <c r="HLR384" s="133"/>
      <c r="HLS384" s="133"/>
      <c r="HLT384" s="133"/>
      <c r="HLU384" s="133"/>
      <c r="HLV384" s="133"/>
      <c r="HLW384" s="133"/>
      <c r="HLX384" s="133"/>
      <c r="HLY384" s="133"/>
      <c r="HLZ384" s="133"/>
      <c r="HMA384" s="133"/>
      <c r="HMB384" s="133"/>
      <c r="HMC384" s="133"/>
      <c r="HMD384" s="133"/>
      <c r="HME384" s="133"/>
      <c r="HMF384" s="133"/>
      <c r="HMG384" s="133"/>
      <c r="HMH384" s="133"/>
      <c r="HMI384" s="133"/>
      <c r="HMJ384" s="133"/>
      <c r="HMK384" s="133"/>
      <c r="HML384" s="133"/>
      <c r="HMM384" s="133"/>
      <c r="HMN384" s="133"/>
      <c r="HMO384" s="133"/>
      <c r="HMP384" s="133"/>
      <c r="HMQ384" s="133"/>
      <c r="HMR384" s="133"/>
      <c r="HMS384" s="133"/>
      <c r="HMT384" s="133"/>
      <c r="HMU384" s="133"/>
      <c r="HMV384" s="133"/>
      <c r="HMW384" s="133"/>
      <c r="HMX384" s="133"/>
      <c r="HMY384" s="133"/>
      <c r="HMZ384" s="133"/>
      <c r="HNA384" s="133"/>
      <c r="HNB384" s="133"/>
      <c r="HNC384" s="133"/>
      <c r="HND384" s="133"/>
      <c r="HNE384" s="133"/>
      <c r="HNF384" s="133"/>
      <c r="HNG384" s="133"/>
      <c r="HNH384" s="133"/>
      <c r="HNI384" s="133"/>
      <c r="HNJ384" s="133"/>
      <c r="HNK384" s="133"/>
      <c r="HNL384" s="133"/>
      <c r="HNM384" s="133"/>
      <c r="HNN384" s="133"/>
      <c r="HNO384" s="133"/>
      <c r="HNP384" s="133"/>
      <c r="HNQ384" s="133"/>
      <c r="HNR384" s="133"/>
      <c r="HNS384" s="133"/>
      <c r="HNT384" s="133"/>
      <c r="HNU384" s="133"/>
      <c r="HNV384" s="133"/>
      <c r="HNW384" s="133"/>
      <c r="HNX384" s="133"/>
      <c r="HNY384" s="133"/>
      <c r="HNZ384" s="133"/>
      <c r="HOA384" s="133"/>
      <c r="HOB384" s="133"/>
      <c r="HOC384" s="133"/>
      <c r="HOD384" s="133"/>
      <c r="HOE384" s="133"/>
      <c r="HOF384" s="133"/>
      <c r="HOG384" s="133"/>
      <c r="HOH384" s="133"/>
      <c r="HOI384" s="133"/>
      <c r="HOJ384" s="133"/>
      <c r="HOK384" s="133"/>
      <c r="HOL384" s="133"/>
      <c r="HOM384" s="133"/>
      <c r="HON384" s="133"/>
      <c r="HOO384" s="133"/>
      <c r="HOP384" s="133"/>
      <c r="HOQ384" s="133"/>
      <c r="HOR384" s="133"/>
      <c r="HOS384" s="133"/>
      <c r="HOT384" s="133"/>
      <c r="HOU384" s="133"/>
      <c r="HOV384" s="133"/>
      <c r="HOW384" s="133"/>
      <c r="HOX384" s="133"/>
      <c r="HOY384" s="133"/>
      <c r="HOZ384" s="133"/>
      <c r="HPA384" s="133"/>
      <c r="HPB384" s="133"/>
      <c r="HPC384" s="133"/>
      <c r="HPD384" s="133"/>
      <c r="HPE384" s="133"/>
      <c r="HPF384" s="133"/>
      <c r="HPG384" s="133"/>
      <c r="HPH384" s="133"/>
      <c r="HPI384" s="133"/>
      <c r="HPJ384" s="133"/>
      <c r="HPK384" s="133"/>
      <c r="HPL384" s="133"/>
      <c r="HPM384" s="133"/>
      <c r="HPN384" s="133"/>
      <c r="HPO384" s="133"/>
      <c r="HPP384" s="133"/>
      <c r="HPQ384" s="133"/>
      <c r="HPR384" s="133"/>
      <c r="HPS384" s="133"/>
      <c r="HPT384" s="133"/>
      <c r="HPU384" s="133"/>
      <c r="HPV384" s="133"/>
      <c r="HPW384" s="133"/>
      <c r="HPX384" s="133"/>
      <c r="HPY384" s="133"/>
      <c r="HPZ384" s="133"/>
      <c r="HQA384" s="133"/>
      <c r="HQB384" s="133"/>
      <c r="HQC384" s="133"/>
      <c r="HQD384" s="133"/>
      <c r="HQE384" s="133"/>
      <c r="HQF384" s="133"/>
      <c r="HQG384" s="133"/>
      <c r="HQH384" s="133"/>
      <c r="HQI384" s="133"/>
      <c r="HQJ384" s="133"/>
      <c r="HQK384" s="133"/>
      <c r="HQL384" s="133"/>
      <c r="HQM384" s="133"/>
      <c r="HQN384" s="133"/>
      <c r="HQO384" s="133"/>
      <c r="HQP384" s="133"/>
      <c r="HQQ384" s="133"/>
      <c r="HQR384" s="133"/>
      <c r="HQS384" s="133"/>
      <c r="HQT384" s="133"/>
      <c r="HQU384" s="133"/>
      <c r="HQV384" s="133"/>
      <c r="HQW384" s="133"/>
      <c r="HQX384" s="133"/>
      <c r="HQY384" s="133"/>
      <c r="HQZ384" s="133"/>
      <c r="HRA384" s="133"/>
      <c r="HRB384" s="133"/>
      <c r="HRC384" s="133"/>
      <c r="HRD384" s="133"/>
      <c r="HRE384" s="133"/>
      <c r="HRF384" s="133"/>
      <c r="HRG384" s="133"/>
      <c r="HRH384" s="133"/>
      <c r="HRI384" s="133"/>
      <c r="HRJ384" s="133"/>
      <c r="HRK384" s="133"/>
      <c r="HRL384" s="133"/>
      <c r="HRM384" s="133"/>
      <c r="HRN384" s="133"/>
      <c r="HRO384" s="133"/>
      <c r="HRP384" s="133"/>
      <c r="HRQ384" s="133"/>
      <c r="HRR384" s="133"/>
      <c r="HRS384" s="133"/>
      <c r="HRT384" s="133"/>
      <c r="HRU384" s="133"/>
      <c r="HRV384" s="133"/>
      <c r="HRW384" s="133"/>
      <c r="HRX384" s="133"/>
      <c r="HRY384" s="133"/>
      <c r="HRZ384" s="133"/>
      <c r="HSA384" s="133"/>
      <c r="HSB384" s="133"/>
      <c r="HSC384" s="133"/>
      <c r="HSD384" s="133"/>
      <c r="HSE384" s="133"/>
      <c r="HSF384" s="133"/>
      <c r="HSG384" s="133"/>
      <c r="HSH384" s="133"/>
      <c r="HSI384" s="133"/>
      <c r="HSJ384" s="133"/>
      <c r="HSK384" s="133"/>
      <c r="HSL384" s="133"/>
      <c r="HSM384" s="133"/>
      <c r="HSN384" s="133"/>
      <c r="HSO384" s="133"/>
      <c r="HSP384" s="133"/>
      <c r="HSQ384" s="133"/>
      <c r="HSR384" s="133"/>
      <c r="HSS384" s="133"/>
      <c r="HST384" s="133"/>
      <c r="HSU384" s="133"/>
      <c r="HSV384" s="133"/>
      <c r="HSW384" s="133"/>
      <c r="HSX384" s="133"/>
      <c r="HSY384" s="133"/>
      <c r="HSZ384" s="133"/>
      <c r="HTA384" s="133"/>
      <c r="HTB384" s="133"/>
      <c r="HTC384" s="133"/>
      <c r="HTD384" s="133"/>
      <c r="HTE384" s="133"/>
      <c r="HTF384" s="133"/>
      <c r="HTG384" s="133"/>
      <c r="HTH384" s="133"/>
      <c r="HTI384" s="133"/>
      <c r="HTJ384" s="133"/>
      <c r="HTK384" s="133"/>
      <c r="HTL384" s="133"/>
      <c r="HTM384" s="133"/>
      <c r="HTN384" s="133"/>
      <c r="HTO384" s="133"/>
      <c r="HTP384" s="133"/>
      <c r="HTQ384" s="133"/>
      <c r="HTR384" s="133"/>
      <c r="HTS384" s="133"/>
      <c r="HTT384" s="133"/>
      <c r="HTU384" s="133"/>
      <c r="HTV384" s="133"/>
      <c r="HTW384" s="133"/>
      <c r="HTX384" s="133"/>
      <c r="HTY384" s="133"/>
      <c r="HTZ384" s="133"/>
      <c r="HUA384" s="133"/>
      <c r="HUB384" s="133"/>
      <c r="HUC384" s="133"/>
      <c r="HUD384" s="133"/>
      <c r="HUE384" s="133"/>
      <c r="HUF384" s="133"/>
      <c r="HUG384" s="133"/>
      <c r="HUH384" s="133"/>
      <c r="HUI384" s="133"/>
      <c r="HUJ384" s="133"/>
      <c r="HUK384" s="133"/>
      <c r="HUL384" s="133"/>
      <c r="HUM384" s="133"/>
      <c r="HUN384" s="133"/>
      <c r="HUO384" s="133"/>
      <c r="HUP384" s="133"/>
      <c r="HUQ384" s="133"/>
      <c r="HUR384" s="133"/>
      <c r="HUS384" s="133"/>
      <c r="HUT384" s="133"/>
      <c r="HUU384" s="133"/>
      <c r="HUV384" s="133"/>
      <c r="HUW384" s="133"/>
      <c r="HUX384" s="133"/>
      <c r="HUY384" s="133"/>
      <c r="HUZ384" s="133"/>
      <c r="HVA384" s="133"/>
      <c r="HVB384" s="133"/>
      <c r="HVC384" s="133"/>
      <c r="HVD384" s="133"/>
      <c r="HVE384" s="133"/>
      <c r="HVF384" s="133"/>
      <c r="HVG384" s="133"/>
      <c r="HVH384" s="133"/>
      <c r="HVI384" s="133"/>
      <c r="HVJ384" s="133"/>
      <c r="HVK384" s="133"/>
      <c r="HVL384" s="133"/>
      <c r="HVM384" s="133"/>
      <c r="HVN384" s="133"/>
      <c r="HVO384" s="133"/>
      <c r="HVP384" s="133"/>
      <c r="HVQ384" s="133"/>
      <c r="HVR384" s="133"/>
      <c r="HVS384" s="133"/>
      <c r="HVT384" s="133"/>
      <c r="HVU384" s="133"/>
      <c r="HVV384" s="133"/>
      <c r="HVW384" s="133"/>
      <c r="HVX384" s="133"/>
      <c r="HVY384" s="133"/>
      <c r="HVZ384" s="133"/>
      <c r="HWA384" s="133"/>
      <c r="HWB384" s="133"/>
      <c r="HWC384" s="133"/>
      <c r="HWD384" s="133"/>
      <c r="HWE384" s="133"/>
      <c r="HWF384" s="133"/>
      <c r="HWG384" s="133"/>
      <c r="HWH384" s="133"/>
      <c r="HWI384" s="133"/>
      <c r="HWJ384" s="133"/>
      <c r="HWK384" s="133"/>
      <c r="HWL384" s="133"/>
      <c r="HWM384" s="133"/>
      <c r="HWN384" s="133"/>
      <c r="HWO384" s="133"/>
      <c r="HWP384" s="133"/>
      <c r="HWQ384" s="133"/>
      <c r="HWR384" s="133"/>
      <c r="HWS384" s="133"/>
      <c r="HWT384" s="133"/>
      <c r="HWU384" s="133"/>
      <c r="HWV384" s="133"/>
      <c r="HWW384" s="133"/>
      <c r="HWX384" s="133"/>
      <c r="HWY384" s="133"/>
      <c r="HWZ384" s="133"/>
      <c r="HXA384" s="133"/>
      <c r="HXB384" s="133"/>
      <c r="HXC384" s="133"/>
      <c r="HXD384" s="133"/>
      <c r="HXE384" s="133"/>
      <c r="HXF384" s="133"/>
      <c r="HXG384" s="133"/>
      <c r="HXH384" s="133"/>
      <c r="HXI384" s="133"/>
      <c r="HXJ384" s="133"/>
      <c r="HXK384" s="133"/>
      <c r="HXL384" s="133"/>
      <c r="HXM384" s="133"/>
      <c r="HXN384" s="133"/>
      <c r="HXO384" s="133"/>
      <c r="HXP384" s="133"/>
      <c r="HXQ384" s="133"/>
      <c r="HXR384" s="133"/>
      <c r="HXS384" s="133"/>
      <c r="HXT384" s="133"/>
      <c r="HXU384" s="133"/>
      <c r="HXV384" s="133"/>
      <c r="HXW384" s="133"/>
      <c r="HXX384" s="133"/>
      <c r="HXY384" s="133"/>
      <c r="HXZ384" s="133"/>
      <c r="HYA384" s="133"/>
      <c r="HYB384" s="133"/>
      <c r="HYC384" s="133"/>
      <c r="HYD384" s="133"/>
      <c r="HYE384" s="133"/>
      <c r="HYF384" s="133"/>
      <c r="HYG384" s="133"/>
      <c r="HYH384" s="133"/>
      <c r="HYI384" s="133"/>
      <c r="HYJ384" s="133"/>
      <c r="HYK384" s="133"/>
      <c r="HYL384" s="133"/>
      <c r="HYM384" s="133"/>
      <c r="HYN384" s="133"/>
      <c r="HYO384" s="133"/>
      <c r="HYP384" s="133"/>
      <c r="HYQ384" s="133"/>
      <c r="HYR384" s="133"/>
      <c r="HYS384" s="133"/>
      <c r="HYT384" s="133"/>
      <c r="HYU384" s="133"/>
      <c r="HYV384" s="133"/>
      <c r="HYW384" s="133"/>
      <c r="HYX384" s="133"/>
      <c r="HYY384" s="133"/>
      <c r="HYZ384" s="133"/>
      <c r="HZA384" s="133"/>
      <c r="HZB384" s="133"/>
      <c r="HZC384" s="133"/>
      <c r="HZD384" s="133"/>
      <c r="HZE384" s="133"/>
      <c r="HZF384" s="133"/>
      <c r="HZG384" s="133"/>
      <c r="HZH384" s="133"/>
      <c r="HZI384" s="133"/>
      <c r="HZJ384" s="133"/>
      <c r="HZK384" s="133"/>
      <c r="HZL384" s="133"/>
      <c r="HZM384" s="133"/>
      <c r="HZN384" s="133"/>
      <c r="HZO384" s="133"/>
      <c r="HZP384" s="133"/>
      <c r="HZQ384" s="133"/>
      <c r="HZR384" s="133"/>
      <c r="HZS384" s="133"/>
      <c r="HZT384" s="133"/>
      <c r="HZU384" s="133"/>
      <c r="HZV384" s="133"/>
      <c r="HZW384" s="133"/>
      <c r="HZX384" s="133"/>
      <c r="HZY384" s="133"/>
      <c r="HZZ384" s="133"/>
      <c r="IAA384" s="133"/>
      <c r="IAB384" s="133"/>
      <c r="IAC384" s="133"/>
      <c r="IAD384" s="133"/>
      <c r="IAE384" s="133"/>
      <c r="IAF384" s="133"/>
      <c r="IAG384" s="133"/>
      <c r="IAH384" s="133"/>
      <c r="IAI384" s="133"/>
      <c r="IAJ384" s="133"/>
      <c r="IAK384" s="133"/>
      <c r="IAL384" s="133"/>
      <c r="IAM384" s="133"/>
      <c r="IAN384" s="133"/>
      <c r="IAO384" s="133"/>
      <c r="IAP384" s="133"/>
      <c r="IAQ384" s="133"/>
      <c r="IAR384" s="133"/>
      <c r="IAS384" s="133"/>
      <c r="IAT384" s="133"/>
      <c r="IAU384" s="133"/>
      <c r="IAV384" s="133"/>
      <c r="IAW384" s="133"/>
      <c r="IAX384" s="133"/>
      <c r="IAY384" s="133"/>
      <c r="IAZ384" s="133"/>
      <c r="IBA384" s="133"/>
      <c r="IBB384" s="133"/>
      <c r="IBC384" s="133"/>
      <c r="IBD384" s="133"/>
      <c r="IBE384" s="133"/>
      <c r="IBF384" s="133"/>
      <c r="IBG384" s="133"/>
      <c r="IBH384" s="133"/>
      <c r="IBI384" s="133"/>
      <c r="IBJ384" s="133"/>
      <c r="IBK384" s="133"/>
      <c r="IBL384" s="133"/>
      <c r="IBM384" s="133"/>
      <c r="IBN384" s="133"/>
      <c r="IBO384" s="133"/>
      <c r="IBP384" s="133"/>
      <c r="IBQ384" s="133"/>
      <c r="IBR384" s="133"/>
      <c r="IBS384" s="133"/>
      <c r="IBT384" s="133"/>
      <c r="IBU384" s="133"/>
      <c r="IBV384" s="133"/>
      <c r="IBW384" s="133"/>
      <c r="IBX384" s="133"/>
      <c r="IBY384" s="133"/>
      <c r="IBZ384" s="133"/>
      <c r="ICA384" s="133"/>
      <c r="ICB384" s="133"/>
      <c r="ICC384" s="133"/>
      <c r="ICD384" s="133"/>
      <c r="ICE384" s="133"/>
      <c r="ICF384" s="133"/>
      <c r="ICG384" s="133"/>
      <c r="ICH384" s="133"/>
      <c r="ICI384" s="133"/>
      <c r="ICJ384" s="133"/>
      <c r="ICK384" s="133"/>
      <c r="ICL384" s="133"/>
      <c r="ICM384" s="133"/>
      <c r="ICN384" s="133"/>
      <c r="ICO384" s="133"/>
      <c r="ICP384" s="133"/>
      <c r="ICQ384" s="133"/>
      <c r="ICR384" s="133"/>
      <c r="ICS384" s="133"/>
      <c r="ICT384" s="133"/>
      <c r="ICU384" s="133"/>
      <c r="ICV384" s="133"/>
      <c r="ICW384" s="133"/>
      <c r="ICX384" s="133"/>
      <c r="ICY384" s="133"/>
      <c r="ICZ384" s="133"/>
      <c r="IDA384" s="133"/>
      <c r="IDB384" s="133"/>
      <c r="IDC384" s="133"/>
      <c r="IDD384" s="133"/>
      <c r="IDE384" s="133"/>
      <c r="IDF384" s="133"/>
      <c r="IDG384" s="133"/>
      <c r="IDH384" s="133"/>
      <c r="IDI384" s="133"/>
      <c r="IDJ384" s="133"/>
      <c r="IDK384" s="133"/>
      <c r="IDL384" s="133"/>
      <c r="IDM384" s="133"/>
      <c r="IDN384" s="133"/>
      <c r="IDO384" s="133"/>
      <c r="IDP384" s="133"/>
      <c r="IDQ384" s="133"/>
      <c r="IDR384" s="133"/>
      <c r="IDS384" s="133"/>
      <c r="IDT384" s="133"/>
      <c r="IDU384" s="133"/>
      <c r="IDV384" s="133"/>
      <c r="IDW384" s="133"/>
      <c r="IDX384" s="133"/>
      <c r="IDY384" s="133"/>
      <c r="IDZ384" s="133"/>
      <c r="IEA384" s="133"/>
      <c r="IEB384" s="133"/>
      <c r="IEC384" s="133"/>
      <c r="IED384" s="133"/>
      <c r="IEE384" s="133"/>
      <c r="IEF384" s="133"/>
      <c r="IEG384" s="133"/>
      <c r="IEH384" s="133"/>
      <c r="IEI384" s="133"/>
      <c r="IEJ384" s="133"/>
      <c r="IEK384" s="133"/>
      <c r="IEL384" s="133"/>
      <c r="IEM384" s="133"/>
      <c r="IEN384" s="133"/>
      <c r="IEO384" s="133"/>
      <c r="IEP384" s="133"/>
      <c r="IEQ384" s="133"/>
      <c r="IER384" s="133"/>
      <c r="IES384" s="133"/>
      <c r="IET384" s="133"/>
      <c r="IEU384" s="133"/>
      <c r="IEV384" s="133"/>
      <c r="IEW384" s="133"/>
      <c r="IEX384" s="133"/>
      <c r="IEY384" s="133"/>
      <c r="IEZ384" s="133"/>
      <c r="IFA384" s="133"/>
      <c r="IFB384" s="133"/>
      <c r="IFC384" s="133"/>
      <c r="IFD384" s="133"/>
      <c r="IFE384" s="133"/>
      <c r="IFF384" s="133"/>
      <c r="IFG384" s="133"/>
      <c r="IFH384" s="133"/>
      <c r="IFI384" s="133"/>
      <c r="IFJ384" s="133"/>
      <c r="IFK384" s="133"/>
      <c r="IFL384" s="133"/>
      <c r="IFM384" s="133"/>
      <c r="IFN384" s="133"/>
      <c r="IFO384" s="133"/>
      <c r="IFP384" s="133"/>
      <c r="IFQ384" s="133"/>
      <c r="IFR384" s="133"/>
      <c r="IFS384" s="133"/>
      <c r="IFT384" s="133"/>
      <c r="IFU384" s="133"/>
      <c r="IFV384" s="133"/>
      <c r="IFW384" s="133"/>
      <c r="IFX384" s="133"/>
      <c r="IFY384" s="133"/>
      <c r="IFZ384" s="133"/>
      <c r="IGA384" s="133"/>
      <c r="IGB384" s="133"/>
      <c r="IGC384" s="133"/>
      <c r="IGD384" s="133"/>
      <c r="IGE384" s="133"/>
      <c r="IGF384" s="133"/>
      <c r="IGG384" s="133"/>
      <c r="IGH384" s="133"/>
      <c r="IGI384" s="133"/>
      <c r="IGJ384" s="133"/>
      <c r="IGK384" s="133"/>
      <c r="IGL384" s="133"/>
      <c r="IGM384" s="133"/>
      <c r="IGN384" s="133"/>
      <c r="IGO384" s="133"/>
      <c r="IGP384" s="133"/>
      <c r="IGQ384" s="133"/>
      <c r="IGR384" s="133"/>
      <c r="IGS384" s="133"/>
      <c r="IGT384" s="133"/>
      <c r="IGU384" s="133"/>
      <c r="IGV384" s="133"/>
      <c r="IGW384" s="133"/>
      <c r="IGX384" s="133"/>
      <c r="IGY384" s="133"/>
      <c r="IGZ384" s="133"/>
      <c r="IHA384" s="133"/>
      <c r="IHB384" s="133"/>
      <c r="IHC384" s="133"/>
      <c r="IHD384" s="133"/>
      <c r="IHE384" s="133"/>
      <c r="IHF384" s="133"/>
      <c r="IHG384" s="133"/>
      <c r="IHH384" s="133"/>
      <c r="IHI384" s="133"/>
      <c r="IHJ384" s="133"/>
      <c r="IHK384" s="133"/>
      <c r="IHL384" s="133"/>
      <c r="IHM384" s="133"/>
      <c r="IHN384" s="133"/>
      <c r="IHO384" s="133"/>
      <c r="IHP384" s="133"/>
      <c r="IHQ384" s="133"/>
      <c r="IHR384" s="133"/>
      <c r="IHS384" s="133"/>
      <c r="IHT384" s="133"/>
      <c r="IHU384" s="133"/>
      <c r="IHV384" s="133"/>
      <c r="IHW384" s="133"/>
      <c r="IHX384" s="133"/>
      <c r="IHY384" s="133"/>
      <c r="IHZ384" s="133"/>
      <c r="IIA384" s="133"/>
      <c r="IIB384" s="133"/>
      <c r="IIC384" s="133"/>
      <c r="IID384" s="133"/>
      <c r="IIE384" s="133"/>
      <c r="IIF384" s="133"/>
      <c r="IIG384" s="133"/>
      <c r="IIH384" s="133"/>
      <c r="III384" s="133"/>
      <c r="IIJ384" s="133"/>
      <c r="IIK384" s="133"/>
      <c r="IIL384" s="133"/>
      <c r="IIM384" s="133"/>
      <c r="IIN384" s="133"/>
      <c r="IIO384" s="133"/>
      <c r="IIP384" s="133"/>
      <c r="IIQ384" s="133"/>
      <c r="IIR384" s="133"/>
      <c r="IIS384" s="133"/>
      <c r="IIT384" s="133"/>
      <c r="IIU384" s="133"/>
      <c r="IIV384" s="133"/>
      <c r="IIW384" s="133"/>
      <c r="IIX384" s="133"/>
      <c r="IIY384" s="133"/>
      <c r="IIZ384" s="133"/>
      <c r="IJA384" s="133"/>
      <c r="IJB384" s="133"/>
      <c r="IJC384" s="133"/>
      <c r="IJD384" s="133"/>
      <c r="IJE384" s="133"/>
      <c r="IJF384" s="133"/>
      <c r="IJG384" s="133"/>
      <c r="IJH384" s="133"/>
      <c r="IJI384" s="133"/>
      <c r="IJJ384" s="133"/>
      <c r="IJK384" s="133"/>
      <c r="IJL384" s="133"/>
      <c r="IJM384" s="133"/>
      <c r="IJN384" s="133"/>
      <c r="IJO384" s="133"/>
      <c r="IJP384" s="133"/>
      <c r="IJQ384" s="133"/>
      <c r="IJR384" s="133"/>
      <c r="IJS384" s="133"/>
      <c r="IJT384" s="133"/>
      <c r="IJU384" s="133"/>
      <c r="IJV384" s="133"/>
      <c r="IJW384" s="133"/>
      <c r="IJX384" s="133"/>
      <c r="IJY384" s="133"/>
      <c r="IJZ384" s="133"/>
      <c r="IKA384" s="133"/>
      <c r="IKB384" s="133"/>
      <c r="IKC384" s="133"/>
      <c r="IKD384" s="133"/>
      <c r="IKE384" s="133"/>
      <c r="IKF384" s="133"/>
      <c r="IKG384" s="133"/>
      <c r="IKH384" s="133"/>
      <c r="IKI384" s="133"/>
      <c r="IKJ384" s="133"/>
      <c r="IKK384" s="133"/>
      <c r="IKL384" s="133"/>
      <c r="IKM384" s="133"/>
      <c r="IKN384" s="133"/>
      <c r="IKO384" s="133"/>
      <c r="IKP384" s="133"/>
      <c r="IKQ384" s="133"/>
      <c r="IKR384" s="133"/>
      <c r="IKS384" s="133"/>
      <c r="IKT384" s="133"/>
      <c r="IKU384" s="133"/>
      <c r="IKV384" s="133"/>
      <c r="IKW384" s="133"/>
      <c r="IKX384" s="133"/>
      <c r="IKY384" s="133"/>
      <c r="IKZ384" s="133"/>
      <c r="ILA384" s="133"/>
      <c r="ILB384" s="133"/>
      <c r="ILC384" s="133"/>
      <c r="ILD384" s="133"/>
      <c r="ILE384" s="133"/>
      <c r="ILF384" s="133"/>
      <c r="ILG384" s="133"/>
      <c r="ILH384" s="133"/>
      <c r="ILI384" s="133"/>
      <c r="ILJ384" s="133"/>
      <c r="ILK384" s="133"/>
      <c r="ILL384" s="133"/>
      <c r="ILM384" s="133"/>
      <c r="ILN384" s="133"/>
      <c r="ILO384" s="133"/>
      <c r="ILP384" s="133"/>
      <c r="ILQ384" s="133"/>
      <c r="ILR384" s="133"/>
      <c r="ILS384" s="133"/>
      <c r="ILT384" s="133"/>
      <c r="ILU384" s="133"/>
      <c r="ILV384" s="133"/>
      <c r="ILW384" s="133"/>
      <c r="ILX384" s="133"/>
      <c r="ILY384" s="133"/>
      <c r="ILZ384" s="133"/>
      <c r="IMA384" s="133"/>
      <c r="IMB384" s="133"/>
      <c r="IMC384" s="133"/>
      <c r="IMD384" s="133"/>
      <c r="IME384" s="133"/>
      <c r="IMF384" s="133"/>
      <c r="IMG384" s="133"/>
      <c r="IMH384" s="133"/>
      <c r="IMI384" s="133"/>
      <c r="IMJ384" s="133"/>
      <c r="IMK384" s="133"/>
      <c r="IML384" s="133"/>
      <c r="IMM384" s="133"/>
      <c r="IMN384" s="133"/>
      <c r="IMO384" s="133"/>
      <c r="IMP384" s="133"/>
      <c r="IMQ384" s="133"/>
      <c r="IMR384" s="133"/>
      <c r="IMS384" s="133"/>
      <c r="IMT384" s="133"/>
      <c r="IMU384" s="133"/>
      <c r="IMV384" s="133"/>
      <c r="IMW384" s="133"/>
      <c r="IMX384" s="133"/>
      <c r="IMY384" s="133"/>
      <c r="IMZ384" s="133"/>
      <c r="INA384" s="133"/>
      <c r="INB384" s="133"/>
      <c r="INC384" s="133"/>
      <c r="IND384" s="133"/>
      <c r="INE384" s="133"/>
      <c r="INF384" s="133"/>
      <c r="ING384" s="133"/>
      <c r="INH384" s="133"/>
      <c r="INI384" s="133"/>
      <c r="INJ384" s="133"/>
      <c r="INK384" s="133"/>
      <c r="INL384" s="133"/>
      <c r="INM384" s="133"/>
      <c r="INN384" s="133"/>
      <c r="INO384" s="133"/>
      <c r="INP384" s="133"/>
      <c r="INQ384" s="133"/>
      <c r="INR384" s="133"/>
      <c r="INS384" s="133"/>
      <c r="INT384" s="133"/>
      <c r="INU384" s="133"/>
      <c r="INV384" s="133"/>
      <c r="INW384" s="133"/>
      <c r="INX384" s="133"/>
      <c r="INY384" s="133"/>
      <c r="INZ384" s="133"/>
      <c r="IOA384" s="133"/>
      <c r="IOB384" s="133"/>
      <c r="IOC384" s="133"/>
      <c r="IOD384" s="133"/>
      <c r="IOE384" s="133"/>
      <c r="IOF384" s="133"/>
      <c r="IOG384" s="133"/>
      <c r="IOH384" s="133"/>
      <c r="IOI384" s="133"/>
      <c r="IOJ384" s="133"/>
      <c r="IOK384" s="133"/>
      <c r="IOL384" s="133"/>
      <c r="IOM384" s="133"/>
      <c r="ION384" s="133"/>
      <c r="IOO384" s="133"/>
      <c r="IOP384" s="133"/>
      <c r="IOQ384" s="133"/>
      <c r="IOR384" s="133"/>
      <c r="IOS384" s="133"/>
      <c r="IOT384" s="133"/>
      <c r="IOU384" s="133"/>
      <c r="IOV384" s="133"/>
      <c r="IOW384" s="133"/>
      <c r="IOX384" s="133"/>
      <c r="IOY384" s="133"/>
      <c r="IOZ384" s="133"/>
      <c r="IPA384" s="133"/>
      <c r="IPB384" s="133"/>
      <c r="IPC384" s="133"/>
      <c r="IPD384" s="133"/>
      <c r="IPE384" s="133"/>
      <c r="IPF384" s="133"/>
      <c r="IPG384" s="133"/>
      <c r="IPH384" s="133"/>
      <c r="IPI384" s="133"/>
      <c r="IPJ384" s="133"/>
      <c r="IPK384" s="133"/>
      <c r="IPL384" s="133"/>
      <c r="IPM384" s="133"/>
      <c r="IPN384" s="133"/>
      <c r="IPO384" s="133"/>
      <c r="IPP384" s="133"/>
      <c r="IPQ384" s="133"/>
      <c r="IPR384" s="133"/>
      <c r="IPS384" s="133"/>
      <c r="IPT384" s="133"/>
      <c r="IPU384" s="133"/>
      <c r="IPV384" s="133"/>
      <c r="IPW384" s="133"/>
      <c r="IPX384" s="133"/>
      <c r="IPY384" s="133"/>
      <c r="IPZ384" s="133"/>
      <c r="IQA384" s="133"/>
      <c r="IQB384" s="133"/>
      <c r="IQC384" s="133"/>
      <c r="IQD384" s="133"/>
      <c r="IQE384" s="133"/>
      <c r="IQF384" s="133"/>
      <c r="IQG384" s="133"/>
      <c r="IQH384" s="133"/>
      <c r="IQI384" s="133"/>
      <c r="IQJ384" s="133"/>
      <c r="IQK384" s="133"/>
      <c r="IQL384" s="133"/>
      <c r="IQM384" s="133"/>
      <c r="IQN384" s="133"/>
      <c r="IQO384" s="133"/>
      <c r="IQP384" s="133"/>
      <c r="IQQ384" s="133"/>
      <c r="IQR384" s="133"/>
      <c r="IQS384" s="133"/>
      <c r="IQT384" s="133"/>
      <c r="IQU384" s="133"/>
      <c r="IQV384" s="133"/>
      <c r="IQW384" s="133"/>
      <c r="IQX384" s="133"/>
      <c r="IQY384" s="133"/>
      <c r="IQZ384" s="133"/>
      <c r="IRA384" s="133"/>
      <c r="IRB384" s="133"/>
      <c r="IRC384" s="133"/>
      <c r="IRD384" s="133"/>
      <c r="IRE384" s="133"/>
      <c r="IRF384" s="133"/>
      <c r="IRG384" s="133"/>
      <c r="IRH384" s="133"/>
      <c r="IRI384" s="133"/>
      <c r="IRJ384" s="133"/>
      <c r="IRK384" s="133"/>
      <c r="IRL384" s="133"/>
      <c r="IRM384" s="133"/>
      <c r="IRN384" s="133"/>
      <c r="IRO384" s="133"/>
      <c r="IRP384" s="133"/>
      <c r="IRQ384" s="133"/>
      <c r="IRR384" s="133"/>
      <c r="IRS384" s="133"/>
      <c r="IRT384" s="133"/>
      <c r="IRU384" s="133"/>
      <c r="IRV384" s="133"/>
      <c r="IRW384" s="133"/>
      <c r="IRX384" s="133"/>
      <c r="IRY384" s="133"/>
      <c r="IRZ384" s="133"/>
      <c r="ISA384" s="133"/>
      <c r="ISB384" s="133"/>
      <c r="ISC384" s="133"/>
      <c r="ISD384" s="133"/>
      <c r="ISE384" s="133"/>
      <c r="ISF384" s="133"/>
      <c r="ISG384" s="133"/>
      <c r="ISH384" s="133"/>
      <c r="ISI384" s="133"/>
      <c r="ISJ384" s="133"/>
      <c r="ISK384" s="133"/>
      <c r="ISL384" s="133"/>
      <c r="ISM384" s="133"/>
      <c r="ISN384" s="133"/>
      <c r="ISO384" s="133"/>
      <c r="ISP384" s="133"/>
      <c r="ISQ384" s="133"/>
      <c r="ISR384" s="133"/>
      <c r="ISS384" s="133"/>
      <c r="IST384" s="133"/>
      <c r="ISU384" s="133"/>
      <c r="ISV384" s="133"/>
      <c r="ISW384" s="133"/>
      <c r="ISX384" s="133"/>
      <c r="ISY384" s="133"/>
      <c r="ISZ384" s="133"/>
      <c r="ITA384" s="133"/>
      <c r="ITB384" s="133"/>
      <c r="ITC384" s="133"/>
      <c r="ITD384" s="133"/>
      <c r="ITE384" s="133"/>
      <c r="ITF384" s="133"/>
      <c r="ITG384" s="133"/>
      <c r="ITH384" s="133"/>
      <c r="ITI384" s="133"/>
      <c r="ITJ384" s="133"/>
      <c r="ITK384" s="133"/>
      <c r="ITL384" s="133"/>
      <c r="ITM384" s="133"/>
      <c r="ITN384" s="133"/>
      <c r="ITO384" s="133"/>
      <c r="ITP384" s="133"/>
      <c r="ITQ384" s="133"/>
      <c r="ITR384" s="133"/>
      <c r="ITS384" s="133"/>
      <c r="ITT384" s="133"/>
      <c r="ITU384" s="133"/>
      <c r="ITV384" s="133"/>
      <c r="ITW384" s="133"/>
      <c r="ITX384" s="133"/>
      <c r="ITY384" s="133"/>
      <c r="ITZ384" s="133"/>
      <c r="IUA384" s="133"/>
      <c r="IUB384" s="133"/>
      <c r="IUC384" s="133"/>
      <c r="IUD384" s="133"/>
      <c r="IUE384" s="133"/>
      <c r="IUF384" s="133"/>
      <c r="IUG384" s="133"/>
      <c r="IUH384" s="133"/>
      <c r="IUI384" s="133"/>
      <c r="IUJ384" s="133"/>
      <c r="IUK384" s="133"/>
      <c r="IUL384" s="133"/>
      <c r="IUM384" s="133"/>
      <c r="IUN384" s="133"/>
      <c r="IUO384" s="133"/>
      <c r="IUP384" s="133"/>
      <c r="IUQ384" s="133"/>
      <c r="IUR384" s="133"/>
      <c r="IUS384" s="133"/>
      <c r="IUT384" s="133"/>
      <c r="IUU384" s="133"/>
      <c r="IUV384" s="133"/>
      <c r="IUW384" s="133"/>
      <c r="IUX384" s="133"/>
      <c r="IUY384" s="133"/>
      <c r="IUZ384" s="133"/>
      <c r="IVA384" s="133"/>
      <c r="IVB384" s="133"/>
      <c r="IVC384" s="133"/>
      <c r="IVD384" s="133"/>
      <c r="IVE384" s="133"/>
      <c r="IVF384" s="133"/>
      <c r="IVG384" s="133"/>
      <c r="IVH384" s="133"/>
      <c r="IVI384" s="133"/>
      <c r="IVJ384" s="133"/>
      <c r="IVK384" s="133"/>
      <c r="IVL384" s="133"/>
      <c r="IVM384" s="133"/>
      <c r="IVN384" s="133"/>
      <c r="IVO384" s="133"/>
      <c r="IVP384" s="133"/>
      <c r="IVQ384" s="133"/>
      <c r="IVR384" s="133"/>
      <c r="IVS384" s="133"/>
      <c r="IVT384" s="133"/>
      <c r="IVU384" s="133"/>
      <c r="IVV384" s="133"/>
      <c r="IVW384" s="133"/>
      <c r="IVX384" s="133"/>
      <c r="IVY384" s="133"/>
      <c r="IVZ384" s="133"/>
      <c r="IWA384" s="133"/>
      <c r="IWB384" s="133"/>
      <c r="IWC384" s="133"/>
      <c r="IWD384" s="133"/>
      <c r="IWE384" s="133"/>
      <c r="IWF384" s="133"/>
      <c r="IWG384" s="133"/>
      <c r="IWH384" s="133"/>
      <c r="IWI384" s="133"/>
      <c r="IWJ384" s="133"/>
      <c r="IWK384" s="133"/>
      <c r="IWL384" s="133"/>
      <c r="IWM384" s="133"/>
      <c r="IWN384" s="133"/>
      <c r="IWO384" s="133"/>
      <c r="IWP384" s="133"/>
      <c r="IWQ384" s="133"/>
      <c r="IWR384" s="133"/>
      <c r="IWS384" s="133"/>
      <c r="IWT384" s="133"/>
      <c r="IWU384" s="133"/>
      <c r="IWV384" s="133"/>
      <c r="IWW384" s="133"/>
      <c r="IWX384" s="133"/>
      <c r="IWY384" s="133"/>
      <c r="IWZ384" s="133"/>
      <c r="IXA384" s="133"/>
      <c r="IXB384" s="133"/>
      <c r="IXC384" s="133"/>
      <c r="IXD384" s="133"/>
      <c r="IXE384" s="133"/>
      <c r="IXF384" s="133"/>
      <c r="IXG384" s="133"/>
      <c r="IXH384" s="133"/>
      <c r="IXI384" s="133"/>
      <c r="IXJ384" s="133"/>
      <c r="IXK384" s="133"/>
      <c r="IXL384" s="133"/>
      <c r="IXM384" s="133"/>
      <c r="IXN384" s="133"/>
      <c r="IXO384" s="133"/>
      <c r="IXP384" s="133"/>
      <c r="IXQ384" s="133"/>
      <c r="IXR384" s="133"/>
      <c r="IXS384" s="133"/>
      <c r="IXT384" s="133"/>
      <c r="IXU384" s="133"/>
      <c r="IXV384" s="133"/>
      <c r="IXW384" s="133"/>
      <c r="IXX384" s="133"/>
      <c r="IXY384" s="133"/>
      <c r="IXZ384" s="133"/>
      <c r="IYA384" s="133"/>
      <c r="IYB384" s="133"/>
      <c r="IYC384" s="133"/>
      <c r="IYD384" s="133"/>
      <c r="IYE384" s="133"/>
      <c r="IYF384" s="133"/>
      <c r="IYG384" s="133"/>
      <c r="IYH384" s="133"/>
      <c r="IYI384" s="133"/>
      <c r="IYJ384" s="133"/>
      <c r="IYK384" s="133"/>
      <c r="IYL384" s="133"/>
      <c r="IYM384" s="133"/>
      <c r="IYN384" s="133"/>
      <c r="IYO384" s="133"/>
      <c r="IYP384" s="133"/>
      <c r="IYQ384" s="133"/>
      <c r="IYR384" s="133"/>
      <c r="IYS384" s="133"/>
      <c r="IYT384" s="133"/>
      <c r="IYU384" s="133"/>
      <c r="IYV384" s="133"/>
      <c r="IYW384" s="133"/>
      <c r="IYX384" s="133"/>
      <c r="IYY384" s="133"/>
      <c r="IYZ384" s="133"/>
      <c r="IZA384" s="133"/>
      <c r="IZB384" s="133"/>
      <c r="IZC384" s="133"/>
      <c r="IZD384" s="133"/>
      <c r="IZE384" s="133"/>
      <c r="IZF384" s="133"/>
      <c r="IZG384" s="133"/>
      <c r="IZH384" s="133"/>
      <c r="IZI384" s="133"/>
      <c r="IZJ384" s="133"/>
      <c r="IZK384" s="133"/>
      <c r="IZL384" s="133"/>
      <c r="IZM384" s="133"/>
      <c r="IZN384" s="133"/>
      <c r="IZO384" s="133"/>
      <c r="IZP384" s="133"/>
      <c r="IZQ384" s="133"/>
      <c r="IZR384" s="133"/>
      <c r="IZS384" s="133"/>
      <c r="IZT384" s="133"/>
      <c r="IZU384" s="133"/>
      <c r="IZV384" s="133"/>
      <c r="IZW384" s="133"/>
      <c r="IZX384" s="133"/>
      <c r="IZY384" s="133"/>
      <c r="IZZ384" s="133"/>
      <c r="JAA384" s="133"/>
      <c r="JAB384" s="133"/>
      <c r="JAC384" s="133"/>
      <c r="JAD384" s="133"/>
      <c r="JAE384" s="133"/>
      <c r="JAF384" s="133"/>
      <c r="JAG384" s="133"/>
      <c r="JAH384" s="133"/>
      <c r="JAI384" s="133"/>
      <c r="JAJ384" s="133"/>
      <c r="JAK384" s="133"/>
      <c r="JAL384" s="133"/>
      <c r="JAM384" s="133"/>
      <c r="JAN384" s="133"/>
      <c r="JAO384" s="133"/>
      <c r="JAP384" s="133"/>
      <c r="JAQ384" s="133"/>
      <c r="JAR384" s="133"/>
      <c r="JAS384" s="133"/>
      <c r="JAT384" s="133"/>
      <c r="JAU384" s="133"/>
      <c r="JAV384" s="133"/>
      <c r="JAW384" s="133"/>
      <c r="JAX384" s="133"/>
      <c r="JAY384" s="133"/>
      <c r="JAZ384" s="133"/>
      <c r="JBA384" s="133"/>
      <c r="JBB384" s="133"/>
      <c r="JBC384" s="133"/>
      <c r="JBD384" s="133"/>
      <c r="JBE384" s="133"/>
      <c r="JBF384" s="133"/>
      <c r="JBG384" s="133"/>
      <c r="JBH384" s="133"/>
      <c r="JBI384" s="133"/>
      <c r="JBJ384" s="133"/>
      <c r="JBK384" s="133"/>
      <c r="JBL384" s="133"/>
      <c r="JBM384" s="133"/>
      <c r="JBN384" s="133"/>
      <c r="JBO384" s="133"/>
      <c r="JBP384" s="133"/>
      <c r="JBQ384" s="133"/>
      <c r="JBR384" s="133"/>
      <c r="JBS384" s="133"/>
      <c r="JBT384" s="133"/>
      <c r="JBU384" s="133"/>
      <c r="JBV384" s="133"/>
      <c r="JBW384" s="133"/>
      <c r="JBX384" s="133"/>
      <c r="JBY384" s="133"/>
      <c r="JBZ384" s="133"/>
      <c r="JCA384" s="133"/>
      <c r="JCB384" s="133"/>
      <c r="JCC384" s="133"/>
      <c r="JCD384" s="133"/>
      <c r="JCE384" s="133"/>
      <c r="JCF384" s="133"/>
      <c r="JCG384" s="133"/>
      <c r="JCH384" s="133"/>
      <c r="JCI384" s="133"/>
      <c r="JCJ384" s="133"/>
      <c r="JCK384" s="133"/>
      <c r="JCL384" s="133"/>
      <c r="JCM384" s="133"/>
      <c r="JCN384" s="133"/>
      <c r="JCO384" s="133"/>
      <c r="JCP384" s="133"/>
      <c r="JCQ384" s="133"/>
      <c r="JCR384" s="133"/>
      <c r="JCS384" s="133"/>
      <c r="JCT384" s="133"/>
      <c r="JCU384" s="133"/>
      <c r="JCV384" s="133"/>
      <c r="JCW384" s="133"/>
      <c r="JCX384" s="133"/>
      <c r="JCY384" s="133"/>
      <c r="JCZ384" s="133"/>
      <c r="JDA384" s="133"/>
      <c r="JDB384" s="133"/>
      <c r="JDC384" s="133"/>
      <c r="JDD384" s="133"/>
      <c r="JDE384" s="133"/>
      <c r="JDF384" s="133"/>
      <c r="JDG384" s="133"/>
      <c r="JDH384" s="133"/>
      <c r="JDI384" s="133"/>
      <c r="JDJ384" s="133"/>
      <c r="JDK384" s="133"/>
      <c r="JDL384" s="133"/>
      <c r="JDM384" s="133"/>
      <c r="JDN384" s="133"/>
      <c r="JDO384" s="133"/>
      <c r="JDP384" s="133"/>
      <c r="JDQ384" s="133"/>
      <c r="JDR384" s="133"/>
      <c r="JDS384" s="133"/>
      <c r="JDT384" s="133"/>
      <c r="JDU384" s="133"/>
      <c r="JDV384" s="133"/>
      <c r="JDW384" s="133"/>
      <c r="JDX384" s="133"/>
      <c r="JDY384" s="133"/>
      <c r="JDZ384" s="133"/>
      <c r="JEA384" s="133"/>
      <c r="JEB384" s="133"/>
      <c r="JEC384" s="133"/>
      <c r="JED384" s="133"/>
      <c r="JEE384" s="133"/>
      <c r="JEF384" s="133"/>
      <c r="JEG384" s="133"/>
      <c r="JEH384" s="133"/>
      <c r="JEI384" s="133"/>
      <c r="JEJ384" s="133"/>
      <c r="JEK384" s="133"/>
      <c r="JEL384" s="133"/>
      <c r="JEM384" s="133"/>
      <c r="JEN384" s="133"/>
      <c r="JEO384" s="133"/>
      <c r="JEP384" s="133"/>
      <c r="JEQ384" s="133"/>
      <c r="JER384" s="133"/>
      <c r="JES384" s="133"/>
      <c r="JET384" s="133"/>
      <c r="JEU384" s="133"/>
      <c r="JEV384" s="133"/>
      <c r="JEW384" s="133"/>
      <c r="JEX384" s="133"/>
      <c r="JEY384" s="133"/>
      <c r="JEZ384" s="133"/>
      <c r="JFA384" s="133"/>
      <c r="JFB384" s="133"/>
      <c r="JFC384" s="133"/>
      <c r="JFD384" s="133"/>
      <c r="JFE384" s="133"/>
      <c r="JFF384" s="133"/>
      <c r="JFG384" s="133"/>
      <c r="JFH384" s="133"/>
      <c r="JFI384" s="133"/>
      <c r="JFJ384" s="133"/>
      <c r="JFK384" s="133"/>
      <c r="JFL384" s="133"/>
      <c r="JFM384" s="133"/>
      <c r="JFN384" s="133"/>
      <c r="JFO384" s="133"/>
      <c r="JFP384" s="133"/>
      <c r="JFQ384" s="133"/>
      <c r="JFR384" s="133"/>
      <c r="JFS384" s="133"/>
      <c r="JFT384" s="133"/>
      <c r="JFU384" s="133"/>
      <c r="JFV384" s="133"/>
      <c r="JFW384" s="133"/>
      <c r="JFX384" s="133"/>
      <c r="JFY384" s="133"/>
      <c r="JFZ384" s="133"/>
      <c r="JGA384" s="133"/>
      <c r="JGB384" s="133"/>
      <c r="JGC384" s="133"/>
      <c r="JGD384" s="133"/>
      <c r="JGE384" s="133"/>
      <c r="JGF384" s="133"/>
      <c r="JGG384" s="133"/>
      <c r="JGH384" s="133"/>
      <c r="JGI384" s="133"/>
      <c r="JGJ384" s="133"/>
      <c r="JGK384" s="133"/>
      <c r="JGL384" s="133"/>
      <c r="JGM384" s="133"/>
      <c r="JGN384" s="133"/>
      <c r="JGO384" s="133"/>
      <c r="JGP384" s="133"/>
      <c r="JGQ384" s="133"/>
      <c r="JGR384" s="133"/>
      <c r="JGS384" s="133"/>
      <c r="JGT384" s="133"/>
      <c r="JGU384" s="133"/>
      <c r="JGV384" s="133"/>
      <c r="JGW384" s="133"/>
      <c r="JGX384" s="133"/>
      <c r="JGY384" s="133"/>
      <c r="JGZ384" s="133"/>
      <c r="JHA384" s="133"/>
      <c r="JHB384" s="133"/>
      <c r="JHC384" s="133"/>
      <c r="JHD384" s="133"/>
      <c r="JHE384" s="133"/>
      <c r="JHF384" s="133"/>
      <c r="JHG384" s="133"/>
      <c r="JHH384" s="133"/>
      <c r="JHI384" s="133"/>
      <c r="JHJ384" s="133"/>
      <c r="JHK384" s="133"/>
      <c r="JHL384" s="133"/>
      <c r="JHM384" s="133"/>
      <c r="JHN384" s="133"/>
      <c r="JHO384" s="133"/>
      <c r="JHP384" s="133"/>
      <c r="JHQ384" s="133"/>
      <c r="JHR384" s="133"/>
      <c r="JHS384" s="133"/>
      <c r="JHT384" s="133"/>
      <c r="JHU384" s="133"/>
      <c r="JHV384" s="133"/>
      <c r="JHW384" s="133"/>
      <c r="JHX384" s="133"/>
      <c r="JHY384" s="133"/>
      <c r="JHZ384" s="133"/>
      <c r="JIA384" s="133"/>
      <c r="JIB384" s="133"/>
      <c r="JIC384" s="133"/>
      <c r="JID384" s="133"/>
      <c r="JIE384" s="133"/>
      <c r="JIF384" s="133"/>
      <c r="JIG384" s="133"/>
      <c r="JIH384" s="133"/>
      <c r="JII384" s="133"/>
      <c r="JIJ384" s="133"/>
      <c r="JIK384" s="133"/>
      <c r="JIL384" s="133"/>
      <c r="JIM384" s="133"/>
      <c r="JIN384" s="133"/>
      <c r="JIO384" s="133"/>
      <c r="JIP384" s="133"/>
      <c r="JIQ384" s="133"/>
      <c r="JIR384" s="133"/>
      <c r="JIS384" s="133"/>
      <c r="JIT384" s="133"/>
      <c r="JIU384" s="133"/>
      <c r="JIV384" s="133"/>
      <c r="JIW384" s="133"/>
      <c r="JIX384" s="133"/>
      <c r="JIY384" s="133"/>
      <c r="JIZ384" s="133"/>
      <c r="JJA384" s="133"/>
      <c r="JJB384" s="133"/>
      <c r="JJC384" s="133"/>
      <c r="JJD384" s="133"/>
      <c r="JJE384" s="133"/>
      <c r="JJF384" s="133"/>
      <c r="JJG384" s="133"/>
      <c r="JJH384" s="133"/>
      <c r="JJI384" s="133"/>
      <c r="JJJ384" s="133"/>
      <c r="JJK384" s="133"/>
      <c r="JJL384" s="133"/>
      <c r="JJM384" s="133"/>
      <c r="JJN384" s="133"/>
      <c r="JJO384" s="133"/>
      <c r="JJP384" s="133"/>
      <c r="JJQ384" s="133"/>
      <c r="JJR384" s="133"/>
      <c r="JJS384" s="133"/>
      <c r="JJT384" s="133"/>
      <c r="JJU384" s="133"/>
      <c r="JJV384" s="133"/>
      <c r="JJW384" s="133"/>
      <c r="JJX384" s="133"/>
      <c r="JJY384" s="133"/>
      <c r="JJZ384" s="133"/>
      <c r="JKA384" s="133"/>
      <c r="JKB384" s="133"/>
      <c r="JKC384" s="133"/>
      <c r="JKD384" s="133"/>
      <c r="JKE384" s="133"/>
      <c r="JKF384" s="133"/>
      <c r="JKG384" s="133"/>
      <c r="JKH384" s="133"/>
      <c r="JKI384" s="133"/>
      <c r="JKJ384" s="133"/>
      <c r="JKK384" s="133"/>
      <c r="JKL384" s="133"/>
      <c r="JKM384" s="133"/>
      <c r="JKN384" s="133"/>
      <c r="JKO384" s="133"/>
      <c r="JKP384" s="133"/>
      <c r="JKQ384" s="133"/>
      <c r="JKR384" s="133"/>
      <c r="JKS384" s="133"/>
      <c r="JKT384" s="133"/>
      <c r="JKU384" s="133"/>
      <c r="JKV384" s="133"/>
      <c r="JKW384" s="133"/>
      <c r="JKX384" s="133"/>
      <c r="JKY384" s="133"/>
      <c r="JKZ384" s="133"/>
      <c r="JLA384" s="133"/>
      <c r="JLB384" s="133"/>
      <c r="JLC384" s="133"/>
      <c r="JLD384" s="133"/>
      <c r="JLE384" s="133"/>
      <c r="JLF384" s="133"/>
      <c r="JLG384" s="133"/>
      <c r="JLH384" s="133"/>
      <c r="JLI384" s="133"/>
      <c r="JLJ384" s="133"/>
      <c r="JLK384" s="133"/>
      <c r="JLL384" s="133"/>
      <c r="JLM384" s="133"/>
      <c r="JLN384" s="133"/>
      <c r="JLO384" s="133"/>
      <c r="JLP384" s="133"/>
      <c r="JLQ384" s="133"/>
      <c r="JLR384" s="133"/>
      <c r="JLS384" s="133"/>
      <c r="JLT384" s="133"/>
      <c r="JLU384" s="133"/>
      <c r="JLV384" s="133"/>
      <c r="JLW384" s="133"/>
      <c r="JLX384" s="133"/>
      <c r="JLY384" s="133"/>
      <c r="JLZ384" s="133"/>
      <c r="JMA384" s="133"/>
      <c r="JMB384" s="133"/>
      <c r="JMC384" s="133"/>
      <c r="JMD384" s="133"/>
      <c r="JME384" s="133"/>
      <c r="JMF384" s="133"/>
      <c r="JMG384" s="133"/>
      <c r="JMH384" s="133"/>
      <c r="JMI384" s="133"/>
      <c r="JMJ384" s="133"/>
      <c r="JMK384" s="133"/>
      <c r="JML384" s="133"/>
      <c r="JMM384" s="133"/>
      <c r="JMN384" s="133"/>
      <c r="JMO384" s="133"/>
      <c r="JMP384" s="133"/>
      <c r="JMQ384" s="133"/>
      <c r="JMR384" s="133"/>
      <c r="JMS384" s="133"/>
      <c r="JMT384" s="133"/>
      <c r="JMU384" s="133"/>
      <c r="JMV384" s="133"/>
      <c r="JMW384" s="133"/>
      <c r="JMX384" s="133"/>
      <c r="JMY384" s="133"/>
      <c r="JMZ384" s="133"/>
      <c r="JNA384" s="133"/>
      <c r="JNB384" s="133"/>
      <c r="JNC384" s="133"/>
      <c r="JND384" s="133"/>
      <c r="JNE384" s="133"/>
      <c r="JNF384" s="133"/>
      <c r="JNG384" s="133"/>
      <c r="JNH384" s="133"/>
      <c r="JNI384" s="133"/>
      <c r="JNJ384" s="133"/>
      <c r="JNK384" s="133"/>
      <c r="JNL384" s="133"/>
      <c r="JNM384" s="133"/>
      <c r="JNN384" s="133"/>
      <c r="JNO384" s="133"/>
      <c r="JNP384" s="133"/>
      <c r="JNQ384" s="133"/>
      <c r="JNR384" s="133"/>
      <c r="JNS384" s="133"/>
      <c r="JNT384" s="133"/>
      <c r="JNU384" s="133"/>
      <c r="JNV384" s="133"/>
      <c r="JNW384" s="133"/>
      <c r="JNX384" s="133"/>
      <c r="JNY384" s="133"/>
      <c r="JNZ384" s="133"/>
      <c r="JOA384" s="133"/>
      <c r="JOB384" s="133"/>
      <c r="JOC384" s="133"/>
      <c r="JOD384" s="133"/>
      <c r="JOE384" s="133"/>
      <c r="JOF384" s="133"/>
      <c r="JOG384" s="133"/>
      <c r="JOH384" s="133"/>
      <c r="JOI384" s="133"/>
      <c r="JOJ384" s="133"/>
      <c r="JOK384" s="133"/>
      <c r="JOL384" s="133"/>
      <c r="JOM384" s="133"/>
      <c r="JON384" s="133"/>
      <c r="JOO384" s="133"/>
      <c r="JOP384" s="133"/>
      <c r="JOQ384" s="133"/>
      <c r="JOR384" s="133"/>
      <c r="JOS384" s="133"/>
      <c r="JOT384" s="133"/>
      <c r="JOU384" s="133"/>
      <c r="JOV384" s="133"/>
      <c r="JOW384" s="133"/>
      <c r="JOX384" s="133"/>
      <c r="JOY384" s="133"/>
      <c r="JOZ384" s="133"/>
      <c r="JPA384" s="133"/>
      <c r="JPB384" s="133"/>
      <c r="JPC384" s="133"/>
      <c r="JPD384" s="133"/>
      <c r="JPE384" s="133"/>
      <c r="JPF384" s="133"/>
      <c r="JPG384" s="133"/>
      <c r="JPH384" s="133"/>
      <c r="JPI384" s="133"/>
      <c r="JPJ384" s="133"/>
      <c r="JPK384" s="133"/>
      <c r="JPL384" s="133"/>
      <c r="JPM384" s="133"/>
      <c r="JPN384" s="133"/>
      <c r="JPO384" s="133"/>
      <c r="JPP384" s="133"/>
      <c r="JPQ384" s="133"/>
      <c r="JPR384" s="133"/>
      <c r="JPS384" s="133"/>
      <c r="JPT384" s="133"/>
      <c r="JPU384" s="133"/>
      <c r="JPV384" s="133"/>
      <c r="JPW384" s="133"/>
      <c r="JPX384" s="133"/>
      <c r="JPY384" s="133"/>
      <c r="JPZ384" s="133"/>
      <c r="JQA384" s="133"/>
      <c r="JQB384" s="133"/>
      <c r="JQC384" s="133"/>
      <c r="JQD384" s="133"/>
      <c r="JQE384" s="133"/>
      <c r="JQF384" s="133"/>
      <c r="JQG384" s="133"/>
      <c r="JQH384" s="133"/>
      <c r="JQI384" s="133"/>
      <c r="JQJ384" s="133"/>
      <c r="JQK384" s="133"/>
      <c r="JQL384" s="133"/>
      <c r="JQM384" s="133"/>
      <c r="JQN384" s="133"/>
      <c r="JQO384" s="133"/>
      <c r="JQP384" s="133"/>
      <c r="JQQ384" s="133"/>
      <c r="JQR384" s="133"/>
      <c r="JQS384" s="133"/>
      <c r="JQT384" s="133"/>
      <c r="JQU384" s="133"/>
      <c r="JQV384" s="133"/>
      <c r="JQW384" s="133"/>
      <c r="JQX384" s="133"/>
      <c r="JQY384" s="133"/>
      <c r="JQZ384" s="133"/>
      <c r="JRA384" s="133"/>
      <c r="JRB384" s="133"/>
      <c r="JRC384" s="133"/>
      <c r="JRD384" s="133"/>
      <c r="JRE384" s="133"/>
      <c r="JRF384" s="133"/>
      <c r="JRG384" s="133"/>
      <c r="JRH384" s="133"/>
      <c r="JRI384" s="133"/>
      <c r="JRJ384" s="133"/>
      <c r="JRK384" s="133"/>
      <c r="JRL384" s="133"/>
      <c r="JRM384" s="133"/>
      <c r="JRN384" s="133"/>
      <c r="JRO384" s="133"/>
      <c r="JRP384" s="133"/>
      <c r="JRQ384" s="133"/>
      <c r="JRR384" s="133"/>
      <c r="JRS384" s="133"/>
      <c r="JRT384" s="133"/>
      <c r="JRU384" s="133"/>
      <c r="JRV384" s="133"/>
      <c r="JRW384" s="133"/>
      <c r="JRX384" s="133"/>
      <c r="JRY384" s="133"/>
      <c r="JRZ384" s="133"/>
      <c r="JSA384" s="133"/>
      <c r="JSB384" s="133"/>
      <c r="JSC384" s="133"/>
      <c r="JSD384" s="133"/>
      <c r="JSE384" s="133"/>
      <c r="JSF384" s="133"/>
      <c r="JSG384" s="133"/>
      <c r="JSH384" s="133"/>
      <c r="JSI384" s="133"/>
      <c r="JSJ384" s="133"/>
      <c r="JSK384" s="133"/>
      <c r="JSL384" s="133"/>
      <c r="JSM384" s="133"/>
      <c r="JSN384" s="133"/>
      <c r="JSO384" s="133"/>
      <c r="JSP384" s="133"/>
      <c r="JSQ384" s="133"/>
      <c r="JSR384" s="133"/>
      <c r="JSS384" s="133"/>
      <c r="JST384" s="133"/>
      <c r="JSU384" s="133"/>
      <c r="JSV384" s="133"/>
      <c r="JSW384" s="133"/>
      <c r="JSX384" s="133"/>
      <c r="JSY384" s="133"/>
      <c r="JSZ384" s="133"/>
      <c r="JTA384" s="133"/>
      <c r="JTB384" s="133"/>
      <c r="JTC384" s="133"/>
      <c r="JTD384" s="133"/>
      <c r="JTE384" s="133"/>
      <c r="JTF384" s="133"/>
      <c r="JTG384" s="133"/>
      <c r="JTH384" s="133"/>
      <c r="JTI384" s="133"/>
      <c r="JTJ384" s="133"/>
      <c r="JTK384" s="133"/>
      <c r="JTL384" s="133"/>
      <c r="JTM384" s="133"/>
      <c r="JTN384" s="133"/>
      <c r="JTO384" s="133"/>
      <c r="JTP384" s="133"/>
      <c r="JTQ384" s="133"/>
      <c r="JTR384" s="133"/>
      <c r="JTS384" s="133"/>
      <c r="JTT384" s="133"/>
      <c r="JTU384" s="133"/>
      <c r="JTV384" s="133"/>
      <c r="JTW384" s="133"/>
      <c r="JTX384" s="133"/>
      <c r="JTY384" s="133"/>
      <c r="JTZ384" s="133"/>
      <c r="JUA384" s="133"/>
      <c r="JUB384" s="133"/>
      <c r="JUC384" s="133"/>
      <c r="JUD384" s="133"/>
      <c r="JUE384" s="133"/>
      <c r="JUF384" s="133"/>
      <c r="JUG384" s="133"/>
      <c r="JUH384" s="133"/>
      <c r="JUI384" s="133"/>
      <c r="JUJ384" s="133"/>
      <c r="JUK384" s="133"/>
      <c r="JUL384" s="133"/>
      <c r="JUM384" s="133"/>
      <c r="JUN384" s="133"/>
      <c r="JUO384" s="133"/>
      <c r="JUP384" s="133"/>
      <c r="JUQ384" s="133"/>
      <c r="JUR384" s="133"/>
      <c r="JUS384" s="133"/>
      <c r="JUT384" s="133"/>
      <c r="JUU384" s="133"/>
      <c r="JUV384" s="133"/>
      <c r="JUW384" s="133"/>
      <c r="JUX384" s="133"/>
      <c r="JUY384" s="133"/>
      <c r="JUZ384" s="133"/>
      <c r="JVA384" s="133"/>
      <c r="JVB384" s="133"/>
      <c r="JVC384" s="133"/>
      <c r="JVD384" s="133"/>
      <c r="JVE384" s="133"/>
      <c r="JVF384" s="133"/>
      <c r="JVG384" s="133"/>
      <c r="JVH384" s="133"/>
      <c r="JVI384" s="133"/>
      <c r="JVJ384" s="133"/>
      <c r="JVK384" s="133"/>
      <c r="JVL384" s="133"/>
      <c r="JVM384" s="133"/>
      <c r="JVN384" s="133"/>
      <c r="JVO384" s="133"/>
      <c r="JVP384" s="133"/>
      <c r="JVQ384" s="133"/>
      <c r="JVR384" s="133"/>
      <c r="JVS384" s="133"/>
      <c r="JVT384" s="133"/>
      <c r="JVU384" s="133"/>
      <c r="JVV384" s="133"/>
      <c r="JVW384" s="133"/>
      <c r="JVX384" s="133"/>
      <c r="JVY384" s="133"/>
      <c r="JVZ384" s="133"/>
      <c r="JWA384" s="133"/>
      <c r="JWB384" s="133"/>
      <c r="JWC384" s="133"/>
      <c r="JWD384" s="133"/>
      <c r="JWE384" s="133"/>
      <c r="JWF384" s="133"/>
      <c r="JWG384" s="133"/>
      <c r="JWH384" s="133"/>
      <c r="JWI384" s="133"/>
      <c r="JWJ384" s="133"/>
      <c r="JWK384" s="133"/>
      <c r="JWL384" s="133"/>
      <c r="JWM384" s="133"/>
      <c r="JWN384" s="133"/>
      <c r="JWO384" s="133"/>
      <c r="JWP384" s="133"/>
      <c r="JWQ384" s="133"/>
      <c r="JWR384" s="133"/>
      <c r="JWS384" s="133"/>
      <c r="JWT384" s="133"/>
      <c r="JWU384" s="133"/>
      <c r="JWV384" s="133"/>
      <c r="JWW384" s="133"/>
      <c r="JWX384" s="133"/>
      <c r="JWY384" s="133"/>
      <c r="JWZ384" s="133"/>
      <c r="JXA384" s="133"/>
      <c r="JXB384" s="133"/>
      <c r="JXC384" s="133"/>
      <c r="JXD384" s="133"/>
      <c r="JXE384" s="133"/>
      <c r="JXF384" s="133"/>
      <c r="JXG384" s="133"/>
      <c r="JXH384" s="133"/>
      <c r="JXI384" s="133"/>
      <c r="JXJ384" s="133"/>
      <c r="JXK384" s="133"/>
      <c r="JXL384" s="133"/>
      <c r="JXM384" s="133"/>
      <c r="JXN384" s="133"/>
      <c r="JXO384" s="133"/>
      <c r="JXP384" s="133"/>
      <c r="JXQ384" s="133"/>
      <c r="JXR384" s="133"/>
      <c r="JXS384" s="133"/>
      <c r="JXT384" s="133"/>
      <c r="JXU384" s="133"/>
      <c r="JXV384" s="133"/>
      <c r="JXW384" s="133"/>
      <c r="JXX384" s="133"/>
      <c r="JXY384" s="133"/>
      <c r="JXZ384" s="133"/>
      <c r="JYA384" s="133"/>
      <c r="JYB384" s="133"/>
      <c r="JYC384" s="133"/>
      <c r="JYD384" s="133"/>
      <c r="JYE384" s="133"/>
      <c r="JYF384" s="133"/>
      <c r="JYG384" s="133"/>
      <c r="JYH384" s="133"/>
      <c r="JYI384" s="133"/>
      <c r="JYJ384" s="133"/>
      <c r="JYK384" s="133"/>
      <c r="JYL384" s="133"/>
      <c r="JYM384" s="133"/>
      <c r="JYN384" s="133"/>
      <c r="JYO384" s="133"/>
      <c r="JYP384" s="133"/>
      <c r="JYQ384" s="133"/>
      <c r="JYR384" s="133"/>
      <c r="JYS384" s="133"/>
      <c r="JYT384" s="133"/>
      <c r="JYU384" s="133"/>
      <c r="JYV384" s="133"/>
      <c r="JYW384" s="133"/>
      <c r="JYX384" s="133"/>
      <c r="JYY384" s="133"/>
      <c r="JYZ384" s="133"/>
      <c r="JZA384" s="133"/>
      <c r="JZB384" s="133"/>
      <c r="JZC384" s="133"/>
      <c r="JZD384" s="133"/>
      <c r="JZE384" s="133"/>
      <c r="JZF384" s="133"/>
      <c r="JZG384" s="133"/>
      <c r="JZH384" s="133"/>
      <c r="JZI384" s="133"/>
      <c r="JZJ384" s="133"/>
      <c r="JZK384" s="133"/>
      <c r="JZL384" s="133"/>
      <c r="JZM384" s="133"/>
      <c r="JZN384" s="133"/>
      <c r="JZO384" s="133"/>
      <c r="JZP384" s="133"/>
      <c r="JZQ384" s="133"/>
      <c r="JZR384" s="133"/>
      <c r="JZS384" s="133"/>
      <c r="JZT384" s="133"/>
      <c r="JZU384" s="133"/>
      <c r="JZV384" s="133"/>
      <c r="JZW384" s="133"/>
      <c r="JZX384" s="133"/>
      <c r="JZY384" s="133"/>
      <c r="JZZ384" s="133"/>
      <c r="KAA384" s="133"/>
      <c r="KAB384" s="133"/>
      <c r="KAC384" s="133"/>
      <c r="KAD384" s="133"/>
      <c r="KAE384" s="133"/>
      <c r="KAF384" s="133"/>
      <c r="KAG384" s="133"/>
      <c r="KAH384" s="133"/>
      <c r="KAI384" s="133"/>
      <c r="KAJ384" s="133"/>
      <c r="KAK384" s="133"/>
      <c r="KAL384" s="133"/>
      <c r="KAM384" s="133"/>
      <c r="KAN384" s="133"/>
      <c r="KAO384" s="133"/>
      <c r="KAP384" s="133"/>
      <c r="KAQ384" s="133"/>
      <c r="KAR384" s="133"/>
      <c r="KAS384" s="133"/>
      <c r="KAT384" s="133"/>
      <c r="KAU384" s="133"/>
      <c r="KAV384" s="133"/>
      <c r="KAW384" s="133"/>
      <c r="KAX384" s="133"/>
      <c r="KAY384" s="133"/>
      <c r="KAZ384" s="133"/>
      <c r="KBA384" s="133"/>
      <c r="KBB384" s="133"/>
      <c r="KBC384" s="133"/>
      <c r="KBD384" s="133"/>
      <c r="KBE384" s="133"/>
      <c r="KBF384" s="133"/>
      <c r="KBG384" s="133"/>
      <c r="KBH384" s="133"/>
      <c r="KBI384" s="133"/>
      <c r="KBJ384" s="133"/>
      <c r="KBK384" s="133"/>
      <c r="KBL384" s="133"/>
      <c r="KBM384" s="133"/>
      <c r="KBN384" s="133"/>
      <c r="KBO384" s="133"/>
      <c r="KBP384" s="133"/>
      <c r="KBQ384" s="133"/>
      <c r="KBR384" s="133"/>
      <c r="KBS384" s="133"/>
      <c r="KBT384" s="133"/>
      <c r="KBU384" s="133"/>
      <c r="KBV384" s="133"/>
      <c r="KBW384" s="133"/>
      <c r="KBX384" s="133"/>
      <c r="KBY384" s="133"/>
      <c r="KBZ384" s="133"/>
      <c r="KCA384" s="133"/>
      <c r="KCB384" s="133"/>
      <c r="KCC384" s="133"/>
      <c r="KCD384" s="133"/>
      <c r="KCE384" s="133"/>
      <c r="KCF384" s="133"/>
      <c r="KCG384" s="133"/>
      <c r="KCH384" s="133"/>
      <c r="KCI384" s="133"/>
      <c r="KCJ384" s="133"/>
      <c r="KCK384" s="133"/>
      <c r="KCL384" s="133"/>
      <c r="KCM384" s="133"/>
      <c r="KCN384" s="133"/>
      <c r="KCO384" s="133"/>
      <c r="KCP384" s="133"/>
      <c r="KCQ384" s="133"/>
      <c r="KCR384" s="133"/>
      <c r="KCS384" s="133"/>
      <c r="KCT384" s="133"/>
      <c r="KCU384" s="133"/>
      <c r="KCV384" s="133"/>
      <c r="KCW384" s="133"/>
      <c r="KCX384" s="133"/>
      <c r="KCY384" s="133"/>
      <c r="KCZ384" s="133"/>
      <c r="KDA384" s="133"/>
      <c r="KDB384" s="133"/>
      <c r="KDC384" s="133"/>
      <c r="KDD384" s="133"/>
      <c r="KDE384" s="133"/>
      <c r="KDF384" s="133"/>
      <c r="KDG384" s="133"/>
      <c r="KDH384" s="133"/>
      <c r="KDI384" s="133"/>
      <c r="KDJ384" s="133"/>
      <c r="KDK384" s="133"/>
      <c r="KDL384" s="133"/>
      <c r="KDM384" s="133"/>
      <c r="KDN384" s="133"/>
      <c r="KDO384" s="133"/>
      <c r="KDP384" s="133"/>
      <c r="KDQ384" s="133"/>
      <c r="KDR384" s="133"/>
      <c r="KDS384" s="133"/>
      <c r="KDT384" s="133"/>
      <c r="KDU384" s="133"/>
      <c r="KDV384" s="133"/>
      <c r="KDW384" s="133"/>
      <c r="KDX384" s="133"/>
      <c r="KDY384" s="133"/>
      <c r="KDZ384" s="133"/>
      <c r="KEA384" s="133"/>
      <c r="KEB384" s="133"/>
      <c r="KEC384" s="133"/>
      <c r="KED384" s="133"/>
      <c r="KEE384" s="133"/>
      <c r="KEF384" s="133"/>
      <c r="KEG384" s="133"/>
      <c r="KEH384" s="133"/>
      <c r="KEI384" s="133"/>
      <c r="KEJ384" s="133"/>
      <c r="KEK384" s="133"/>
      <c r="KEL384" s="133"/>
      <c r="KEM384" s="133"/>
      <c r="KEN384" s="133"/>
      <c r="KEO384" s="133"/>
      <c r="KEP384" s="133"/>
      <c r="KEQ384" s="133"/>
      <c r="KER384" s="133"/>
      <c r="KES384" s="133"/>
      <c r="KET384" s="133"/>
      <c r="KEU384" s="133"/>
      <c r="KEV384" s="133"/>
      <c r="KEW384" s="133"/>
      <c r="KEX384" s="133"/>
      <c r="KEY384" s="133"/>
      <c r="KEZ384" s="133"/>
      <c r="KFA384" s="133"/>
      <c r="KFB384" s="133"/>
      <c r="KFC384" s="133"/>
      <c r="KFD384" s="133"/>
      <c r="KFE384" s="133"/>
      <c r="KFF384" s="133"/>
      <c r="KFG384" s="133"/>
      <c r="KFH384" s="133"/>
      <c r="KFI384" s="133"/>
      <c r="KFJ384" s="133"/>
      <c r="KFK384" s="133"/>
      <c r="KFL384" s="133"/>
      <c r="KFM384" s="133"/>
      <c r="KFN384" s="133"/>
      <c r="KFO384" s="133"/>
      <c r="KFP384" s="133"/>
      <c r="KFQ384" s="133"/>
      <c r="KFR384" s="133"/>
      <c r="KFS384" s="133"/>
      <c r="KFT384" s="133"/>
      <c r="KFU384" s="133"/>
      <c r="KFV384" s="133"/>
      <c r="KFW384" s="133"/>
      <c r="KFX384" s="133"/>
      <c r="KFY384" s="133"/>
      <c r="KFZ384" s="133"/>
      <c r="KGA384" s="133"/>
      <c r="KGB384" s="133"/>
      <c r="KGC384" s="133"/>
      <c r="KGD384" s="133"/>
      <c r="KGE384" s="133"/>
      <c r="KGF384" s="133"/>
      <c r="KGG384" s="133"/>
      <c r="KGH384" s="133"/>
      <c r="KGI384" s="133"/>
      <c r="KGJ384" s="133"/>
      <c r="KGK384" s="133"/>
      <c r="KGL384" s="133"/>
      <c r="KGM384" s="133"/>
      <c r="KGN384" s="133"/>
      <c r="KGO384" s="133"/>
      <c r="KGP384" s="133"/>
      <c r="KGQ384" s="133"/>
      <c r="KGR384" s="133"/>
      <c r="KGS384" s="133"/>
      <c r="KGT384" s="133"/>
      <c r="KGU384" s="133"/>
      <c r="KGV384" s="133"/>
      <c r="KGW384" s="133"/>
      <c r="KGX384" s="133"/>
      <c r="KGY384" s="133"/>
      <c r="KGZ384" s="133"/>
      <c r="KHA384" s="133"/>
      <c r="KHB384" s="133"/>
      <c r="KHC384" s="133"/>
      <c r="KHD384" s="133"/>
      <c r="KHE384" s="133"/>
      <c r="KHF384" s="133"/>
      <c r="KHG384" s="133"/>
      <c r="KHH384" s="133"/>
      <c r="KHI384" s="133"/>
      <c r="KHJ384" s="133"/>
      <c r="KHK384" s="133"/>
      <c r="KHL384" s="133"/>
      <c r="KHM384" s="133"/>
      <c r="KHN384" s="133"/>
      <c r="KHO384" s="133"/>
      <c r="KHP384" s="133"/>
      <c r="KHQ384" s="133"/>
      <c r="KHR384" s="133"/>
      <c r="KHS384" s="133"/>
      <c r="KHT384" s="133"/>
      <c r="KHU384" s="133"/>
      <c r="KHV384" s="133"/>
      <c r="KHW384" s="133"/>
      <c r="KHX384" s="133"/>
      <c r="KHY384" s="133"/>
      <c r="KHZ384" s="133"/>
      <c r="KIA384" s="133"/>
      <c r="KIB384" s="133"/>
      <c r="KIC384" s="133"/>
      <c r="KID384" s="133"/>
      <c r="KIE384" s="133"/>
      <c r="KIF384" s="133"/>
      <c r="KIG384" s="133"/>
      <c r="KIH384" s="133"/>
      <c r="KII384" s="133"/>
      <c r="KIJ384" s="133"/>
      <c r="KIK384" s="133"/>
      <c r="KIL384" s="133"/>
      <c r="KIM384" s="133"/>
      <c r="KIN384" s="133"/>
      <c r="KIO384" s="133"/>
      <c r="KIP384" s="133"/>
      <c r="KIQ384" s="133"/>
      <c r="KIR384" s="133"/>
      <c r="KIS384" s="133"/>
      <c r="KIT384" s="133"/>
      <c r="KIU384" s="133"/>
      <c r="KIV384" s="133"/>
      <c r="KIW384" s="133"/>
      <c r="KIX384" s="133"/>
      <c r="KIY384" s="133"/>
      <c r="KIZ384" s="133"/>
      <c r="KJA384" s="133"/>
      <c r="KJB384" s="133"/>
      <c r="KJC384" s="133"/>
      <c r="KJD384" s="133"/>
      <c r="KJE384" s="133"/>
      <c r="KJF384" s="133"/>
      <c r="KJG384" s="133"/>
      <c r="KJH384" s="133"/>
      <c r="KJI384" s="133"/>
      <c r="KJJ384" s="133"/>
      <c r="KJK384" s="133"/>
      <c r="KJL384" s="133"/>
      <c r="KJM384" s="133"/>
      <c r="KJN384" s="133"/>
      <c r="KJO384" s="133"/>
      <c r="KJP384" s="133"/>
      <c r="KJQ384" s="133"/>
      <c r="KJR384" s="133"/>
      <c r="KJS384" s="133"/>
      <c r="KJT384" s="133"/>
      <c r="KJU384" s="133"/>
      <c r="KJV384" s="133"/>
      <c r="KJW384" s="133"/>
      <c r="KJX384" s="133"/>
      <c r="KJY384" s="133"/>
      <c r="KJZ384" s="133"/>
      <c r="KKA384" s="133"/>
      <c r="KKB384" s="133"/>
      <c r="KKC384" s="133"/>
      <c r="KKD384" s="133"/>
      <c r="KKE384" s="133"/>
      <c r="KKF384" s="133"/>
      <c r="KKG384" s="133"/>
      <c r="KKH384" s="133"/>
      <c r="KKI384" s="133"/>
      <c r="KKJ384" s="133"/>
      <c r="KKK384" s="133"/>
      <c r="KKL384" s="133"/>
      <c r="KKM384" s="133"/>
      <c r="KKN384" s="133"/>
      <c r="KKO384" s="133"/>
      <c r="KKP384" s="133"/>
      <c r="KKQ384" s="133"/>
      <c r="KKR384" s="133"/>
      <c r="KKS384" s="133"/>
      <c r="KKT384" s="133"/>
      <c r="KKU384" s="133"/>
      <c r="KKV384" s="133"/>
      <c r="KKW384" s="133"/>
      <c r="KKX384" s="133"/>
      <c r="KKY384" s="133"/>
      <c r="KKZ384" s="133"/>
      <c r="KLA384" s="133"/>
      <c r="KLB384" s="133"/>
      <c r="KLC384" s="133"/>
      <c r="KLD384" s="133"/>
      <c r="KLE384" s="133"/>
      <c r="KLF384" s="133"/>
      <c r="KLG384" s="133"/>
      <c r="KLH384" s="133"/>
      <c r="KLI384" s="133"/>
      <c r="KLJ384" s="133"/>
      <c r="KLK384" s="133"/>
      <c r="KLL384" s="133"/>
      <c r="KLM384" s="133"/>
      <c r="KLN384" s="133"/>
      <c r="KLO384" s="133"/>
      <c r="KLP384" s="133"/>
      <c r="KLQ384" s="133"/>
      <c r="KLR384" s="133"/>
      <c r="KLS384" s="133"/>
      <c r="KLT384" s="133"/>
      <c r="KLU384" s="133"/>
      <c r="KLV384" s="133"/>
      <c r="KLW384" s="133"/>
      <c r="KLX384" s="133"/>
      <c r="KLY384" s="133"/>
      <c r="KLZ384" s="133"/>
      <c r="KMA384" s="133"/>
      <c r="KMB384" s="133"/>
      <c r="KMC384" s="133"/>
      <c r="KMD384" s="133"/>
      <c r="KME384" s="133"/>
      <c r="KMF384" s="133"/>
      <c r="KMG384" s="133"/>
      <c r="KMH384" s="133"/>
      <c r="KMI384" s="133"/>
      <c r="KMJ384" s="133"/>
      <c r="KMK384" s="133"/>
      <c r="KML384" s="133"/>
      <c r="KMM384" s="133"/>
      <c r="KMN384" s="133"/>
      <c r="KMO384" s="133"/>
      <c r="KMP384" s="133"/>
      <c r="KMQ384" s="133"/>
      <c r="KMR384" s="133"/>
      <c r="KMS384" s="133"/>
      <c r="KMT384" s="133"/>
      <c r="KMU384" s="133"/>
      <c r="KMV384" s="133"/>
      <c r="KMW384" s="133"/>
      <c r="KMX384" s="133"/>
      <c r="KMY384" s="133"/>
      <c r="KMZ384" s="133"/>
      <c r="KNA384" s="133"/>
      <c r="KNB384" s="133"/>
      <c r="KNC384" s="133"/>
      <c r="KND384" s="133"/>
      <c r="KNE384" s="133"/>
      <c r="KNF384" s="133"/>
      <c r="KNG384" s="133"/>
      <c r="KNH384" s="133"/>
      <c r="KNI384" s="133"/>
      <c r="KNJ384" s="133"/>
      <c r="KNK384" s="133"/>
      <c r="KNL384" s="133"/>
      <c r="KNM384" s="133"/>
      <c r="KNN384" s="133"/>
      <c r="KNO384" s="133"/>
      <c r="KNP384" s="133"/>
      <c r="KNQ384" s="133"/>
      <c r="KNR384" s="133"/>
      <c r="KNS384" s="133"/>
      <c r="KNT384" s="133"/>
      <c r="KNU384" s="133"/>
      <c r="KNV384" s="133"/>
      <c r="KNW384" s="133"/>
      <c r="KNX384" s="133"/>
      <c r="KNY384" s="133"/>
      <c r="KNZ384" s="133"/>
      <c r="KOA384" s="133"/>
      <c r="KOB384" s="133"/>
      <c r="KOC384" s="133"/>
      <c r="KOD384" s="133"/>
      <c r="KOE384" s="133"/>
      <c r="KOF384" s="133"/>
      <c r="KOG384" s="133"/>
      <c r="KOH384" s="133"/>
      <c r="KOI384" s="133"/>
      <c r="KOJ384" s="133"/>
      <c r="KOK384" s="133"/>
      <c r="KOL384" s="133"/>
      <c r="KOM384" s="133"/>
      <c r="KON384" s="133"/>
      <c r="KOO384" s="133"/>
      <c r="KOP384" s="133"/>
      <c r="KOQ384" s="133"/>
      <c r="KOR384" s="133"/>
      <c r="KOS384" s="133"/>
      <c r="KOT384" s="133"/>
      <c r="KOU384" s="133"/>
      <c r="KOV384" s="133"/>
      <c r="KOW384" s="133"/>
      <c r="KOX384" s="133"/>
      <c r="KOY384" s="133"/>
      <c r="KOZ384" s="133"/>
      <c r="KPA384" s="133"/>
      <c r="KPB384" s="133"/>
      <c r="KPC384" s="133"/>
      <c r="KPD384" s="133"/>
      <c r="KPE384" s="133"/>
      <c r="KPF384" s="133"/>
      <c r="KPG384" s="133"/>
      <c r="KPH384" s="133"/>
      <c r="KPI384" s="133"/>
      <c r="KPJ384" s="133"/>
      <c r="KPK384" s="133"/>
      <c r="KPL384" s="133"/>
      <c r="KPM384" s="133"/>
      <c r="KPN384" s="133"/>
      <c r="KPO384" s="133"/>
      <c r="KPP384" s="133"/>
      <c r="KPQ384" s="133"/>
      <c r="KPR384" s="133"/>
      <c r="KPS384" s="133"/>
      <c r="KPT384" s="133"/>
      <c r="KPU384" s="133"/>
      <c r="KPV384" s="133"/>
      <c r="KPW384" s="133"/>
      <c r="KPX384" s="133"/>
      <c r="KPY384" s="133"/>
      <c r="KPZ384" s="133"/>
      <c r="KQA384" s="133"/>
      <c r="KQB384" s="133"/>
      <c r="KQC384" s="133"/>
      <c r="KQD384" s="133"/>
      <c r="KQE384" s="133"/>
      <c r="KQF384" s="133"/>
      <c r="KQG384" s="133"/>
      <c r="KQH384" s="133"/>
      <c r="KQI384" s="133"/>
      <c r="KQJ384" s="133"/>
      <c r="KQK384" s="133"/>
      <c r="KQL384" s="133"/>
      <c r="KQM384" s="133"/>
      <c r="KQN384" s="133"/>
      <c r="KQO384" s="133"/>
      <c r="KQP384" s="133"/>
      <c r="KQQ384" s="133"/>
      <c r="KQR384" s="133"/>
      <c r="KQS384" s="133"/>
      <c r="KQT384" s="133"/>
      <c r="KQU384" s="133"/>
      <c r="KQV384" s="133"/>
      <c r="KQW384" s="133"/>
      <c r="KQX384" s="133"/>
      <c r="KQY384" s="133"/>
      <c r="KQZ384" s="133"/>
      <c r="KRA384" s="133"/>
      <c r="KRB384" s="133"/>
      <c r="KRC384" s="133"/>
      <c r="KRD384" s="133"/>
      <c r="KRE384" s="133"/>
      <c r="KRF384" s="133"/>
      <c r="KRG384" s="133"/>
      <c r="KRH384" s="133"/>
      <c r="KRI384" s="133"/>
      <c r="KRJ384" s="133"/>
      <c r="KRK384" s="133"/>
      <c r="KRL384" s="133"/>
      <c r="KRM384" s="133"/>
      <c r="KRN384" s="133"/>
      <c r="KRO384" s="133"/>
      <c r="KRP384" s="133"/>
      <c r="KRQ384" s="133"/>
      <c r="KRR384" s="133"/>
      <c r="KRS384" s="133"/>
      <c r="KRT384" s="133"/>
      <c r="KRU384" s="133"/>
      <c r="KRV384" s="133"/>
      <c r="KRW384" s="133"/>
      <c r="KRX384" s="133"/>
      <c r="KRY384" s="133"/>
      <c r="KRZ384" s="133"/>
      <c r="KSA384" s="133"/>
      <c r="KSB384" s="133"/>
      <c r="KSC384" s="133"/>
      <c r="KSD384" s="133"/>
      <c r="KSE384" s="133"/>
      <c r="KSF384" s="133"/>
      <c r="KSG384" s="133"/>
      <c r="KSH384" s="133"/>
      <c r="KSI384" s="133"/>
      <c r="KSJ384" s="133"/>
      <c r="KSK384" s="133"/>
      <c r="KSL384" s="133"/>
      <c r="KSM384" s="133"/>
      <c r="KSN384" s="133"/>
      <c r="KSO384" s="133"/>
      <c r="KSP384" s="133"/>
      <c r="KSQ384" s="133"/>
      <c r="KSR384" s="133"/>
      <c r="KSS384" s="133"/>
      <c r="KST384" s="133"/>
      <c r="KSU384" s="133"/>
      <c r="KSV384" s="133"/>
      <c r="KSW384" s="133"/>
      <c r="KSX384" s="133"/>
      <c r="KSY384" s="133"/>
      <c r="KSZ384" s="133"/>
      <c r="KTA384" s="133"/>
      <c r="KTB384" s="133"/>
      <c r="KTC384" s="133"/>
      <c r="KTD384" s="133"/>
      <c r="KTE384" s="133"/>
      <c r="KTF384" s="133"/>
      <c r="KTG384" s="133"/>
      <c r="KTH384" s="133"/>
      <c r="KTI384" s="133"/>
      <c r="KTJ384" s="133"/>
      <c r="KTK384" s="133"/>
      <c r="KTL384" s="133"/>
      <c r="KTM384" s="133"/>
      <c r="KTN384" s="133"/>
      <c r="KTO384" s="133"/>
      <c r="KTP384" s="133"/>
      <c r="KTQ384" s="133"/>
      <c r="KTR384" s="133"/>
      <c r="KTS384" s="133"/>
      <c r="KTT384" s="133"/>
      <c r="KTU384" s="133"/>
      <c r="KTV384" s="133"/>
      <c r="KTW384" s="133"/>
      <c r="KTX384" s="133"/>
      <c r="KTY384" s="133"/>
      <c r="KTZ384" s="133"/>
      <c r="KUA384" s="133"/>
      <c r="KUB384" s="133"/>
      <c r="KUC384" s="133"/>
      <c r="KUD384" s="133"/>
      <c r="KUE384" s="133"/>
      <c r="KUF384" s="133"/>
      <c r="KUG384" s="133"/>
      <c r="KUH384" s="133"/>
      <c r="KUI384" s="133"/>
      <c r="KUJ384" s="133"/>
      <c r="KUK384" s="133"/>
      <c r="KUL384" s="133"/>
      <c r="KUM384" s="133"/>
      <c r="KUN384" s="133"/>
      <c r="KUO384" s="133"/>
      <c r="KUP384" s="133"/>
      <c r="KUQ384" s="133"/>
      <c r="KUR384" s="133"/>
      <c r="KUS384" s="133"/>
      <c r="KUT384" s="133"/>
      <c r="KUU384" s="133"/>
      <c r="KUV384" s="133"/>
      <c r="KUW384" s="133"/>
      <c r="KUX384" s="133"/>
      <c r="KUY384" s="133"/>
      <c r="KUZ384" s="133"/>
      <c r="KVA384" s="133"/>
      <c r="KVB384" s="133"/>
      <c r="KVC384" s="133"/>
      <c r="KVD384" s="133"/>
      <c r="KVE384" s="133"/>
      <c r="KVF384" s="133"/>
      <c r="KVG384" s="133"/>
      <c r="KVH384" s="133"/>
      <c r="KVI384" s="133"/>
      <c r="KVJ384" s="133"/>
      <c r="KVK384" s="133"/>
      <c r="KVL384" s="133"/>
      <c r="KVM384" s="133"/>
      <c r="KVN384" s="133"/>
      <c r="KVO384" s="133"/>
      <c r="KVP384" s="133"/>
      <c r="KVQ384" s="133"/>
      <c r="KVR384" s="133"/>
      <c r="KVS384" s="133"/>
      <c r="KVT384" s="133"/>
      <c r="KVU384" s="133"/>
      <c r="KVV384" s="133"/>
      <c r="KVW384" s="133"/>
      <c r="KVX384" s="133"/>
      <c r="KVY384" s="133"/>
      <c r="KVZ384" s="133"/>
      <c r="KWA384" s="133"/>
      <c r="KWB384" s="133"/>
      <c r="KWC384" s="133"/>
      <c r="KWD384" s="133"/>
      <c r="KWE384" s="133"/>
      <c r="KWF384" s="133"/>
      <c r="KWG384" s="133"/>
      <c r="KWH384" s="133"/>
      <c r="KWI384" s="133"/>
      <c r="KWJ384" s="133"/>
      <c r="KWK384" s="133"/>
      <c r="KWL384" s="133"/>
      <c r="KWM384" s="133"/>
      <c r="KWN384" s="133"/>
      <c r="KWO384" s="133"/>
      <c r="KWP384" s="133"/>
      <c r="KWQ384" s="133"/>
      <c r="KWR384" s="133"/>
      <c r="KWS384" s="133"/>
      <c r="KWT384" s="133"/>
      <c r="KWU384" s="133"/>
      <c r="KWV384" s="133"/>
      <c r="KWW384" s="133"/>
      <c r="KWX384" s="133"/>
      <c r="KWY384" s="133"/>
      <c r="KWZ384" s="133"/>
      <c r="KXA384" s="133"/>
      <c r="KXB384" s="133"/>
      <c r="KXC384" s="133"/>
      <c r="KXD384" s="133"/>
      <c r="KXE384" s="133"/>
      <c r="KXF384" s="133"/>
      <c r="KXG384" s="133"/>
      <c r="KXH384" s="133"/>
      <c r="KXI384" s="133"/>
      <c r="KXJ384" s="133"/>
      <c r="KXK384" s="133"/>
      <c r="KXL384" s="133"/>
      <c r="KXM384" s="133"/>
      <c r="KXN384" s="133"/>
      <c r="KXO384" s="133"/>
      <c r="KXP384" s="133"/>
      <c r="KXQ384" s="133"/>
      <c r="KXR384" s="133"/>
      <c r="KXS384" s="133"/>
      <c r="KXT384" s="133"/>
      <c r="KXU384" s="133"/>
      <c r="KXV384" s="133"/>
      <c r="KXW384" s="133"/>
      <c r="KXX384" s="133"/>
      <c r="KXY384" s="133"/>
      <c r="KXZ384" s="133"/>
      <c r="KYA384" s="133"/>
      <c r="KYB384" s="133"/>
      <c r="KYC384" s="133"/>
      <c r="KYD384" s="133"/>
      <c r="KYE384" s="133"/>
      <c r="KYF384" s="133"/>
      <c r="KYG384" s="133"/>
      <c r="KYH384" s="133"/>
      <c r="KYI384" s="133"/>
      <c r="KYJ384" s="133"/>
      <c r="KYK384" s="133"/>
      <c r="KYL384" s="133"/>
      <c r="KYM384" s="133"/>
      <c r="KYN384" s="133"/>
      <c r="KYO384" s="133"/>
      <c r="KYP384" s="133"/>
      <c r="KYQ384" s="133"/>
      <c r="KYR384" s="133"/>
      <c r="KYS384" s="133"/>
      <c r="KYT384" s="133"/>
      <c r="KYU384" s="133"/>
      <c r="KYV384" s="133"/>
      <c r="KYW384" s="133"/>
      <c r="KYX384" s="133"/>
      <c r="KYY384" s="133"/>
      <c r="KYZ384" s="133"/>
      <c r="KZA384" s="133"/>
      <c r="KZB384" s="133"/>
      <c r="KZC384" s="133"/>
      <c r="KZD384" s="133"/>
      <c r="KZE384" s="133"/>
      <c r="KZF384" s="133"/>
      <c r="KZG384" s="133"/>
      <c r="KZH384" s="133"/>
      <c r="KZI384" s="133"/>
      <c r="KZJ384" s="133"/>
      <c r="KZK384" s="133"/>
      <c r="KZL384" s="133"/>
      <c r="KZM384" s="133"/>
      <c r="KZN384" s="133"/>
      <c r="KZO384" s="133"/>
      <c r="KZP384" s="133"/>
      <c r="KZQ384" s="133"/>
      <c r="KZR384" s="133"/>
      <c r="KZS384" s="133"/>
      <c r="KZT384" s="133"/>
      <c r="KZU384" s="133"/>
      <c r="KZV384" s="133"/>
      <c r="KZW384" s="133"/>
      <c r="KZX384" s="133"/>
      <c r="KZY384" s="133"/>
      <c r="KZZ384" s="133"/>
      <c r="LAA384" s="133"/>
      <c r="LAB384" s="133"/>
      <c r="LAC384" s="133"/>
      <c r="LAD384" s="133"/>
      <c r="LAE384" s="133"/>
      <c r="LAF384" s="133"/>
      <c r="LAG384" s="133"/>
      <c r="LAH384" s="133"/>
      <c r="LAI384" s="133"/>
      <c r="LAJ384" s="133"/>
      <c r="LAK384" s="133"/>
      <c r="LAL384" s="133"/>
      <c r="LAM384" s="133"/>
      <c r="LAN384" s="133"/>
      <c r="LAO384" s="133"/>
      <c r="LAP384" s="133"/>
      <c r="LAQ384" s="133"/>
      <c r="LAR384" s="133"/>
      <c r="LAS384" s="133"/>
      <c r="LAT384" s="133"/>
      <c r="LAU384" s="133"/>
      <c r="LAV384" s="133"/>
      <c r="LAW384" s="133"/>
      <c r="LAX384" s="133"/>
      <c r="LAY384" s="133"/>
      <c r="LAZ384" s="133"/>
      <c r="LBA384" s="133"/>
      <c r="LBB384" s="133"/>
      <c r="LBC384" s="133"/>
      <c r="LBD384" s="133"/>
      <c r="LBE384" s="133"/>
      <c r="LBF384" s="133"/>
      <c r="LBG384" s="133"/>
      <c r="LBH384" s="133"/>
      <c r="LBI384" s="133"/>
      <c r="LBJ384" s="133"/>
      <c r="LBK384" s="133"/>
      <c r="LBL384" s="133"/>
      <c r="LBM384" s="133"/>
      <c r="LBN384" s="133"/>
      <c r="LBO384" s="133"/>
      <c r="LBP384" s="133"/>
      <c r="LBQ384" s="133"/>
      <c r="LBR384" s="133"/>
      <c r="LBS384" s="133"/>
      <c r="LBT384" s="133"/>
      <c r="LBU384" s="133"/>
      <c r="LBV384" s="133"/>
      <c r="LBW384" s="133"/>
      <c r="LBX384" s="133"/>
      <c r="LBY384" s="133"/>
      <c r="LBZ384" s="133"/>
      <c r="LCA384" s="133"/>
      <c r="LCB384" s="133"/>
      <c r="LCC384" s="133"/>
      <c r="LCD384" s="133"/>
      <c r="LCE384" s="133"/>
      <c r="LCF384" s="133"/>
      <c r="LCG384" s="133"/>
      <c r="LCH384" s="133"/>
      <c r="LCI384" s="133"/>
      <c r="LCJ384" s="133"/>
      <c r="LCK384" s="133"/>
      <c r="LCL384" s="133"/>
      <c r="LCM384" s="133"/>
      <c r="LCN384" s="133"/>
      <c r="LCO384" s="133"/>
      <c r="LCP384" s="133"/>
      <c r="LCQ384" s="133"/>
      <c r="LCR384" s="133"/>
      <c r="LCS384" s="133"/>
      <c r="LCT384" s="133"/>
      <c r="LCU384" s="133"/>
      <c r="LCV384" s="133"/>
      <c r="LCW384" s="133"/>
      <c r="LCX384" s="133"/>
      <c r="LCY384" s="133"/>
      <c r="LCZ384" s="133"/>
      <c r="LDA384" s="133"/>
      <c r="LDB384" s="133"/>
      <c r="LDC384" s="133"/>
      <c r="LDD384" s="133"/>
      <c r="LDE384" s="133"/>
      <c r="LDF384" s="133"/>
      <c r="LDG384" s="133"/>
      <c r="LDH384" s="133"/>
      <c r="LDI384" s="133"/>
      <c r="LDJ384" s="133"/>
      <c r="LDK384" s="133"/>
      <c r="LDL384" s="133"/>
      <c r="LDM384" s="133"/>
      <c r="LDN384" s="133"/>
      <c r="LDO384" s="133"/>
      <c r="LDP384" s="133"/>
      <c r="LDQ384" s="133"/>
      <c r="LDR384" s="133"/>
      <c r="LDS384" s="133"/>
      <c r="LDT384" s="133"/>
      <c r="LDU384" s="133"/>
      <c r="LDV384" s="133"/>
      <c r="LDW384" s="133"/>
      <c r="LDX384" s="133"/>
      <c r="LDY384" s="133"/>
      <c r="LDZ384" s="133"/>
      <c r="LEA384" s="133"/>
      <c r="LEB384" s="133"/>
      <c r="LEC384" s="133"/>
      <c r="LED384" s="133"/>
      <c r="LEE384" s="133"/>
      <c r="LEF384" s="133"/>
      <c r="LEG384" s="133"/>
      <c r="LEH384" s="133"/>
      <c r="LEI384" s="133"/>
      <c r="LEJ384" s="133"/>
      <c r="LEK384" s="133"/>
      <c r="LEL384" s="133"/>
      <c r="LEM384" s="133"/>
      <c r="LEN384" s="133"/>
      <c r="LEO384" s="133"/>
      <c r="LEP384" s="133"/>
      <c r="LEQ384" s="133"/>
      <c r="LER384" s="133"/>
      <c r="LES384" s="133"/>
      <c r="LET384" s="133"/>
      <c r="LEU384" s="133"/>
      <c r="LEV384" s="133"/>
      <c r="LEW384" s="133"/>
      <c r="LEX384" s="133"/>
      <c r="LEY384" s="133"/>
      <c r="LEZ384" s="133"/>
      <c r="LFA384" s="133"/>
      <c r="LFB384" s="133"/>
      <c r="LFC384" s="133"/>
      <c r="LFD384" s="133"/>
      <c r="LFE384" s="133"/>
      <c r="LFF384" s="133"/>
      <c r="LFG384" s="133"/>
      <c r="LFH384" s="133"/>
      <c r="LFI384" s="133"/>
      <c r="LFJ384" s="133"/>
      <c r="LFK384" s="133"/>
      <c r="LFL384" s="133"/>
      <c r="LFM384" s="133"/>
      <c r="LFN384" s="133"/>
      <c r="LFO384" s="133"/>
      <c r="LFP384" s="133"/>
      <c r="LFQ384" s="133"/>
      <c r="LFR384" s="133"/>
      <c r="LFS384" s="133"/>
      <c r="LFT384" s="133"/>
      <c r="LFU384" s="133"/>
      <c r="LFV384" s="133"/>
      <c r="LFW384" s="133"/>
      <c r="LFX384" s="133"/>
      <c r="LFY384" s="133"/>
      <c r="LFZ384" s="133"/>
      <c r="LGA384" s="133"/>
      <c r="LGB384" s="133"/>
      <c r="LGC384" s="133"/>
      <c r="LGD384" s="133"/>
      <c r="LGE384" s="133"/>
      <c r="LGF384" s="133"/>
      <c r="LGG384" s="133"/>
      <c r="LGH384" s="133"/>
      <c r="LGI384" s="133"/>
      <c r="LGJ384" s="133"/>
      <c r="LGK384" s="133"/>
      <c r="LGL384" s="133"/>
      <c r="LGM384" s="133"/>
      <c r="LGN384" s="133"/>
      <c r="LGO384" s="133"/>
      <c r="LGP384" s="133"/>
      <c r="LGQ384" s="133"/>
      <c r="LGR384" s="133"/>
      <c r="LGS384" s="133"/>
      <c r="LGT384" s="133"/>
      <c r="LGU384" s="133"/>
      <c r="LGV384" s="133"/>
      <c r="LGW384" s="133"/>
      <c r="LGX384" s="133"/>
      <c r="LGY384" s="133"/>
      <c r="LGZ384" s="133"/>
      <c r="LHA384" s="133"/>
      <c r="LHB384" s="133"/>
      <c r="LHC384" s="133"/>
      <c r="LHD384" s="133"/>
      <c r="LHE384" s="133"/>
      <c r="LHF384" s="133"/>
      <c r="LHG384" s="133"/>
      <c r="LHH384" s="133"/>
      <c r="LHI384" s="133"/>
      <c r="LHJ384" s="133"/>
      <c r="LHK384" s="133"/>
      <c r="LHL384" s="133"/>
      <c r="LHM384" s="133"/>
      <c r="LHN384" s="133"/>
      <c r="LHO384" s="133"/>
      <c r="LHP384" s="133"/>
      <c r="LHQ384" s="133"/>
      <c r="LHR384" s="133"/>
      <c r="LHS384" s="133"/>
      <c r="LHT384" s="133"/>
      <c r="LHU384" s="133"/>
      <c r="LHV384" s="133"/>
      <c r="LHW384" s="133"/>
      <c r="LHX384" s="133"/>
      <c r="LHY384" s="133"/>
      <c r="LHZ384" s="133"/>
      <c r="LIA384" s="133"/>
      <c r="LIB384" s="133"/>
      <c r="LIC384" s="133"/>
      <c r="LID384" s="133"/>
      <c r="LIE384" s="133"/>
      <c r="LIF384" s="133"/>
      <c r="LIG384" s="133"/>
      <c r="LIH384" s="133"/>
      <c r="LII384" s="133"/>
      <c r="LIJ384" s="133"/>
      <c r="LIK384" s="133"/>
      <c r="LIL384" s="133"/>
      <c r="LIM384" s="133"/>
      <c r="LIN384" s="133"/>
      <c r="LIO384" s="133"/>
      <c r="LIP384" s="133"/>
      <c r="LIQ384" s="133"/>
      <c r="LIR384" s="133"/>
      <c r="LIS384" s="133"/>
      <c r="LIT384" s="133"/>
      <c r="LIU384" s="133"/>
      <c r="LIV384" s="133"/>
      <c r="LIW384" s="133"/>
      <c r="LIX384" s="133"/>
      <c r="LIY384" s="133"/>
      <c r="LIZ384" s="133"/>
      <c r="LJA384" s="133"/>
      <c r="LJB384" s="133"/>
      <c r="LJC384" s="133"/>
      <c r="LJD384" s="133"/>
      <c r="LJE384" s="133"/>
      <c r="LJF384" s="133"/>
      <c r="LJG384" s="133"/>
      <c r="LJH384" s="133"/>
      <c r="LJI384" s="133"/>
      <c r="LJJ384" s="133"/>
      <c r="LJK384" s="133"/>
      <c r="LJL384" s="133"/>
      <c r="LJM384" s="133"/>
      <c r="LJN384" s="133"/>
      <c r="LJO384" s="133"/>
      <c r="LJP384" s="133"/>
      <c r="LJQ384" s="133"/>
      <c r="LJR384" s="133"/>
      <c r="LJS384" s="133"/>
      <c r="LJT384" s="133"/>
      <c r="LJU384" s="133"/>
      <c r="LJV384" s="133"/>
      <c r="LJW384" s="133"/>
      <c r="LJX384" s="133"/>
      <c r="LJY384" s="133"/>
      <c r="LJZ384" s="133"/>
      <c r="LKA384" s="133"/>
      <c r="LKB384" s="133"/>
      <c r="LKC384" s="133"/>
      <c r="LKD384" s="133"/>
      <c r="LKE384" s="133"/>
      <c r="LKF384" s="133"/>
      <c r="LKG384" s="133"/>
      <c r="LKH384" s="133"/>
      <c r="LKI384" s="133"/>
      <c r="LKJ384" s="133"/>
      <c r="LKK384" s="133"/>
      <c r="LKL384" s="133"/>
      <c r="LKM384" s="133"/>
      <c r="LKN384" s="133"/>
      <c r="LKO384" s="133"/>
      <c r="LKP384" s="133"/>
      <c r="LKQ384" s="133"/>
      <c r="LKR384" s="133"/>
      <c r="LKS384" s="133"/>
      <c r="LKT384" s="133"/>
      <c r="LKU384" s="133"/>
      <c r="LKV384" s="133"/>
      <c r="LKW384" s="133"/>
      <c r="LKX384" s="133"/>
      <c r="LKY384" s="133"/>
      <c r="LKZ384" s="133"/>
      <c r="LLA384" s="133"/>
      <c r="LLB384" s="133"/>
      <c r="LLC384" s="133"/>
      <c r="LLD384" s="133"/>
      <c r="LLE384" s="133"/>
      <c r="LLF384" s="133"/>
      <c r="LLG384" s="133"/>
      <c r="LLH384" s="133"/>
      <c r="LLI384" s="133"/>
      <c r="LLJ384" s="133"/>
      <c r="LLK384" s="133"/>
      <c r="LLL384" s="133"/>
      <c r="LLM384" s="133"/>
      <c r="LLN384" s="133"/>
      <c r="LLO384" s="133"/>
      <c r="LLP384" s="133"/>
      <c r="LLQ384" s="133"/>
      <c r="LLR384" s="133"/>
      <c r="LLS384" s="133"/>
      <c r="LLT384" s="133"/>
      <c r="LLU384" s="133"/>
      <c r="LLV384" s="133"/>
      <c r="LLW384" s="133"/>
      <c r="LLX384" s="133"/>
      <c r="LLY384" s="133"/>
      <c r="LLZ384" s="133"/>
      <c r="LMA384" s="133"/>
      <c r="LMB384" s="133"/>
      <c r="LMC384" s="133"/>
      <c r="LMD384" s="133"/>
      <c r="LME384" s="133"/>
      <c r="LMF384" s="133"/>
      <c r="LMG384" s="133"/>
      <c r="LMH384" s="133"/>
      <c r="LMI384" s="133"/>
      <c r="LMJ384" s="133"/>
      <c r="LMK384" s="133"/>
      <c r="LML384" s="133"/>
      <c r="LMM384" s="133"/>
      <c r="LMN384" s="133"/>
      <c r="LMO384" s="133"/>
      <c r="LMP384" s="133"/>
      <c r="LMQ384" s="133"/>
      <c r="LMR384" s="133"/>
      <c r="LMS384" s="133"/>
      <c r="LMT384" s="133"/>
      <c r="LMU384" s="133"/>
      <c r="LMV384" s="133"/>
      <c r="LMW384" s="133"/>
      <c r="LMX384" s="133"/>
      <c r="LMY384" s="133"/>
      <c r="LMZ384" s="133"/>
      <c r="LNA384" s="133"/>
      <c r="LNB384" s="133"/>
      <c r="LNC384" s="133"/>
      <c r="LND384" s="133"/>
      <c r="LNE384" s="133"/>
      <c r="LNF384" s="133"/>
      <c r="LNG384" s="133"/>
      <c r="LNH384" s="133"/>
      <c r="LNI384" s="133"/>
      <c r="LNJ384" s="133"/>
      <c r="LNK384" s="133"/>
      <c r="LNL384" s="133"/>
      <c r="LNM384" s="133"/>
      <c r="LNN384" s="133"/>
      <c r="LNO384" s="133"/>
      <c r="LNP384" s="133"/>
      <c r="LNQ384" s="133"/>
      <c r="LNR384" s="133"/>
      <c r="LNS384" s="133"/>
      <c r="LNT384" s="133"/>
      <c r="LNU384" s="133"/>
      <c r="LNV384" s="133"/>
      <c r="LNW384" s="133"/>
      <c r="LNX384" s="133"/>
      <c r="LNY384" s="133"/>
      <c r="LNZ384" s="133"/>
      <c r="LOA384" s="133"/>
      <c r="LOB384" s="133"/>
      <c r="LOC384" s="133"/>
      <c r="LOD384" s="133"/>
      <c r="LOE384" s="133"/>
      <c r="LOF384" s="133"/>
      <c r="LOG384" s="133"/>
      <c r="LOH384" s="133"/>
      <c r="LOI384" s="133"/>
      <c r="LOJ384" s="133"/>
      <c r="LOK384" s="133"/>
      <c r="LOL384" s="133"/>
      <c r="LOM384" s="133"/>
      <c r="LON384" s="133"/>
      <c r="LOO384" s="133"/>
      <c r="LOP384" s="133"/>
      <c r="LOQ384" s="133"/>
      <c r="LOR384" s="133"/>
      <c r="LOS384" s="133"/>
      <c r="LOT384" s="133"/>
      <c r="LOU384" s="133"/>
      <c r="LOV384" s="133"/>
      <c r="LOW384" s="133"/>
      <c r="LOX384" s="133"/>
      <c r="LOY384" s="133"/>
      <c r="LOZ384" s="133"/>
      <c r="LPA384" s="133"/>
      <c r="LPB384" s="133"/>
      <c r="LPC384" s="133"/>
      <c r="LPD384" s="133"/>
      <c r="LPE384" s="133"/>
      <c r="LPF384" s="133"/>
      <c r="LPG384" s="133"/>
      <c r="LPH384" s="133"/>
      <c r="LPI384" s="133"/>
      <c r="LPJ384" s="133"/>
      <c r="LPK384" s="133"/>
      <c r="LPL384" s="133"/>
      <c r="LPM384" s="133"/>
      <c r="LPN384" s="133"/>
      <c r="LPO384" s="133"/>
      <c r="LPP384" s="133"/>
      <c r="LPQ384" s="133"/>
      <c r="LPR384" s="133"/>
      <c r="LPS384" s="133"/>
      <c r="LPT384" s="133"/>
      <c r="LPU384" s="133"/>
      <c r="LPV384" s="133"/>
      <c r="LPW384" s="133"/>
      <c r="LPX384" s="133"/>
      <c r="LPY384" s="133"/>
      <c r="LPZ384" s="133"/>
      <c r="LQA384" s="133"/>
      <c r="LQB384" s="133"/>
      <c r="LQC384" s="133"/>
      <c r="LQD384" s="133"/>
      <c r="LQE384" s="133"/>
      <c r="LQF384" s="133"/>
      <c r="LQG384" s="133"/>
      <c r="LQH384" s="133"/>
      <c r="LQI384" s="133"/>
      <c r="LQJ384" s="133"/>
      <c r="LQK384" s="133"/>
      <c r="LQL384" s="133"/>
      <c r="LQM384" s="133"/>
      <c r="LQN384" s="133"/>
      <c r="LQO384" s="133"/>
      <c r="LQP384" s="133"/>
      <c r="LQQ384" s="133"/>
      <c r="LQR384" s="133"/>
      <c r="LQS384" s="133"/>
      <c r="LQT384" s="133"/>
      <c r="LQU384" s="133"/>
      <c r="LQV384" s="133"/>
      <c r="LQW384" s="133"/>
      <c r="LQX384" s="133"/>
      <c r="LQY384" s="133"/>
      <c r="LQZ384" s="133"/>
      <c r="LRA384" s="133"/>
      <c r="LRB384" s="133"/>
      <c r="LRC384" s="133"/>
      <c r="LRD384" s="133"/>
      <c r="LRE384" s="133"/>
      <c r="LRF384" s="133"/>
      <c r="LRG384" s="133"/>
      <c r="LRH384" s="133"/>
      <c r="LRI384" s="133"/>
      <c r="LRJ384" s="133"/>
      <c r="LRK384" s="133"/>
      <c r="LRL384" s="133"/>
      <c r="LRM384" s="133"/>
      <c r="LRN384" s="133"/>
      <c r="LRO384" s="133"/>
      <c r="LRP384" s="133"/>
      <c r="LRQ384" s="133"/>
      <c r="LRR384" s="133"/>
      <c r="LRS384" s="133"/>
      <c r="LRT384" s="133"/>
      <c r="LRU384" s="133"/>
      <c r="LRV384" s="133"/>
      <c r="LRW384" s="133"/>
      <c r="LRX384" s="133"/>
      <c r="LRY384" s="133"/>
      <c r="LRZ384" s="133"/>
      <c r="LSA384" s="133"/>
      <c r="LSB384" s="133"/>
      <c r="LSC384" s="133"/>
      <c r="LSD384" s="133"/>
      <c r="LSE384" s="133"/>
      <c r="LSF384" s="133"/>
      <c r="LSG384" s="133"/>
      <c r="LSH384" s="133"/>
      <c r="LSI384" s="133"/>
      <c r="LSJ384" s="133"/>
      <c r="LSK384" s="133"/>
      <c r="LSL384" s="133"/>
      <c r="LSM384" s="133"/>
      <c r="LSN384" s="133"/>
      <c r="LSO384" s="133"/>
      <c r="LSP384" s="133"/>
      <c r="LSQ384" s="133"/>
      <c r="LSR384" s="133"/>
      <c r="LSS384" s="133"/>
      <c r="LST384" s="133"/>
      <c r="LSU384" s="133"/>
      <c r="LSV384" s="133"/>
      <c r="LSW384" s="133"/>
      <c r="LSX384" s="133"/>
      <c r="LSY384" s="133"/>
      <c r="LSZ384" s="133"/>
      <c r="LTA384" s="133"/>
      <c r="LTB384" s="133"/>
      <c r="LTC384" s="133"/>
      <c r="LTD384" s="133"/>
      <c r="LTE384" s="133"/>
      <c r="LTF384" s="133"/>
      <c r="LTG384" s="133"/>
      <c r="LTH384" s="133"/>
      <c r="LTI384" s="133"/>
      <c r="LTJ384" s="133"/>
      <c r="LTK384" s="133"/>
      <c r="LTL384" s="133"/>
      <c r="LTM384" s="133"/>
      <c r="LTN384" s="133"/>
      <c r="LTO384" s="133"/>
      <c r="LTP384" s="133"/>
      <c r="LTQ384" s="133"/>
      <c r="LTR384" s="133"/>
      <c r="LTS384" s="133"/>
      <c r="LTT384" s="133"/>
      <c r="LTU384" s="133"/>
      <c r="LTV384" s="133"/>
      <c r="LTW384" s="133"/>
      <c r="LTX384" s="133"/>
      <c r="LTY384" s="133"/>
      <c r="LTZ384" s="133"/>
      <c r="LUA384" s="133"/>
      <c r="LUB384" s="133"/>
      <c r="LUC384" s="133"/>
      <c r="LUD384" s="133"/>
      <c r="LUE384" s="133"/>
      <c r="LUF384" s="133"/>
      <c r="LUG384" s="133"/>
      <c r="LUH384" s="133"/>
      <c r="LUI384" s="133"/>
      <c r="LUJ384" s="133"/>
      <c r="LUK384" s="133"/>
      <c r="LUL384" s="133"/>
      <c r="LUM384" s="133"/>
      <c r="LUN384" s="133"/>
      <c r="LUO384" s="133"/>
      <c r="LUP384" s="133"/>
      <c r="LUQ384" s="133"/>
      <c r="LUR384" s="133"/>
      <c r="LUS384" s="133"/>
      <c r="LUT384" s="133"/>
      <c r="LUU384" s="133"/>
      <c r="LUV384" s="133"/>
      <c r="LUW384" s="133"/>
      <c r="LUX384" s="133"/>
      <c r="LUY384" s="133"/>
      <c r="LUZ384" s="133"/>
      <c r="LVA384" s="133"/>
      <c r="LVB384" s="133"/>
      <c r="LVC384" s="133"/>
      <c r="LVD384" s="133"/>
      <c r="LVE384" s="133"/>
      <c r="LVF384" s="133"/>
      <c r="LVG384" s="133"/>
      <c r="LVH384" s="133"/>
      <c r="LVI384" s="133"/>
      <c r="LVJ384" s="133"/>
      <c r="LVK384" s="133"/>
      <c r="LVL384" s="133"/>
      <c r="LVM384" s="133"/>
      <c r="LVN384" s="133"/>
      <c r="LVO384" s="133"/>
      <c r="LVP384" s="133"/>
      <c r="LVQ384" s="133"/>
      <c r="LVR384" s="133"/>
      <c r="LVS384" s="133"/>
      <c r="LVT384" s="133"/>
      <c r="LVU384" s="133"/>
      <c r="LVV384" s="133"/>
      <c r="LVW384" s="133"/>
      <c r="LVX384" s="133"/>
      <c r="LVY384" s="133"/>
      <c r="LVZ384" s="133"/>
      <c r="LWA384" s="133"/>
      <c r="LWB384" s="133"/>
      <c r="LWC384" s="133"/>
      <c r="LWD384" s="133"/>
      <c r="LWE384" s="133"/>
      <c r="LWF384" s="133"/>
      <c r="LWG384" s="133"/>
      <c r="LWH384" s="133"/>
      <c r="LWI384" s="133"/>
      <c r="LWJ384" s="133"/>
      <c r="LWK384" s="133"/>
      <c r="LWL384" s="133"/>
      <c r="LWM384" s="133"/>
      <c r="LWN384" s="133"/>
      <c r="LWO384" s="133"/>
      <c r="LWP384" s="133"/>
      <c r="LWQ384" s="133"/>
      <c r="LWR384" s="133"/>
      <c r="LWS384" s="133"/>
      <c r="LWT384" s="133"/>
      <c r="LWU384" s="133"/>
      <c r="LWV384" s="133"/>
      <c r="LWW384" s="133"/>
      <c r="LWX384" s="133"/>
      <c r="LWY384" s="133"/>
      <c r="LWZ384" s="133"/>
      <c r="LXA384" s="133"/>
      <c r="LXB384" s="133"/>
      <c r="LXC384" s="133"/>
      <c r="LXD384" s="133"/>
      <c r="LXE384" s="133"/>
      <c r="LXF384" s="133"/>
      <c r="LXG384" s="133"/>
      <c r="LXH384" s="133"/>
      <c r="LXI384" s="133"/>
      <c r="LXJ384" s="133"/>
      <c r="LXK384" s="133"/>
      <c r="LXL384" s="133"/>
      <c r="LXM384" s="133"/>
      <c r="LXN384" s="133"/>
      <c r="LXO384" s="133"/>
      <c r="LXP384" s="133"/>
      <c r="LXQ384" s="133"/>
      <c r="LXR384" s="133"/>
      <c r="LXS384" s="133"/>
      <c r="LXT384" s="133"/>
      <c r="LXU384" s="133"/>
      <c r="LXV384" s="133"/>
      <c r="LXW384" s="133"/>
      <c r="LXX384" s="133"/>
      <c r="LXY384" s="133"/>
      <c r="LXZ384" s="133"/>
      <c r="LYA384" s="133"/>
      <c r="LYB384" s="133"/>
      <c r="LYC384" s="133"/>
      <c r="LYD384" s="133"/>
      <c r="LYE384" s="133"/>
      <c r="LYF384" s="133"/>
      <c r="LYG384" s="133"/>
      <c r="LYH384" s="133"/>
      <c r="LYI384" s="133"/>
      <c r="LYJ384" s="133"/>
      <c r="LYK384" s="133"/>
      <c r="LYL384" s="133"/>
      <c r="LYM384" s="133"/>
      <c r="LYN384" s="133"/>
      <c r="LYO384" s="133"/>
      <c r="LYP384" s="133"/>
      <c r="LYQ384" s="133"/>
      <c r="LYR384" s="133"/>
      <c r="LYS384" s="133"/>
      <c r="LYT384" s="133"/>
      <c r="LYU384" s="133"/>
      <c r="LYV384" s="133"/>
      <c r="LYW384" s="133"/>
      <c r="LYX384" s="133"/>
      <c r="LYY384" s="133"/>
      <c r="LYZ384" s="133"/>
      <c r="LZA384" s="133"/>
      <c r="LZB384" s="133"/>
      <c r="LZC384" s="133"/>
      <c r="LZD384" s="133"/>
      <c r="LZE384" s="133"/>
      <c r="LZF384" s="133"/>
      <c r="LZG384" s="133"/>
      <c r="LZH384" s="133"/>
      <c r="LZI384" s="133"/>
      <c r="LZJ384" s="133"/>
      <c r="LZK384" s="133"/>
      <c r="LZL384" s="133"/>
      <c r="LZM384" s="133"/>
      <c r="LZN384" s="133"/>
      <c r="LZO384" s="133"/>
      <c r="LZP384" s="133"/>
      <c r="LZQ384" s="133"/>
      <c r="LZR384" s="133"/>
      <c r="LZS384" s="133"/>
      <c r="LZT384" s="133"/>
      <c r="LZU384" s="133"/>
      <c r="LZV384" s="133"/>
      <c r="LZW384" s="133"/>
      <c r="LZX384" s="133"/>
      <c r="LZY384" s="133"/>
      <c r="LZZ384" s="133"/>
      <c r="MAA384" s="133"/>
      <c r="MAB384" s="133"/>
      <c r="MAC384" s="133"/>
      <c r="MAD384" s="133"/>
      <c r="MAE384" s="133"/>
      <c r="MAF384" s="133"/>
      <c r="MAG384" s="133"/>
      <c r="MAH384" s="133"/>
      <c r="MAI384" s="133"/>
      <c r="MAJ384" s="133"/>
      <c r="MAK384" s="133"/>
      <c r="MAL384" s="133"/>
      <c r="MAM384" s="133"/>
      <c r="MAN384" s="133"/>
      <c r="MAO384" s="133"/>
      <c r="MAP384" s="133"/>
      <c r="MAQ384" s="133"/>
      <c r="MAR384" s="133"/>
      <c r="MAS384" s="133"/>
      <c r="MAT384" s="133"/>
      <c r="MAU384" s="133"/>
      <c r="MAV384" s="133"/>
      <c r="MAW384" s="133"/>
      <c r="MAX384" s="133"/>
      <c r="MAY384" s="133"/>
      <c r="MAZ384" s="133"/>
      <c r="MBA384" s="133"/>
      <c r="MBB384" s="133"/>
      <c r="MBC384" s="133"/>
      <c r="MBD384" s="133"/>
      <c r="MBE384" s="133"/>
      <c r="MBF384" s="133"/>
      <c r="MBG384" s="133"/>
      <c r="MBH384" s="133"/>
      <c r="MBI384" s="133"/>
      <c r="MBJ384" s="133"/>
      <c r="MBK384" s="133"/>
      <c r="MBL384" s="133"/>
      <c r="MBM384" s="133"/>
      <c r="MBN384" s="133"/>
      <c r="MBO384" s="133"/>
      <c r="MBP384" s="133"/>
      <c r="MBQ384" s="133"/>
      <c r="MBR384" s="133"/>
      <c r="MBS384" s="133"/>
      <c r="MBT384" s="133"/>
      <c r="MBU384" s="133"/>
      <c r="MBV384" s="133"/>
      <c r="MBW384" s="133"/>
      <c r="MBX384" s="133"/>
      <c r="MBY384" s="133"/>
      <c r="MBZ384" s="133"/>
      <c r="MCA384" s="133"/>
      <c r="MCB384" s="133"/>
      <c r="MCC384" s="133"/>
      <c r="MCD384" s="133"/>
      <c r="MCE384" s="133"/>
      <c r="MCF384" s="133"/>
      <c r="MCG384" s="133"/>
      <c r="MCH384" s="133"/>
      <c r="MCI384" s="133"/>
      <c r="MCJ384" s="133"/>
      <c r="MCK384" s="133"/>
      <c r="MCL384" s="133"/>
      <c r="MCM384" s="133"/>
      <c r="MCN384" s="133"/>
      <c r="MCO384" s="133"/>
      <c r="MCP384" s="133"/>
      <c r="MCQ384" s="133"/>
      <c r="MCR384" s="133"/>
      <c r="MCS384" s="133"/>
      <c r="MCT384" s="133"/>
      <c r="MCU384" s="133"/>
      <c r="MCV384" s="133"/>
      <c r="MCW384" s="133"/>
      <c r="MCX384" s="133"/>
      <c r="MCY384" s="133"/>
      <c r="MCZ384" s="133"/>
      <c r="MDA384" s="133"/>
      <c r="MDB384" s="133"/>
      <c r="MDC384" s="133"/>
      <c r="MDD384" s="133"/>
      <c r="MDE384" s="133"/>
      <c r="MDF384" s="133"/>
      <c r="MDG384" s="133"/>
      <c r="MDH384" s="133"/>
      <c r="MDI384" s="133"/>
      <c r="MDJ384" s="133"/>
      <c r="MDK384" s="133"/>
      <c r="MDL384" s="133"/>
      <c r="MDM384" s="133"/>
      <c r="MDN384" s="133"/>
      <c r="MDO384" s="133"/>
      <c r="MDP384" s="133"/>
      <c r="MDQ384" s="133"/>
      <c r="MDR384" s="133"/>
      <c r="MDS384" s="133"/>
      <c r="MDT384" s="133"/>
      <c r="MDU384" s="133"/>
      <c r="MDV384" s="133"/>
      <c r="MDW384" s="133"/>
      <c r="MDX384" s="133"/>
      <c r="MDY384" s="133"/>
      <c r="MDZ384" s="133"/>
      <c r="MEA384" s="133"/>
      <c r="MEB384" s="133"/>
      <c r="MEC384" s="133"/>
      <c r="MED384" s="133"/>
      <c r="MEE384" s="133"/>
      <c r="MEF384" s="133"/>
      <c r="MEG384" s="133"/>
      <c r="MEH384" s="133"/>
      <c r="MEI384" s="133"/>
      <c r="MEJ384" s="133"/>
      <c r="MEK384" s="133"/>
      <c r="MEL384" s="133"/>
      <c r="MEM384" s="133"/>
      <c r="MEN384" s="133"/>
      <c r="MEO384" s="133"/>
      <c r="MEP384" s="133"/>
      <c r="MEQ384" s="133"/>
      <c r="MER384" s="133"/>
      <c r="MES384" s="133"/>
      <c r="MET384" s="133"/>
      <c r="MEU384" s="133"/>
      <c r="MEV384" s="133"/>
      <c r="MEW384" s="133"/>
      <c r="MEX384" s="133"/>
      <c r="MEY384" s="133"/>
      <c r="MEZ384" s="133"/>
      <c r="MFA384" s="133"/>
      <c r="MFB384" s="133"/>
      <c r="MFC384" s="133"/>
      <c r="MFD384" s="133"/>
      <c r="MFE384" s="133"/>
      <c r="MFF384" s="133"/>
      <c r="MFG384" s="133"/>
      <c r="MFH384" s="133"/>
      <c r="MFI384" s="133"/>
      <c r="MFJ384" s="133"/>
      <c r="MFK384" s="133"/>
      <c r="MFL384" s="133"/>
      <c r="MFM384" s="133"/>
      <c r="MFN384" s="133"/>
      <c r="MFO384" s="133"/>
      <c r="MFP384" s="133"/>
      <c r="MFQ384" s="133"/>
      <c r="MFR384" s="133"/>
      <c r="MFS384" s="133"/>
      <c r="MFT384" s="133"/>
      <c r="MFU384" s="133"/>
      <c r="MFV384" s="133"/>
      <c r="MFW384" s="133"/>
      <c r="MFX384" s="133"/>
      <c r="MFY384" s="133"/>
      <c r="MFZ384" s="133"/>
      <c r="MGA384" s="133"/>
      <c r="MGB384" s="133"/>
      <c r="MGC384" s="133"/>
      <c r="MGD384" s="133"/>
      <c r="MGE384" s="133"/>
      <c r="MGF384" s="133"/>
      <c r="MGG384" s="133"/>
      <c r="MGH384" s="133"/>
      <c r="MGI384" s="133"/>
      <c r="MGJ384" s="133"/>
      <c r="MGK384" s="133"/>
      <c r="MGL384" s="133"/>
      <c r="MGM384" s="133"/>
      <c r="MGN384" s="133"/>
      <c r="MGO384" s="133"/>
      <c r="MGP384" s="133"/>
      <c r="MGQ384" s="133"/>
      <c r="MGR384" s="133"/>
      <c r="MGS384" s="133"/>
      <c r="MGT384" s="133"/>
      <c r="MGU384" s="133"/>
      <c r="MGV384" s="133"/>
      <c r="MGW384" s="133"/>
      <c r="MGX384" s="133"/>
      <c r="MGY384" s="133"/>
      <c r="MGZ384" s="133"/>
      <c r="MHA384" s="133"/>
      <c r="MHB384" s="133"/>
      <c r="MHC384" s="133"/>
      <c r="MHD384" s="133"/>
      <c r="MHE384" s="133"/>
      <c r="MHF384" s="133"/>
      <c r="MHG384" s="133"/>
      <c r="MHH384" s="133"/>
      <c r="MHI384" s="133"/>
      <c r="MHJ384" s="133"/>
      <c r="MHK384" s="133"/>
      <c r="MHL384" s="133"/>
      <c r="MHM384" s="133"/>
      <c r="MHN384" s="133"/>
      <c r="MHO384" s="133"/>
      <c r="MHP384" s="133"/>
      <c r="MHQ384" s="133"/>
      <c r="MHR384" s="133"/>
      <c r="MHS384" s="133"/>
      <c r="MHT384" s="133"/>
      <c r="MHU384" s="133"/>
      <c r="MHV384" s="133"/>
      <c r="MHW384" s="133"/>
      <c r="MHX384" s="133"/>
      <c r="MHY384" s="133"/>
      <c r="MHZ384" s="133"/>
      <c r="MIA384" s="133"/>
      <c r="MIB384" s="133"/>
      <c r="MIC384" s="133"/>
      <c r="MID384" s="133"/>
      <c r="MIE384" s="133"/>
      <c r="MIF384" s="133"/>
      <c r="MIG384" s="133"/>
      <c r="MIH384" s="133"/>
      <c r="MII384" s="133"/>
      <c r="MIJ384" s="133"/>
      <c r="MIK384" s="133"/>
      <c r="MIL384" s="133"/>
      <c r="MIM384" s="133"/>
      <c r="MIN384" s="133"/>
      <c r="MIO384" s="133"/>
      <c r="MIP384" s="133"/>
      <c r="MIQ384" s="133"/>
      <c r="MIR384" s="133"/>
      <c r="MIS384" s="133"/>
      <c r="MIT384" s="133"/>
      <c r="MIU384" s="133"/>
      <c r="MIV384" s="133"/>
      <c r="MIW384" s="133"/>
      <c r="MIX384" s="133"/>
      <c r="MIY384" s="133"/>
      <c r="MIZ384" s="133"/>
      <c r="MJA384" s="133"/>
      <c r="MJB384" s="133"/>
      <c r="MJC384" s="133"/>
      <c r="MJD384" s="133"/>
      <c r="MJE384" s="133"/>
      <c r="MJF384" s="133"/>
      <c r="MJG384" s="133"/>
      <c r="MJH384" s="133"/>
      <c r="MJI384" s="133"/>
      <c r="MJJ384" s="133"/>
      <c r="MJK384" s="133"/>
      <c r="MJL384" s="133"/>
      <c r="MJM384" s="133"/>
      <c r="MJN384" s="133"/>
      <c r="MJO384" s="133"/>
      <c r="MJP384" s="133"/>
      <c r="MJQ384" s="133"/>
      <c r="MJR384" s="133"/>
      <c r="MJS384" s="133"/>
      <c r="MJT384" s="133"/>
      <c r="MJU384" s="133"/>
      <c r="MJV384" s="133"/>
      <c r="MJW384" s="133"/>
      <c r="MJX384" s="133"/>
      <c r="MJY384" s="133"/>
      <c r="MJZ384" s="133"/>
      <c r="MKA384" s="133"/>
      <c r="MKB384" s="133"/>
      <c r="MKC384" s="133"/>
      <c r="MKD384" s="133"/>
      <c r="MKE384" s="133"/>
      <c r="MKF384" s="133"/>
      <c r="MKG384" s="133"/>
      <c r="MKH384" s="133"/>
      <c r="MKI384" s="133"/>
      <c r="MKJ384" s="133"/>
      <c r="MKK384" s="133"/>
      <c r="MKL384" s="133"/>
      <c r="MKM384" s="133"/>
      <c r="MKN384" s="133"/>
      <c r="MKO384" s="133"/>
      <c r="MKP384" s="133"/>
      <c r="MKQ384" s="133"/>
      <c r="MKR384" s="133"/>
      <c r="MKS384" s="133"/>
      <c r="MKT384" s="133"/>
      <c r="MKU384" s="133"/>
      <c r="MKV384" s="133"/>
      <c r="MKW384" s="133"/>
      <c r="MKX384" s="133"/>
      <c r="MKY384" s="133"/>
      <c r="MKZ384" s="133"/>
      <c r="MLA384" s="133"/>
      <c r="MLB384" s="133"/>
      <c r="MLC384" s="133"/>
      <c r="MLD384" s="133"/>
      <c r="MLE384" s="133"/>
      <c r="MLF384" s="133"/>
      <c r="MLG384" s="133"/>
      <c r="MLH384" s="133"/>
      <c r="MLI384" s="133"/>
      <c r="MLJ384" s="133"/>
      <c r="MLK384" s="133"/>
      <c r="MLL384" s="133"/>
      <c r="MLM384" s="133"/>
      <c r="MLN384" s="133"/>
      <c r="MLO384" s="133"/>
      <c r="MLP384" s="133"/>
      <c r="MLQ384" s="133"/>
      <c r="MLR384" s="133"/>
      <c r="MLS384" s="133"/>
      <c r="MLT384" s="133"/>
      <c r="MLU384" s="133"/>
      <c r="MLV384" s="133"/>
      <c r="MLW384" s="133"/>
      <c r="MLX384" s="133"/>
      <c r="MLY384" s="133"/>
      <c r="MLZ384" s="133"/>
      <c r="MMA384" s="133"/>
      <c r="MMB384" s="133"/>
      <c r="MMC384" s="133"/>
      <c r="MMD384" s="133"/>
      <c r="MME384" s="133"/>
      <c r="MMF384" s="133"/>
      <c r="MMG384" s="133"/>
      <c r="MMH384" s="133"/>
      <c r="MMI384" s="133"/>
      <c r="MMJ384" s="133"/>
      <c r="MMK384" s="133"/>
      <c r="MML384" s="133"/>
      <c r="MMM384" s="133"/>
      <c r="MMN384" s="133"/>
      <c r="MMO384" s="133"/>
      <c r="MMP384" s="133"/>
      <c r="MMQ384" s="133"/>
      <c r="MMR384" s="133"/>
      <c r="MMS384" s="133"/>
      <c r="MMT384" s="133"/>
      <c r="MMU384" s="133"/>
      <c r="MMV384" s="133"/>
      <c r="MMW384" s="133"/>
      <c r="MMX384" s="133"/>
      <c r="MMY384" s="133"/>
      <c r="MMZ384" s="133"/>
      <c r="MNA384" s="133"/>
      <c r="MNB384" s="133"/>
      <c r="MNC384" s="133"/>
      <c r="MND384" s="133"/>
      <c r="MNE384" s="133"/>
      <c r="MNF384" s="133"/>
      <c r="MNG384" s="133"/>
      <c r="MNH384" s="133"/>
      <c r="MNI384" s="133"/>
      <c r="MNJ384" s="133"/>
      <c r="MNK384" s="133"/>
      <c r="MNL384" s="133"/>
      <c r="MNM384" s="133"/>
      <c r="MNN384" s="133"/>
      <c r="MNO384" s="133"/>
      <c r="MNP384" s="133"/>
      <c r="MNQ384" s="133"/>
      <c r="MNR384" s="133"/>
      <c r="MNS384" s="133"/>
      <c r="MNT384" s="133"/>
      <c r="MNU384" s="133"/>
      <c r="MNV384" s="133"/>
      <c r="MNW384" s="133"/>
      <c r="MNX384" s="133"/>
      <c r="MNY384" s="133"/>
      <c r="MNZ384" s="133"/>
      <c r="MOA384" s="133"/>
      <c r="MOB384" s="133"/>
      <c r="MOC384" s="133"/>
      <c r="MOD384" s="133"/>
      <c r="MOE384" s="133"/>
      <c r="MOF384" s="133"/>
      <c r="MOG384" s="133"/>
      <c r="MOH384" s="133"/>
      <c r="MOI384" s="133"/>
      <c r="MOJ384" s="133"/>
      <c r="MOK384" s="133"/>
      <c r="MOL384" s="133"/>
      <c r="MOM384" s="133"/>
      <c r="MON384" s="133"/>
      <c r="MOO384" s="133"/>
      <c r="MOP384" s="133"/>
      <c r="MOQ384" s="133"/>
      <c r="MOR384" s="133"/>
      <c r="MOS384" s="133"/>
      <c r="MOT384" s="133"/>
      <c r="MOU384" s="133"/>
      <c r="MOV384" s="133"/>
      <c r="MOW384" s="133"/>
      <c r="MOX384" s="133"/>
      <c r="MOY384" s="133"/>
      <c r="MOZ384" s="133"/>
      <c r="MPA384" s="133"/>
      <c r="MPB384" s="133"/>
      <c r="MPC384" s="133"/>
      <c r="MPD384" s="133"/>
      <c r="MPE384" s="133"/>
      <c r="MPF384" s="133"/>
      <c r="MPG384" s="133"/>
      <c r="MPH384" s="133"/>
      <c r="MPI384" s="133"/>
      <c r="MPJ384" s="133"/>
      <c r="MPK384" s="133"/>
      <c r="MPL384" s="133"/>
      <c r="MPM384" s="133"/>
      <c r="MPN384" s="133"/>
      <c r="MPO384" s="133"/>
      <c r="MPP384" s="133"/>
      <c r="MPQ384" s="133"/>
      <c r="MPR384" s="133"/>
      <c r="MPS384" s="133"/>
      <c r="MPT384" s="133"/>
      <c r="MPU384" s="133"/>
      <c r="MPV384" s="133"/>
      <c r="MPW384" s="133"/>
      <c r="MPX384" s="133"/>
      <c r="MPY384" s="133"/>
      <c r="MPZ384" s="133"/>
      <c r="MQA384" s="133"/>
      <c r="MQB384" s="133"/>
      <c r="MQC384" s="133"/>
      <c r="MQD384" s="133"/>
      <c r="MQE384" s="133"/>
      <c r="MQF384" s="133"/>
      <c r="MQG384" s="133"/>
      <c r="MQH384" s="133"/>
      <c r="MQI384" s="133"/>
      <c r="MQJ384" s="133"/>
      <c r="MQK384" s="133"/>
      <c r="MQL384" s="133"/>
      <c r="MQM384" s="133"/>
      <c r="MQN384" s="133"/>
      <c r="MQO384" s="133"/>
      <c r="MQP384" s="133"/>
      <c r="MQQ384" s="133"/>
      <c r="MQR384" s="133"/>
      <c r="MQS384" s="133"/>
      <c r="MQT384" s="133"/>
      <c r="MQU384" s="133"/>
      <c r="MQV384" s="133"/>
      <c r="MQW384" s="133"/>
      <c r="MQX384" s="133"/>
      <c r="MQY384" s="133"/>
      <c r="MQZ384" s="133"/>
      <c r="MRA384" s="133"/>
      <c r="MRB384" s="133"/>
      <c r="MRC384" s="133"/>
      <c r="MRD384" s="133"/>
      <c r="MRE384" s="133"/>
      <c r="MRF384" s="133"/>
      <c r="MRG384" s="133"/>
      <c r="MRH384" s="133"/>
      <c r="MRI384" s="133"/>
      <c r="MRJ384" s="133"/>
      <c r="MRK384" s="133"/>
      <c r="MRL384" s="133"/>
      <c r="MRM384" s="133"/>
      <c r="MRN384" s="133"/>
      <c r="MRO384" s="133"/>
      <c r="MRP384" s="133"/>
      <c r="MRQ384" s="133"/>
      <c r="MRR384" s="133"/>
      <c r="MRS384" s="133"/>
      <c r="MRT384" s="133"/>
      <c r="MRU384" s="133"/>
      <c r="MRV384" s="133"/>
      <c r="MRW384" s="133"/>
      <c r="MRX384" s="133"/>
      <c r="MRY384" s="133"/>
      <c r="MRZ384" s="133"/>
      <c r="MSA384" s="133"/>
      <c r="MSB384" s="133"/>
      <c r="MSC384" s="133"/>
      <c r="MSD384" s="133"/>
      <c r="MSE384" s="133"/>
      <c r="MSF384" s="133"/>
      <c r="MSG384" s="133"/>
      <c r="MSH384" s="133"/>
      <c r="MSI384" s="133"/>
      <c r="MSJ384" s="133"/>
      <c r="MSK384" s="133"/>
      <c r="MSL384" s="133"/>
      <c r="MSM384" s="133"/>
      <c r="MSN384" s="133"/>
      <c r="MSO384" s="133"/>
      <c r="MSP384" s="133"/>
      <c r="MSQ384" s="133"/>
      <c r="MSR384" s="133"/>
      <c r="MSS384" s="133"/>
      <c r="MST384" s="133"/>
      <c r="MSU384" s="133"/>
      <c r="MSV384" s="133"/>
      <c r="MSW384" s="133"/>
      <c r="MSX384" s="133"/>
      <c r="MSY384" s="133"/>
      <c r="MSZ384" s="133"/>
      <c r="MTA384" s="133"/>
      <c r="MTB384" s="133"/>
      <c r="MTC384" s="133"/>
      <c r="MTD384" s="133"/>
      <c r="MTE384" s="133"/>
      <c r="MTF384" s="133"/>
      <c r="MTG384" s="133"/>
      <c r="MTH384" s="133"/>
      <c r="MTI384" s="133"/>
      <c r="MTJ384" s="133"/>
      <c r="MTK384" s="133"/>
      <c r="MTL384" s="133"/>
      <c r="MTM384" s="133"/>
      <c r="MTN384" s="133"/>
      <c r="MTO384" s="133"/>
      <c r="MTP384" s="133"/>
      <c r="MTQ384" s="133"/>
      <c r="MTR384" s="133"/>
      <c r="MTS384" s="133"/>
      <c r="MTT384" s="133"/>
      <c r="MTU384" s="133"/>
      <c r="MTV384" s="133"/>
      <c r="MTW384" s="133"/>
      <c r="MTX384" s="133"/>
      <c r="MTY384" s="133"/>
      <c r="MTZ384" s="133"/>
      <c r="MUA384" s="133"/>
      <c r="MUB384" s="133"/>
      <c r="MUC384" s="133"/>
      <c r="MUD384" s="133"/>
      <c r="MUE384" s="133"/>
      <c r="MUF384" s="133"/>
      <c r="MUG384" s="133"/>
      <c r="MUH384" s="133"/>
      <c r="MUI384" s="133"/>
      <c r="MUJ384" s="133"/>
      <c r="MUK384" s="133"/>
      <c r="MUL384" s="133"/>
      <c r="MUM384" s="133"/>
      <c r="MUN384" s="133"/>
      <c r="MUO384" s="133"/>
      <c r="MUP384" s="133"/>
      <c r="MUQ384" s="133"/>
      <c r="MUR384" s="133"/>
      <c r="MUS384" s="133"/>
      <c r="MUT384" s="133"/>
      <c r="MUU384" s="133"/>
      <c r="MUV384" s="133"/>
      <c r="MUW384" s="133"/>
      <c r="MUX384" s="133"/>
      <c r="MUY384" s="133"/>
      <c r="MUZ384" s="133"/>
      <c r="MVA384" s="133"/>
      <c r="MVB384" s="133"/>
      <c r="MVC384" s="133"/>
      <c r="MVD384" s="133"/>
      <c r="MVE384" s="133"/>
      <c r="MVF384" s="133"/>
      <c r="MVG384" s="133"/>
      <c r="MVH384" s="133"/>
      <c r="MVI384" s="133"/>
      <c r="MVJ384" s="133"/>
      <c r="MVK384" s="133"/>
      <c r="MVL384" s="133"/>
      <c r="MVM384" s="133"/>
      <c r="MVN384" s="133"/>
      <c r="MVO384" s="133"/>
      <c r="MVP384" s="133"/>
      <c r="MVQ384" s="133"/>
      <c r="MVR384" s="133"/>
      <c r="MVS384" s="133"/>
      <c r="MVT384" s="133"/>
      <c r="MVU384" s="133"/>
      <c r="MVV384" s="133"/>
      <c r="MVW384" s="133"/>
      <c r="MVX384" s="133"/>
      <c r="MVY384" s="133"/>
      <c r="MVZ384" s="133"/>
      <c r="MWA384" s="133"/>
      <c r="MWB384" s="133"/>
      <c r="MWC384" s="133"/>
      <c r="MWD384" s="133"/>
      <c r="MWE384" s="133"/>
      <c r="MWF384" s="133"/>
      <c r="MWG384" s="133"/>
      <c r="MWH384" s="133"/>
      <c r="MWI384" s="133"/>
      <c r="MWJ384" s="133"/>
      <c r="MWK384" s="133"/>
      <c r="MWL384" s="133"/>
      <c r="MWM384" s="133"/>
      <c r="MWN384" s="133"/>
      <c r="MWO384" s="133"/>
      <c r="MWP384" s="133"/>
      <c r="MWQ384" s="133"/>
      <c r="MWR384" s="133"/>
      <c r="MWS384" s="133"/>
      <c r="MWT384" s="133"/>
      <c r="MWU384" s="133"/>
      <c r="MWV384" s="133"/>
      <c r="MWW384" s="133"/>
      <c r="MWX384" s="133"/>
      <c r="MWY384" s="133"/>
      <c r="MWZ384" s="133"/>
      <c r="MXA384" s="133"/>
      <c r="MXB384" s="133"/>
      <c r="MXC384" s="133"/>
      <c r="MXD384" s="133"/>
      <c r="MXE384" s="133"/>
      <c r="MXF384" s="133"/>
      <c r="MXG384" s="133"/>
      <c r="MXH384" s="133"/>
      <c r="MXI384" s="133"/>
      <c r="MXJ384" s="133"/>
      <c r="MXK384" s="133"/>
      <c r="MXL384" s="133"/>
      <c r="MXM384" s="133"/>
      <c r="MXN384" s="133"/>
      <c r="MXO384" s="133"/>
      <c r="MXP384" s="133"/>
      <c r="MXQ384" s="133"/>
      <c r="MXR384" s="133"/>
      <c r="MXS384" s="133"/>
      <c r="MXT384" s="133"/>
      <c r="MXU384" s="133"/>
      <c r="MXV384" s="133"/>
      <c r="MXW384" s="133"/>
      <c r="MXX384" s="133"/>
      <c r="MXY384" s="133"/>
      <c r="MXZ384" s="133"/>
      <c r="MYA384" s="133"/>
      <c r="MYB384" s="133"/>
      <c r="MYC384" s="133"/>
      <c r="MYD384" s="133"/>
      <c r="MYE384" s="133"/>
      <c r="MYF384" s="133"/>
      <c r="MYG384" s="133"/>
      <c r="MYH384" s="133"/>
      <c r="MYI384" s="133"/>
      <c r="MYJ384" s="133"/>
      <c r="MYK384" s="133"/>
      <c r="MYL384" s="133"/>
      <c r="MYM384" s="133"/>
      <c r="MYN384" s="133"/>
      <c r="MYO384" s="133"/>
      <c r="MYP384" s="133"/>
      <c r="MYQ384" s="133"/>
      <c r="MYR384" s="133"/>
      <c r="MYS384" s="133"/>
      <c r="MYT384" s="133"/>
      <c r="MYU384" s="133"/>
      <c r="MYV384" s="133"/>
      <c r="MYW384" s="133"/>
      <c r="MYX384" s="133"/>
      <c r="MYY384" s="133"/>
      <c r="MYZ384" s="133"/>
      <c r="MZA384" s="133"/>
      <c r="MZB384" s="133"/>
      <c r="MZC384" s="133"/>
      <c r="MZD384" s="133"/>
      <c r="MZE384" s="133"/>
      <c r="MZF384" s="133"/>
      <c r="MZG384" s="133"/>
      <c r="MZH384" s="133"/>
      <c r="MZI384" s="133"/>
      <c r="MZJ384" s="133"/>
      <c r="MZK384" s="133"/>
      <c r="MZL384" s="133"/>
      <c r="MZM384" s="133"/>
      <c r="MZN384" s="133"/>
      <c r="MZO384" s="133"/>
      <c r="MZP384" s="133"/>
      <c r="MZQ384" s="133"/>
      <c r="MZR384" s="133"/>
      <c r="MZS384" s="133"/>
      <c r="MZT384" s="133"/>
      <c r="MZU384" s="133"/>
      <c r="MZV384" s="133"/>
      <c r="MZW384" s="133"/>
      <c r="MZX384" s="133"/>
      <c r="MZY384" s="133"/>
      <c r="MZZ384" s="133"/>
      <c r="NAA384" s="133"/>
      <c r="NAB384" s="133"/>
      <c r="NAC384" s="133"/>
      <c r="NAD384" s="133"/>
      <c r="NAE384" s="133"/>
      <c r="NAF384" s="133"/>
      <c r="NAG384" s="133"/>
      <c r="NAH384" s="133"/>
      <c r="NAI384" s="133"/>
      <c r="NAJ384" s="133"/>
      <c r="NAK384" s="133"/>
      <c r="NAL384" s="133"/>
      <c r="NAM384" s="133"/>
      <c r="NAN384" s="133"/>
      <c r="NAO384" s="133"/>
      <c r="NAP384" s="133"/>
      <c r="NAQ384" s="133"/>
      <c r="NAR384" s="133"/>
      <c r="NAS384" s="133"/>
      <c r="NAT384" s="133"/>
      <c r="NAU384" s="133"/>
      <c r="NAV384" s="133"/>
      <c r="NAW384" s="133"/>
      <c r="NAX384" s="133"/>
      <c r="NAY384" s="133"/>
      <c r="NAZ384" s="133"/>
      <c r="NBA384" s="133"/>
      <c r="NBB384" s="133"/>
      <c r="NBC384" s="133"/>
      <c r="NBD384" s="133"/>
      <c r="NBE384" s="133"/>
      <c r="NBF384" s="133"/>
      <c r="NBG384" s="133"/>
      <c r="NBH384" s="133"/>
      <c r="NBI384" s="133"/>
      <c r="NBJ384" s="133"/>
      <c r="NBK384" s="133"/>
      <c r="NBL384" s="133"/>
      <c r="NBM384" s="133"/>
      <c r="NBN384" s="133"/>
      <c r="NBO384" s="133"/>
      <c r="NBP384" s="133"/>
      <c r="NBQ384" s="133"/>
      <c r="NBR384" s="133"/>
      <c r="NBS384" s="133"/>
      <c r="NBT384" s="133"/>
      <c r="NBU384" s="133"/>
      <c r="NBV384" s="133"/>
      <c r="NBW384" s="133"/>
      <c r="NBX384" s="133"/>
      <c r="NBY384" s="133"/>
      <c r="NBZ384" s="133"/>
      <c r="NCA384" s="133"/>
      <c r="NCB384" s="133"/>
      <c r="NCC384" s="133"/>
      <c r="NCD384" s="133"/>
      <c r="NCE384" s="133"/>
      <c r="NCF384" s="133"/>
      <c r="NCG384" s="133"/>
      <c r="NCH384" s="133"/>
      <c r="NCI384" s="133"/>
      <c r="NCJ384" s="133"/>
      <c r="NCK384" s="133"/>
      <c r="NCL384" s="133"/>
      <c r="NCM384" s="133"/>
      <c r="NCN384" s="133"/>
      <c r="NCO384" s="133"/>
      <c r="NCP384" s="133"/>
      <c r="NCQ384" s="133"/>
      <c r="NCR384" s="133"/>
      <c r="NCS384" s="133"/>
      <c r="NCT384" s="133"/>
      <c r="NCU384" s="133"/>
      <c r="NCV384" s="133"/>
      <c r="NCW384" s="133"/>
      <c r="NCX384" s="133"/>
      <c r="NCY384" s="133"/>
      <c r="NCZ384" s="133"/>
      <c r="NDA384" s="133"/>
      <c r="NDB384" s="133"/>
      <c r="NDC384" s="133"/>
      <c r="NDD384" s="133"/>
      <c r="NDE384" s="133"/>
      <c r="NDF384" s="133"/>
      <c r="NDG384" s="133"/>
      <c r="NDH384" s="133"/>
      <c r="NDI384" s="133"/>
      <c r="NDJ384" s="133"/>
      <c r="NDK384" s="133"/>
      <c r="NDL384" s="133"/>
      <c r="NDM384" s="133"/>
      <c r="NDN384" s="133"/>
      <c r="NDO384" s="133"/>
      <c r="NDP384" s="133"/>
      <c r="NDQ384" s="133"/>
      <c r="NDR384" s="133"/>
      <c r="NDS384" s="133"/>
      <c r="NDT384" s="133"/>
      <c r="NDU384" s="133"/>
      <c r="NDV384" s="133"/>
      <c r="NDW384" s="133"/>
      <c r="NDX384" s="133"/>
      <c r="NDY384" s="133"/>
      <c r="NDZ384" s="133"/>
      <c r="NEA384" s="133"/>
      <c r="NEB384" s="133"/>
      <c r="NEC384" s="133"/>
      <c r="NED384" s="133"/>
      <c r="NEE384" s="133"/>
      <c r="NEF384" s="133"/>
      <c r="NEG384" s="133"/>
      <c r="NEH384" s="133"/>
      <c r="NEI384" s="133"/>
      <c r="NEJ384" s="133"/>
      <c r="NEK384" s="133"/>
      <c r="NEL384" s="133"/>
      <c r="NEM384" s="133"/>
      <c r="NEN384" s="133"/>
      <c r="NEO384" s="133"/>
      <c r="NEP384" s="133"/>
      <c r="NEQ384" s="133"/>
      <c r="NER384" s="133"/>
      <c r="NES384" s="133"/>
      <c r="NET384" s="133"/>
      <c r="NEU384" s="133"/>
      <c r="NEV384" s="133"/>
      <c r="NEW384" s="133"/>
      <c r="NEX384" s="133"/>
      <c r="NEY384" s="133"/>
      <c r="NEZ384" s="133"/>
      <c r="NFA384" s="133"/>
      <c r="NFB384" s="133"/>
      <c r="NFC384" s="133"/>
      <c r="NFD384" s="133"/>
      <c r="NFE384" s="133"/>
      <c r="NFF384" s="133"/>
      <c r="NFG384" s="133"/>
      <c r="NFH384" s="133"/>
      <c r="NFI384" s="133"/>
      <c r="NFJ384" s="133"/>
      <c r="NFK384" s="133"/>
      <c r="NFL384" s="133"/>
      <c r="NFM384" s="133"/>
      <c r="NFN384" s="133"/>
      <c r="NFO384" s="133"/>
      <c r="NFP384" s="133"/>
      <c r="NFQ384" s="133"/>
      <c r="NFR384" s="133"/>
      <c r="NFS384" s="133"/>
      <c r="NFT384" s="133"/>
      <c r="NFU384" s="133"/>
      <c r="NFV384" s="133"/>
      <c r="NFW384" s="133"/>
      <c r="NFX384" s="133"/>
      <c r="NFY384" s="133"/>
      <c r="NFZ384" s="133"/>
      <c r="NGA384" s="133"/>
      <c r="NGB384" s="133"/>
      <c r="NGC384" s="133"/>
      <c r="NGD384" s="133"/>
      <c r="NGE384" s="133"/>
      <c r="NGF384" s="133"/>
      <c r="NGG384" s="133"/>
      <c r="NGH384" s="133"/>
      <c r="NGI384" s="133"/>
      <c r="NGJ384" s="133"/>
      <c r="NGK384" s="133"/>
      <c r="NGL384" s="133"/>
      <c r="NGM384" s="133"/>
      <c r="NGN384" s="133"/>
      <c r="NGO384" s="133"/>
      <c r="NGP384" s="133"/>
      <c r="NGQ384" s="133"/>
      <c r="NGR384" s="133"/>
      <c r="NGS384" s="133"/>
      <c r="NGT384" s="133"/>
      <c r="NGU384" s="133"/>
      <c r="NGV384" s="133"/>
      <c r="NGW384" s="133"/>
      <c r="NGX384" s="133"/>
      <c r="NGY384" s="133"/>
      <c r="NGZ384" s="133"/>
      <c r="NHA384" s="133"/>
      <c r="NHB384" s="133"/>
      <c r="NHC384" s="133"/>
      <c r="NHD384" s="133"/>
      <c r="NHE384" s="133"/>
      <c r="NHF384" s="133"/>
      <c r="NHG384" s="133"/>
      <c r="NHH384" s="133"/>
      <c r="NHI384" s="133"/>
      <c r="NHJ384" s="133"/>
      <c r="NHK384" s="133"/>
      <c r="NHL384" s="133"/>
      <c r="NHM384" s="133"/>
      <c r="NHN384" s="133"/>
      <c r="NHO384" s="133"/>
      <c r="NHP384" s="133"/>
      <c r="NHQ384" s="133"/>
      <c r="NHR384" s="133"/>
      <c r="NHS384" s="133"/>
      <c r="NHT384" s="133"/>
      <c r="NHU384" s="133"/>
      <c r="NHV384" s="133"/>
      <c r="NHW384" s="133"/>
      <c r="NHX384" s="133"/>
      <c r="NHY384" s="133"/>
      <c r="NHZ384" s="133"/>
      <c r="NIA384" s="133"/>
      <c r="NIB384" s="133"/>
      <c r="NIC384" s="133"/>
      <c r="NID384" s="133"/>
      <c r="NIE384" s="133"/>
      <c r="NIF384" s="133"/>
      <c r="NIG384" s="133"/>
      <c r="NIH384" s="133"/>
      <c r="NII384" s="133"/>
      <c r="NIJ384" s="133"/>
      <c r="NIK384" s="133"/>
      <c r="NIL384" s="133"/>
      <c r="NIM384" s="133"/>
      <c r="NIN384" s="133"/>
      <c r="NIO384" s="133"/>
      <c r="NIP384" s="133"/>
      <c r="NIQ384" s="133"/>
      <c r="NIR384" s="133"/>
      <c r="NIS384" s="133"/>
      <c r="NIT384" s="133"/>
      <c r="NIU384" s="133"/>
      <c r="NIV384" s="133"/>
      <c r="NIW384" s="133"/>
      <c r="NIX384" s="133"/>
      <c r="NIY384" s="133"/>
      <c r="NIZ384" s="133"/>
      <c r="NJA384" s="133"/>
      <c r="NJB384" s="133"/>
      <c r="NJC384" s="133"/>
      <c r="NJD384" s="133"/>
      <c r="NJE384" s="133"/>
      <c r="NJF384" s="133"/>
      <c r="NJG384" s="133"/>
      <c r="NJH384" s="133"/>
      <c r="NJI384" s="133"/>
      <c r="NJJ384" s="133"/>
      <c r="NJK384" s="133"/>
      <c r="NJL384" s="133"/>
      <c r="NJM384" s="133"/>
      <c r="NJN384" s="133"/>
      <c r="NJO384" s="133"/>
      <c r="NJP384" s="133"/>
      <c r="NJQ384" s="133"/>
      <c r="NJR384" s="133"/>
      <c r="NJS384" s="133"/>
      <c r="NJT384" s="133"/>
      <c r="NJU384" s="133"/>
      <c r="NJV384" s="133"/>
      <c r="NJW384" s="133"/>
      <c r="NJX384" s="133"/>
      <c r="NJY384" s="133"/>
      <c r="NJZ384" s="133"/>
      <c r="NKA384" s="133"/>
      <c r="NKB384" s="133"/>
      <c r="NKC384" s="133"/>
      <c r="NKD384" s="133"/>
      <c r="NKE384" s="133"/>
      <c r="NKF384" s="133"/>
      <c r="NKG384" s="133"/>
      <c r="NKH384" s="133"/>
      <c r="NKI384" s="133"/>
      <c r="NKJ384" s="133"/>
      <c r="NKK384" s="133"/>
      <c r="NKL384" s="133"/>
      <c r="NKM384" s="133"/>
      <c r="NKN384" s="133"/>
      <c r="NKO384" s="133"/>
      <c r="NKP384" s="133"/>
      <c r="NKQ384" s="133"/>
      <c r="NKR384" s="133"/>
      <c r="NKS384" s="133"/>
      <c r="NKT384" s="133"/>
      <c r="NKU384" s="133"/>
      <c r="NKV384" s="133"/>
      <c r="NKW384" s="133"/>
      <c r="NKX384" s="133"/>
      <c r="NKY384" s="133"/>
      <c r="NKZ384" s="133"/>
      <c r="NLA384" s="133"/>
      <c r="NLB384" s="133"/>
      <c r="NLC384" s="133"/>
      <c r="NLD384" s="133"/>
      <c r="NLE384" s="133"/>
      <c r="NLF384" s="133"/>
      <c r="NLG384" s="133"/>
      <c r="NLH384" s="133"/>
      <c r="NLI384" s="133"/>
      <c r="NLJ384" s="133"/>
      <c r="NLK384" s="133"/>
      <c r="NLL384" s="133"/>
      <c r="NLM384" s="133"/>
      <c r="NLN384" s="133"/>
      <c r="NLO384" s="133"/>
      <c r="NLP384" s="133"/>
      <c r="NLQ384" s="133"/>
      <c r="NLR384" s="133"/>
      <c r="NLS384" s="133"/>
      <c r="NLT384" s="133"/>
      <c r="NLU384" s="133"/>
      <c r="NLV384" s="133"/>
      <c r="NLW384" s="133"/>
      <c r="NLX384" s="133"/>
      <c r="NLY384" s="133"/>
      <c r="NLZ384" s="133"/>
      <c r="NMA384" s="133"/>
      <c r="NMB384" s="133"/>
      <c r="NMC384" s="133"/>
      <c r="NMD384" s="133"/>
      <c r="NME384" s="133"/>
      <c r="NMF384" s="133"/>
      <c r="NMG384" s="133"/>
      <c r="NMH384" s="133"/>
      <c r="NMI384" s="133"/>
      <c r="NMJ384" s="133"/>
      <c r="NMK384" s="133"/>
      <c r="NML384" s="133"/>
      <c r="NMM384" s="133"/>
      <c r="NMN384" s="133"/>
      <c r="NMO384" s="133"/>
      <c r="NMP384" s="133"/>
      <c r="NMQ384" s="133"/>
      <c r="NMR384" s="133"/>
      <c r="NMS384" s="133"/>
      <c r="NMT384" s="133"/>
      <c r="NMU384" s="133"/>
      <c r="NMV384" s="133"/>
      <c r="NMW384" s="133"/>
      <c r="NMX384" s="133"/>
      <c r="NMY384" s="133"/>
      <c r="NMZ384" s="133"/>
      <c r="NNA384" s="133"/>
      <c r="NNB384" s="133"/>
      <c r="NNC384" s="133"/>
      <c r="NND384" s="133"/>
      <c r="NNE384" s="133"/>
      <c r="NNF384" s="133"/>
      <c r="NNG384" s="133"/>
      <c r="NNH384" s="133"/>
      <c r="NNI384" s="133"/>
      <c r="NNJ384" s="133"/>
      <c r="NNK384" s="133"/>
      <c r="NNL384" s="133"/>
      <c r="NNM384" s="133"/>
      <c r="NNN384" s="133"/>
      <c r="NNO384" s="133"/>
      <c r="NNP384" s="133"/>
      <c r="NNQ384" s="133"/>
      <c r="NNR384" s="133"/>
      <c r="NNS384" s="133"/>
      <c r="NNT384" s="133"/>
      <c r="NNU384" s="133"/>
      <c r="NNV384" s="133"/>
      <c r="NNW384" s="133"/>
      <c r="NNX384" s="133"/>
      <c r="NNY384" s="133"/>
      <c r="NNZ384" s="133"/>
      <c r="NOA384" s="133"/>
      <c r="NOB384" s="133"/>
      <c r="NOC384" s="133"/>
      <c r="NOD384" s="133"/>
      <c r="NOE384" s="133"/>
      <c r="NOF384" s="133"/>
      <c r="NOG384" s="133"/>
      <c r="NOH384" s="133"/>
      <c r="NOI384" s="133"/>
      <c r="NOJ384" s="133"/>
      <c r="NOK384" s="133"/>
      <c r="NOL384" s="133"/>
      <c r="NOM384" s="133"/>
      <c r="NON384" s="133"/>
      <c r="NOO384" s="133"/>
      <c r="NOP384" s="133"/>
      <c r="NOQ384" s="133"/>
      <c r="NOR384" s="133"/>
      <c r="NOS384" s="133"/>
      <c r="NOT384" s="133"/>
      <c r="NOU384" s="133"/>
      <c r="NOV384" s="133"/>
      <c r="NOW384" s="133"/>
      <c r="NOX384" s="133"/>
      <c r="NOY384" s="133"/>
      <c r="NOZ384" s="133"/>
      <c r="NPA384" s="133"/>
      <c r="NPB384" s="133"/>
      <c r="NPC384" s="133"/>
      <c r="NPD384" s="133"/>
      <c r="NPE384" s="133"/>
      <c r="NPF384" s="133"/>
      <c r="NPG384" s="133"/>
      <c r="NPH384" s="133"/>
      <c r="NPI384" s="133"/>
      <c r="NPJ384" s="133"/>
      <c r="NPK384" s="133"/>
      <c r="NPL384" s="133"/>
      <c r="NPM384" s="133"/>
      <c r="NPN384" s="133"/>
      <c r="NPO384" s="133"/>
      <c r="NPP384" s="133"/>
      <c r="NPQ384" s="133"/>
      <c r="NPR384" s="133"/>
      <c r="NPS384" s="133"/>
      <c r="NPT384" s="133"/>
      <c r="NPU384" s="133"/>
      <c r="NPV384" s="133"/>
      <c r="NPW384" s="133"/>
      <c r="NPX384" s="133"/>
      <c r="NPY384" s="133"/>
      <c r="NPZ384" s="133"/>
      <c r="NQA384" s="133"/>
      <c r="NQB384" s="133"/>
      <c r="NQC384" s="133"/>
      <c r="NQD384" s="133"/>
      <c r="NQE384" s="133"/>
      <c r="NQF384" s="133"/>
      <c r="NQG384" s="133"/>
      <c r="NQH384" s="133"/>
      <c r="NQI384" s="133"/>
      <c r="NQJ384" s="133"/>
      <c r="NQK384" s="133"/>
      <c r="NQL384" s="133"/>
      <c r="NQM384" s="133"/>
      <c r="NQN384" s="133"/>
      <c r="NQO384" s="133"/>
      <c r="NQP384" s="133"/>
      <c r="NQQ384" s="133"/>
      <c r="NQR384" s="133"/>
      <c r="NQS384" s="133"/>
      <c r="NQT384" s="133"/>
      <c r="NQU384" s="133"/>
      <c r="NQV384" s="133"/>
      <c r="NQW384" s="133"/>
      <c r="NQX384" s="133"/>
      <c r="NQY384" s="133"/>
      <c r="NQZ384" s="133"/>
      <c r="NRA384" s="133"/>
      <c r="NRB384" s="133"/>
      <c r="NRC384" s="133"/>
      <c r="NRD384" s="133"/>
      <c r="NRE384" s="133"/>
      <c r="NRF384" s="133"/>
      <c r="NRG384" s="133"/>
      <c r="NRH384" s="133"/>
      <c r="NRI384" s="133"/>
      <c r="NRJ384" s="133"/>
      <c r="NRK384" s="133"/>
      <c r="NRL384" s="133"/>
      <c r="NRM384" s="133"/>
      <c r="NRN384" s="133"/>
      <c r="NRO384" s="133"/>
      <c r="NRP384" s="133"/>
      <c r="NRQ384" s="133"/>
      <c r="NRR384" s="133"/>
      <c r="NRS384" s="133"/>
      <c r="NRT384" s="133"/>
      <c r="NRU384" s="133"/>
      <c r="NRV384" s="133"/>
      <c r="NRW384" s="133"/>
      <c r="NRX384" s="133"/>
      <c r="NRY384" s="133"/>
      <c r="NRZ384" s="133"/>
      <c r="NSA384" s="133"/>
      <c r="NSB384" s="133"/>
      <c r="NSC384" s="133"/>
      <c r="NSD384" s="133"/>
      <c r="NSE384" s="133"/>
      <c r="NSF384" s="133"/>
      <c r="NSG384" s="133"/>
      <c r="NSH384" s="133"/>
      <c r="NSI384" s="133"/>
      <c r="NSJ384" s="133"/>
      <c r="NSK384" s="133"/>
      <c r="NSL384" s="133"/>
      <c r="NSM384" s="133"/>
      <c r="NSN384" s="133"/>
      <c r="NSO384" s="133"/>
      <c r="NSP384" s="133"/>
      <c r="NSQ384" s="133"/>
      <c r="NSR384" s="133"/>
      <c r="NSS384" s="133"/>
      <c r="NST384" s="133"/>
      <c r="NSU384" s="133"/>
      <c r="NSV384" s="133"/>
      <c r="NSW384" s="133"/>
      <c r="NSX384" s="133"/>
      <c r="NSY384" s="133"/>
      <c r="NSZ384" s="133"/>
      <c r="NTA384" s="133"/>
      <c r="NTB384" s="133"/>
      <c r="NTC384" s="133"/>
      <c r="NTD384" s="133"/>
      <c r="NTE384" s="133"/>
      <c r="NTF384" s="133"/>
      <c r="NTG384" s="133"/>
      <c r="NTH384" s="133"/>
      <c r="NTI384" s="133"/>
      <c r="NTJ384" s="133"/>
      <c r="NTK384" s="133"/>
      <c r="NTL384" s="133"/>
      <c r="NTM384" s="133"/>
      <c r="NTN384" s="133"/>
      <c r="NTO384" s="133"/>
      <c r="NTP384" s="133"/>
      <c r="NTQ384" s="133"/>
      <c r="NTR384" s="133"/>
      <c r="NTS384" s="133"/>
      <c r="NTT384" s="133"/>
      <c r="NTU384" s="133"/>
      <c r="NTV384" s="133"/>
      <c r="NTW384" s="133"/>
      <c r="NTX384" s="133"/>
      <c r="NTY384" s="133"/>
      <c r="NTZ384" s="133"/>
      <c r="NUA384" s="133"/>
      <c r="NUB384" s="133"/>
      <c r="NUC384" s="133"/>
      <c r="NUD384" s="133"/>
      <c r="NUE384" s="133"/>
      <c r="NUF384" s="133"/>
      <c r="NUG384" s="133"/>
      <c r="NUH384" s="133"/>
      <c r="NUI384" s="133"/>
      <c r="NUJ384" s="133"/>
      <c r="NUK384" s="133"/>
      <c r="NUL384" s="133"/>
      <c r="NUM384" s="133"/>
      <c r="NUN384" s="133"/>
      <c r="NUO384" s="133"/>
      <c r="NUP384" s="133"/>
      <c r="NUQ384" s="133"/>
      <c r="NUR384" s="133"/>
      <c r="NUS384" s="133"/>
      <c r="NUT384" s="133"/>
      <c r="NUU384" s="133"/>
      <c r="NUV384" s="133"/>
      <c r="NUW384" s="133"/>
      <c r="NUX384" s="133"/>
      <c r="NUY384" s="133"/>
      <c r="NUZ384" s="133"/>
      <c r="NVA384" s="133"/>
      <c r="NVB384" s="133"/>
      <c r="NVC384" s="133"/>
      <c r="NVD384" s="133"/>
      <c r="NVE384" s="133"/>
      <c r="NVF384" s="133"/>
      <c r="NVG384" s="133"/>
      <c r="NVH384" s="133"/>
      <c r="NVI384" s="133"/>
      <c r="NVJ384" s="133"/>
      <c r="NVK384" s="133"/>
      <c r="NVL384" s="133"/>
      <c r="NVM384" s="133"/>
      <c r="NVN384" s="133"/>
      <c r="NVO384" s="133"/>
      <c r="NVP384" s="133"/>
      <c r="NVQ384" s="133"/>
      <c r="NVR384" s="133"/>
      <c r="NVS384" s="133"/>
      <c r="NVT384" s="133"/>
      <c r="NVU384" s="133"/>
      <c r="NVV384" s="133"/>
      <c r="NVW384" s="133"/>
      <c r="NVX384" s="133"/>
      <c r="NVY384" s="133"/>
      <c r="NVZ384" s="133"/>
      <c r="NWA384" s="133"/>
      <c r="NWB384" s="133"/>
      <c r="NWC384" s="133"/>
      <c r="NWD384" s="133"/>
      <c r="NWE384" s="133"/>
      <c r="NWF384" s="133"/>
      <c r="NWG384" s="133"/>
      <c r="NWH384" s="133"/>
      <c r="NWI384" s="133"/>
      <c r="NWJ384" s="133"/>
      <c r="NWK384" s="133"/>
      <c r="NWL384" s="133"/>
      <c r="NWM384" s="133"/>
      <c r="NWN384" s="133"/>
      <c r="NWO384" s="133"/>
      <c r="NWP384" s="133"/>
      <c r="NWQ384" s="133"/>
      <c r="NWR384" s="133"/>
      <c r="NWS384" s="133"/>
      <c r="NWT384" s="133"/>
      <c r="NWU384" s="133"/>
      <c r="NWV384" s="133"/>
      <c r="NWW384" s="133"/>
      <c r="NWX384" s="133"/>
      <c r="NWY384" s="133"/>
      <c r="NWZ384" s="133"/>
      <c r="NXA384" s="133"/>
      <c r="NXB384" s="133"/>
      <c r="NXC384" s="133"/>
      <c r="NXD384" s="133"/>
      <c r="NXE384" s="133"/>
      <c r="NXF384" s="133"/>
      <c r="NXG384" s="133"/>
      <c r="NXH384" s="133"/>
      <c r="NXI384" s="133"/>
      <c r="NXJ384" s="133"/>
      <c r="NXK384" s="133"/>
      <c r="NXL384" s="133"/>
      <c r="NXM384" s="133"/>
      <c r="NXN384" s="133"/>
      <c r="NXO384" s="133"/>
      <c r="NXP384" s="133"/>
      <c r="NXQ384" s="133"/>
      <c r="NXR384" s="133"/>
      <c r="NXS384" s="133"/>
      <c r="NXT384" s="133"/>
      <c r="NXU384" s="133"/>
      <c r="NXV384" s="133"/>
      <c r="NXW384" s="133"/>
      <c r="NXX384" s="133"/>
      <c r="NXY384" s="133"/>
      <c r="NXZ384" s="133"/>
      <c r="NYA384" s="133"/>
      <c r="NYB384" s="133"/>
      <c r="NYC384" s="133"/>
      <c r="NYD384" s="133"/>
      <c r="NYE384" s="133"/>
      <c r="NYF384" s="133"/>
      <c r="NYG384" s="133"/>
      <c r="NYH384" s="133"/>
      <c r="NYI384" s="133"/>
      <c r="NYJ384" s="133"/>
      <c r="NYK384" s="133"/>
      <c r="NYL384" s="133"/>
      <c r="NYM384" s="133"/>
      <c r="NYN384" s="133"/>
      <c r="NYO384" s="133"/>
      <c r="NYP384" s="133"/>
      <c r="NYQ384" s="133"/>
      <c r="NYR384" s="133"/>
      <c r="NYS384" s="133"/>
      <c r="NYT384" s="133"/>
      <c r="NYU384" s="133"/>
      <c r="NYV384" s="133"/>
      <c r="NYW384" s="133"/>
      <c r="NYX384" s="133"/>
      <c r="NYY384" s="133"/>
      <c r="NYZ384" s="133"/>
      <c r="NZA384" s="133"/>
      <c r="NZB384" s="133"/>
      <c r="NZC384" s="133"/>
      <c r="NZD384" s="133"/>
      <c r="NZE384" s="133"/>
      <c r="NZF384" s="133"/>
      <c r="NZG384" s="133"/>
      <c r="NZH384" s="133"/>
      <c r="NZI384" s="133"/>
      <c r="NZJ384" s="133"/>
      <c r="NZK384" s="133"/>
      <c r="NZL384" s="133"/>
      <c r="NZM384" s="133"/>
      <c r="NZN384" s="133"/>
      <c r="NZO384" s="133"/>
      <c r="NZP384" s="133"/>
      <c r="NZQ384" s="133"/>
      <c r="NZR384" s="133"/>
      <c r="NZS384" s="133"/>
      <c r="NZT384" s="133"/>
      <c r="NZU384" s="133"/>
      <c r="NZV384" s="133"/>
      <c r="NZW384" s="133"/>
      <c r="NZX384" s="133"/>
      <c r="NZY384" s="133"/>
      <c r="NZZ384" s="133"/>
      <c r="OAA384" s="133"/>
      <c r="OAB384" s="133"/>
      <c r="OAC384" s="133"/>
      <c r="OAD384" s="133"/>
      <c r="OAE384" s="133"/>
      <c r="OAF384" s="133"/>
      <c r="OAG384" s="133"/>
      <c r="OAH384" s="133"/>
      <c r="OAI384" s="133"/>
      <c r="OAJ384" s="133"/>
      <c r="OAK384" s="133"/>
      <c r="OAL384" s="133"/>
      <c r="OAM384" s="133"/>
      <c r="OAN384" s="133"/>
      <c r="OAO384" s="133"/>
      <c r="OAP384" s="133"/>
      <c r="OAQ384" s="133"/>
      <c r="OAR384" s="133"/>
      <c r="OAS384" s="133"/>
      <c r="OAT384" s="133"/>
      <c r="OAU384" s="133"/>
      <c r="OAV384" s="133"/>
      <c r="OAW384" s="133"/>
      <c r="OAX384" s="133"/>
      <c r="OAY384" s="133"/>
      <c r="OAZ384" s="133"/>
      <c r="OBA384" s="133"/>
      <c r="OBB384" s="133"/>
      <c r="OBC384" s="133"/>
      <c r="OBD384" s="133"/>
      <c r="OBE384" s="133"/>
      <c r="OBF384" s="133"/>
      <c r="OBG384" s="133"/>
      <c r="OBH384" s="133"/>
      <c r="OBI384" s="133"/>
      <c r="OBJ384" s="133"/>
      <c r="OBK384" s="133"/>
      <c r="OBL384" s="133"/>
      <c r="OBM384" s="133"/>
      <c r="OBN384" s="133"/>
      <c r="OBO384" s="133"/>
      <c r="OBP384" s="133"/>
      <c r="OBQ384" s="133"/>
      <c r="OBR384" s="133"/>
      <c r="OBS384" s="133"/>
      <c r="OBT384" s="133"/>
      <c r="OBU384" s="133"/>
      <c r="OBV384" s="133"/>
      <c r="OBW384" s="133"/>
      <c r="OBX384" s="133"/>
      <c r="OBY384" s="133"/>
      <c r="OBZ384" s="133"/>
      <c r="OCA384" s="133"/>
      <c r="OCB384" s="133"/>
      <c r="OCC384" s="133"/>
      <c r="OCD384" s="133"/>
      <c r="OCE384" s="133"/>
      <c r="OCF384" s="133"/>
      <c r="OCG384" s="133"/>
      <c r="OCH384" s="133"/>
      <c r="OCI384" s="133"/>
      <c r="OCJ384" s="133"/>
      <c r="OCK384" s="133"/>
      <c r="OCL384" s="133"/>
      <c r="OCM384" s="133"/>
      <c r="OCN384" s="133"/>
      <c r="OCO384" s="133"/>
      <c r="OCP384" s="133"/>
      <c r="OCQ384" s="133"/>
      <c r="OCR384" s="133"/>
      <c r="OCS384" s="133"/>
      <c r="OCT384" s="133"/>
      <c r="OCU384" s="133"/>
      <c r="OCV384" s="133"/>
      <c r="OCW384" s="133"/>
      <c r="OCX384" s="133"/>
      <c r="OCY384" s="133"/>
      <c r="OCZ384" s="133"/>
      <c r="ODA384" s="133"/>
      <c r="ODB384" s="133"/>
      <c r="ODC384" s="133"/>
      <c r="ODD384" s="133"/>
      <c r="ODE384" s="133"/>
      <c r="ODF384" s="133"/>
      <c r="ODG384" s="133"/>
      <c r="ODH384" s="133"/>
      <c r="ODI384" s="133"/>
      <c r="ODJ384" s="133"/>
      <c r="ODK384" s="133"/>
      <c r="ODL384" s="133"/>
      <c r="ODM384" s="133"/>
      <c r="ODN384" s="133"/>
      <c r="ODO384" s="133"/>
      <c r="ODP384" s="133"/>
      <c r="ODQ384" s="133"/>
      <c r="ODR384" s="133"/>
      <c r="ODS384" s="133"/>
      <c r="ODT384" s="133"/>
      <c r="ODU384" s="133"/>
      <c r="ODV384" s="133"/>
      <c r="ODW384" s="133"/>
      <c r="ODX384" s="133"/>
      <c r="ODY384" s="133"/>
      <c r="ODZ384" s="133"/>
      <c r="OEA384" s="133"/>
      <c r="OEB384" s="133"/>
      <c r="OEC384" s="133"/>
      <c r="OED384" s="133"/>
      <c r="OEE384" s="133"/>
      <c r="OEF384" s="133"/>
      <c r="OEG384" s="133"/>
      <c r="OEH384" s="133"/>
      <c r="OEI384" s="133"/>
      <c r="OEJ384" s="133"/>
      <c r="OEK384" s="133"/>
      <c r="OEL384" s="133"/>
      <c r="OEM384" s="133"/>
      <c r="OEN384" s="133"/>
      <c r="OEO384" s="133"/>
      <c r="OEP384" s="133"/>
      <c r="OEQ384" s="133"/>
      <c r="OER384" s="133"/>
      <c r="OES384" s="133"/>
      <c r="OET384" s="133"/>
      <c r="OEU384" s="133"/>
      <c r="OEV384" s="133"/>
      <c r="OEW384" s="133"/>
      <c r="OEX384" s="133"/>
      <c r="OEY384" s="133"/>
      <c r="OEZ384" s="133"/>
      <c r="OFA384" s="133"/>
      <c r="OFB384" s="133"/>
      <c r="OFC384" s="133"/>
      <c r="OFD384" s="133"/>
      <c r="OFE384" s="133"/>
      <c r="OFF384" s="133"/>
      <c r="OFG384" s="133"/>
      <c r="OFH384" s="133"/>
      <c r="OFI384" s="133"/>
      <c r="OFJ384" s="133"/>
      <c r="OFK384" s="133"/>
      <c r="OFL384" s="133"/>
      <c r="OFM384" s="133"/>
      <c r="OFN384" s="133"/>
      <c r="OFO384" s="133"/>
      <c r="OFP384" s="133"/>
      <c r="OFQ384" s="133"/>
      <c r="OFR384" s="133"/>
      <c r="OFS384" s="133"/>
      <c r="OFT384" s="133"/>
      <c r="OFU384" s="133"/>
      <c r="OFV384" s="133"/>
      <c r="OFW384" s="133"/>
      <c r="OFX384" s="133"/>
      <c r="OFY384" s="133"/>
      <c r="OFZ384" s="133"/>
      <c r="OGA384" s="133"/>
      <c r="OGB384" s="133"/>
      <c r="OGC384" s="133"/>
      <c r="OGD384" s="133"/>
      <c r="OGE384" s="133"/>
      <c r="OGF384" s="133"/>
      <c r="OGG384" s="133"/>
      <c r="OGH384" s="133"/>
      <c r="OGI384" s="133"/>
      <c r="OGJ384" s="133"/>
      <c r="OGK384" s="133"/>
      <c r="OGL384" s="133"/>
      <c r="OGM384" s="133"/>
      <c r="OGN384" s="133"/>
      <c r="OGO384" s="133"/>
      <c r="OGP384" s="133"/>
      <c r="OGQ384" s="133"/>
      <c r="OGR384" s="133"/>
      <c r="OGS384" s="133"/>
      <c r="OGT384" s="133"/>
      <c r="OGU384" s="133"/>
      <c r="OGV384" s="133"/>
      <c r="OGW384" s="133"/>
      <c r="OGX384" s="133"/>
      <c r="OGY384" s="133"/>
      <c r="OGZ384" s="133"/>
      <c r="OHA384" s="133"/>
      <c r="OHB384" s="133"/>
      <c r="OHC384" s="133"/>
      <c r="OHD384" s="133"/>
      <c r="OHE384" s="133"/>
      <c r="OHF384" s="133"/>
      <c r="OHG384" s="133"/>
      <c r="OHH384" s="133"/>
      <c r="OHI384" s="133"/>
      <c r="OHJ384" s="133"/>
      <c r="OHK384" s="133"/>
      <c r="OHL384" s="133"/>
      <c r="OHM384" s="133"/>
      <c r="OHN384" s="133"/>
      <c r="OHO384" s="133"/>
      <c r="OHP384" s="133"/>
      <c r="OHQ384" s="133"/>
      <c r="OHR384" s="133"/>
      <c r="OHS384" s="133"/>
      <c r="OHT384" s="133"/>
      <c r="OHU384" s="133"/>
      <c r="OHV384" s="133"/>
      <c r="OHW384" s="133"/>
      <c r="OHX384" s="133"/>
      <c r="OHY384" s="133"/>
      <c r="OHZ384" s="133"/>
      <c r="OIA384" s="133"/>
      <c r="OIB384" s="133"/>
      <c r="OIC384" s="133"/>
      <c r="OID384" s="133"/>
      <c r="OIE384" s="133"/>
      <c r="OIF384" s="133"/>
      <c r="OIG384" s="133"/>
      <c r="OIH384" s="133"/>
      <c r="OII384" s="133"/>
      <c r="OIJ384" s="133"/>
      <c r="OIK384" s="133"/>
      <c r="OIL384" s="133"/>
      <c r="OIM384" s="133"/>
      <c r="OIN384" s="133"/>
      <c r="OIO384" s="133"/>
      <c r="OIP384" s="133"/>
      <c r="OIQ384" s="133"/>
      <c r="OIR384" s="133"/>
      <c r="OIS384" s="133"/>
      <c r="OIT384" s="133"/>
      <c r="OIU384" s="133"/>
      <c r="OIV384" s="133"/>
      <c r="OIW384" s="133"/>
      <c r="OIX384" s="133"/>
      <c r="OIY384" s="133"/>
      <c r="OIZ384" s="133"/>
      <c r="OJA384" s="133"/>
      <c r="OJB384" s="133"/>
      <c r="OJC384" s="133"/>
      <c r="OJD384" s="133"/>
      <c r="OJE384" s="133"/>
      <c r="OJF384" s="133"/>
      <c r="OJG384" s="133"/>
      <c r="OJH384" s="133"/>
      <c r="OJI384" s="133"/>
      <c r="OJJ384" s="133"/>
      <c r="OJK384" s="133"/>
      <c r="OJL384" s="133"/>
      <c r="OJM384" s="133"/>
      <c r="OJN384" s="133"/>
      <c r="OJO384" s="133"/>
      <c r="OJP384" s="133"/>
      <c r="OJQ384" s="133"/>
      <c r="OJR384" s="133"/>
      <c r="OJS384" s="133"/>
      <c r="OJT384" s="133"/>
      <c r="OJU384" s="133"/>
      <c r="OJV384" s="133"/>
      <c r="OJW384" s="133"/>
      <c r="OJX384" s="133"/>
      <c r="OJY384" s="133"/>
      <c r="OJZ384" s="133"/>
      <c r="OKA384" s="133"/>
      <c r="OKB384" s="133"/>
      <c r="OKC384" s="133"/>
      <c r="OKD384" s="133"/>
      <c r="OKE384" s="133"/>
      <c r="OKF384" s="133"/>
      <c r="OKG384" s="133"/>
      <c r="OKH384" s="133"/>
      <c r="OKI384" s="133"/>
      <c r="OKJ384" s="133"/>
      <c r="OKK384" s="133"/>
      <c r="OKL384" s="133"/>
      <c r="OKM384" s="133"/>
      <c r="OKN384" s="133"/>
      <c r="OKO384" s="133"/>
      <c r="OKP384" s="133"/>
      <c r="OKQ384" s="133"/>
      <c r="OKR384" s="133"/>
      <c r="OKS384" s="133"/>
      <c r="OKT384" s="133"/>
      <c r="OKU384" s="133"/>
      <c r="OKV384" s="133"/>
      <c r="OKW384" s="133"/>
      <c r="OKX384" s="133"/>
      <c r="OKY384" s="133"/>
      <c r="OKZ384" s="133"/>
      <c r="OLA384" s="133"/>
      <c r="OLB384" s="133"/>
      <c r="OLC384" s="133"/>
      <c r="OLD384" s="133"/>
      <c r="OLE384" s="133"/>
      <c r="OLF384" s="133"/>
      <c r="OLG384" s="133"/>
      <c r="OLH384" s="133"/>
      <c r="OLI384" s="133"/>
      <c r="OLJ384" s="133"/>
      <c r="OLK384" s="133"/>
      <c r="OLL384" s="133"/>
      <c r="OLM384" s="133"/>
      <c r="OLN384" s="133"/>
      <c r="OLO384" s="133"/>
      <c r="OLP384" s="133"/>
      <c r="OLQ384" s="133"/>
      <c r="OLR384" s="133"/>
      <c r="OLS384" s="133"/>
      <c r="OLT384" s="133"/>
      <c r="OLU384" s="133"/>
      <c r="OLV384" s="133"/>
      <c r="OLW384" s="133"/>
      <c r="OLX384" s="133"/>
      <c r="OLY384" s="133"/>
      <c r="OLZ384" s="133"/>
      <c r="OMA384" s="133"/>
      <c r="OMB384" s="133"/>
      <c r="OMC384" s="133"/>
      <c r="OMD384" s="133"/>
      <c r="OME384" s="133"/>
      <c r="OMF384" s="133"/>
      <c r="OMG384" s="133"/>
      <c r="OMH384" s="133"/>
      <c r="OMI384" s="133"/>
      <c r="OMJ384" s="133"/>
      <c r="OMK384" s="133"/>
      <c r="OML384" s="133"/>
      <c r="OMM384" s="133"/>
      <c r="OMN384" s="133"/>
      <c r="OMO384" s="133"/>
      <c r="OMP384" s="133"/>
      <c r="OMQ384" s="133"/>
      <c r="OMR384" s="133"/>
      <c r="OMS384" s="133"/>
      <c r="OMT384" s="133"/>
      <c r="OMU384" s="133"/>
      <c r="OMV384" s="133"/>
      <c r="OMW384" s="133"/>
      <c r="OMX384" s="133"/>
      <c r="OMY384" s="133"/>
      <c r="OMZ384" s="133"/>
      <c r="ONA384" s="133"/>
      <c r="ONB384" s="133"/>
      <c r="ONC384" s="133"/>
      <c r="OND384" s="133"/>
      <c r="ONE384" s="133"/>
      <c r="ONF384" s="133"/>
      <c r="ONG384" s="133"/>
      <c r="ONH384" s="133"/>
      <c r="ONI384" s="133"/>
      <c r="ONJ384" s="133"/>
      <c r="ONK384" s="133"/>
      <c r="ONL384" s="133"/>
      <c r="ONM384" s="133"/>
      <c r="ONN384" s="133"/>
      <c r="ONO384" s="133"/>
      <c r="ONP384" s="133"/>
      <c r="ONQ384" s="133"/>
      <c r="ONR384" s="133"/>
      <c r="ONS384" s="133"/>
      <c r="ONT384" s="133"/>
      <c r="ONU384" s="133"/>
      <c r="ONV384" s="133"/>
      <c r="ONW384" s="133"/>
      <c r="ONX384" s="133"/>
      <c r="ONY384" s="133"/>
      <c r="ONZ384" s="133"/>
      <c r="OOA384" s="133"/>
      <c r="OOB384" s="133"/>
      <c r="OOC384" s="133"/>
      <c r="OOD384" s="133"/>
      <c r="OOE384" s="133"/>
      <c r="OOF384" s="133"/>
      <c r="OOG384" s="133"/>
      <c r="OOH384" s="133"/>
      <c r="OOI384" s="133"/>
      <c r="OOJ384" s="133"/>
      <c r="OOK384" s="133"/>
      <c r="OOL384" s="133"/>
      <c r="OOM384" s="133"/>
      <c r="OON384" s="133"/>
      <c r="OOO384" s="133"/>
      <c r="OOP384" s="133"/>
      <c r="OOQ384" s="133"/>
      <c r="OOR384" s="133"/>
      <c r="OOS384" s="133"/>
      <c r="OOT384" s="133"/>
      <c r="OOU384" s="133"/>
      <c r="OOV384" s="133"/>
      <c r="OOW384" s="133"/>
      <c r="OOX384" s="133"/>
      <c r="OOY384" s="133"/>
      <c r="OOZ384" s="133"/>
      <c r="OPA384" s="133"/>
      <c r="OPB384" s="133"/>
      <c r="OPC384" s="133"/>
      <c r="OPD384" s="133"/>
      <c r="OPE384" s="133"/>
      <c r="OPF384" s="133"/>
      <c r="OPG384" s="133"/>
      <c r="OPH384" s="133"/>
      <c r="OPI384" s="133"/>
      <c r="OPJ384" s="133"/>
      <c r="OPK384" s="133"/>
      <c r="OPL384" s="133"/>
      <c r="OPM384" s="133"/>
      <c r="OPN384" s="133"/>
      <c r="OPO384" s="133"/>
      <c r="OPP384" s="133"/>
      <c r="OPQ384" s="133"/>
      <c r="OPR384" s="133"/>
      <c r="OPS384" s="133"/>
      <c r="OPT384" s="133"/>
      <c r="OPU384" s="133"/>
      <c r="OPV384" s="133"/>
      <c r="OPW384" s="133"/>
      <c r="OPX384" s="133"/>
      <c r="OPY384" s="133"/>
      <c r="OPZ384" s="133"/>
      <c r="OQA384" s="133"/>
      <c r="OQB384" s="133"/>
      <c r="OQC384" s="133"/>
      <c r="OQD384" s="133"/>
      <c r="OQE384" s="133"/>
      <c r="OQF384" s="133"/>
      <c r="OQG384" s="133"/>
      <c r="OQH384" s="133"/>
      <c r="OQI384" s="133"/>
      <c r="OQJ384" s="133"/>
      <c r="OQK384" s="133"/>
      <c r="OQL384" s="133"/>
      <c r="OQM384" s="133"/>
      <c r="OQN384" s="133"/>
      <c r="OQO384" s="133"/>
      <c r="OQP384" s="133"/>
      <c r="OQQ384" s="133"/>
      <c r="OQR384" s="133"/>
      <c r="OQS384" s="133"/>
      <c r="OQT384" s="133"/>
      <c r="OQU384" s="133"/>
      <c r="OQV384" s="133"/>
      <c r="OQW384" s="133"/>
      <c r="OQX384" s="133"/>
      <c r="OQY384" s="133"/>
      <c r="OQZ384" s="133"/>
      <c r="ORA384" s="133"/>
      <c r="ORB384" s="133"/>
      <c r="ORC384" s="133"/>
      <c r="ORD384" s="133"/>
      <c r="ORE384" s="133"/>
      <c r="ORF384" s="133"/>
      <c r="ORG384" s="133"/>
      <c r="ORH384" s="133"/>
      <c r="ORI384" s="133"/>
      <c r="ORJ384" s="133"/>
      <c r="ORK384" s="133"/>
      <c r="ORL384" s="133"/>
      <c r="ORM384" s="133"/>
      <c r="ORN384" s="133"/>
      <c r="ORO384" s="133"/>
      <c r="ORP384" s="133"/>
      <c r="ORQ384" s="133"/>
      <c r="ORR384" s="133"/>
      <c r="ORS384" s="133"/>
      <c r="ORT384" s="133"/>
      <c r="ORU384" s="133"/>
      <c r="ORV384" s="133"/>
      <c r="ORW384" s="133"/>
      <c r="ORX384" s="133"/>
      <c r="ORY384" s="133"/>
      <c r="ORZ384" s="133"/>
      <c r="OSA384" s="133"/>
      <c r="OSB384" s="133"/>
      <c r="OSC384" s="133"/>
      <c r="OSD384" s="133"/>
      <c r="OSE384" s="133"/>
      <c r="OSF384" s="133"/>
      <c r="OSG384" s="133"/>
      <c r="OSH384" s="133"/>
      <c r="OSI384" s="133"/>
      <c r="OSJ384" s="133"/>
      <c r="OSK384" s="133"/>
      <c r="OSL384" s="133"/>
      <c r="OSM384" s="133"/>
      <c r="OSN384" s="133"/>
      <c r="OSO384" s="133"/>
      <c r="OSP384" s="133"/>
      <c r="OSQ384" s="133"/>
      <c r="OSR384" s="133"/>
      <c r="OSS384" s="133"/>
      <c r="OST384" s="133"/>
      <c r="OSU384" s="133"/>
      <c r="OSV384" s="133"/>
      <c r="OSW384" s="133"/>
      <c r="OSX384" s="133"/>
      <c r="OSY384" s="133"/>
      <c r="OSZ384" s="133"/>
      <c r="OTA384" s="133"/>
      <c r="OTB384" s="133"/>
      <c r="OTC384" s="133"/>
      <c r="OTD384" s="133"/>
      <c r="OTE384" s="133"/>
      <c r="OTF384" s="133"/>
      <c r="OTG384" s="133"/>
      <c r="OTH384" s="133"/>
      <c r="OTI384" s="133"/>
      <c r="OTJ384" s="133"/>
      <c r="OTK384" s="133"/>
      <c r="OTL384" s="133"/>
      <c r="OTM384" s="133"/>
      <c r="OTN384" s="133"/>
      <c r="OTO384" s="133"/>
      <c r="OTP384" s="133"/>
      <c r="OTQ384" s="133"/>
      <c r="OTR384" s="133"/>
      <c r="OTS384" s="133"/>
      <c r="OTT384" s="133"/>
      <c r="OTU384" s="133"/>
      <c r="OTV384" s="133"/>
      <c r="OTW384" s="133"/>
      <c r="OTX384" s="133"/>
      <c r="OTY384" s="133"/>
      <c r="OTZ384" s="133"/>
      <c r="OUA384" s="133"/>
      <c r="OUB384" s="133"/>
      <c r="OUC384" s="133"/>
      <c r="OUD384" s="133"/>
      <c r="OUE384" s="133"/>
      <c r="OUF384" s="133"/>
      <c r="OUG384" s="133"/>
      <c r="OUH384" s="133"/>
      <c r="OUI384" s="133"/>
      <c r="OUJ384" s="133"/>
      <c r="OUK384" s="133"/>
      <c r="OUL384" s="133"/>
      <c r="OUM384" s="133"/>
      <c r="OUN384" s="133"/>
      <c r="OUO384" s="133"/>
      <c r="OUP384" s="133"/>
      <c r="OUQ384" s="133"/>
      <c r="OUR384" s="133"/>
      <c r="OUS384" s="133"/>
      <c r="OUT384" s="133"/>
      <c r="OUU384" s="133"/>
      <c r="OUV384" s="133"/>
      <c r="OUW384" s="133"/>
      <c r="OUX384" s="133"/>
      <c r="OUY384" s="133"/>
      <c r="OUZ384" s="133"/>
      <c r="OVA384" s="133"/>
      <c r="OVB384" s="133"/>
      <c r="OVC384" s="133"/>
      <c r="OVD384" s="133"/>
      <c r="OVE384" s="133"/>
      <c r="OVF384" s="133"/>
      <c r="OVG384" s="133"/>
      <c r="OVH384" s="133"/>
      <c r="OVI384" s="133"/>
      <c r="OVJ384" s="133"/>
      <c r="OVK384" s="133"/>
      <c r="OVL384" s="133"/>
      <c r="OVM384" s="133"/>
      <c r="OVN384" s="133"/>
      <c r="OVO384" s="133"/>
      <c r="OVP384" s="133"/>
      <c r="OVQ384" s="133"/>
      <c r="OVR384" s="133"/>
      <c r="OVS384" s="133"/>
      <c r="OVT384" s="133"/>
      <c r="OVU384" s="133"/>
      <c r="OVV384" s="133"/>
      <c r="OVW384" s="133"/>
      <c r="OVX384" s="133"/>
      <c r="OVY384" s="133"/>
      <c r="OVZ384" s="133"/>
      <c r="OWA384" s="133"/>
      <c r="OWB384" s="133"/>
      <c r="OWC384" s="133"/>
      <c r="OWD384" s="133"/>
      <c r="OWE384" s="133"/>
      <c r="OWF384" s="133"/>
      <c r="OWG384" s="133"/>
      <c r="OWH384" s="133"/>
      <c r="OWI384" s="133"/>
      <c r="OWJ384" s="133"/>
      <c r="OWK384" s="133"/>
      <c r="OWL384" s="133"/>
      <c r="OWM384" s="133"/>
      <c r="OWN384" s="133"/>
      <c r="OWO384" s="133"/>
      <c r="OWP384" s="133"/>
      <c r="OWQ384" s="133"/>
      <c r="OWR384" s="133"/>
      <c r="OWS384" s="133"/>
      <c r="OWT384" s="133"/>
      <c r="OWU384" s="133"/>
      <c r="OWV384" s="133"/>
      <c r="OWW384" s="133"/>
      <c r="OWX384" s="133"/>
      <c r="OWY384" s="133"/>
      <c r="OWZ384" s="133"/>
      <c r="OXA384" s="133"/>
      <c r="OXB384" s="133"/>
      <c r="OXC384" s="133"/>
      <c r="OXD384" s="133"/>
      <c r="OXE384" s="133"/>
      <c r="OXF384" s="133"/>
      <c r="OXG384" s="133"/>
      <c r="OXH384" s="133"/>
      <c r="OXI384" s="133"/>
      <c r="OXJ384" s="133"/>
      <c r="OXK384" s="133"/>
      <c r="OXL384" s="133"/>
      <c r="OXM384" s="133"/>
      <c r="OXN384" s="133"/>
      <c r="OXO384" s="133"/>
      <c r="OXP384" s="133"/>
      <c r="OXQ384" s="133"/>
      <c r="OXR384" s="133"/>
      <c r="OXS384" s="133"/>
      <c r="OXT384" s="133"/>
      <c r="OXU384" s="133"/>
      <c r="OXV384" s="133"/>
      <c r="OXW384" s="133"/>
      <c r="OXX384" s="133"/>
      <c r="OXY384" s="133"/>
      <c r="OXZ384" s="133"/>
      <c r="OYA384" s="133"/>
      <c r="OYB384" s="133"/>
      <c r="OYC384" s="133"/>
      <c r="OYD384" s="133"/>
      <c r="OYE384" s="133"/>
      <c r="OYF384" s="133"/>
      <c r="OYG384" s="133"/>
      <c r="OYH384" s="133"/>
      <c r="OYI384" s="133"/>
      <c r="OYJ384" s="133"/>
      <c r="OYK384" s="133"/>
      <c r="OYL384" s="133"/>
      <c r="OYM384" s="133"/>
      <c r="OYN384" s="133"/>
      <c r="OYO384" s="133"/>
      <c r="OYP384" s="133"/>
      <c r="OYQ384" s="133"/>
      <c r="OYR384" s="133"/>
      <c r="OYS384" s="133"/>
      <c r="OYT384" s="133"/>
      <c r="OYU384" s="133"/>
      <c r="OYV384" s="133"/>
      <c r="OYW384" s="133"/>
      <c r="OYX384" s="133"/>
      <c r="OYY384" s="133"/>
      <c r="OYZ384" s="133"/>
      <c r="OZA384" s="133"/>
      <c r="OZB384" s="133"/>
      <c r="OZC384" s="133"/>
      <c r="OZD384" s="133"/>
      <c r="OZE384" s="133"/>
      <c r="OZF384" s="133"/>
      <c r="OZG384" s="133"/>
      <c r="OZH384" s="133"/>
      <c r="OZI384" s="133"/>
      <c r="OZJ384" s="133"/>
      <c r="OZK384" s="133"/>
      <c r="OZL384" s="133"/>
      <c r="OZM384" s="133"/>
      <c r="OZN384" s="133"/>
      <c r="OZO384" s="133"/>
      <c r="OZP384" s="133"/>
      <c r="OZQ384" s="133"/>
      <c r="OZR384" s="133"/>
      <c r="OZS384" s="133"/>
      <c r="OZT384" s="133"/>
      <c r="OZU384" s="133"/>
      <c r="OZV384" s="133"/>
      <c r="OZW384" s="133"/>
      <c r="OZX384" s="133"/>
      <c r="OZY384" s="133"/>
      <c r="OZZ384" s="133"/>
      <c r="PAA384" s="133"/>
      <c r="PAB384" s="133"/>
      <c r="PAC384" s="133"/>
      <c r="PAD384" s="133"/>
      <c r="PAE384" s="133"/>
      <c r="PAF384" s="133"/>
      <c r="PAG384" s="133"/>
      <c r="PAH384" s="133"/>
      <c r="PAI384" s="133"/>
      <c r="PAJ384" s="133"/>
      <c r="PAK384" s="133"/>
      <c r="PAL384" s="133"/>
      <c r="PAM384" s="133"/>
      <c r="PAN384" s="133"/>
      <c r="PAO384" s="133"/>
      <c r="PAP384" s="133"/>
      <c r="PAQ384" s="133"/>
      <c r="PAR384" s="133"/>
      <c r="PAS384" s="133"/>
      <c r="PAT384" s="133"/>
      <c r="PAU384" s="133"/>
      <c r="PAV384" s="133"/>
      <c r="PAW384" s="133"/>
      <c r="PAX384" s="133"/>
      <c r="PAY384" s="133"/>
      <c r="PAZ384" s="133"/>
      <c r="PBA384" s="133"/>
      <c r="PBB384" s="133"/>
      <c r="PBC384" s="133"/>
      <c r="PBD384" s="133"/>
      <c r="PBE384" s="133"/>
      <c r="PBF384" s="133"/>
      <c r="PBG384" s="133"/>
      <c r="PBH384" s="133"/>
      <c r="PBI384" s="133"/>
      <c r="PBJ384" s="133"/>
      <c r="PBK384" s="133"/>
      <c r="PBL384" s="133"/>
      <c r="PBM384" s="133"/>
      <c r="PBN384" s="133"/>
      <c r="PBO384" s="133"/>
      <c r="PBP384" s="133"/>
      <c r="PBQ384" s="133"/>
      <c r="PBR384" s="133"/>
      <c r="PBS384" s="133"/>
      <c r="PBT384" s="133"/>
      <c r="PBU384" s="133"/>
      <c r="PBV384" s="133"/>
      <c r="PBW384" s="133"/>
      <c r="PBX384" s="133"/>
      <c r="PBY384" s="133"/>
      <c r="PBZ384" s="133"/>
      <c r="PCA384" s="133"/>
      <c r="PCB384" s="133"/>
      <c r="PCC384" s="133"/>
      <c r="PCD384" s="133"/>
      <c r="PCE384" s="133"/>
      <c r="PCF384" s="133"/>
      <c r="PCG384" s="133"/>
      <c r="PCH384" s="133"/>
      <c r="PCI384" s="133"/>
      <c r="PCJ384" s="133"/>
      <c r="PCK384" s="133"/>
      <c r="PCL384" s="133"/>
      <c r="PCM384" s="133"/>
      <c r="PCN384" s="133"/>
      <c r="PCO384" s="133"/>
      <c r="PCP384" s="133"/>
      <c r="PCQ384" s="133"/>
      <c r="PCR384" s="133"/>
      <c r="PCS384" s="133"/>
      <c r="PCT384" s="133"/>
      <c r="PCU384" s="133"/>
      <c r="PCV384" s="133"/>
      <c r="PCW384" s="133"/>
      <c r="PCX384" s="133"/>
      <c r="PCY384" s="133"/>
      <c r="PCZ384" s="133"/>
      <c r="PDA384" s="133"/>
      <c r="PDB384" s="133"/>
      <c r="PDC384" s="133"/>
      <c r="PDD384" s="133"/>
      <c r="PDE384" s="133"/>
      <c r="PDF384" s="133"/>
      <c r="PDG384" s="133"/>
      <c r="PDH384" s="133"/>
      <c r="PDI384" s="133"/>
      <c r="PDJ384" s="133"/>
      <c r="PDK384" s="133"/>
      <c r="PDL384" s="133"/>
      <c r="PDM384" s="133"/>
      <c r="PDN384" s="133"/>
      <c r="PDO384" s="133"/>
      <c r="PDP384" s="133"/>
      <c r="PDQ384" s="133"/>
      <c r="PDR384" s="133"/>
      <c r="PDS384" s="133"/>
      <c r="PDT384" s="133"/>
      <c r="PDU384" s="133"/>
      <c r="PDV384" s="133"/>
      <c r="PDW384" s="133"/>
      <c r="PDX384" s="133"/>
      <c r="PDY384" s="133"/>
      <c r="PDZ384" s="133"/>
      <c r="PEA384" s="133"/>
      <c r="PEB384" s="133"/>
      <c r="PEC384" s="133"/>
      <c r="PED384" s="133"/>
      <c r="PEE384" s="133"/>
      <c r="PEF384" s="133"/>
      <c r="PEG384" s="133"/>
      <c r="PEH384" s="133"/>
      <c r="PEI384" s="133"/>
      <c r="PEJ384" s="133"/>
      <c r="PEK384" s="133"/>
      <c r="PEL384" s="133"/>
      <c r="PEM384" s="133"/>
      <c r="PEN384" s="133"/>
      <c r="PEO384" s="133"/>
      <c r="PEP384" s="133"/>
      <c r="PEQ384" s="133"/>
      <c r="PER384" s="133"/>
      <c r="PES384" s="133"/>
      <c r="PET384" s="133"/>
      <c r="PEU384" s="133"/>
      <c r="PEV384" s="133"/>
      <c r="PEW384" s="133"/>
      <c r="PEX384" s="133"/>
      <c r="PEY384" s="133"/>
      <c r="PEZ384" s="133"/>
      <c r="PFA384" s="133"/>
      <c r="PFB384" s="133"/>
      <c r="PFC384" s="133"/>
      <c r="PFD384" s="133"/>
      <c r="PFE384" s="133"/>
      <c r="PFF384" s="133"/>
      <c r="PFG384" s="133"/>
      <c r="PFH384" s="133"/>
      <c r="PFI384" s="133"/>
      <c r="PFJ384" s="133"/>
      <c r="PFK384" s="133"/>
      <c r="PFL384" s="133"/>
      <c r="PFM384" s="133"/>
      <c r="PFN384" s="133"/>
      <c r="PFO384" s="133"/>
      <c r="PFP384" s="133"/>
      <c r="PFQ384" s="133"/>
      <c r="PFR384" s="133"/>
      <c r="PFS384" s="133"/>
      <c r="PFT384" s="133"/>
      <c r="PFU384" s="133"/>
      <c r="PFV384" s="133"/>
      <c r="PFW384" s="133"/>
      <c r="PFX384" s="133"/>
      <c r="PFY384" s="133"/>
      <c r="PFZ384" s="133"/>
      <c r="PGA384" s="133"/>
      <c r="PGB384" s="133"/>
      <c r="PGC384" s="133"/>
      <c r="PGD384" s="133"/>
      <c r="PGE384" s="133"/>
      <c r="PGF384" s="133"/>
      <c r="PGG384" s="133"/>
      <c r="PGH384" s="133"/>
      <c r="PGI384" s="133"/>
      <c r="PGJ384" s="133"/>
      <c r="PGK384" s="133"/>
      <c r="PGL384" s="133"/>
      <c r="PGM384" s="133"/>
      <c r="PGN384" s="133"/>
      <c r="PGO384" s="133"/>
      <c r="PGP384" s="133"/>
      <c r="PGQ384" s="133"/>
      <c r="PGR384" s="133"/>
      <c r="PGS384" s="133"/>
      <c r="PGT384" s="133"/>
      <c r="PGU384" s="133"/>
      <c r="PGV384" s="133"/>
      <c r="PGW384" s="133"/>
      <c r="PGX384" s="133"/>
      <c r="PGY384" s="133"/>
      <c r="PGZ384" s="133"/>
      <c r="PHA384" s="133"/>
      <c r="PHB384" s="133"/>
      <c r="PHC384" s="133"/>
      <c r="PHD384" s="133"/>
      <c r="PHE384" s="133"/>
      <c r="PHF384" s="133"/>
      <c r="PHG384" s="133"/>
      <c r="PHH384" s="133"/>
      <c r="PHI384" s="133"/>
      <c r="PHJ384" s="133"/>
      <c r="PHK384" s="133"/>
      <c r="PHL384" s="133"/>
      <c r="PHM384" s="133"/>
      <c r="PHN384" s="133"/>
      <c r="PHO384" s="133"/>
      <c r="PHP384" s="133"/>
      <c r="PHQ384" s="133"/>
      <c r="PHR384" s="133"/>
      <c r="PHS384" s="133"/>
      <c r="PHT384" s="133"/>
      <c r="PHU384" s="133"/>
      <c r="PHV384" s="133"/>
      <c r="PHW384" s="133"/>
      <c r="PHX384" s="133"/>
      <c r="PHY384" s="133"/>
      <c r="PHZ384" s="133"/>
      <c r="PIA384" s="133"/>
      <c r="PIB384" s="133"/>
      <c r="PIC384" s="133"/>
      <c r="PID384" s="133"/>
      <c r="PIE384" s="133"/>
      <c r="PIF384" s="133"/>
      <c r="PIG384" s="133"/>
      <c r="PIH384" s="133"/>
      <c r="PII384" s="133"/>
      <c r="PIJ384" s="133"/>
      <c r="PIK384" s="133"/>
      <c r="PIL384" s="133"/>
      <c r="PIM384" s="133"/>
      <c r="PIN384" s="133"/>
      <c r="PIO384" s="133"/>
      <c r="PIP384" s="133"/>
      <c r="PIQ384" s="133"/>
      <c r="PIR384" s="133"/>
      <c r="PIS384" s="133"/>
      <c r="PIT384" s="133"/>
      <c r="PIU384" s="133"/>
      <c r="PIV384" s="133"/>
      <c r="PIW384" s="133"/>
      <c r="PIX384" s="133"/>
      <c r="PIY384" s="133"/>
      <c r="PIZ384" s="133"/>
      <c r="PJA384" s="133"/>
      <c r="PJB384" s="133"/>
      <c r="PJC384" s="133"/>
      <c r="PJD384" s="133"/>
      <c r="PJE384" s="133"/>
      <c r="PJF384" s="133"/>
      <c r="PJG384" s="133"/>
      <c r="PJH384" s="133"/>
      <c r="PJI384" s="133"/>
      <c r="PJJ384" s="133"/>
      <c r="PJK384" s="133"/>
      <c r="PJL384" s="133"/>
      <c r="PJM384" s="133"/>
      <c r="PJN384" s="133"/>
      <c r="PJO384" s="133"/>
      <c r="PJP384" s="133"/>
      <c r="PJQ384" s="133"/>
      <c r="PJR384" s="133"/>
      <c r="PJS384" s="133"/>
      <c r="PJT384" s="133"/>
      <c r="PJU384" s="133"/>
      <c r="PJV384" s="133"/>
      <c r="PJW384" s="133"/>
      <c r="PJX384" s="133"/>
      <c r="PJY384" s="133"/>
      <c r="PJZ384" s="133"/>
      <c r="PKA384" s="133"/>
      <c r="PKB384" s="133"/>
      <c r="PKC384" s="133"/>
      <c r="PKD384" s="133"/>
      <c r="PKE384" s="133"/>
      <c r="PKF384" s="133"/>
      <c r="PKG384" s="133"/>
      <c r="PKH384" s="133"/>
      <c r="PKI384" s="133"/>
      <c r="PKJ384" s="133"/>
      <c r="PKK384" s="133"/>
      <c r="PKL384" s="133"/>
      <c r="PKM384" s="133"/>
      <c r="PKN384" s="133"/>
      <c r="PKO384" s="133"/>
      <c r="PKP384" s="133"/>
      <c r="PKQ384" s="133"/>
      <c r="PKR384" s="133"/>
      <c r="PKS384" s="133"/>
      <c r="PKT384" s="133"/>
      <c r="PKU384" s="133"/>
      <c r="PKV384" s="133"/>
      <c r="PKW384" s="133"/>
      <c r="PKX384" s="133"/>
      <c r="PKY384" s="133"/>
      <c r="PKZ384" s="133"/>
      <c r="PLA384" s="133"/>
      <c r="PLB384" s="133"/>
      <c r="PLC384" s="133"/>
      <c r="PLD384" s="133"/>
      <c r="PLE384" s="133"/>
      <c r="PLF384" s="133"/>
      <c r="PLG384" s="133"/>
      <c r="PLH384" s="133"/>
      <c r="PLI384" s="133"/>
      <c r="PLJ384" s="133"/>
      <c r="PLK384" s="133"/>
      <c r="PLL384" s="133"/>
      <c r="PLM384" s="133"/>
      <c r="PLN384" s="133"/>
      <c r="PLO384" s="133"/>
      <c r="PLP384" s="133"/>
      <c r="PLQ384" s="133"/>
      <c r="PLR384" s="133"/>
      <c r="PLS384" s="133"/>
      <c r="PLT384" s="133"/>
      <c r="PLU384" s="133"/>
      <c r="PLV384" s="133"/>
      <c r="PLW384" s="133"/>
      <c r="PLX384" s="133"/>
      <c r="PLY384" s="133"/>
      <c r="PLZ384" s="133"/>
      <c r="PMA384" s="133"/>
      <c r="PMB384" s="133"/>
      <c r="PMC384" s="133"/>
      <c r="PMD384" s="133"/>
      <c r="PME384" s="133"/>
      <c r="PMF384" s="133"/>
      <c r="PMG384" s="133"/>
      <c r="PMH384" s="133"/>
      <c r="PMI384" s="133"/>
      <c r="PMJ384" s="133"/>
      <c r="PMK384" s="133"/>
      <c r="PML384" s="133"/>
      <c r="PMM384" s="133"/>
      <c r="PMN384" s="133"/>
      <c r="PMO384" s="133"/>
      <c r="PMP384" s="133"/>
      <c r="PMQ384" s="133"/>
      <c r="PMR384" s="133"/>
      <c r="PMS384" s="133"/>
      <c r="PMT384" s="133"/>
      <c r="PMU384" s="133"/>
      <c r="PMV384" s="133"/>
      <c r="PMW384" s="133"/>
      <c r="PMX384" s="133"/>
      <c r="PMY384" s="133"/>
      <c r="PMZ384" s="133"/>
      <c r="PNA384" s="133"/>
      <c r="PNB384" s="133"/>
      <c r="PNC384" s="133"/>
      <c r="PND384" s="133"/>
      <c r="PNE384" s="133"/>
      <c r="PNF384" s="133"/>
      <c r="PNG384" s="133"/>
      <c r="PNH384" s="133"/>
      <c r="PNI384" s="133"/>
      <c r="PNJ384" s="133"/>
      <c r="PNK384" s="133"/>
      <c r="PNL384" s="133"/>
      <c r="PNM384" s="133"/>
      <c r="PNN384" s="133"/>
      <c r="PNO384" s="133"/>
      <c r="PNP384" s="133"/>
      <c r="PNQ384" s="133"/>
      <c r="PNR384" s="133"/>
      <c r="PNS384" s="133"/>
      <c r="PNT384" s="133"/>
      <c r="PNU384" s="133"/>
      <c r="PNV384" s="133"/>
      <c r="PNW384" s="133"/>
      <c r="PNX384" s="133"/>
      <c r="PNY384" s="133"/>
      <c r="PNZ384" s="133"/>
      <c r="POA384" s="133"/>
      <c r="POB384" s="133"/>
      <c r="POC384" s="133"/>
      <c r="POD384" s="133"/>
      <c r="POE384" s="133"/>
      <c r="POF384" s="133"/>
      <c r="POG384" s="133"/>
      <c r="POH384" s="133"/>
      <c r="POI384" s="133"/>
      <c r="POJ384" s="133"/>
      <c r="POK384" s="133"/>
      <c r="POL384" s="133"/>
      <c r="POM384" s="133"/>
      <c r="PON384" s="133"/>
      <c r="POO384" s="133"/>
      <c r="POP384" s="133"/>
      <c r="POQ384" s="133"/>
      <c r="POR384" s="133"/>
      <c r="POS384" s="133"/>
      <c r="POT384" s="133"/>
      <c r="POU384" s="133"/>
      <c r="POV384" s="133"/>
      <c r="POW384" s="133"/>
      <c r="POX384" s="133"/>
      <c r="POY384" s="133"/>
      <c r="POZ384" s="133"/>
      <c r="PPA384" s="133"/>
      <c r="PPB384" s="133"/>
      <c r="PPC384" s="133"/>
      <c r="PPD384" s="133"/>
      <c r="PPE384" s="133"/>
      <c r="PPF384" s="133"/>
      <c r="PPG384" s="133"/>
      <c r="PPH384" s="133"/>
      <c r="PPI384" s="133"/>
      <c r="PPJ384" s="133"/>
      <c r="PPK384" s="133"/>
      <c r="PPL384" s="133"/>
      <c r="PPM384" s="133"/>
      <c r="PPN384" s="133"/>
      <c r="PPO384" s="133"/>
      <c r="PPP384" s="133"/>
      <c r="PPQ384" s="133"/>
      <c r="PPR384" s="133"/>
      <c r="PPS384" s="133"/>
      <c r="PPT384" s="133"/>
      <c r="PPU384" s="133"/>
      <c r="PPV384" s="133"/>
      <c r="PPW384" s="133"/>
      <c r="PPX384" s="133"/>
      <c r="PPY384" s="133"/>
      <c r="PPZ384" s="133"/>
      <c r="PQA384" s="133"/>
      <c r="PQB384" s="133"/>
      <c r="PQC384" s="133"/>
      <c r="PQD384" s="133"/>
      <c r="PQE384" s="133"/>
      <c r="PQF384" s="133"/>
      <c r="PQG384" s="133"/>
      <c r="PQH384" s="133"/>
      <c r="PQI384" s="133"/>
      <c r="PQJ384" s="133"/>
      <c r="PQK384" s="133"/>
      <c r="PQL384" s="133"/>
      <c r="PQM384" s="133"/>
      <c r="PQN384" s="133"/>
      <c r="PQO384" s="133"/>
      <c r="PQP384" s="133"/>
      <c r="PQQ384" s="133"/>
      <c r="PQR384" s="133"/>
      <c r="PQS384" s="133"/>
      <c r="PQT384" s="133"/>
      <c r="PQU384" s="133"/>
      <c r="PQV384" s="133"/>
      <c r="PQW384" s="133"/>
      <c r="PQX384" s="133"/>
      <c r="PQY384" s="133"/>
      <c r="PQZ384" s="133"/>
      <c r="PRA384" s="133"/>
      <c r="PRB384" s="133"/>
      <c r="PRC384" s="133"/>
      <c r="PRD384" s="133"/>
      <c r="PRE384" s="133"/>
      <c r="PRF384" s="133"/>
      <c r="PRG384" s="133"/>
      <c r="PRH384" s="133"/>
      <c r="PRI384" s="133"/>
      <c r="PRJ384" s="133"/>
      <c r="PRK384" s="133"/>
      <c r="PRL384" s="133"/>
      <c r="PRM384" s="133"/>
      <c r="PRN384" s="133"/>
      <c r="PRO384" s="133"/>
      <c r="PRP384" s="133"/>
      <c r="PRQ384" s="133"/>
      <c r="PRR384" s="133"/>
      <c r="PRS384" s="133"/>
      <c r="PRT384" s="133"/>
      <c r="PRU384" s="133"/>
      <c r="PRV384" s="133"/>
      <c r="PRW384" s="133"/>
      <c r="PRX384" s="133"/>
      <c r="PRY384" s="133"/>
      <c r="PRZ384" s="133"/>
      <c r="PSA384" s="133"/>
      <c r="PSB384" s="133"/>
      <c r="PSC384" s="133"/>
      <c r="PSD384" s="133"/>
      <c r="PSE384" s="133"/>
      <c r="PSF384" s="133"/>
      <c r="PSG384" s="133"/>
      <c r="PSH384" s="133"/>
      <c r="PSI384" s="133"/>
      <c r="PSJ384" s="133"/>
      <c r="PSK384" s="133"/>
      <c r="PSL384" s="133"/>
      <c r="PSM384" s="133"/>
      <c r="PSN384" s="133"/>
      <c r="PSO384" s="133"/>
      <c r="PSP384" s="133"/>
      <c r="PSQ384" s="133"/>
      <c r="PSR384" s="133"/>
      <c r="PSS384" s="133"/>
      <c r="PST384" s="133"/>
      <c r="PSU384" s="133"/>
      <c r="PSV384" s="133"/>
      <c r="PSW384" s="133"/>
      <c r="PSX384" s="133"/>
      <c r="PSY384" s="133"/>
      <c r="PSZ384" s="133"/>
      <c r="PTA384" s="133"/>
      <c r="PTB384" s="133"/>
      <c r="PTC384" s="133"/>
      <c r="PTD384" s="133"/>
      <c r="PTE384" s="133"/>
      <c r="PTF384" s="133"/>
      <c r="PTG384" s="133"/>
      <c r="PTH384" s="133"/>
      <c r="PTI384" s="133"/>
      <c r="PTJ384" s="133"/>
      <c r="PTK384" s="133"/>
      <c r="PTL384" s="133"/>
      <c r="PTM384" s="133"/>
      <c r="PTN384" s="133"/>
      <c r="PTO384" s="133"/>
      <c r="PTP384" s="133"/>
      <c r="PTQ384" s="133"/>
      <c r="PTR384" s="133"/>
      <c r="PTS384" s="133"/>
      <c r="PTT384" s="133"/>
      <c r="PTU384" s="133"/>
      <c r="PTV384" s="133"/>
      <c r="PTW384" s="133"/>
      <c r="PTX384" s="133"/>
      <c r="PTY384" s="133"/>
      <c r="PTZ384" s="133"/>
      <c r="PUA384" s="133"/>
      <c r="PUB384" s="133"/>
      <c r="PUC384" s="133"/>
      <c r="PUD384" s="133"/>
      <c r="PUE384" s="133"/>
      <c r="PUF384" s="133"/>
      <c r="PUG384" s="133"/>
      <c r="PUH384" s="133"/>
      <c r="PUI384" s="133"/>
      <c r="PUJ384" s="133"/>
      <c r="PUK384" s="133"/>
      <c r="PUL384" s="133"/>
      <c r="PUM384" s="133"/>
      <c r="PUN384" s="133"/>
      <c r="PUO384" s="133"/>
      <c r="PUP384" s="133"/>
      <c r="PUQ384" s="133"/>
      <c r="PUR384" s="133"/>
      <c r="PUS384" s="133"/>
      <c r="PUT384" s="133"/>
      <c r="PUU384" s="133"/>
      <c r="PUV384" s="133"/>
      <c r="PUW384" s="133"/>
      <c r="PUX384" s="133"/>
      <c r="PUY384" s="133"/>
      <c r="PUZ384" s="133"/>
      <c r="PVA384" s="133"/>
      <c r="PVB384" s="133"/>
      <c r="PVC384" s="133"/>
      <c r="PVD384" s="133"/>
      <c r="PVE384" s="133"/>
      <c r="PVF384" s="133"/>
      <c r="PVG384" s="133"/>
      <c r="PVH384" s="133"/>
      <c r="PVI384" s="133"/>
      <c r="PVJ384" s="133"/>
      <c r="PVK384" s="133"/>
      <c r="PVL384" s="133"/>
      <c r="PVM384" s="133"/>
      <c r="PVN384" s="133"/>
      <c r="PVO384" s="133"/>
      <c r="PVP384" s="133"/>
      <c r="PVQ384" s="133"/>
      <c r="PVR384" s="133"/>
      <c r="PVS384" s="133"/>
      <c r="PVT384" s="133"/>
      <c r="PVU384" s="133"/>
      <c r="PVV384" s="133"/>
      <c r="PVW384" s="133"/>
      <c r="PVX384" s="133"/>
      <c r="PVY384" s="133"/>
      <c r="PVZ384" s="133"/>
      <c r="PWA384" s="133"/>
      <c r="PWB384" s="133"/>
      <c r="PWC384" s="133"/>
      <c r="PWD384" s="133"/>
      <c r="PWE384" s="133"/>
      <c r="PWF384" s="133"/>
      <c r="PWG384" s="133"/>
      <c r="PWH384" s="133"/>
      <c r="PWI384" s="133"/>
      <c r="PWJ384" s="133"/>
      <c r="PWK384" s="133"/>
      <c r="PWL384" s="133"/>
      <c r="PWM384" s="133"/>
      <c r="PWN384" s="133"/>
      <c r="PWO384" s="133"/>
      <c r="PWP384" s="133"/>
      <c r="PWQ384" s="133"/>
      <c r="PWR384" s="133"/>
      <c r="PWS384" s="133"/>
      <c r="PWT384" s="133"/>
      <c r="PWU384" s="133"/>
      <c r="PWV384" s="133"/>
      <c r="PWW384" s="133"/>
      <c r="PWX384" s="133"/>
      <c r="PWY384" s="133"/>
      <c r="PWZ384" s="133"/>
      <c r="PXA384" s="133"/>
      <c r="PXB384" s="133"/>
      <c r="PXC384" s="133"/>
      <c r="PXD384" s="133"/>
      <c r="PXE384" s="133"/>
      <c r="PXF384" s="133"/>
      <c r="PXG384" s="133"/>
      <c r="PXH384" s="133"/>
      <c r="PXI384" s="133"/>
      <c r="PXJ384" s="133"/>
      <c r="PXK384" s="133"/>
      <c r="PXL384" s="133"/>
      <c r="PXM384" s="133"/>
      <c r="PXN384" s="133"/>
      <c r="PXO384" s="133"/>
      <c r="PXP384" s="133"/>
      <c r="PXQ384" s="133"/>
      <c r="PXR384" s="133"/>
      <c r="PXS384" s="133"/>
      <c r="PXT384" s="133"/>
      <c r="PXU384" s="133"/>
      <c r="PXV384" s="133"/>
      <c r="PXW384" s="133"/>
      <c r="PXX384" s="133"/>
      <c r="PXY384" s="133"/>
      <c r="PXZ384" s="133"/>
      <c r="PYA384" s="133"/>
      <c r="PYB384" s="133"/>
      <c r="PYC384" s="133"/>
      <c r="PYD384" s="133"/>
      <c r="PYE384" s="133"/>
      <c r="PYF384" s="133"/>
      <c r="PYG384" s="133"/>
      <c r="PYH384" s="133"/>
      <c r="PYI384" s="133"/>
      <c r="PYJ384" s="133"/>
      <c r="PYK384" s="133"/>
      <c r="PYL384" s="133"/>
      <c r="PYM384" s="133"/>
      <c r="PYN384" s="133"/>
      <c r="PYO384" s="133"/>
      <c r="PYP384" s="133"/>
      <c r="PYQ384" s="133"/>
      <c r="PYR384" s="133"/>
      <c r="PYS384" s="133"/>
      <c r="PYT384" s="133"/>
      <c r="PYU384" s="133"/>
      <c r="PYV384" s="133"/>
      <c r="PYW384" s="133"/>
      <c r="PYX384" s="133"/>
      <c r="PYY384" s="133"/>
      <c r="PYZ384" s="133"/>
      <c r="PZA384" s="133"/>
      <c r="PZB384" s="133"/>
      <c r="PZC384" s="133"/>
      <c r="PZD384" s="133"/>
      <c r="PZE384" s="133"/>
      <c r="PZF384" s="133"/>
      <c r="PZG384" s="133"/>
      <c r="PZH384" s="133"/>
      <c r="PZI384" s="133"/>
      <c r="PZJ384" s="133"/>
      <c r="PZK384" s="133"/>
      <c r="PZL384" s="133"/>
      <c r="PZM384" s="133"/>
      <c r="PZN384" s="133"/>
      <c r="PZO384" s="133"/>
      <c r="PZP384" s="133"/>
      <c r="PZQ384" s="133"/>
      <c r="PZR384" s="133"/>
      <c r="PZS384" s="133"/>
      <c r="PZT384" s="133"/>
      <c r="PZU384" s="133"/>
      <c r="PZV384" s="133"/>
      <c r="PZW384" s="133"/>
      <c r="PZX384" s="133"/>
      <c r="PZY384" s="133"/>
      <c r="PZZ384" s="133"/>
      <c r="QAA384" s="133"/>
      <c r="QAB384" s="133"/>
      <c r="QAC384" s="133"/>
      <c r="QAD384" s="133"/>
      <c r="QAE384" s="133"/>
      <c r="QAF384" s="133"/>
      <c r="QAG384" s="133"/>
      <c r="QAH384" s="133"/>
      <c r="QAI384" s="133"/>
      <c r="QAJ384" s="133"/>
      <c r="QAK384" s="133"/>
      <c r="QAL384" s="133"/>
      <c r="QAM384" s="133"/>
      <c r="QAN384" s="133"/>
      <c r="QAO384" s="133"/>
      <c r="QAP384" s="133"/>
      <c r="QAQ384" s="133"/>
      <c r="QAR384" s="133"/>
      <c r="QAS384" s="133"/>
      <c r="QAT384" s="133"/>
      <c r="QAU384" s="133"/>
      <c r="QAV384" s="133"/>
      <c r="QAW384" s="133"/>
      <c r="QAX384" s="133"/>
      <c r="QAY384" s="133"/>
      <c r="QAZ384" s="133"/>
      <c r="QBA384" s="133"/>
      <c r="QBB384" s="133"/>
      <c r="QBC384" s="133"/>
      <c r="QBD384" s="133"/>
      <c r="QBE384" s="133"/>
      <c r="QBF384" s="133"/>
      <c r="QBG384" s="133"/>
      <c r="QBH384" s="133"/>
      <c r="QBI384" s="133"/>
      <c r="QBJ384" s="133"/>
      <c r="QBK384" s="133"/>
      <c r="QBL384" s="133"/>
      <c r="QBM384" s="133"/>
      <c r="QBN384" s="133"/>
      <c r="QBO384" s="133"/>
      <c r="QBP384" s="133"/>
      <c r="QBQ384" s="133"/>
      <c r="QBR384" s="133"/>
      <c r="QBS384" s="133"/>
      <c r="QBT384" s="133"/>
      <c r="QBU384" s="133"/>
      <c r="QBV384" s="133"/>
      <c r="QBW384" s="133"/>
      <c r="QBX384" s="133"/>
      <c r="QBY384" s="133"/>
      <c r="QBZ384" s="133"/>
      <c r="QCA384" s="133"/>
      <c r="QCB384" s="133"/>
      <c r="QCC384" s="133"/>
      <c r="QCD384" s="133"/>
      <c r="QCE384" s="133"/>
      <c r="QCF384" s="133"/>
      <c r="QCG384" s="133"/>
      <c r="QCH384" s="133"/>
      <c r="QCI384" s="133"/>
      <c r="QCJ384" s="133"/>
      <c r="QCK384" s="133"/>
      <c r="QCL384" s="133"/>
      <c r="QCM384" s="133"/>
      <c r="QCN384" s="133"/>
      <c r="QCO384" s="133"/>
      <c r="QCP384" s="133"/>
      <c r="QCQ384" s="133"/>
      <c r="QCR384" s="133"/>
      <c r="QCS384" s="133"/>
      <c r="QCT384" s="133"/>
      <c r="QCU384" s="133"/>
      <c r="QCV384" s="133"/>
      <c r="QCW384" s="133"/>
      <c r="QCX384" s="133"/>
      <c r="QCY384" s="133"/>
      <c r="QCZ384" s="133"/>
      <c r="QDA384" s="133"/>
      <c r="QDB384" s="133"/>
      <c r="QDC384" s="133"/>
      <c r="QDD384" s="133"/>
      <c r="QDE384" s="133"/>
      <c r="QDF384" s="133"/>
      <c r="QDG384" s="133"/>
      <c r="QDH384" s="133"/>
      <c r="QDI384" s="133"/>
      <c r="QDJ384" s="133"/>
      <c r="QDK384" s="133"/>
      <c r="QDL384" s="133"/>
      <c r="QDM384" s="133"/>
      <c r="QDN384" s="133"/>
      <c r="QDO384" s="133"/>
      <c r="QDP384" s="133"/>
      <c r="QDQ384" s="133"/>
      <c r="QDR384" s="133"/>
      <c r="QDS384" s="133"/>
      <c r="QDT384" s="133"/>
      <c r="QDU384" s="133"/>
      <c r="QDV384" s="133"/>
      <c r="QDW384" s="133"/>
      <c r="QDX384" s="133"/>
      <c r="QDY384" s="133"/>
      <c r="QDZ384" s="133"/>
      <c r="QEA384" s="133"/>
      <c r="QEB384" s="133"/>
      <c r="QEC384" s="133"/>
      <c r="QED384" s="133"/>
      <c r="QEE384" s="133"/>
      <c r="QEF384" s="133"/>
      <c r="QEG384" s="133"/>
      <c r="QEH384" s="133"/>
      <c r="QEI384" s="133"/>
      <c r="QEJ384" s="133"/>
      <c r="QEK384" s="133"/>
      <c r="QEL384" s="133"/>
      <c r="QEM384" s="133"/>
      <c r="QEN384" s="133"/>
      <c r="QEO384" s="133"/>
      <c r="QEP384" s="133"/>
      <c r="QEQ384" s="133"/>
      <c r="QER384" s="133"/>
      <c r="QES384" s="133"/>
      <c r="QET384" s="133"/>
      <c r="QEU384" s="133"/>
      <c r="QEV384" s="133"/>
      <c r="QEW384" s="133"/>
      <c r="QEX384" s="133"/>
      <c r="QEY384" s="133"/>
      <c r="QEZ384" s="133"/>
      <c r="QFA384" s="133"/>
      <c r="QFB384" s="133"/>
      <c r="QFC384" s="133"/>
      <c r="QFD384" s="133"/>
      <c r="QFE384" s="133"/>
      <c r="QFF384" s="133"/>
      <c r="QFG384" s="133"/>
      <c r="QFH384" s="133"/>
      <c r="QFI384" s="133"/>
      <c r="QFJ384" s="133"/>
      <c r="QFK384" s="133"/>
      <c r="QFL384" s="133"/>
      <c r="QFM384" s="133"/>
      <c r="QFN384" s="133"/>
      <c r="QFO384" s="133"/>
      <c r="QFP384" s="133"/>
      <c r="QFQ384" s="133"/>
      <c r="QFR384" s="133"/>
      <c r="QFS384" s="133"/>
      <c r="QFT384" s="133"/>
      <c r="QFU384" s="133"/>
      <c r="QFV384" s="133"/>
      <c r="QFW384" s="133"/>
      <c r="QFX384" s="133"/>
      <c r="QFY384" s="133"/>
      <c r="QFZ384" s="133"/>
      <c r="QGA384" s="133"/>
      <c r="QGB384" s="133"/>
      <c r="QGC384" s="133"/>
      <c r="QGD384" s="133"/>
      <c r="QGE384" s="133"/>
      <c r="QGF384" s="133"/>
      <c r="QGG384" s="133"/>
      <c r="QGH384" s="133"/>
      <c r="QGI384" s="133"/>
      <c r="QGJ384" s="133"/>
      <c r="QGK384" s="133"/>
      <c r="QGL384" s="133"/>
      <c r="QGM384" s="133"/>
      <c r="QGN384" s="133"/>
      <c r="QGO384" s="133"/>
      <c r="QGP384" s="133"/>
      <c r="QGQ384" s="133"/>
      <c r="QGR384" s="133"/>
      <c r="QGS384" s="133"/>
      <c r="QGT384" s="133"/>
      <c r="QGU384" s="133"/>
      <c r="QGV384" s="133"/>
      <c r="QGW384" s="133"/>
      <c r="QGX384" s="133"/>
      <c r="QGY384" s="133"/>
      <c r="QGZ384" s="133"/>
      <c r="QHA384" s="133"/>
      <c r="QHB384" s="133"/>
      <c r="QHC384" s="133"/>
      <c r="QHD384" s="133"/>
      <c r="QHE384" s="133"/>
      <c r="QHF384" s="133"/>
      <c r="QHG384" s="133"/>
      <c r="QHH384" s="133"/>
      <c r="QHI384" s="133"/>
      <c r="QHJ384" s="133"/>
      <c r="QHK384" s="133"/>
      <c r="QHL384" s="133"/>
      <c r="QHM384" s="133"/>
      <c r="QHN384" s="133"/>
      <c r="QHO384" s="133"/>
      <c r="QHP384" s="133"/>
      <c r="QHQ384" s="133"/>
      <c r="QHR384" s="133"/>
      <c r="QHS384" s="133"/>
      <c r="QHT384" s="133"/>
      <c r="QHU384" s="133"/>
      <c r="QHV384" s="133"/>
      <c r="QHW384" s="133"/>
      <c r="QHX384" s="133"/>
      <c r="QHY384" s="133"/>
      <c r="QHZ384" s="133"/>
      <c r="QIA384" s="133"/>
      <c r="QIB384" s="133"/>
      <c r="QIC384" s="133"/>
      <c r="QID384" s="133"/>
      <c r="QIE384" s="133"/>
      <c r="QIF384" s="133"/>
      <c r="QIG384" s="133"/>
      <c r="QIH384" s="133"/>
      <c r="QII384" s="133"/>
      <c r="QIJ384" s="133"/>
      <c r="QIK384" s="133"/>
      <c r="QIL384" s="133"/>
      <c r="QIM384" s="133"/>
      <c r="QIN384" s="133"/>
      <c r="QIO384" s="133"/>
      <c r="QIP384" s="133"/>
      <c r="QIQ384" s="133"/>
      <c r="QIR384" s="133"/>
      <c r="QIS384" s="133"/>
      <c r="QIT384" s="133"/>
      <c r="QIU384" s="133"/>
      <c r="QIV384" s="133"/>
      <c r="QIW384" s="133"/>
      <c r="QIX384" s="133"/>
      <c r="QIY384" s="133"/>
      <c r="QIZ384" s="133"/>
      <c r="QJA384" s="133"/>
      <c r="QJB384" s="133"/>
      <c r="QJC384" s="133"/>
      <c r="QJD384" s="133"/>
      <c r="QJE384" s="133"/>
      <c r="QJF384" s="133"/>
      <c r="QJG384" s="133"/>
      <c r="QJH384" s="133"/>
      <c r="QJI384" s="133"/>
      <c r="QJJ384" s="133"/>
      <c r="QJK384" s="133"/>
      <c r="QJL384" s="133"/>
      <c r="QJM384" s="133"/>
      <c r="QJN384" s="133"/>
      <c r="QJO384" s="133"/>
      <c r="QJP384" s="133"/>
      <c r="QJQ384" s="133"/>
      <c r="QJR384" s="133"/>
      <c r="QJS384" s="133"/>
      <c r="QJT384" s="133"/>
      <c r="QJU384" s="133"/>
      <c r="QJV384" s="133"/>
      <c r="QJW384" s="133"/>
      <c r="QJX384" s="133"/>
      <c r="QJY384" s="133"/>
      <c r="QJZ384" s="133"/>
      <c r="QKA384" s="133"/>
      <c r="QKB384" s="133"/>
      <c r="QKC384" s="133"/>
      <c r="QKD384" s="133"/>
      <c r="QKE384" s="133"/>
      <c r="QKF384" s="133"/>
      <c r="QKG384" s="133"/>
      <c r="QKH384" s="133"/>
      <c r="QKI384" s="133"/>
      <c r="QKJ384" s="133"/>
      <c r="QKK384" s="133"/>
      <c r="QKL384" s="133"/>
      <c r="QKM384" s="133"/>
      <c r="QKN384" s="133"/>
      <c r="QKO384" s="133"/>
      <c r="QKP384" s="133"/>
      <c r="QKQ384" s="133"/>
      <c r="QKR384" s="133"/>
      <c r="QKS384" s="133"/>
      <c r="QKT384" s="133"/>
      <c r="QKU384" s="133"/>
      <c r="QKV384" s="133"/>
      <c r="QKW384" s="133"/>
      <c r="QKX384" s="133"/>
      <c r="QKY384" s="133"/>
      <c r="QKZ384" s="133"/>
      <c r="QLA384" s="133"/>
      <c r="QLB384" s="133"/>
      <c r="QLC384" s="133"/>
      <c r="QLD384" s="133"/>
      <c r="QLE384" s="133"/>
      <c r="QLF384" s="133"/>
      <c r="QLG384" s="133"/>
      <c r="QLH384" s="133"/>
      <c r="QLI384" s="133"/>
      <c r="QLJ384" s="133"/>
      <c r="QLK384" s="133"/>
      <c r="QLL384" s="133"/>
      <c r="QLM384" s="133"/>
      <c r="QLN384" s="133"/>
      <c r="QLO384" s="133"/>
      <c r="QLP384" s="133"/>
      <c r="QLQ384" s="133"/>
      <c r="QLR384" s="133"/>
      <c r="QLS384" s="133"/>
      <c r="QLT384" s="133"/>
      <c r="QLU384" s="133"/>
      <c r="QLV384" s="133"/>
      <c r="QLW384" s="133"/>
      <c r="QLX384" s="133"/>
      <c r="QLY384" s="133"/>
      <c r="QLZ384" s="133"/>
      <c r="QMA384" s="133"/>
      <c r="QMB384" s="133"/>
      <c r="QMC384" s="133"/>
      <c r="QMD384" s="133"/>
      <c r="QME384" s="133"/>
      <c r="QMF384" s="133"/>
      <c r="QMG384" s="133"/>
      <c r="QMH384" s="133"/>
      <c r="QMI384" s="133"/>
      <c r="QMJ384" s="133"/>
      <c r="QMK384" s="133"/>
      <c r="QML384" s="133"/>
      <c r="QMM384" s="133"/>
      <c r="QMN384" s="133"/>
      <c r="QMO384" s="133"/>
      <c r="QMP384" s="133"/>
      <c r="QMQ384" s="133"/>
      <c r="QMR384" s="133"/>
      <c r="QMS384" s="133"/>
      <c r="QMT384" s="133"/>
      <c r="QMU384" s="133"/>
      <c r="QMV384" s="133"/>
      <c r="QMW384" s="133"/>
      <c r="QMX384" s="133"/>
      <c r="QMY384" s="133"/>
      <c r="QMZ384" s="133"/>
      <c r="QNA384" s="133"/>
      <c r="QNB384" s="133"/>
      <c r="QNC384" s="133"/>
      <c r="QND384" s="133"/>
      <c r="QNE384" s="133"/>
      <c r="QNF384" s="133"/>
      <c r="QNG384" s="133"/>
      <c r="QNH384" s="133"/>
      <c r="QNI384" s="133"/>
      <c r="QNJ384" s="133"/>
      <c r="QNK384" s="133"/>
      <c r="QNL384" s="133"/>
      <c r="QNM384" s="133"/>
      <c r="QNN384" s="133"/>
      <c r="QNO384" s="133"/>
      <c r="QNP384" s="133"/>
      <c r="QNQ384" s="133"/>
      <c r="QNR384" s="133"/>
      <c r="QNS384" s="133"/>
      <c r="QNT384" s="133"/>
      <c r="QNU384" s="133"/>
      <c r="QNV384" s="133"/>
      <c r="QNW384" s="133"/>
      <c r="QNX384" s="133"/>
      <c r="QNY384" s="133"/>
      <c r="QNZ384" s="133"/>
      <c r="QOA384" s="133"/>
      <c r="QOB384" s="133"/>
      <c r="QOC384" s="133"/>
      <c r="QOD384" s="133"/>
      <c r="QOE384" s="133"/>
      <c r="QOF384" s="133"/>
      <c r="QOG384" s="133"/>
      <c r="QOH384" s="133"/>
      <c r="QOI384" s="133"/>
      <c r="QOJ384" s="133"/>
      <c r="QOK384" s="133"/>
      <c r="QOL384" s="133"/>
      <c r="QOM384" s="133"/>
      <c r="QON384" s="133"/>
      <c r="QOO384" s="133"/>
      <c r="QOP384" s="133"/>
      <c r="QOQ384" s="133"/>
      <c r="QOR384" s="133"/>
      <c r="QOS384" s="133"/>
      <c r="QOT384" s="133"/>
      <c r="QOU384" s="133"/>
      <c r="QOV384" s="133"/>
      <c r="QOW384" s="133"/>
      <c r="QOX384" s="133"/>
      <c r="QOY384" s="133"/>
      <c r="QOZ384" s="133"/>
      <c r="QPA384" s="133"/>
      <c r="QPB384" s="133"/>
      <c r="QPC384" s="133"/>
      <c r="QPD384" s="133"/>
      <c r="QPE384" s="133"/>
      <c r="QPF384" s="133"/>
      <c r="QPG384" s="133"/>
      <c r="QPH384" s="133"/>
      <c r="QPI384" s="133"/>
      <c r="QPJ384" s="133"/>
      <c r="QPK384" s="133"/>
      <c r="QPL384" s="133"/>
      <c r="QPM384" s="133"/>
      <c r="QPN384" s="133"/>
      <c r="QPO384" s="133"/>
      <c r="QPP384" s="133"/>
      <c r="QPQ384" s="133"/>
      <c r="QPR384" s="133"/>
      <c r="QPS384" s="133"/>
      <c r="QPT384" s="133"/>
      <c r="QPU384" s="133"/>
      <c r="QPV384" s="133"/>
      <c r="QPW384" s="133"/>
      <c r="QPX384" s="133"/>
      <c r="QPY384" s="133"/>
      <c r="QPZ384" s="133"/>
      <c r="QQA384" s="133"/>
      <c r="QQB384" s="133"/>
      <c r="QQC384" s="133"/>
      <c r="QQD384" s="133"/>
      <c r="QQE384" s="133"/>
      <c r="QQF384" s="133"/>
      <c r="QQG384" s="133"/>
      <c r="QQH384" s="133"/>
      <c r="QQI384" s="133"/>
      <c r="QQJ384" s="133"/>
      <c r="QQK384" s="133"/>
      <c r="QQL384" s="133"/>
      <c r="QQM384" s="133"/>
      <c r="QQN384" s="133"/>
      <c r="QQO384" s="133"/>
      <c r="QQP384" s="133"/>
      <c r="QQQ384" s="133"/>
      <c r="QQR384" s="133"/>
      <c r="QQS384" s="133"/>
      <c r="QQT384" s="133"/>
      <c r="QQU384" s="133"/>
      <c r="QQV384" s="133"/>
      <c r="QQW384" s="133"/>
      <c r="QQX384" s="133"/>
      <c r="QQY384" s="133"/>
      <c r="QQZ384" s="133"/>
      <c r="QRA384" s="133"/>
      <c r="QRB384" s="133"/>
      <c r="QRC384" s="133"/>
      <c r="QRD384" s="133"/>
      <c r="QRE384" s="133"/>
      <c r="QRF384" s="133"/>
      <c r="QRG384" s="133"/>
      <c r="QRH384" s="133"/>
      <c r="QRI384" s="133"/>
      <c r="QRJ384" s="133"/>
      <c r="QRK384" s="133"/>
      <c r="QRL384" s="133"/>
      <c r="QRM384" s="133"/>
      <c r="QRN384" s="133"/>
      <c r="QRO384" s="133"/>
      <c r="QRP384" s="133"/>
      <c r="QRQ384" s="133"/>
      <c r="QRR384" s="133"/>
      <c r="QRS384" s="133"/>
      <c r="QRT384" s="133"/>
      <c r="QRU384" s="133"/>
      <c r="QRV384" s="133"/>
      <c r="QRW384" s="133"/>
      <c r="QRX384" s="133"/>
      <c r="QRY384" s="133"/>
      <c r="QRZ384" s="133"/>
      <c r="QSA384" s="133"/>
      <c r="QSB384" s="133"/>
      <c r="QSC384" s="133"/>
      <c r="QSD384" s="133"/>
      <c r="QSE384" s="133"/>
      <c r="QSF384" s="133"/>
      <c r="QSG384" s="133"/>
      <c r="QSH384" s="133"/>
      <c r="QSI384" s="133"/>
      <c r="QSJ384" s="133"/>
      <c r="QSK384" s="133"/>
      <c r="QSL384" s="133"/>
      <c r="QSM384" s="133"/>
      <c r="QSN384" s="133"/>
      <c r="QSO384" s="133"/>
      <c r="QSP384" s="133"/>
      <c r="QSQ384" s="133"/>
      <c r="QSR384" s="133"/>
      <c r="QSS384" s="133"/>
      <c r="QST384" s="133"/>
      <c r="QSU384" s="133"/>
      <c r="QSV384" s="133"/>
      <c r="QSW384" s="133"/>
      <c r="QSX384" s="133"/>
      <c r="QSY384" s="133"/>
      <c r="QSZ384" s="133"/>
      <c r="QTA384" s="133"/>
      <c r="QTB384" s="133"/>
      <c r="QTC384" s="133"/>
      <c r="QTD384" s="133"/>
      <c r="QTE384" s="133"/>
      <c r="QTF384" s="133"/>
      <c r="QTG384" s="133"/>
      <c r="QTH384" s="133"/>
      <c r="QTI384" s="133"/>
      <c r="QTJ384" s="133"/>
      <c r="QTK384" s="133"/>
      <c r="QTL384" s="133"/>
      <c r="QTM384" s="133"/>
      <c r="QTN384" s="133"/>
      <c r="QTO384" s="133"/>
      <c r="QTP384" s="133"/>
      <c r="QTQ384" s="133"/>
      <c r="QTR384" s="133"/>
      <c r="QTS384" s="133"/>
      <c r="QTT384" s="133"/>
      <c r="QTU384" s="133"/>
      <c r="QTV384" s="133"/>
      <c r="QTW384" s="133"/>
      <c r="QTX384" s="133"/>
      <c r="QTY384" s="133"/>
      <c r="QTZ384" s="133"/>
      <c r="QUA384" s="133"/>
      <c r="QUB384" s="133"/>
      <c r="QUC384" s="133"/>
      <c r="QUD384" s="133"/>
      <c r="QUE384" s="133"/>
      <c r="QUF384" s="133"/>
      <c r="QUG384" s="133"/>
      <c r="QUH384" s="133"/>
      <c r="QUI384" s="133"/>
      <c r="QUJ384" s="133"/>
      <c r="QUK384" s="133"/>
      <c r="QUL384" s="133"/>
      <c r="QUM384" s="133"/>
      <c r="QUN384" s="133"/>
      <c r="QUO384" s="133"/>
      <c r="QUP384" s="133"/>
      <c r="QUQ384" s="133"/>
      <c r="QUR384" s="133"/>
      <c r="QUS384" s="133"/>
      <c r="QUT384" s="133"/>
      <c r="QUU384" s="133"/>
      <c r="QUV384" s="133"/>
      <c r="QUW384" s="133"/>
      <c r="QUX384" s="133"/>
      <c r="QUY384" s="133"/>
      <c r="QUZ384" s="133"/>
      <c r="QVA384" s="133"/>
      <c r="QVB384" s="133"/>
      <c r="QVC384" s="133"/>
      <c r="QVD384" s="133"/>
      <c r="QVE384" s="133"/>
      <c r="QVF384" s="133"/>
      <c r="QVG384" s="133"/>
      <c r="QVH384" s="133"/>
      <c r="QVI384" s="133"/>
      <c r="QVJ384" s="133"/>
      <c r="QVK384" s="133"/>
      <c r="QVL384" s="133"/>
      <c r="QVM384" s="133"/>
      <c r="QVN384" s="133"/>
      <c r="QVO384" s="133"/>
      <c r="QVP384" s="133"/>
      <c r="QVQ384" s="133"/>
      <c r="QVR384" s="133"/>
      <c r="QVS384" s="133"/>
      <c r="QVT384" s="133"/>
      <c r="QVU384" s="133"/>
      <c r="QVV384" s="133"/>
      <c r="QVW384" s="133"/>
      <c r="QVX384" s="133"/>
      <c r="QVY384" s="133"/>
      <c r="QVZ384" s="133"/>
      <c r="QWA384" s="133"/>
      <c r="QWB384" s="133"/>
      <c r="QWC384" s="133"/>
      <c r="QWD384" s="133"/>
      <c r="QWE384" s="133"/>
      <c r="QWF384" s="133"/>
      <c r="QWG384" s="133"/>
      <c r="QWH384" s="133"/>
      <c r="QWI384" s="133"/>
      <c r="QWJ384" s="133"/>
      <c r="QWK384" s="133"/>
      <c r="QWL384" s="133"/>
      <c r="QWM384" s="133"/>
      <c r="QWN384" s="133"/>
      <c r="QWO384" s="133"/>
      <c r="QWP384" s="133"/>
      <c r="QWQ384" s="133"/>
      <c r="QWR384" s="133"/>
      <c r="QWS384" s="133"/>
      <c r="QWT384" s="133"/>
      <c r="QWU384" s="133"/>
      <c r="QWV384" s="133"/>
      <c r="QWW384" s="133"/>
      <c r="QWX384" s="133"/>
      <c r="QWY384" s="133"/>
      <c r="QWZ384" s="133"/>
      <c r="QXA384" s="133"/>
      <c r="QXB384" s="133"/>
      <c r="QXC384" s="133"/>
      <c r="QXD384" s="133"/>
      <c r="QXE384" s="133"/>
      <c r="QXF384" s="133"/>
      <c r="QXG384" s="133"/>
      <c r="QXH384" s="133"/>
      <c r="QXI384" s="133"/>
      <c r="QXJ384" s="133"/>
      <c r="QXK384" s="133"/>
      <c r="QXL384" s="133"/>
      <c r="QXM384" s="133"/>
      <c r="QXN384" s="133"/>
      <c r="QXO384" s="133"/>
      <c r="QXP384" s="133"/>
      <c r="QXQ384" s="133"/>
      <c r="QXR384" s="133"/>
      <c r="QXS384" s="133"/>
      <c r="QXT384" s="133"/>
      <c r="QXU384" s="133"/>
      <c r="QXV384" s="133"/>
      <c r="QXW384" s="133"/>
      <c r="QXX384" s="133"/>
      <c r="QXY384" s="133"/>
      <c r="QXZ384" s="133"/>
      <c r="QYA384" s="133"/>
      <c r="QYB384" s="133"/>
      <c r="QYC384" s="133"/>
      <c r="QYD384" s="133"/>
      <c r="QYE384" s="133"/>
      <c r="QYF384" s="133"/>
      <c r="QYG384" s="133"/>
      <c r="QYH384" s="133"/>
      <c r="QYI384" s="133"/>
      <c r="QYJ384" s="133"/>
      <c r="QYK384" s="133"/>
      <c r="QYL384" s="133"/>
      <c r="QYM384" s="133"/>
      <c r="QYN384" s="133"/>
      <c r="QYO384" s="133"/>
      <c r="QYP384" s="133"/>
      <c r="QYQ384" s="133"/>
      <c r="QYR384" s="133"/>
      <c r="QYS384" s="133"/>
      <c r="QYT384" s="133"/>
      <c r="QYU384" s="133"/>
      <c r="QYV384" s="133"/>
      <c r="QYW384" s="133"/>
      <c r="QYX384" s="133"/>
      <c r="QYY384" s="133"/>
      <c r="QYZ384" s="133"/>
      <c r="QZA384" s="133"/>
      <c r="QZB384" s="133"/>
      <c r="QZC384" s="133"/>
      <c r="QZD384" s="133"/>
      <c r="QZE384" s="133"/>
      <c r="QZF384" s="133"/>
      <c r="QZG384" s="133"/>
      <c r="QZH384" s="133"/>
      <c r="QZI384" s="133"/>
      <c r="QZJ384" s="133"/>
      <c r="QZK384" s="133"/>
      <c r="QZL384" s="133"/>
      <c r="QZM384" s="133"/>
      <c r="QZN384" s="133"/>
      <c r="QZO384" s="133"/>
      <c r="QZP384" s="133"/>
      <c r="QZQ384" s="133"/>
      <c r="QZR384" s="133"/>
      <c r="QZS384" s="133"/>
      <c r="QZT384" s="133"/>
      <c r="QZU384" s="133"/>
      <c r="QZV384" s="133"/>
      <c r="QZW384" s="133"/>
      <c r="QZX384" s="133"/>
      <c r="QZY384" s="133"/>
      <c r="QZZ384" s="133"/>
      <c r="RAA384" s="133"/>
      <c r="RAB384" s="133"/>
      <c r="RAC384" s="133"/>
      <c r="RAD384" s="133"/>
      <c r="RAE384" s="133"/>
      <c r="RAF384" s="133"/>
      <c r="RAG384" s="133"/>
      <c r="RAH384" s="133"/>
      <c r="RAI384" s="133"/>
      <c r="RAJ384" s="133"/>
      <c r="RAK384" s="133"/>
      <c r="RAL384" s="133"/>
      <c r="RAM384" s="133"/>
      <c r="RAN384" s="133"/>
      <c r="RAO384" s="133"/>
      <c r="RAP384" s="133"/>
      <c r="RAQ384" s="133"/>
      <c r="RAR384" s="133"/>
      <c r="RAS384" s="133"/>
      <c r="RAT384" s="133"/>
      <c r="RAU384" s="133"/>
      <c r="RAV384" s="133"/>
      <c r="RAW384" s="133"/>
      <c r="RAX384" s="133"/>
      <c r="RAY384" s="133"/>
      <c r="RAZ384" s="133"/>
      <c r="RBA384" s="133"/>
      <c r="RBB384" s="133"/>
      <c r="RBC384" s="133"/>
      <c r="RBD384" s="133"/>
      <c r="RBE384" s="133"/>
      <c r="RBF384" s="133"/>
      <c r="RBG384" s="133"/>
      <c r="RBH384" s="133"/>
      <c r="RBI384" s="133"/>
      <c r="RBJ384" s="133"/>
      <c r="RBK384" s="133"/>
      <c r="RBL384" s="133"/>
      <c r="RBM384" s="133"/>
      <c r="RBN384" s="133"/>
      <c r="RBO384" s="133"/>
      <c r="RBP384" s="133"/>
      <c r="RBQ384" s="133"/>
      <c r="RBR384" s="133"/>
      <c r="RBS384" s="133"/>
      <c r="RBT384" s="133"/>
      <c r="RBU384" s="133"/>
      <c r="RBV384" s="133"/>
      <c r="RBW384" s="133"/>
      <c r="RBX384" s="133"/>
      <c r="RBY384" s="133"/>
      <c r="RBZ384" s="133"/>
      <c r="RCA384" s="133"/>
      <c r="RCB384" s="133"/>
      <c r="RCC384" s="133"/>
      <c r="RCD384" s="133"/>
      <c r="RCE384" s="133"/>
      <c r="RCF384" s="133"/>
      <c r="RCG384" s="133"/>
      <c r="RCH384" s="133"/>
      <c r="RCI384" s="133"/>
      <c r="RCJ384" s="133"/>
      <c r="RCK384" s="133"/>
      <c r="RCL384" s="133"/>
      <c r="RCM384" s="133"/>
      <c r="RCN384" s="133"/>
      <c r="RCO384" s="133"/>
      <c r="RCP384" s="133"/>
      <c r="RCQ384" s="133"/>
      <c r="RCR384" s="133"/>
      <c r="RCS384" s="133"/>
      <c r="RCT384" s="133"/>
      <c r="RCU384" s="133"/>
      <c r="RCV384" s="133"/>
      <c r="RCW384" s="133"/>
      <c r="RCX384" s="133"/>
      <c r="RCY384" s="133"/>
      <c r="RCZ384" s="133"/>
      <c r="RDA384" s="133"/>
      <c r="RDB384" s="133"/>
      <c r="RDC384" s="133"/>
      <c r="RDD384" s="133"/>
      <c r="RDE384" s="133"/>
      <c r="RDF384" s="133"/>
      <c r="RDG384" s="133"/>
      <c r="RDH384" s="133"/>
      <c r="RDI384" s="133"/>
      <c r="RDJ384" s="133"/>
      <c r="RDK384" s="133"/>
      <c r="RDL384" s="133"/>
      <c r="RDM384" s="133"/>
      <c r="RDN384" s="133"/>
      <c r="RDO384" s="133"/>
      <c r="RDP384" s="133"/>
      <c r="RDQ384" s="133"/>
      <c r="RDR384" s="133"/>
      <c r="RDS384" s="133"/>
      <c r="RDT384" s="133"/>
      <c r="RDU384" s="133"/>
      <c r="RDV384" s="133"/>
      <c r="RDW384" s="133"/>
      <c r="RDX384" s="133"/>
      <c r="RDY384" s="133"/>
      <c r="RDZ384" s="133"/>
      <c r="REA384" s="133"/>
      <c r="REB384" s="133"/>
      <c r="REC384" s="133"/>
      <c r="RED384" s="133"/>
      <c r="REE384" s="133"/>
      <c r="REF384" s="133"/>
      <c r="REG384" s="133"/>
      <c r="REH384" s="133"/>
      <c r="REI384" s="133"/>
      <c r="REJ384" s="133"/>
      <c r="REK384" s="133"/>
      <c r="REL384" s="133"/>
      <c r="REM384" s="133"/>
      <c r="REN384" s="133"/>
      <c r="REO384" s="133"/>
      <c r="REP384" s="133"/>
      <c r="REQ384" s="133"/>
      <c r="RER384" s="133"/>
      <c r="RES384" s="133"/>
      <c r="RET384" s="133"/>
      <c r="REU384" s="133"/>
      <c r="REV384" s="133"/>
      <c r="REW384" s="133"/>
      <c r="REX384" s="133"/>
      <c r="REY384" s="133"/>
      <c r="REZ384" s="133"/>
      <c r="RFA384" s="133"/>
      <c r="RFB384" s="133"/>
      <c r="RFC384" s="133"/>
      <c r="RFD384" s="133"/>
      <c r="RFE384" s="133"/>
      <c r="RFF384" s="133"/>
      <c r="RFG384" s="133"/>
      <c r="RFH384" s="133"/>
      <c r="RFI384" s="133"/>
      <c r="RFJ384" s="133"/>
      <c r="RFK384" s="133"/>
      <c r="RFL384" s="133"/>
      <c r="RFM384" s="133"/>
      <c r="RFN384" s="133"/>
      <c r="RFO384" s="133"/>
      <c r="RFP384" s="133"/>
      <c r="RFQ384" s="133"/>
      <c r="RFR384" s="133"/>
      <c r="RFS384" s="133"/>
      <c r="RFT384" s="133"/>
      <c r="RFU384" s="133"/>
      <c r="RFV384" s="133"/>
      <c r="RFW384" s="133"/>
      <c r="RFX384" s="133"/>
      <c r="RFY384" s="133"/>
      <c r="RFZ384" s="133"/>
      <c r="RGA384" s="133"/>
      <c r="RGB384" s="133"/>
      <c r="RGC384" s="133"/>
      <c r="RGD384" s="133"/>
      <c r="RGE384" s="133"/>
      <c r="RGF384" s="133"/>
      <c r="RGG384" s="133"/>
      <c r="RGH384" s="133"/>
      <c r="RGI384" s="133"/>
      <c r="RGJ384" s="133"/>
      <c r="RGK384" s="133"/>
      <c r="RGL384" s="133"/>
      <c r="RGM384" s="133"/>
      <c r="RGN384" s="133"/>
      <c r="RGO384" s="133"/>
      <c r="RGP384" s="133"/>
      <c r="RGQ384" s="133"/>
      <c r="RGR384" s="133"/>
      <c r="RGS384" s="133"/>
      <c r="RGT384" s="133"/>
      <c r="RGU384" s="133"/>
      <c r="RGV384" s="133"/>
      <c r="RGW384" s="133"/>
      <c r="RGX384" s="133"/>
      <c r="RGY384" s="133"/>
      <c r="RGZ384" s="133"/>
      <c r="RHA384" s="133"/>
      <c r="RHB384" s="133"/>
      <c r="RHC384" s="133"/>
      <c r="RHD384" s="133"/>
      <c r="RHE384" s="133"/>
      <c r="RHF384" s="133"/>
      <c r="RHG384" s="133"/>
      <c r="RHH384" s="133"/>
      <c r="RHI384" s="133"/>
      <c r="RHJ384" s="133"/>
      <c r="RHK384" s="133"/>
      <c r="RHL384" s="133"/>
      <c r="RHM384" s="133"/>
      <c r="RHN384" s="133"/>
      <c r="RHO384" s="133"/>
      <c r="RHP384" s="133"/>
      <c r="RHQ384" s="133"/>
      <c r="RHR384" s="133"/>
      <c r="RHS384" s="133"/>
      <c r="RHT384" s="133"/>
      <c r="RHU384" s="133"/>
      <c r="RHV384" s="133"/>
      <c r="RHW384" s="133"/>
      <c r="RHX384" s="133"/>
      <c r="RHY384" s="133"/>
      <c r="RHZ384" s="133"/>
      <c r="RIA384" s="133"/>
      <c r="RIB384" s="133"/>
      <c r="RIC384" s="133"/>
      <c r="RID384" s="133"/>
      <c r="RIE384" s="133"/>
      <c r="RIF384" s="133"/>
      <c r="RIG384" s="133"/>
      <c r="RIH384" s="133"/>
      <c r="RII384" s="133"/>
      <c r="RIJ384" s="133"/>
      <c r="RIK384" s="133"/>
      <c r="RIL384" s="133"/>
      <c r="RIM384" s="133"/>
      <c r="RIN384" s="133"/>
      <c r="RIO384" s="133"/>
      <c r="RIP384" s="133"/>
      <c r="RIQ384" s="133"/>
      <c r="RIR384" s="133"/>
      <c r="RIS384" s="133"/>
      <c r="RIT384" s="133"/>
      <c r="RIU384" s="133"/>
      <c r="RIV384" s="133"/>
      <c r="RIW384" s="133"/>
      <c r="RIX384" s="133"/>
      <c r="RIY384" s="133"/>
      <c r="RIZ384" s="133"/>
      <c r="RJA384" s="133"/>
      <c r="RJB384" s="133"/>
      <c r="RJC384" s="133"/>
      <c r="RJD384" s="133"/>
      <c r="RJE384" s="133"/>
      <c r="RJF384" s="133"/>
      <c r="RJG384" s="133"/>
      <c r="RJH384" s="133"/>
      <c r="RJI384" s="133"/>
      <c r="RJJ384" s="133"/>
      <c r="RJK384" s="133"/>
      <c r="RJL384" s="133"/>
      <c r="RJM384" s="133"/>
      <c r="RJN384" s="133"/>
      <c r="RJO384" s="133"/>
      <c r="RJP384" s="133"/>
      <c r="RJQ384" s="133"/>
      <c r="RJR384" s="133"/>
      <c r="RJS384" s="133"/>
      <c r="RJT384" s="133"/>
      <c r="RJU384" s="133"/>
      <c r="RJV384" s="133"/>
      <c r="RJW384" s="133"/>
      <c r="RJX384" s="133"/>
      <c r="RJY384" s="133"/>
      <c r="RJZ384" s="133"/>
      <c r="RKA384" s="133"/>
      <c r="RKB384" s="133"/>
      <c r="RKC384" s="133"/>
      <c r="RKD384" s="133"/>
      <c r="RKE384" s="133"/>
      <c r="RKF384" s="133"/>
      <c r="RKG384" s="133"/>
      <c r="RKH384" s="133"/>
      <c r="RKI384" s="133"/>
      <c r="RKJ384" s="133"/>
      <c r="RKK384" s="133"/>
      <c r="RKL384" s="133"/>
      <c r="RKM384" s="133"/>
      <c r="RKN384" s="133"/>
      <c r="RKO384" s="133"/>
      <c r="RKP384" s="133"/>
      <c r="RKQ384" s="133"/>
      <c r="RKR384" s="133"/>
      <c r="RKS384" s="133"/>
      <c r="RKT384" s="133"/>
      <c r="RKU384" s="133"/>
      <c r="RKV384" s="133"/>
      <c r="RKW384" s="133"/>
      <c r="RKX384" s="133"/>
      <c r="RKY384" s="133"/>
      <c r="RKZ384" s="133"/>
      <c r="RLA384" s="133"/>
      <c r="RLB384" s="133"/>
      <c r="RLC384" s="133"/>
      <c r="RLD384" s="133"/>
      <c r="RLE384" s="133"/>
      <c r="RLF384" s="133"/>
      <c r="RLG384" s="133"/>
      <c r="RLH384" s="133"/>
      <c r="RLI384" s="133"/>
      <c r="RLJ384" s="133"/>
      <c r="RLK384" s="133"/>
      <c r="RLL384" s="133"/>
      <c r="RLM384" s="133"/>
      <c r="RLN384" s="133"/>
      <c r="RLO384" s="133"/>
      <c r="RLP384" s="133"/>
      <c r="RLQ384" s="133"/>
      <c r="RLR384" s="133"/>
      <c r="RLS384" s="133"/>
      <c r="RLT384" s="133"/>
      <c r="RLU384" s="133"/>
      <c r="RLV384" s="133"/>
      <c r="RLW384" s="133"/>
      <c r="RLX384" s="133"/>
      <c r="RLY384" s="133"/>
      <c r="RLZ384" s="133"/>
      <c r="RMA384" s="133"/>
      <c r="RMB384" s="133"/>
      <c r="RMC384" s="133"/>
      <c r="RMD384" s="133"/>
      <c r="RME384" s="133"/>
      <c r="RMF384" s="133"/>
      <c r="RMG384" s="133"/>
      <c r="RMH384" s="133"/>
      <c r="RMI384" s="133"/>
      <c r="RMJ384" s="133"/>
      <c r="RMK384" s="133"/>
      <c r="RML384" s="133"/>
      <c r="RMM384" s="133"/>
      <c r="RMN384" s="133"/>
      <c r="RMO384" s="133"/>
      <c r="RMP384" s="133"/>
      <c r="RMQ384" s="133"/>
      <c r="RMR384" s="133"/>
      <c r="RMS384" s="133"/>
      <c r="RMT384" s="133"/>
      <c r="RMU384" s="133"/>
      <c r="RMV384" s="133"/>
      <c r="RMW384" s="133"/>
      <c r="RMX384" s="133"/>
      <c r="RMY384" s="133"/>
      <c r="RMZ384" s="133"/>
      <c r="RNA384" s="133"/>
      <c r="RNB384" s="133"/>
      <c r="RNC384" s="133"/>
      <c r="RND384" s="133"/>
      <c r="RNE384" s="133"/>
      <c r="RNF384" s="133"/>
      <c r="RNG384" s="133"/>
      <c r="RNH384" s="133"/>
      <c r="RNI384" s="133"/>
      <c r="RNJ384" s="133"/>
      <c r="RNK384" s="133"/>
      <c r="RNL384" s="133"/>
      <c r="RNM384" s="133"/>
      <c r="RNN384" s="133"/>
      <c r="RNO384" s="133"/>
      <c r="RNP384" s="133"/>
      <c r="RNQ384" s="133"/>
      <c r="RNR384" s="133"/>
      <c r="RNS384" s="133"/>
      <c r="RNT384" s="133"/>
      <c r="RNU384" s="133"/>
      <c r="RNV384" s="133"/>
      <c r="RNW384" s="133"/>
      <c r="RNX384" s="133"/>
      <c r="RNY384" s="133"/>
      <c r="RNZ384" s="133"/>
      <c r="ROA384" s="133"/>
      <c r="ROB384" s="133"/>
      <c r="ROC384" s="133"/>
      <c r="ROD384" s="133"/>
      <c r="ROE384" s="133"/>
      <c r="ROF384" s="133"/>
      <c r="ROG384" s="133"/>
      <c r="ROH384" s="133"/>
      <c r="ROI384" s="133"/>
      <c r="ROJ384" s="133"/>
      <c r="ROK384" s="133"/>
      <c r="ROL384" s="133"/>
      <c r="ROM384" s="133"/>
      <c r="RON384" s="133"/>
      <c r="ROO384" s="133"/>
      <c r="ROP384" s="133"/>
      <c r="ROQ384" s="133"/>
      <c r="ROR384" s="133"/>
      <c r="ROS384" s="133"/>
      <c r="ROT384" s="133"/>
      <c r="ROU384" s="133"/>
      <c r="ROV384" s="133"/>
      <c r="ROW384" s="133"/>
      <c r="ROX384" s="133"/>
      <c r="ROY384" s="133"/>
      <c r="ROZ384" s="133"/>
      <c r="RPA384" s="133"/>
      <c r="RPB384" s="133"/>
      <c r="RPC384" s="133"/>
      <c r="RPD384" s="133"/>
      <c r="RPE384" s="133"/>
      <c r="RPF384" s="133"/>
      <c r="RPG384" s="133"/>
      <c r="RPH384" s="133"/>
      <c r="RPI384" s="133"/>
      <c r="RPJ384" s="133"/>
      <c r="RPK384" s="133"/>
      <c r="RPL384" s="133"/>
      <c r="RPM384" s="133"/>
      <c r="RPN384" s="133"/>
      <c r="RPO384" s="133"/>
      <c r="RPP384" s="133"/>
      <c r="RPQ384" s="133"/>
      <c r="RPR384" s="133"/>
      <c r="RPS384" s="133"/>
      <c r="RPT384" s="133"/>
      <c r="RPU384" s="133"/>
      <c r="RPV384" s="133"/>
      <c r="RPW384" s="133"/>
      <c r="RPX384" s="133"/>
      <c r="RPY384" s="133"/>
      <c r="RPZ384" s="133"/>
      <c r="RQA384" s="133"/>
      <c r="RQB384" s="133"/>
      <c r="RQC384" s="133"/>
      <c r="RQD384" s="133"/>
      <c r="RQE384" s="133"/>
      <c r="RQF384" s="133"/>
      <c r="RQG384" s="133"/>
      <c r="RQH384" s="133"/>
      <c r="RQI384" s="133"/>
      <c r="RQJ384" s="133"/>
      <c r="RQK384" s="133"/>
      <c r="RQL384" s="133"/>
      <c r="RQM384" s="133"/>
      <c r="RQN384" s="133"/>
      <c r="RQO384" s="133"/>
      <c r="RQP384" s="133"/>
      <c r="RQQ384" s="133"/>
      <c r="RQR384" s="133"/>
      <c r="RQS384" s="133"/>
      <c r="RQT384" s="133"/>
      <c r="RQU384" s="133"/>
      <c r="RQV384" s="133"/>
      <c r="RQW384" s="133"/>
      <c r="RQX384" s="133"/>
      <c r="RQY384" s="133"/>
      <c r="RQZ384" s="133"/>
      <c r="RRA384" s="133"/>
      <c r="RRB384" s="133"/>
      <c r="RRC384" s="133"/>
      <c r="RRD384" s="133"/>
      <c r="RRE384" s="133"/>
      <c r="RRF384" s="133"/>
      <c r="RRG384" s="133"/>
      <c r="RRH384" s="133"/>
      <c r="RRI384" s="133"/>
      <c r="RRJ384" s="133"/>
      <c r="RRK384" s="133"/>
      <c r="RRL384" s="133"/>
      <c r="RRM384" s="133"/>
      <c r="RRN384" s="133"/>
      <c r="RRO384" s="133"/>
      <c r="RRP384" s="133"/>
      <c r="RRQ384" s="133"/>
      <c r="RRR384" s="133"/>
      <c r="RRS384" s="133"/>
      <c r="RRT384" s="133"/>
      <c r="RRU384" s="133"/>
      <c r="RRV384" s="133"/>
      <c r="RRW384" s="133"/>
      <c r="RRX384" s="133"/>
      <c r="RRY384" s="133"/>
      <c r="RRZ384" s="133"/>
      <c r="RSA384" s="133"/>
      <c r="RSB384" s="133"/>
      <c r="RSC384" s="133"/>
      <c r="RSD384" s="133"/>
      <c r="RSE384" s="133"/>
      <c r="RSF384" s="133"/>
      <c r="RSG384" s="133"/>
      <c r="RSH384" s="133"/>
      <c r="RSI384" s="133"/>
      <c r="RSJ384" s="133"/>
      <c r="RSK384" s="133"/>
      <c r="RSL384" s="133"/>
      <c r="RSM384" s="133"/>
      <c r="RSN384" s="133"/>
      <c r="RSO384" s="133"/>
      <c r="RSP384" s="133"/>
      <c r="RSQ384" s="133"/>
      <c r="RSR384" s="133"/>
      <c r="RSS384" s="133"/>
      <c r="RST384" s="133"/>
      <c r="RSU384" s="133"/>
      <c r="RSV384" s="133"/>
      <c r="RSW384" s="133"/>
      <c r="RSX384" s="133"/>
      <c r="RSY384" s="133"/>
      <c r="RSZ384" s="133"/>
      <c r="RTA384" s="133"/>
      <c r="RTB384" s="133"/>
      <c r="RTC384" s="133"/>
      <c r="RTD384" s="133"/>
      <c r="RTE384" s="133"/>
      <c r="RTF384" s="133"/>
      <c r="RTG384" s="133"/>
      <c r="RTH384" s="133"/>
      <c r="RTI384" s="133"/>
      <c r="RTJ384" s="133"/>
      <c r="RTK384" s="133"/>
      <c r="RTL384" s="133"/>
      <c r="RTM384" s="133"/>
      <c r="RTN384" s="133"/>
      <c r="RTO384" s="133"/>
      <c r="RTP384" s="133"/>
      <c r="RTQ384" s="133"/>
      <c r="RTR384" s="133"/>
      <c r="RTS384" s="133"/>
      <c r="RTT384" s="133"/>
      <c r="RTU384" s="133"/>
      <c r="RTV384" s="133"/>
      <c r="RTW384" s="133"/>
      <c r="RTX384" s="133"/>
      <c r="RTY384" s="133"/>
      <c r="RTZ384" s="133"/>
      <c r="RUA384" s="133"/>
      <c r="RUB384" s="133"/>
      <c r="RUC384" s="133"/>
      <c r="RUD384" s="133"/>
      <c r="RUE384" s="133"/>
      <c r="RUF384" s="133"/>
      <c r="RUG384" s="133"/>
      <c r="RUH384" s="133"/>
      <c r="RUI384" s="133"/>
      <c r="RUJ384" s="133"/>
      <c r="RUK384" s="133"/>
      <c r="RUL384" s="133"/>
      <c r="RUM384" s="133"/>
      <c r="RUN384" s="133"/>
      <c r="RUO384" s="133"/>
      <c r="RUP384" s="133"/>
      <c r="RUQ384" s="133"/>
      <c r="RUR384" s="133"/>
      <c r="RUS384" s="133"/>
      <c r="RUT384" s="133"/>
      <c r="RUU384" s="133"/>
      <c r="RUV384" s="133"/>
      <c r="RUW384" s="133"/>
      <c r="RUX384" s="133"/>
      <c r="RUY384" s="133"/>
      <c r="RUZ384" s="133"/>
      <c r="RVA384" s="133"/>
      <c r="RVB384" s="133"/>
      <c r="RVC384" s="133"/>
      <c r="RVD384" s="133"/>
      <c r="RVE384" s="133"/>
      <c r="RVF384" s="133"/>
      <c r="RVG384" s="133"/>
      <c r="RVH384" s="133"/>
      <c r="RVI384" s="133"/>
      <c r="RVJ384" s="133"/>
      <c r="RVK384" s="133"/>
      <c r="RVL384" s="133"/>
      <c r="RVM384" s="133"/>
      <c r="RVN384" s="133"/>
      <c r="RVO384" s="133"/>
      <c r="RVP384" s="133"/>
      <c r="RVQ384" s="133"/>
      <c r="RVR384" s="133"/>
      <c r="RVS384" s="133"/>
      <c r="RVT384" s="133"/>
      <c r="RVU384" s="133"/>
      <c r="RVV384" s="133"/>
      <c r="RVW384" s="133"/>
      <c r="RVX384" s="133"/>
      <c r="RVY384" s="133"/>
      <c r="RVZ384" s="133"/>
      <c r="RWA384" s="133"/>
      <c r="RWB384" s="133"/>
      <c r="RWC384" s="133"/>
      <c r="RWD384" s="133"/>
      <c r="RWE384" s="133"/>
      <c r="RWF384" s="133"/>
      <c r="RWG384" s="133"/>
      <c r="RWH384" s="133"/>
      <c r="RWI384" s="133"/>
      <c r="RWJ384" s="133"/>
      <c r="RWK384" s="133"/>
      <c r="RWL384" s="133"/>
      <c r="RWM384" s="133"/>
      <c r="RWN384" s="133"/>
      <c r="RWO384" s="133"/>
      <c r="RWP384" s="133"/>
      <c r="RWQ384" s="133"/>
      <c r="RWR384" s="133"/>
      <c r="RWS384" s="133"/>
      <c r="RWT384" s="133"/>
      <c r="RWU384" s="133"/>
      <c r="RWV384" s="133"/>
      <c r="RWW384" s="133"/>
      <c r="RWX384" s="133"/>
      <c r="RWY384" s="133"/>
      <c r="RWZ384" s="133"/>
      <c r="RXA384" s="133"/>
      <c r="RXB384" s="133"/>
      <c r="RXC384" s="133"/>
      <c r="RXD384" s="133"/>
      <c r="RXE384" s="133"/>
      <c r="RXF384" s="133"/>
      <c r="RXG384" s="133"/>
      <c r="RXH384" s="133"/>
      <c r="RXI384" s="133"/>
      <c r="RXJ384" s="133"/>
      <c r="RXK384" s="133"/>
      <c r="RXL384" s="133"/>
      <c r="RXM384" s="133"/>
      <c r="RXN384" s="133"/>
      <c r="RXO384" s="133"/>
      <c r="RXP384" s="133"/>
      <c r="RXQ384" s="133"/>
      <c r="RXR384" s="133"/>
      <c r="RXS384" s="133"/>
      <c r="RXT384" s="133"/>
      <c r="RXU384" s="133"/>
      <c r="RXV384" s="133"/>
      <c r="RXW384" s="133"/>
      <c r="RXX384" s="133"/>
      <c r="RXY384" s="133"/>
      <c r="RXZ384" s="133"/>
      <c r="RYA384" s="133"/>
      <c r="RYB384" s="133"/>
      <c r="RYC384" s="133"/>
      <c r="RYD384" s="133"/>
      <c r="RYE384" s="133"/>
      <c r="RYF384" s="133"/>
      <c r="RYG384" s="133"/>
      <c r="RYH384" s="133"/>
      <c r="RYI384" s="133"/>
      <c r="RYJ384" s="133"/>
      <c r="RYK384" s="133"/>
      <c r="RYL384" s="133"/>
      <c r="RYM384" s="133"/>
      <c r="RYN384" s="133"/>
      <c r="RYO384" s="133"/>
      <c r="RYP384" s="133"/>
      <c r="RYQ384" s="133"/>
      <c r="RYR384" s="133"/>
      <c r="RYS384" s="133"/>
      <c r="RYT384" s="133"/>
      <c r="RYU384" s="133"/>
      <c r="RYV384" s="133"/>
      <c r="RYW384" s="133"/>
      <c r="RYX384" s="133"/>
      <c r="RYY384" s="133"/>
      <c r="RYZ384" s="133"/>
      <c r="RZA384" s="133"/>
      <c r="RZB384" s="133"/>
      <c r="RZC384" s="133"/>
      <c r="RZD384" s="133"/>
      <c r="RZE384" s="133"/>
      <c r="RZF384" s="133"/>
      <c r="RZG384" s="133"/>
      <c r="RZH384" s="133"/>
      <c r="RZI384" s="133"/>
      <c r="RZJ384" s="133"/>
      <c r="RZK384" s="133"/>
      <c r="RZL384" s="133"/>
      <c r="RZM384" s="133"/>
      <c r="RZN384" s="133"/>
      <c r="RZO384" s="133"/>
      <c r="RZP384" s="133"/>
      <c r="RZQ384" s="133"/>
      <c r="RZR384" s="133"/>
      <c r="RZS384" s="133"/>
      <c r="RZT384" s="133"/>
      <c r="RZU384" s="133"/>
      <c r="RZV384" s="133"/>
      <c r="RZW384" s="133"/>
      <c r="RZX384" s="133"/>
      <c r="RZY384" s="133"/>
      <c r="RZZ384" s="133"/>
      <c r="SAA384" s="133"/>
      <c r="SAB384" s="133"/>
      <c r="SAC384" s="133"/>
      <c r="SAD384" s="133"/>
      <c r="SAE384" s="133"/>
      <c r="SAF384" s="133"/>
      <c r="SAG384" s="133"/>
      <c r="SAH384" s="133"/>
      <c r="SAI384" s="133"/>
      <c r="SAJ384" s="133"/>
      <c r="SAK384" s="133"/>
      <c r="SAL384" s="133"/>
      <c r="SAM384" s="133"/>
      <c r="SAN384" s="133"/>
      <c r="SAO384" s="133"/>
      <c r="SAP384" s="133"/>
      <c r="SAQ384" s="133"/>
      <c r="SAR384" s="133"/>
      <c r="SAS384" s="133"/>
      <c r="SAT384" s="133"/>
      <c r="SAU384" s="133"/>
      <c r="SAV384" s="133"/>
      <c r="SAW384" s="133"/>
      <c r="SAX384" s="133"/>
      <c r="SAY384" s="133"/>
      <c r="SAZ384" s="133"/>
      <c r="SBA384" s="133"/>
      <c r="SBB384" s="133"/>
      <c r="SBC384" s="133"/>
      <c r="SBD384" s="133"/>
      <c r="SBE384" s="133"/>
      <c r="SBF384" s="133"/>
      <c r="SBG384" s="133"/>
      <c r="SBH384" s="133"/>
      <c r="SBI384" s="133"/>
      <c r="SBJ384" s="133"/>
      <c r="SBK384" s="133"/>
      <c r="SBL384" s="133"/>
      <c r="SBM384" s="133"/>
      <c r="SBN384" s="133"/>
      <c r="SBO384" s="133"/>
      <c r="SBP384" s="133"/>
      <c r="SBQ384" s="133"/>
      <c r="SBR384" s="133"/>
      <c r="SBS384" s="133"/>
      <c r="SBT384" s="133"/>
      <c r="SBU384" s="133"/>
      <c r="SBV384" s="133"/>
      <c r="SBW384" s="133"/>
      <c r="SBX384" s="133"/>
      <c r="SBY384" s="133"/>
      <c r="SBZ384" s="133"/>
      <c r="SCA384" s="133"/>
      <c r="SCB384" s="133"/>
      <c r="SCC384" s="133"/>
      <c r="SCD384" s="133"/>
      <c r="SCE384" s="133"/>
      <c r="SCF384" s="133"/>
      <c r="SCG384" s="133"/>
      <c r="SCH384" s="133"/>
      <c r="SCI384" s="133"/>
      <c r="SCJ384" s="133"/>
      <c r="SCK384" s="133"/>
      <c r="SCL384" s="133"/>
      <c r="SCM384" s="133"/>
      <c r="SCN384" s="133"/>
      <c r="SCO384" s="133"/>
      <c r="SCP384" s="133"/>
      <c r="SCQ384" s="133"/>
      <c r="SCR384" s="133"/>
      <c r="SCS384" s="133"/>
      <c r="SCT384" s="133"/>
      <c r="SCU384" s="133"/>
      <c r="SCV384" s="133"/>
      <c r="SCW384" s="133"/>
      <c r="SCX384" s="133"/>
      <c r="SCY384" s="133"/>
      <c r="SCZ384" s="133"/>
      <c r="SDA384" s="133"/>
      <c r="SDB384" s="133"/>
      <c r="SDC384" s="133"/>
      <c r="SDD384" s="133"/>
      <c r="SDE384" s="133"/>
      <c r="SDF384" s="133"/>
      <c r="SDG384" s="133"/>
      <c r="SDH384" s="133"/>
      <c r="SDI384" s="133"/>
      <c r="SDJ384" s="133"/>
      <c r="SDK384" s="133"/>
      <c r="SDL384" s="133"/>
      <c r="SDM384" s="133"/>
      <c r="SDN384" s="133"/>
      <c r="SDO384" s="133"/>
      <c r="SDP384" s="133"/>
      <c r="SDQ384" s="133"/>
      <c r="SDR384" s="133"/>
      <c r="SDS384" s="133"/>
      <c r="SDT384" s="133"/>
      <c r="SDU384" s="133"/>
      <c r="SDV384" s="133"/>
      <c r="SDW384" s="133"/>
      <c r="SDX384" s="133"/>
      <c r="SDY384" s="133"/>
      <c r="SDZ384" s="133"/>
      <c r="SEA384" s="133"/>
      <c r="SEB384" s="133"/>
      <c r="SEC384" s="133"/>
      <c r="SED384" s="133"/>
      <c r="SEE384" s="133"/>
      <c r="SEF384" s="133"/>
      <c r="SEG384" s="133"/>
      <c r="SEH384" s="133"/>
      <c r="SEI384" s="133"/>
      <c r="SEJ384" s="133"/>
      <c r="SEK384" s="133"/>
      <c r="SEL384" s="133"/>
      <c r="SEM384" s="133"/>
      <c r="SEN384" s="133"/>
      <c r="SEO384" s="133"/>
      <c r="SEP384" s="133"/>
      <c r="SEQ384" s="133"/>
      <c r="SER384" s="133"/>
      <c r="SES384" s="133"/>
      <c r="SET384" s="133"/>
      <c r="SEU384" s="133"/>
      <c r="SEV384" s="133"/>
      <c r="SEW384" s="133"/>
      <c r="SEX384" s="133"/>
      <c r="SEY384" s="133"/>
      <c r="SEZ384" s="133"/>
      <c r="SFA384" s="133"/>
      <c r="SFB384" s="133"/>
      <c r="SFC384" s="133"/>
      <c r="SFD384" s="133"/>
      <c r="SFE384" s="133"/>
      <c r="SFF384" s="133"/>
      <c r="SFG384" s="133"/>
      <c r="SFH384" s="133"/>
      <c r="SFI384" s="133"/>
      <c r="SFJ384" s="133"/>
      <c r="SFK384" s="133"/>
      <c r="SFL384" s="133"/>
      <c r="SFM384" s="133"/>
      <c r="SFN384" s="133"/>
      <c r="SFO384" s="133"/>
      <c r="SFP384" s="133"/>
      <c r="SFQ384" s="133"/>
      <c r="SFR384" s="133"/>
      <c r="SFS384" s="133"/>
      <c r="SFT384" s="133"/>
      <c r="SFU384" s="133"/>
      <c r="SFV384" s="133"/>
      <c r="SFW384" s="133"/>
      <c r="SFX384" s="133"/>
      <c r="SFY384" s="133"/>
      <c r="SFZ384" s="133"/>
      <c r="SGA384" s="133"/>
      <c r="SGB384" s="133"/>
      <c r="SGC384" s="133"/>
      <c r="SGD384" s="133"/>
      <c r="SGE384" s="133"/>
      <c r="SGF384" s="133"/>
      <c r="SGG384" s="133"/>
      <c r="SGH384" s="133"/>
      <c r="SGI384" s="133"/>
      <c r="SGJ384" s="133"/>
      <c r="SGK384" s="133"/>
      <c r="SGL384" s="133"/>
      <c r="SGM384" s="133"/>
      <c r="SGN384" s="133"/>
      <c r="SGO384" s="133"/>
      <c r="SGP384" s="133"/>
      <c r="SGQ384" s="133"/>
      <c r="SGR384" s="133"/>
      <c r="SGS384" s="133"/>
      <c r="SGT384" s="133"/>
      <c r="SGU384" s="133"/>
      <c r="SGV384" s="133"/>
      <c r="SGW384" s="133"/>
      <c r="SGX384" s="133"/>
      <c r="SGY384" s="133"/>
      <c r="SGZ384" s="133"/>
      <c r="SHA384" s="133"/>
      <c r="SHB384" s="133"/>
      <c r="SHC384" s="133"/>
      <c r="SHD384" s="133"/>
      <c r="SHE384" s="133"/>
      <c r="SHF384" s="133"/>
      <c r="SHG384" s="133"/>
      <c r="SHH384" s="133"/>
      <c r="SHI384" s="133"/>
      <c r="SHJ384" s="133"/>
      <c r="SHK384" s="133"/>
      <c r="SHL384" s="133"/>
      <c r="SHM384" s="133"/>
      <c r="SHN384" s="133"/>
      <c r="SHO384" s="133"/>
      <c r="SHP384" s="133"/>
      <c r="SHQ384" s="133"/>
      <c r="SHR384" s="133"/>
      <c r="SHS384" s="133"/>
      <c r="SHT384" s="133"/>
      <c r="SHU384" s="133"/>
      <c r="SHV384" s="133"/>
      <c r="SHW384" s="133"/>
      <c r="SHX384" s="133"/>
      <c r="SHY384" s="133"/>
      <c r="SHZ384" s="133"/>
      <c r="SIA384" s="133"/>
      <c r="SIB384" s="133"/>
      <c r="SIC384" s="133"/>
      <c r="SID384" s="133"/>
      <c r="SIE384" s="133"/>
      <c r="SIF384" s="133"/>
      <c r="SIG384" s="133"/>
      <c r="SIH384" s="133"/>
      <c r="SII384" s="133"/>
      <c r="SIJ384" s="133"/>
      <c r="SIK384" s="133"/>
      <c r="SIL384" s="133"/>
      <c r="SIM384" s="133"/>
      <c r="SIN384" s="133"/>
      <c r="SIO384" s="133"/>
      <c r="SIP384" s="133"/>
      <c r="SIQ384" s="133"/>
      <c r="SIR384" s="133"/>
      <c r="SIS384" s="133"/>
      <c r="SIT384" s="133"/>
      <c r="SIU384" s="133"/>
      <c r="SIV384" s="133"/>
      <c r="SIW384" s="133"/>
      <c r="SIX384" s="133"/>
      <c r="SIY384" s="133"/>
      <c r="SIZ384" s="133"/>
      <c r="SJA384" s="133"/>
      <c r="SJB384" s="133"/>
      <c r="SJC384" s="133"/>
      <c r="SJD384" s="133"/>
      <c r="SJE384" s="133"/>
      <c r="SJF384" s="133"/>
      <c r="SJG384" s="133"/>
      <c r="SJH384" s="133"/>
      <c r="SJI384" s="133"/>
      <c r="SJJ384" s="133"/>
      <c r="SJK384" s="133"/>
      <c r="SJL384" s="133"/>
      <c r="SJM384" s="133"/>
      <c r="SJN384" s="133"/>
      <c r="SJO384" s="133"/>
      <c r="SJP384" s="133"/>
      <c r="SJQ384" s="133"/>
      <c r="SJR384" s="133"/>
      <c r="SJS384" s="133"/>
      <c r="SJT384" s="133"/>
      <c r="SJU384" s="133"/>
      <c r="SJV384" s="133"/>
      <c r="SJW384" s="133"/>
      <c r="SJX384" s="133"/>
      <c r="SJY384" s="133"/>
      <c r="SJZ384" s="133"/>
      <c r="SKA384" s="133"/>
      <c r="SKB384" s="133"/>
      <c r="SKC384" s="133"/>
      <c r="SKD384" s="133"/>
      <c r="SKE384" s="133"/>
      <c r="SKF384" s="133"/>
      <c r="SKG384" s="133"/>
      <c r="SKH384" s="133"/>
      <c r="SKI384" s="133"/>
      <c r="SKJ384" s="133"/>
      <c r="SKK384" s="133"/>
      <c r="SKL384" s="133"/>
      <c r="SKM384" s="133"/>
      <c r="SKN384" s="133"/>
      <c r="SKO384" s="133"/>
      <c r="SKP384" s="133"/>
      <c r="SKQ384" s="133"/>
      <c r="SKR384" s="133"/>
      <c r="SKS384" s="133"/>
      <c r="SKT384" s="133"/>
      <c r="SKU384" s="133"/>
      <c r="SKV384" s="133"/>
      <c r="SKW384" s="133"/>
      <c r="SKX384" s="133"/>
      <c r="SKY384" s="133"/>
      <c r="SKZ384" s="133"/>
      <c r="SLA384" s="133"/>
      <c r="SLB384" s="133"/>
      <c r="SLC384" s="133"/>
      <c r="SLD384" s="133"/>
      <c r="SLE384" s="133"/>
      <c r="SLF384" s="133"/>
      <c r="SLG384" s="133"/>
      <c r="SLH384" s="133"/>
      <c r="SLI384" s="133"/>
      <c r="SLJ384" s="133"/>
      <c r="SLK384" s="133"/>
      <c r="SLL384" s="133"/>
      <c r="SLM384" s="133"/>
      <c r="SLN384" s="133"/>
      <c r="SLO384" s="133"/>
      <c r="SLP384" s="133"/>
      <c r="SLQ384" s="133"/>
      <c r="SLR384" s="133"/>
      <c r="SLS384" s="133"/>
      <c r="SLT384" s="133"/>
      <c r="SLU384" s="133"/>
      <c r="SLV384" s="133"/>
      <c r="SLW384" s="133"/>
      <c r="SLX384" s="133"/>
      <c r="SLY384" s="133"/>
      <c r="SLZ384" s="133"/>
      <c r="SMA384" s="133"/>
      <c r="SMB384" s="133"/>
      <c r="SMC384" s="133"/>
      <c r="SMD384" s="133"/>
      <c r="SME384" s="133"/>
      <c r="SMF384" s="133"/>
      <c r="SMG384" s="133"/>
      <c r="SMH384" s="133"/>
      <c r="SMI384" s="133"/>
      <c r="SMJ384" s="133"/>
      <c r="SMK384" s="133"/>
      <c r="SML384" s="133"/>
      <c r="SMM384" s="133"/>
      <c r="SMN384" s="133"/>
      <c r="SMO384" s="133"/>
      <c r="SMP384" s="133"/>
      <c r="SMQ384" s="133"/>
      <c r="SMR384" s="133"/>
      <c r="SMS384" s="133"/>
      <c r="SMT384" s="133"/>
      <c r="SMU384" s="133"/>
      <c r="SMV384" s="133"/>
      <c r="SMW384" s="133"/>
      <c r="SMX384" s="133"/>
      <c r="SMY384" s="133"/>
      <c r="SMZ384" s="133"/>
      <c r="SNA384" s="133"/>
      <c r="SNB384" s="133"/>
      <c r="SNC384" s="133"/>
      <c r="SND384" s="133"/>
      <c r="SNE384" s="133"/>
      <c r="SNF384" s="133"/>
      <c r="SNG384" s="133"/>
      <c r="SNH384" s="133"/>
      <c r="SNI384" s="133"/>
      <c r="SNJ384" s="133"/>
      <c r="SNK384" s="133"/>
      <c r="SNL384" s="133"/>
      <c r="SNM384" s="133"/>
      <c r="SNN384" s="133"/>
      <c r="SNO384" s="133"/>
      <c r="SNP384" s="133"/>
      <c r="SNQ384" s="133"/>
      <c r="SNR384" s="133"/>
      <c r="SNS384" s="133"/>
      <c r="SNT384" s="133"/>
      <c r="SNU384" s="133"/>
      <c r="SNV384" s="133"/>
      <c r="SNW384" s="133"/>
      <c r="SNX384" s="133"/>
      <c r="SNY384" s="133"/>
      <c r="SNZ384" s="133"/>
      <c r="SOA384" s="133"/>
      <c r="SOB384" s="133"/>
      <c r="SOC384" s="133"/>
      <c r="SOD384" s="133"/>
      <c r="SOE384" s="133"/>
      <c r="SOF384" s="133"/>
      <c r="SOG384" s="133"/>
      <c r="SOH384" s="133"/>
      <c r="SOI384" s="133"/>
      <c r="SOJ384" s="133"/>
      <c r="SOK384" s="133"/>
      <c r="SOL384" s="133"/>
      <c r="SOM384" s="133"/>
      <c r="SON384" s="133"/>
      <c r="SOO384" s="133"/>
      <c r="SOP384" s="133"/>
      <c r="SOQ384" s="133"/>
      <c r="SOR384" s="133"/>
      <c r="SOS384" s="133"/>
      <c r="SOT384" s="133"/>
      <c r="SOU384" s="133"/>
      <c r="SOV384" s="133"/>
      <c r="SOW384" s="133"/>
      <c r="SOX384" s="133"/>
      <c r="SOY384" s="133"/>
      <c r="SOZ384" s="133"/>
      <c r="SPA384" s="133"/>
      <c r="SPB384" s="133"/>
      <c r="SPC384" s="133"/>
      <c r="SPD384" s="133"/>
      <c r="SPE384" s="133"/>
      <c r="SPF384" s="133"/>
      <c r="SPG384" s="133"/>
      <c r="SPH384" s="133"/>
      <c r="SPI384" s="133"/>
      <c r="SPJ384" s="133"/>
      <c r="SPK384" s="133"/>
      <c r="SPL384" s="133"/>
      <c r="SPM384" s="133"/>
      <c r="SPN384" s="133"/>
      <c r="SPO384" s="133"/>
      <c r="SPP384" s="133"/>
      <c r="SPQ384" s="133"/>
      <c r="SPR384" s="133"/>
      <c r="SPS384" s="133"/>
      <c r="SPT384" s="133"/>
      <c r="SPU384" s="133"/>
      <c r="SPV384" s="133"/>
      <c r="SPW384" s="133"/>
      <c r="SPX384" s="133"/>
      <c r="SPY384" s="133"/>
      <c r="SPZ384" s="133"/>
      <c r="SQA384" s="133"/>
      <c r="SQB384" s="133"/>
      <c r="SQC384" s="133"/>
      <c r="SQD384" s="133"/>
      <c r="SQE384" s="133"/>
      <c r="SQF384" s="133"/>
      <c r="SQG384" s="133"/>
      <c r="SQH384" s="133"/>
      <c r="SQI384" s="133"/>
      <c r="SQJ384" s="133"/>
      <c r="SQK384" s="133"/>
      <c r="SQL384" s="133"/>
      <c r="SQM384" s="133"/>
      <c r="SQN384" s="133"/>
      <c r="SQO384" s="133"/>
      <c r="SQP384" s="133"/>
      <c r="SQQ384" s="133"/>
      <c r="SQR384" s="133"/>
      <c r="SQS384" s="133"/>
      <c r="SQT384" s="133"/>
      <c r="SQU384" s="133"/>
      <c r="SQV384" s="133"/>
      <c r="SQW384" s="133"/>
      <c r="SQX384" s="133"/>
      <c r="SQY384" s="133"/>
      <c r="SQZ384" s="133"/>
      <c r="SRA384" s="133"/>
      <c r="SRB384" s="133"/>
      <c r="SRC384" s="133"/>
      <c r="SRD384" s="133"/>
      <c r="SRE384" s="133"/>
      <c r="SRF384" s="133"/>
      <c r="SRG384" s="133"/>
      <c r="SRH384" s="133"/>
      <c r="SRI384" s="133"/>
      <c r="SRJ384" s="133"/>
      <c r="SRK384" s="133"/>
      <c r="SRL384" s="133"/>
      <c r="SRM384" s="133"/>
      <c r="SRN384" s="133"/>
      <c r="SRO384" s="133"/>
      <c r="SRP384" s="133"/>
      <c r="SRQ384" s="133"/>
      <c r="SRR384" s="133"/>
      <c r="SRS384" s="133"/>
      <c r="SRT384" s="133"/>
      <c r="SRU384" s="133"/>
      <c r="SRV384" s="133"/>
      <c r="SRW384" s="133"/>
      <c r="SRX384" s="133"/>
      <c r="SRY384" s="133"/>
      <c r="SRZ384" s="133"/>
      <c r="SSA384" s="133"/>
      <c r="SSB384" s="133"/>
      <c r="SSC384" s="133"/>
      <c r="SSD384" s="133"/>
      <c r="SSE384" s="133"/>
      <c r="SSF384" s="133"/>
      <c r="SSG384" s="133"/>
      <c r="SSH384" s="133"/>
      <c r="SSI384" s="133"/>
      <c r="SSJ384" s="133"/>
      <c r="SSK384" s="133"/>
      <c r="SSL384" s="133"/>
      <c r="SSM384" s="133"/>
      <c r="SSN384" s="133"/>
      <c r="SSO384" s="133"/>
      <c r="SSP384" s="133"/>
      <c r="SSQ384" s="133"/>
      <c r="SSR384" s="133"/>
      <c r="SSS384" s="133"/>
      <c r="SST384" s="133"/>
      <c r="SSU384" s="133"/>
      <c r="SSV384" s="133"/>
      <c r="SSW384" s="133"/>
      <c r="SSX384" s="133"/>
      <c r="SSY384" s="133"/>
      <c r="SSZ384" s="133"/>
      <c r="STA384" s="133"/>
      <c r="STB384" s="133"/>
      <c r="STC384" s="133"/>
      <c r="STD384" s="133"/>
      <c r="STE384" s="133"/>
      <c r="STF384" s="133"/>
      <c r="STG384" s="133"/>
      <c r="STH384" s="133"/>
      <c r="STI384" s="133"/>
      <c r="STJ384" s="133"/>
      <c r="STK384" s="133"/>
      <c r="STL384" s="133"/>
      <c r="STM384" s="133"/>
      <c r="STN384" s="133"/>
      <c r="STO384" s="133"/>
      <c r="STP384" s="133"/>
      <c r="STQ384" s="133"/>
      <c r="STR384" s="133"/>
      <c r="STS384" s="133"/>
      <c r="STT384" s="133"/>
      <c r="STU384" s="133"/>
      <c r="STV384" s="133"/>
      <c r="STW384" s="133"/>
      <c r="STX384" s="133"/>
      <c r="STY384" s="133"/>
      <c r="STZ384" s="133"/>
      <c r="SUA384" s="133"/>
      <c r="SUB384" s="133"/>
      <c r="SUC384" s="133"/>
      <c r="SUD384" s="133"/>
      <c r="SUE384" s="133"/>
      <c r="SUF384" s="133"/>
      <c r="SUG384" s="133"/>
      <c r="SUH384" s="133"/>
      <c r="SUI384" s="133"/>
      <c r="SUJ384" s="133"/>
      <c r="SUK384" s="133"/>
      <c r="SUL384" s="133"/>
      <c r="SUM384" s="133"/>
      <c r="SUN384" s="133"/>
      <c r="SUO384" s="133"/>
      <c r="SUP384" s="133"/>
      <c r="SUQ384" s="133"/>
      <c r="SUR384" s="133"/>
      <c r="SUS384" s="133"/>
      <c r="SUT384" s="133"/>
      <c r="SUU384" s="133"/>
      <c r="SUV384" s="133"/>
      <c r="SUW384" s="133"/>
      <c r="SUX384" s="133"/>
      <c r="SUY384" s="133"/>
      <c r="SUZ384" s="133"/>
      <c r="SVA384" s="133"/>
      <c r="SVB384" s="133"/>
      <c r="SVC384" s="133"/>
      <c r="SVD384" s="133"/>
      <c r="SVE384" s="133"/>
      <c r="SVF384" s="133"/>
      <c r="SVG384" s="133"/>
      <c r="SVH384" s="133"/>
      <c r="SVI384" s="133"/>
      <c r="SVJ384" s="133"/>
      <c r="SVK384" s="133"/>
      <c r="SVL384" s="133"/>
      <c r="SVM384" s="133"/>
      <c r="SVN384" s="133"/>
      <c r="SVO384" s="133"/>
      <c r="SVP384" s="133"/>
      <c r="SVQ384" s="133"/>
      <c r="SVR384" s="133"/>
      <c r="SVS384" s="133"/>
      <c r="SVT384" s="133"/>
      <c r="SVU384" s="133"/>
      <c r="SVV384" s="133"/>
      <c r="SVW384" s="133"/>
      <c r="SVX384" s="133"/>
      <c r="SVY384" s="133"/>
      <c r="SVZ384" s="133"/>
      <c r="SWA384" s="133"/>
      <c r="SWB384" s="133"/>
      <c r="SWC384" s="133"/>
      <c r="SWD384" s="133"/>
      <c r="SWE384" s="133"/>
      <c r="SWF384" s="133"/>
      <c r="SWG384" s="133"/>
      <c r="SWH384" s="133"/>
      <c r="SWI384" s="133"/>
      <c r="SWJ384" s="133"/>
      <c r="SWK384" s="133"/>
      <c r="SWL384" s="133"/>
      <c r="SWM384" s="133"/>
      <c r="SWN384" s="133"/>
      <c r="SWO384" s="133"/>
      <c r="SWP384" s="133"/>
      <c r="SWQ384" s="133"/>
      <c r="SWR384" s="133"/>
      <c r="SWS384" s="133"/>
      <c r="SWT384" s="133"/>
      <c r="SWU384" s="133"/>
      <c r="SWV384" s="133"/>
      <c r="SWW384" s="133"/>
      <c r="SWX384" s="133"/>
      <c r="SWY384" s="133"/>
      <c r="SWZ384" s="133"/>
      <c r="SXA384" s="133"/>
      <c r="SXB384" s="133"/>
      <c r="SXC384" s="133"/>
      <c r="SXD384" s="133"/>
      <c r="SXE384" s="133"/>
      <c r="SXF384" s="133"/>
      <c r="SXG384" s="133"/>
      <c r="SXH384" s="133"/>
      <c r="SXI384" s="133"/>
      <c r="SXJ384" s="133"/>
      <c r="SXK384" s="133"/>
      <c r="SXL384" s="133"/>
      <c r="SXM384" s="133"/>
      <c r="SXN384" s="133"/>
      <c r="SXO384" s="133"/>
      <c r="SXP384" s="133"/>
      <c r="SXQ384" s="133"/>
      <c r="SXR384" s="133"/>
      <c r="SXS384" s="133"/>
      <c r="SXT384" s="133"/>
      <c r="SXU384" s="133"/>
      <c r="SXV384" s="133"/>
      <c r="SXW384" s="133"/>
      <c r="SXX384" s="133"/>
      <c r="SXY384" s="133"/>
      <c r="SXZ384" s="133"/>
      <c r="SYA384" s="133"/>
      <c r="SYB384" s="133"/>
      <c r="SYC384" s="133"/>
      <c r="SYD384" s="133"/>
      <c r="SYE384" s="133"/>
      <c r="SYF384" s="133"/>
      <c r="SYG384" s="133"/>
      <c r="SYH384" s="133"/>
      <c r="SYI384" s="133"/>
      <c r="SYJ384" s="133"/>
      <c r="SYK384" s="133"/>
      <c r="SYL384" s="133"/>
      <c r="SYM384" s="133"/>
      <c r="SYN384" s="133"/>
      <c r="SYO384" s="133"/>
      <c r="SYP384" s="133"/>
      <c r="SYQ384" s="133"/>
      <c r="SYR384" s="133"/>
      <c r="SYS384" s="133"/>
      <c r="SYT384" s="133"/>
      <c r="SYU384" s="133"/>
      <c r="SYV384" s="133"/>
      <c r="SYW384" s="133"/>
      <c r="SYX384" s="133"/>
      <c r="SYY384" s="133"/>
      <c r="SYZ384" s="133"/>
      <c r="SZA384" s="133"/>
      <c r="SZB384" s="133"/>
      <c r="SZC384" s="133"/>
      <c r="SZD384" s="133"/>
      <c r="SZE384" s="133"/>
      <c r="SZF384" s="133"/>
      <c r="SZG384" s="133"/>
      <c r="SZH384" s="133"/>
      <c r="SZI384" s="133"/>
      <c r="SZJ384" s="133"/>
      <c r="SZK384" s="133"/>
      <c r="SZL384" s="133"/>
      <c r="SZM384" s="133"/>
      <c r="SZN384" s="133"/>
      <c r="SZO384" s="133"/>
      <c r="SZP384" s="133"/>
      <c r="SZQ384" s="133"/>
      <c r="SZR384" s="133"/>
      <c r="SZS384" s="133"/>
      <c r="SZT384" s="133"/>
      <c r="SZU384" s="133"/>
      <c r="SZV384" s="133"/>
      <c r="SZW384" s="133"/>
      <c r="SZX384" s="133"/>
      <c r="SZY384" s="133"/>
      <c r="SZZ384" s="133"/>
      <c r="TAA384" s="133"/>
      <c r="TAB384" s="133"/>
      <c r="TAC384" s="133"/>
      <c r="TAD384" s="133"/>
      <c r="TAE384" s="133"/>
      <c r="TAF384" s="133"/>
      <c r="TAG384" s="133"/>
      <c r="TAH384" s="133"/>
      <c r="TAI384" s="133"/>
      <c r="TAJ384" s="133"/>
      <c r="TAK384" s="133"/>
      <c r="TAL384" s="133"/>
      <c r="TAM384" s="133"/>
      <c r="TAN384" s="133"/>
      <c r="TAO384" s="133"/>
      <c r="TAP384" s="133"/>
      <c r="TAQ384" s="133"/>
      <c r="TAR384" s="133"/>
      <c r="TAS384" s="133"/>
      <c r="TAT384" s="133"/>
      <c r="TAU384" s="133"/>
      <c r="TAV384" s="133"/>
      <c r="TAW384" s="133"/>
      <c r="TAX384" s="133"/>
      <c r="TAY384" s="133"/>
      <c r="TAZ384" s="133"/>
      <c r="TBA384" s="133"/>
      <c r="TBB384" s="133"/>
      <c r="TBC384" s="133"/>
      <c r="TBD384" s="133"/>
      <c r="TBE384" s="133"/>
      <c r="TBF384" s="133"/>
      <c r="TBG384" s="133"/>
      <c r="TBH384" s="133"/>
      <c r="TBI384" s="133"/>
      <c r="TBJ384" s="133"/>
      <c r="TBK384" s="133"/>
      <c r="TBL384" s="133"/>
      <c r="TBM384" s="133"/>
      <c r="TBN384" s="133"/>
      <c r="TBO384" s="133"/>
      <c r="TBP384" s="133"/>
      <c r="TBQ384" s="133"/>
      <c r="TBR384" s="133"/>
      <c r="TBS384" s="133"/>
      <c r="TBT384" s="133"/>
      <c r="TBU384" s="133"/>
      <c r="TBV384" s="133"/>
      <c r="TBW384" s="133"/>
      <c r="TBX384" s="133"/>
      <c r="TBY384" s="133"/>
      <c r="TBZ384" s="133"/>
      <c r="TCA384" s="133"/>
      <c r="TCB384" s="133"/>
      <c r="TCC384" s="133"/>
      <c r="TCD384" s="133"/>
      <c r="TCE384" s="133"/>
      <c r="TCF384" s="133"/>
      <c r="TCG384" s="133"/>
      <c r="TCH384" s="133"/>
      <c r="TCI384" s="133"/>
      <c r="TCJ384" s="133"/>
      <c r="TCK384" s="133"/>
      <c r="TCL384" s="133"/>
      <c r="TCM384" s="133"/>
      <c r="TCN384" s="133"/>
      <c r="TCO384" s="133"/>
      <c r="TCP384" s="133"/>
      <c r="TCQ384" s="133"/>
      <c r="TCR384" s="133"/>
      <c r="TCS384" s="133"/>
      <c r="TCT384" s="133"/>
      <c r="TCU384" s="133"/>
      <c r="TCV384" s="133"/>
      <c r="TCW384" s="133"/>
      <c r="TCX384" s="133"/>
      <c r="TCY384" s="133"/>
      <c r="TCZ384" s="133"/>
      <c r="TDA384" s="133"/>
      <c r="TDB384" s="133"/>
      <c r="TDC384" s="133"/>
      <c r="TDD384" s="133"/>
      <c r="TDE384" s="133"/>
      <c r="TDF384" s="133"/>
      <c r="TDG384" s="133"/>
      <c r="TDH384" s="133"/>
      <c r="TDI384" s="133"/>
      <c r="TDJ384" s="133"/>
      <c r="TDK384" s="133"/>
      <c r="TDL384" s="133"/>
      <c r="TDM384" s="133"/>
      <c r="TDN384" s="133"/>
      <c r="TDO384" s="133"/>
      <c r="TDP384" s="133"/>
      <c r="TDQ384" s="133"/>
      <c r="TDR384" s="133"/>
      <c r="TDS384" s="133"/>
      <c r="TDT384" s="133"/>
      <c r="TDU384" s="133"/>
      <c r="TDV384" s="133"/>
      <c r="TDW384" s="133"/>
      <c r="TDX384" s="133"/>
      <c r="TDY384" s="133"/>
      <c r="TDZ384" s="133"/>
      <c r="TEA384" s="133"/>
      <c r="TEB384" s="133"/>
      <c r="TEC384" s="133"/>
      <c r="TED384" s="133"/>
      <c r="TEE384" s="133"/>
      <c r="TEF384" s="133"/>
      <c r="TEG384" s="133"/>
      <c r="TEH384" s="133"/>
      <c r="TEI384" s="133"/>
      <c r="TEJ384" s="133"/>
      <c r="TEK384" s="133"/>
      <c r="TEL384" s="133"/>
      <c r="TEM384" s="133"/>
      <c r="TEN384" s="133"/>
      <c r="TEO384" s="133"/>
      <c r="TEP384" s="133"/>
      <c r="TEQ384" s="133"/>
      <c r="TER384" s="133"/>
      <c r="TES384" s="133"/>
      <c r="TET384" s="133"/>
      <c r="TEU384" s="133"/>
      <c r="TEV384" s="133"/>
      <c r="TEW384" s="133"/>
      <c r="TEX384" s="133"/>
      <c r="TEY384" s="133"/>
      <c r="TEZ384" s="133"/>
      <c r="TFA384" s="133"/>
      <c r="TFB384" s="133"/>
      <c r="TFC384" s="133"/>
      <c r="TFD384" s="133"/>
      <c r="TFE384" s="133"/>
      <c r="TFF384" s="133"/>
      <c r="TFG384" s="133"/>
      <c r="TFH384" s="133"/>
      <c r="TFI384" s="133"/>
      <c r="TFJ384" s="133"/>
      <c r="TFK384" s="133"/>
      <c r="TFL384" s="133"/>
      <c r="TFM384" s="133"/>
      <c r="TFN384" s="133"/>
      <c r="TFO384" s="133"/>
      <c r="TFP384" s="133"/>
      <c r="TFQ384" s="133"/>
      <c r="TFR384" s="133"/>
      <c r="TFS384" s="133"/>
      <c r="TFT384" s="133"/>
      <c r="TFU384" s="133"/>
      <c r="TFV384" s="133"/>
      <c r="TFW384" s="133"/>
      <c r="TFX384" s="133"/>
      <c r="TFY384" s="133"/>
      <c r="TFZ384" s="133"/>
      <c r="TGA384" s="133"/>
      <c r="TGB384" s="133"/>
      <c r="TGC384" s="133"/>
      <c r="TGD384" s="133"/>
      <c r="TGE384" s="133"/>
      <c r="TGF384" s="133"/>
      <c r="TGG384" s="133"/>
      <c r="TGH384" s="133"/>
      <c r="TGI384" s="133"/>
      <c r="TGJ384" s="133"/>
      <c r="TGK384" s="133"/>
      <c r="TGL384" s="133"/>
      <c r="TGM384" s="133"/>
      <c r="TGN384" s="133"/>
      <c r="TGO384" s="133"/>
      <c r="TGP384" s="133"/>
      <c r="TGQ384" s="133"/>
      <c r="TGR384" s="133"/>
      <c r="TGS384" s="133"/>
      <c r="TGT384" s="133"/>
      <c r="TGU384" s="133"/>
      <c r="TGV384" s="133"/>
      <c r="TGW384" s="133"/>
      <c r="TGX384" s="133"/>
      <c r="TGY384" s="133"/>
      <c r="TGZ384" s="133"/>
      <c r="THA384" s="133"/>
      <c r="THB384" s="133"/>
      <c r="THC384" s="133"/>
      <c r="THD384" s="133"/>
      <c r="THE384" s="133"/>
      <c r="THF384" s="133"/>
      <c r="THG384" s="133"/>
      <c r="THH384" s="133"/>
      <c r="THI384" s="133"/>
      <c r="THJ384" s="133"/>
      <c r="THK384" s="133"/>
      <c r="THL384" s="133"/>
      <c r="THM384" s="133"/>
      <c r="THN384" s="133"/>
      <c r="THO384" s="133"/>
      <c r="THP384" s="133"/>
      <c r="THQ384" s="133"/>
      <c r="THR384" s="133"/>
      <c r="THS384" s="133"/>
      <c r="THT384" s="133"/>
      <c r="THU384" s="133"/>
      <c r="THV384" s="133"/>
      <c r="THW384" s="133"/>
      <c r="THX384" s="133"/>
      <c r="THY384" s="133"/>
      <c r="THZ384" s="133"/>
      <c r="TIA384" s="133"/>
      <c r="TIB384" s="133"/>
      <c r="TIC384" s="133"/>
      <c r="TID384" s="133"/>
      <c r="TIE384" s="133"/>
      <c r="TIF384" s="133"/>
      <c r="TIG384" s="133"/>
      <c r="TIH384" s="133"/>
      <c r="TII384" s="133"/>
      <c r="TIJ384" s="133"/>
      <c r="TIK384" s="133"/>
      <c r="TIL384" s="133"/>
      <c r="TIM384" s="133"/>
      <c r="TIN384" s="133"/>
      <c r="TIO384" s="133"/>
      <c r="TIP384" s="133"/>
      <c r="TIQ384" s="133"/>
      <c r="TIR384" s="133"/>
      <c r="TIS384" s="133"/>
      <c r="TIT384" s="133"/>
      <c r="TIU384" s="133"/>
      <c r="TIV384" s="133"/>
      <c r="TIW384" s="133"/>
      <c r="TIX384" s="133"/>
      <c r="TIY384" s="133"/>
      <c r="TIZ384" s="133"/>
      <c r="TJA384" s="133"/>
      <c r="TJB384" s="133"/>
      <c r="TJC384" s="133"/>
      <c r="TJD384" s="133"/>
      <c r="TJE384" s="133"/>
      <c r="TJF384" s="133"/>
      <c r="TJG384" s="133"/>
      <c r="TJH384" s="133"/>
      <c r="TJI384" s="133"/>
      <c r="TJJ384" s="133"/>
      <c r="TJK384" s="133"/>
      <c r="TJL384" s="133"/>
      <c r="TJM384" s="133"/>
      <c r="TJN384" s="133"/>
      <c r="TJO384" s="133"/>
      <c r="TJP384" s="133"/>
      <c r="TJQ384" s="133"/>
      <c r="TJR384" s="133"/>
      <c r="TJS384" s="133"/>
      <c r="TJT384" s="133"/>
      <c r="TJU384" s="133"/>
      <c r="TJV384" s="133"/>
      <c r="TJW384" s="133"/>
      <c r="TJX384" s="133"/>
      <c r="TJY384" s="133"/>
      <c r="TJZ384" s="133"/>
      <c r="TKA384" s="133"/>
      <c r="TKB384" s="133"/>
      <c r="TKC384" s="133"/>
      <c r="TKD384" s="133"/>
      <c r="TKE384" s="133"/>
      <c r="TKF384" s="133"/>
      <c r="TKG384" s="133"/>
      <c r="TKH384" s="133"/>
      <c r="TKI384" s="133"/>
      <c r="TKJ384" s="133"/>
      <c r="TKK384" s="133"/>
      <c r="TKL384" s="133"/>
      <c r="TKM384" s="133"/>
      <c r="TKN384" s="133"/>
      <c r="TKO384" s="133"/>
      <c r="TKP384" s="133"/>
      <c r="TKQ384" s="133"/>
      <c r="TKR384" s="133"/>
      <c r="TKS384" s="133"/>
      <c r="TKT384" s="133"/>
      <c r="TKU384" s="133"/>
      <c r="TKV384" s="133"/>
      <c r="TKW384" s="133"/>
      <c r="TKX384" s="133"/>
      <c r="TKY384" s="133"/>
      <c r="TKZ384" s="133"/>
      <c r="TLA384" s="133"/>
      <c r="TLB384" s="133"/>
      <c r="TLC384" s="133"/>
      <c r="TLD384" s="133"/>
      <c r="TLE384" s="133"/>
      <c r="TLF384" s="133"/>
      <c r="TLG384" s="133"/>
      <c r="TLH384" s="133"/>
      <c r="TLI384" s="133"/>
      <c r="TLJ384" s="133"/>
      <c r="TLK384" s="133"/>
      <c r="TLL384" s="133"/>
      <c r="TLM384" s="133"/>
      <c r="TLN384" s="133"/>
      <c r="TLO384" s="133"/>
      <c r="TLP384" s="133"/>
      <c r="TLQ384" s="133"/>
      <c r="TLR384" s="133"/>
      <c r="TLS384" s="133"/>
      <c r="TLT384" s="133"/>
      <c r="TLU384" s="133"/>
      <c r="TLV384" s="133"/>
      <c r="TLW384" s="133"/>
      <c r="TLX384" s="133"/>
      <c r="TLY384" s="133"/>
      <c r="TLZ384" s="133"/>
      <c r="TMA384" s="133"/>
      <c r="TMB384" s="133"/>
      <c r="TMC384" s="133"/>
      <c r="TMD384" s="133"/>
      <c r="TME384" s="133"/>
      <c r="TMF384" s="133"/>
      <c r="TMG384" s="133"/>
      <c r="TMH384" s="133"/>
      <c r="TMI384" s="133"/>
      <c r="TMJ384" s="133"/>
      <c r="TMK384" s="133"/>
      <c r="TML384" s="133"/>
      <c r="TMM384" s="133"/>
      <c r="TMN384" s="133"/>
      <c r="TMO384" s="133"/>
      <c r="TMP384" s="133"/>
      <c r="TMQ384" s="133"/>
      <c r="TMR384" s="133"/>
      <c r="TMS384" s="133"/>
      <c r="TMT384" s="133"/>
      <c r="TMU384" s="133"/>
      <c r="TMV384" s="133"/>
      <c r="TMW384" s="133"/>
      <c r="TMX384" s="133"/>
      <c r="TMY384" s="133"/>
      <c r="TMZ384" s="133"/>
      <c r="TNA384" s="133"/>
      <c r="TNB384" s="133"/>
      <c r="TNC384" s="133"/>
      <c r="TND384" s="133"/>
      <c r="TNE384" s="133"/>
      <c r="TNF384" s="133"/>
      <c r="TNG384" s="133"/>
      <c r="TNH384" s="133"/>
      <c r="TNI384" s="133"/>
      <c r="TNJ384" s="133"/>
      <c r="TNK384" s="133"/>
      <c r="TNL384" s="133"/>
      <c r="TNM384" s="133"/>
      <c r="TNN384" s="133"/>
      <c r="TNO384" s="133"/>
      <c r="TNP384" s="133"/>
      <c r="TNQ384" s="133"/>
      <c r="TNR384" s="133"/>
      <c r="TNS384" s="133"/>
      <c r="TNT384" s="133"/>
      <c r="TNU384" s="133"/>
      <c r="TNV384" s="133"/>
      <c r="TNW384" s="133"/>
      <c r="TNX384" s="133"/>
      <c r="TNY384" s="133"/>
      <c r="TNZ384" s="133"/>
      <c r="TOA384" s="133"/>
      <c r="TOB384" s="133"/>
      <c r="TOC384" s="133"/>
      <c r="TOD384" s="133"/>
      <c r="TOE384" s="133"/>
      <c r="TOF384" s="133"/>
      <c r="TOG384" s="133"/>
      <c r="TOH384" s="133"/>
      <c r="TOI384" s="133"/>
      <c r="TOJ384" s="133"/>
      <c r="TOK384" s="133"/>
      <c r="TOL384" s="133"/>
      <c r="TOM384" s="133"/>
      <c r="TON384" s="133"/>
      <c r="TOO384" s="133"/>
      <c r="TOP384" s="133"/>
      <c r="TOQ384" s="133"/>
      <c r="TOR384" s="133"/>
      <c r="TOS384" s="133"/>
      <c r="TOT384" s="133"/>
      <c r="TOU384" s="133"/>
      <c r="TOV384" s="133"/>
      <c r="TOW384" s="133"/>
      <c r="TOX384" s="133"/>
      <c r="TOY384" s="133"/>
      <c r="TOZ384" s="133"/>
      <c r="TPA384" s="133"/>
      <c r="TPB384" s="133"/>
      <c r="TPC384" s="133"/>
      <c r="TPD384" s="133"/>
      <c r="TPE384" s="133"/>
      <c r="TPF384" s="133"/>
      <c r="TPG384" s="133"/>
      <c r="TPH384" s="133"/>
      <c r="TPI384" s="133"/>
      <c r="TPJ384" s="133"/>
      <c r="TPK384" s="133"/>
      <c r="TPL384" s="133"/>
      <c r="TPM384" s="133"/>
      <c r="TPN384" s="133"/>
      <c r="TPO384" s="133"/>
      <c r="TPP384" s="133"/>
      <c r="TPQ384" s="133"/>
      <c r="TPR384" s="133"/>
      <c r="TPS384" s="133"/>
      <c r="TPT384" s="133"/>
      <c r="TPU384" s="133"/>
      <c r="TPV384" s="133"/>
      <c r="TPW384" s="133"/>
      <c r="TPX384" s="133"/>
      <c r="TPY384" s="133"/>
      <c r="TPZ384" s="133"/>
      <c r="TQA384" s="133"/>
      <c r="TQB384" s="133"/>
      <c r="TQC384" s="133"/>
      <c r="TQD384" s="133"/>
      <c r="TQE384" s="133"/>
      <c r="TQF384" s="133"/>
      <c r="TQG384" s="133"/>
      <c r="TQH384" s="133"/>
      <c r="TQI384" s="133"/>
      <c r="TQJ384" s="133"/>
      <c r="TQK384" s="133"/>
      <c r="TQL384" s="133"/>
      <c r="TQM384" s="133"/>
      <c r="TQN384" s="133"/>
      <c r="TQO384" s="133"/>
      <c r="TQP384" s="133"/>
      <c r="TQQ384" s="133"/>
      <c r="TQR384" s="133"/>
      <c r="TQS384" s="133"/>
      <c r="TQT384" s="133"/>
      <c r="TQU384" s="133"/>
      <c r="TQV384" s="133"/>
      <c r="TQW384" s="133"/>
      <c r="TQX384" s="133"/>
      <c r="TQY384" s="133"/>
      <c r="TQZ384" s="133"/>
      <c r="TRA384" s="133"/>
      <c r="TRB384" s="133"/>
      <c r="TRC384" s="133"/>
      <c r="TRD384" s="133"/>
      <c r="TRE384" s="133"/>
      <c r="TRF384" s="133"/>
      <c r="TRG384" s="133"/>
      <c r="TRH384" s="133"/>
      <c r="TRI384" s="133"/>
      <c r="TRJ384" s="133"/>
      <c r="TRK384" s="133"/>
      <c r="TRL384" s="133"/>
      <c r="TRM384" s="133"/>
      <c r="TRN384" s="133"/>
      <c r="TRO384" s="133"/>
      <c r="TRP384" s="133"/>
      <c r="TRQ384" s="133"/>
      <c r="TRR384" s="133"/>
      <c r="TRS384" s="133"/>
      <c r="TRT384" s="133"/>
      <c r="TRU384" s="133"/>
      <c r="TRV384" s="133"/>
      <c r="TRW384" s="133"/>
      <c r="TRX384" s="133"/>
      <c r="TRY384" s="133"/>
      <c r="TRZ384" s="133"/>
      <c r="TSA384" s="133"/>
      <c r="TSB384" s="133"/>
      <c r="TSC384" s="133"/>
      <c r="TSD384" s="133"/>
      <c r="TSE384" s="133"/>
      <c r="TSF384" s="133"/>
      <c r="TSG384" s="133"/>
      <c r="TSH384" s="133"/>
      <c r="TSI384" s="133"/>
      <c r="TSJ384" s="133"/>
      <c r="TSK384" s="133"/>
      <c r="TSL384" s="133"/>
      <c r="TSM384" s="133"/>
      <c r="TSN384" s="133"/>
      <c r="TSO384" s="133"/>
      <c r="TSP384" s="133"/>
      <c r="TSQ384" s="133"/>
      <c r="TSR384" s="133"/>
      <c r="TSS384" s="133"/>
      <c r="TST384" s="133"/>
      <c r="TSU384" s="133"/>
      <c r="TSV384" s="133"/>
      <c r="TSW384" s="133"/>
      <c r="TSX384" s="133"/>
      <c r="TSY384" s="133"/>
      <c r="TSZ384" s="133"/>
      <c r="TTA384" s="133"/>
      <c r="TTB384" s="133"/>
      <c r="TTC384" s="133"/>
      <c r="TTD384" s="133"/>
      <c r="TTE384" s="133"/>
      <c r="TTF384" s="133"/>
      <c r="TTG384" s="133"/>
      <c r="TTH384" s="133"/>
      <c r="TTI384" s="133"/>
      <c r="TTJ384" s="133"/>
      <c r="TTK384" s="133"/>
      <c r="TTL384" s="133"/>
      <c r="TTM384" s="133"/>
      <c r="TTN384" s="133"/>
      <c r="TTO384" s="133"/>
      <c r="TTP384" s="133"/>
      <c r="TTQ384" s="133"/>
      <c r="TTR384" s="133"/>
      <c r="TTS384" s="133"/>
      <c r="TTT384" s="133"/>
      <c r="TTU384" s="133"/>
      <c r="TTV384" s="133"/>
      <c r="TTW384" s="133"/>
      <c r="TTX384" s="133"/>
      <c r="TTY384" s="133"/>
      <c r="TTZ384" s="133"/>
      <c r="TUA384" s="133"/>
      <c r="TUB384" s="133"/>
      <c r="TUC384" s="133"/>
      <c r="TUD384" s="133"/>
      <c r="TUE384" s="133"/>
      <c r="TUF384" s="133"/>
      <c r="TUG384" s="133"/>
      <c r="TUH384" s="133"/>
      <c r="TUI384" s="133"/>
      <c r="TUJ384" s="133"/>
      <c r="TUK384" s="133"/>
      <c r="TUL384" s="133"/>
      <c r="TUM384" s="133"/>
      <c r="TUN384" s="133"/>
      <c r="TUO384" s="133"/>
      <c r="TUP384" s="133"/>
      <c r="TUQ384" s="133"/>
      <c r="TUR384" s="133"/>
      <c r="TUS384" s="133"/>
      <c r="TUT384" s="133"/>
      <c r="TUU384" s="133"/>
      <c r="TUV384" s="133"/>
      <c r="TUW384" s="133"/>
      <c r="TUX384" s="133"/>
      <c r="TUY384" s="133"/>
      <c r="TUZ384" s="133"/>
      <c r="TVA384" s="133"/>
      <c r="TVB384" s="133"/>
      <c r="TVC384" s="133"/>
      <c r="TVD384" s="133"/>
      <c r="TVE384" s="133"/>
      <c r="TVF384" s="133"/>
      <c r="TVG384" s="133"/>
      <c r="TVH384" s="133"/>
      <c r="TVI384" s="133"/>
      <c r="TVJ384" s="133"/>
      <c r="TVK384" s="133"/>
      <c r="TVL384" s="133"/>
      <c r="TVM384" s="133"/>
      <c r="TVN384" s="133"/>
      <c r="TVO384" s="133"/>
      <c r="TVP384" s="133"/>
      <c r="TVQ384" s="133"/>
      <c r="TVR384" s="133"/>
      <c r="TVS384" s="133"/>
      <c r="TVT384" s="133"/>
      <c r="TVU384" s="133"/>
      <c r="TVV384" s="133"/>
      <c r="TVW384" s="133"/>
      <c r="TVX384" s="133"/>
      <c r="TVY384" s="133"/>
      <c r="TVZ384" s="133"/>
      <c r="TWA384" s="133"/>
      <c r="TWB384" s="133"/>
      <c r="TWC384" s="133"/>
      <c r="TWD384" s="133"/>
      <c r="TWE384" s="133"/>
      <c r="TWF384" s="133"/>
      <c r="TWG384" s="133"/>
      <c r="TWH384" s="133"/>
      <c r="TWI384" s="133"/>
      <c r="TWJ384" s="133"/>
      <c r="TWK384" s="133"/>
      <c r="TWL384" s="133"/>
      <c r="TWM384" s="133"/>
      <c r="TWN384" s="133"/>
      <c r="TWO384" s="133"/>
      <c r="TWP384" s="133"/>
      <c r="TWQ384" s="133"/>
      <c r="TWR384" s="133"/>
      <c r="TWS384" s="133"/>
      <c r="TWT384" s="133"/>
      <c r="TWU384" s="133"/>
      <c r="TWV384" s="133"/>
      <c r="TWW384" s="133"/>
      <c r="TWX384" s="133"/>
      <c r="TWY384" s="133"/>
      <c r="TWZ384" s="133"/>
      <c r="TXA384" s="133"/>
      <c r="TXB384" s="133"/>
      <c r="TXC384" s="133"/>
      <c r="TXD384" s="133"/>
      <c r="TXE384" s="133"/>
      <c r="TXF384" s="133"/>
      <c r="TXG384" s="133"/>
      <c r="TXH384" s="133"/>
      <c r="TXI384" s="133"/>
      <c r="TXJ384" s="133"/>
      <c r="TXK384" s="133"/>
      <c r="TXL384" s="133"/>
      <c r="TXM384" s="133"/>
      <c r="TXN384" s="133"/>
      <c r="TXO384" s="133"/>
      <c r="TXP384" s="133"/>
      <c r="TXQ384" s="133"/>
      <c r="TXR384" s="133"/>
      <c r="TXS384" s="133"/>
      <c r="TXT384" s="133"/>
      <c r="TXU384" s="133"/>
      <c r="TXV384" s="133"/>
      <c r="TXW384" s="133"/>
      <c r="TXX384" s="133"/>
      <c r="TXY384" s="133"/>
      <c r="TXZ384" s="133"/>
      <c r="TYA384" s="133"/>
      <c r="TYB384" s="133"/>
      <c r="TYC384" s="133"/>
      <c r="TYD384" s="133"/>
      <c r="TYE384" s="133"/>
      <c r="TYF384" s="133"/>
      <c r="TYG384" s="133"/>
      <c r="TYH384" s="133"/>
      <c r="TYI384" s="133"/>
      <c r="TYJ384" s="133"/>
      <c r="TYK384" s="133"/>
      <c r="TYL384" s="133"/>
      <c r="TYM384" s="133"/>
      <c r="TYN384" s="133"/>
      <c r="TYO384" s="133"/>
      <c r="TYP384" s="133"/>
      <c r="TYQ384" s="133"/>
      <c r="TYR384" s="133"/>
      <c r="TYS384" s="133"/>
      <c r="TYT384" s="133"/>
      <c r="TYU384" s="133"/>
      <c r="TYV384" s="133"/>
      <c r="TYW384" s="133"/>
      <c r="TYX384" s="133"/>
      <c r="TYY384" s="133"/>
      <c r="TYZ384" s="133"/>
      <c r="TZA384" s="133"/>
      <c r="TZB384" s="133"/>
      <c r="TZC384" s="133"/>
      <c r="TZD384" s="133"/>
      <c r="TZE384" s="133"/>
      <c r="TZF384" s="133"/>
      <c r="TZG384" s="133"/>
      <c r="TZH384" s="133"/>
      <c r="TZI384" s="133"/>
      <c r="TZJ384" s="133"/>
      <c r="TZK384" s="133"/>
      <c r="TZL384" s="133"/>
      <c r="TZM384" s="133"/>
      <c r="TZN384" s="133"/>
      <c r="TZO384" s="133"/>
      <c r="TZP384" s="133"/>
      <c r="TZQ384" s="133"/>
      <c r="TZR384" s="133"/>
      <c r="TZS384" s="133"/>
      <c r="TZT384" s="133"/>
      <c r="TZU384" s="133"/>
      <c r="TZV384" s="133"/>
      <c r="TZW384" s="133"/>
      <c r="TZX384" s="133"/>
      <c r="TZY384" s="133"/>
      <c r="TZZ384" s="133"/>
      <c r="UAA384" s="133"/>
      <c r="UAB384" s="133"/>
      <c r="UAC384" s="133"/>
      <c r="UAD384" s="133"/>
      <c r="UAE384" s="133"/>
      <c r="UAF384" s="133"/>
      <c r="UAG384" s="133"/>
      <c r="UAH384" s="133"/>
      <c r="UAI384" s="133"/>
      <c r="UAJ384" s="133"/>
      <c r="UAK384" s="133"/>
      <c r="UAL384" s="133"/>
      <c r="UAM384" s="133"/>
      <c r="UAN384" s="133"/>
      <c r="UAO384" s="133"/>
      <c r="UAP384" s="133"/>
      <c r="UAQ384" s="133"/>
      <c r="UAR384" s="133"/>
      <c r="UAS384" s="133"/>
      <c r="UAT384" s="133"/>
      <c r="UAU384" s="133"/>
      <c r="UAV384" s="133"/>
      <c r="UAW384" s="133"/>
      <c r="UAX384" s="133"/>
      <c r="UAY384" s="133"/>
      <c r="UAZ384" s="133"/>
      <c r="UBA384" s="133"/>
      <c r="UBB384" s="133"/>
      <c r="UBC384" s="133"/>
      <c r="UBD384" s="133"/>
      <c r="UBE384" s="133"/>
      <c r="UBF384" s="133"/>
      <c r="UBG384" s="133"/>
      <c r="UBH384" s="133"/>
      <c r="UBI384" s="133"/>
      <c r="UBJ384" s="133"/>
      <c r="UBK384" s="133"/>
      <c r="UBL384" s="133"/>
      <c r="UBM384" s="133"/>
      <c r="UBN384" s="133"/>
      <c r="UBO384" s="133"/>
      <c r="UBP384" s="133"/>
      <c r="UBQ384" s="133"/>
      <c r="UBR384" s="133"/>
      <c r="UBS384" s="133"/>
      <c r="UBT384" s="133"/>
      <c r="UBU384" s="133"/>
      <c r="UBV384" s="133"/>
      <c r="UBW384" s="133"/>
      <c r="UBX384" s="133"/>
      <c r="UBY384" s="133"/>
      <c r="UBZ384" s="133"/>
      <c r="UCA384" s="133"/>
      <c r="UCB384" s="133"/>
      <c r="UCC384" s="133"/>
      <c r="UCD384" s="133"/>
      <c r="UCE384" s="133"/>
      <c r="UCF384" s="133"/>
      <c r="UCG384" s="133"/>
      <c r="UCH384" s="133"/>
      <c r="UCI384" s="133"/>
      <c r="UCJ384" s="133"/>
      <c r="UCK384" s="133"/>
      <c r="UCL384" s="133"/>
      <c r="UCM384" s="133"/>
      <c r="UCN384" s="133"/>
      <c r="UCO384" s="133"/>
      <c r="UCP384" s="133"/>
      <c r="UCQ384" s="133"/>
      <c r="UCR384" s="133"/>
      <c r="UCS384" s="133"/>
      <c r="UCT384" s="133"/>
      <c r="UCU384" s="133"/>
      <c r="UCV384" s="133"/>
      <c r="UCW384" s="133"/>
      <c r="UCX384" s="133"/>
      <c r="UCY384" s="133"/>
      <c r="UCZ384" s="133"/>
      <c r="UDA384" s="133"/>
      <c r="UDB384" s="133"/>
      <c r="UDC384" s="133"/>
      <c r="UDD384" s="133"/>
      <c r="UDE384" s="133"/>
      <c r="UDF384" s="133"/>
      <c r="UDG384" s="133"/>
      <c r="UDH384" s="133"/>
      <c r="UDI384" s="133"/>
      <c r="UDJ384" s="133"/>
      <c r="UDK384" s="133"/>
      <c r="UDL384" s="133"/>
      <c r="UDM384" s="133"/>
      <c r="UDN384" s="133"/>
      <c r="UDO384" s="133"/>
      <c r="UDP384" s="133"/>
      <c r="UDQ384" s="133"/>
      <c r="UDR384" s="133"/>
      <c r="UDS384" s="133"/>
      <c r="UDT384" s="133"/>
      <c r="UDU384" s="133"/>
      <c r="UDV384" s="133"/>
      <c r="UDW384" s="133"/>
      <c r="UDX384" s="133"/>
      <c r="UDY384" s="133"/>
      <c r="UDZ384" s="133"/>
      <c r="UEA384" s="133"/>
      <c r="UEB384" s="133"/>
      <c r="UEC384" s="133"/>
      <c r="UED384" s="133"/>
      <c r="UEE384" s="133"/>
      <c r="UEF384" s="133"/>
      <c r="UEG384" s="133"/>
      <c r="UEH384" s="133"/>
      <c r="UEI384" s="133"/>
      <c r="UEJ384" s="133"/>
      <c r="UEK384" s="133"/>
      <c r="UEL384" s="133"/>
      <c r="UEM384" s="133"/>
      <c r="UEN384" s="133"/>
      <c r="UEO384" s="133"/>
      <c r="UEP384" s="133"/>
      <c r="UEQ384" s="133"/>
      <c r="UER384" s="133"/>
      <c r="UES384" s="133"/>
      <c r="UET384" s="133"/>
      <c r="UEU384" s="133"/>
      <c r="UEV384" s="133"/>
      <c r="UEW384" s="133"/>
      <c r="UEX384" s="133"/>
      <c r="UEY384" s="133"/>
      <c r="UEZ384" s="133"/>
      <c r="UFA384" s="133"/>
      <c r="UFB384" s="133"/>
      <c r="UFC384" s="133"/>
      <c r="UFD384" s="133"/>
      <c r="UFE384" s="133"/>
      <c r="UFF384" s="133"/>
      <c r="UFG384" s="133"/>
      <c r="UFH384" s="133"/>
      <c r="UFI384" s="133"/>
      <c r="UFJ384" s="133"/>
      <c r="UFK384" s="133"/>
      <c r="UFL384" s="133"/>
      <c r="UFM384" s="133"/>
      <c r="UFN384" s="133"/>
      <c r="UFO384" s="133"/>
      <c r="UFP384" s="133"/>
      <c r="UFQ384" s="133"/>
      <c r="UFR384" s="133"/>
      <c r="UFS384" s="133"/>
      <c r="UFT384" s="133"/>
      <c r="UFU384" s="133"/>
      <c r="UFV384" s="133"/>
      <c r="UFW384" s="133"/>
      <c r="UFX384" s="133"/>
      <c r="UFY384" s="133"/>
      <c r="UFZ384" s="133"/>
      <c r="UGA384" s="133"/>
      <c r="UGB384" s="133"/>
      <c r="UGC384" s="133"/>
      <c r="UGD384" s="133"/>
      <c r="UGE384" s="133"/>
      <c r="UGF384" s="133"/>
      <c r="UGG384" s="133"/>
      <c r="UGH384" s="133"/>
      <c r="UGI384" s="133"/>
      <c r="UGJ384" s="133"/>
      <c r="UGK384" s="133"/>
      <c r="UGL384" s="133"/>
      <c r="UGM384" s="133"/>
      <c r="UGN384" s="133"/>
      <c r="UGO384" s="133"/>
      <c r="UGP384" s="133"/>
      <c r="UGQ384" s="133"/>
      <c r="UGR384" s="133"/>
      <c r="UGS384" s="133"/>
      <c r="UGT384" s="133"/>
      <c r="UGU384" s="133"/>
      <c r="UGV384" s="133"/>
      <c r="UGW384" s="133"/>
      <c r="UGX384" s="133"/>
      <c r="UGY384" s="133"/>
      <c r="UGZ384" s="133"/>
      <c r="UHA384" s="133"/>
      <c r="UHB384" s="133"/>
      <c r="UHC384" s="133"/>
      <c r="UHD384" s="133"/>
      <c r="UHE384" s="133"/>
      <c r="UHF384" s="133"/>
      <c r="UHG384" s="133"/>
      <c r="UHH384" s="133"/>
      <c r="UHI384" s="133"/>
      <c r="UHJ384" s="133"/>
      <c r="UHK384" s="133"/>
      <c r="UHL384" s="133"/>
      <c r="UHM384" s="133"/>
      <c r="UHN384" s="133"/>
      <c r="UHO384" s="133"/>
      <c r="UHP384" s="133"/>
      <c r="UHQ384" s="133"/>
      <c r="UHR384" s="133"/>
      <c r="UHS384" s="133"/>
      <c r="UHT384" s="133"/>
      <c r="UHU384" s="133"/>
      <c r="UHV384" s="133"/>
      <c r="UHW384" s="133"/>
      <c r="UHX384" s="133"/>
      <c r="UHY384" s="133"/>
      <c r="UHZ384" s="133"/>
      <c r="UIA384" s="133"/>
      <c r="UIB384" s="133"/>
      <c r="UIC384" s="133"/>
      <c r="UID384" s="133"/>
      <c r="UIE384" s="133"/>
      <c r="UIF384" s="133"/>
      <c r="UIG384" s="133"/>
      <c r="UIH384" s="133"/>
      <c r="UII384" s="133"/>
      <c r="UIJ384" s="133"/>
      <c r="UIK384" s="133"/>
      <c r="UIL384" s="133"/>
      <c r="UIM384" s="133"/>
      <c r="UIN384" s="133"/>
      <c r="UIO384" s="133"/>
      <c r="UIP384" s="133"/>
      <c r="UIQ384" s="133"/>
      <c r="UIR384" s="133"/>
      <c r="UIS384" s="133"/>
      <c r="UIT384" s="133"/>
      <c r="UIU384" s="133"/>
      <c r="UIV384" s="133"/>
      <c r="UIW384" s="133"/>
      <c r="UIX384" s="133"/>
      <c r="UIY384" s="133"/>
      <c r="UIZ384" s="133"/>
      <c r="UJA384" s="133"/>
      <c r="UJB384" s="133"/>
      <c r="UJC384" s="133"/>
      <c r="UJD384" s="133"/>
      <c r="UJE384" s="133"/>
      <c r="UJF384" s="133"/>
      <c r="UJG384" s="133"/>
      <c r="UJH384" s="133"/>
      <c r="UJI384" s="133"/>
      <c r="UJJ384" s="133"/>
      <c r="UJK384" s="133"/>
      <c r="UJL384" s="133"/>
      <c r="UJM384" s="133"/>
      <c r="UJN384" s="133"/>
      <c r="UJO384" s="133"/>
      <c r="UJP384" s="133"/>
      <c r="UJQ384" s="133"/>
      <c r="UJR384" s="133"/>
      <c r="UJS384" s="133"/>
      <c r="UJT384" s="133"/>
      <c r="UJU384" s="133"/>
      <c r="UJV384" s="133"/>
      <c r="UJW384" s="133"/>
      <c r="UJX384" s="133"/>
      <c r="UJY384" s="133"/>
      <c r="UJZ384" s="133"/>
      <c r="UKA384" s="133"/>
      <c r="UKB384" s="133"/>
      <c r="UKC384" s="133"/>
      <c r="UKD384" s="133"/>
      <c r="UKE384" s="133"/>
      <c r="UKF384" s="133"/>
      <c r="UKG384" s="133"/>
      <c r="UKH384" s="133"/>
      <c r="UKI384" s="133"/>
      <c r="UKJ384" s="133"/>
      <c r="UKK384" s="133"/>
      <c r="UKL384" s="133"/>
      <c r="UKM384" s="133"/>
      <c r="UKN384" s="133"/>
      <c r="UKO384" s="133"/>
      <c r="UKP384" s="133"/>
      <c r="UKQ384" s="133"/>
      <c r="UKR384" s="133"/>
      <c r="UKS384" s="133"/>
      <c r="UKT384" s="133"/>
      <c r="UKU384" s="133"/>
      <c r="UKV384" s="133"/>
      <c r="UKW384" s="133"/>
      <c r="UKX384" s="133"/>
      <c r="UKY384" s="133"/>
      <c r="UKZ384" s="133"/>
      <c r="ULA384" s="133"/>
      <c r="ULB384" s="133"/>
      <c r="ULC384" s="133"/>
      <c r="ULD384" s="133"/>
      <c r="ULE384" s="133"/>
      <c r="ULF384" s="133"/>
      <c r="ULG384" s="133"/>
      <c r="ULH384" s="133"/>
      <c r="ULI384" s="133"/>
      <c r="ULJ384" s="133"/>
      <c r="ULK384" s="133"/>
      <c r="ULL384" s="133"/>
      <c r="ULM384" s="133"/>
      <c r="ULN384" s="133"/>
      <c r="ULO384" s="133"/>
      <c r="ULP384" s="133"/>
      <c r="ULQ384" s="133"/>
      <c r="ULR384" s="133"/>
      <c r="ULS384" s="133"/>
      <c r="ULT384" s="133"/>
      <c r="ULU384" s="133"/>
      <c r="ULV384" s="133"/>
      <c r="ULW384" s="133"/>
      <c r="ULX384" s="133"/>
      <c r="ULY384" s="133"/>
      <c r="ULZ384" s="133"/>
      <c r="UMA384" s="133"/>
      <c r="UMB384" s="133"/>
      <c r="UMC384" s="133"/>
      <c r="UMD384" s="133"/>
      <c r="UME384" s="133"/>
      <c r="UMF384" s="133"/>
      <c r="UMG384" s="133"/>
      <c r="UMH384" s="133"/>
      <c r="UMI384" s="133"/>
      <c r="UMJ384" s="133"/>
      <c r="UMK384" s="133"/>
      <c r="UML384" s="133"/>
      <c r="UMM384" s="133"/>
      <c r="UMN384" s="133"/>
      <c r="UMO384" s="133"/>
      <c r="UMP384" s="133"/>
      <c r="UMQ384" s="133"/>
      <c r="UMR384" s="133"/>
      <c r="UMS384" s="133"/>
      <c r="UMT384" s="133"/>
      <c r="UMU384" s="133"/>
      <c r="UMV384" s="133"/>
      <c r="UMW384" s="133"/>
      <c r="UMX384" s="133"/>
      <c r="UMY384" s="133"/>
      <c r="UMZ384" s="133"/>
      <c r="UNA384" s="133"/>
      <c r="UNB384" s="133"/>
      <c r="UNC384" s="133"/>
      <c r="UND384" s="133"/>
      <c r="UNE384" s="133"/>
      <c r="UNF384" s="133"/>
      <c r="UNG384" s="133"/>
      <c r="UNH384" s="133"/>
      <c r="UNI384" s="133"/>
      <c r="UNJ384" s="133"/>
      <c r="UNK384" s="133"/>
      <c r="UNL384" s="133"/>
      <c r="UNM384" s="133"/>
      <c r="UNN384" s="133"/>
      <c r="UNO384" s="133"/>
      <c r="UNP384" s="133"/>
      <c r="UNQ384" s="133"/>
      <c r="UNR384" s="133"/>
      <c r="UNS384" s="133"/>
      <c r="UNT384" s="133"/>
      <c r="UNU384" s="133"/>
      <c r="UNV384" s="133"/>
      <c r="UNW384" s="133"/>
      <c r="UNX384" s="133"/>
      <c r="UNY384" s="133"/>
      <c r="UNZ384" s="133"/>
      <c r="UOA384" s="133"/>
      <c r="UOB384" s="133"/>
      <c r="UOC384" s="133"/>
      <c r="UOD384" s="133"/>
      <c r="UOE384" s="133"/>
      <c r="UOF384" s="133"/>
      <c r="UOG384" s="133"/>
      <c r="UOH384" s="133"/>
      <c r="UOI384" s="133"/>
      <c r="UOJ384" s="133"/>
      <c r="UOK384" s="133"/>
      <c r="UOL384" s="133"/>
      <c r="UOM384" s="133"/>
      <c r="UON384" s="133"/>
      <c r="UOO384" s="133"/>
      <c r="UOP384" s="133"/>
      <c r="UOQ384" s="133"/>
      <c r="UOR384" s="133"/>
      <c r="UOS384" s="133"/>
      <c r="UOT384" s="133"/>
      <c r="UOU384" s="133"/>
      <c r="UOV384" s="133"/>
      <c r="UOW384" s="133"/>
      <c r="UOX384" s="133"/>
      <c r="UOY384" s="133"/>
      <c r="UOZ384" s="133"/>
      <c r="UPA384" s="133"/>
      <c r="UPB384" s="133"/>
      <c r="UPC384" s="133"/>
      <c r="UPD384" s="133"/>
      <c r="UPE384" s="133"/>
      <c r="UPF384" s="133"/>
      <c r="UPG384" s="133"/>
      <c r="UPH384" s="133"/>
      <c r="UPI384" s="133"/>
      <c r="UPJ384" s="133"/>
      <c r="UPK384" s="133"/>
      <c r="UPL384" s="133"/>
      <c r="UPM384" s="133"/>
      <c r="UPN384" s="133"/>
      <c r="UPO384" s="133"/>
      <c r="UPP384" s="133"/>
      <c r="UPQ384" s="133"/>
      <c r="UPR384" s="133"/>
      <c r="UPS384" s="133"/>
      <c r="UPT384" s="133"/>
      <c r="UPU384" s="133"/>
      <c r="UPV384" s="133"/>
      <c r="UPW384" s="133"/>
      <c r="UPX384" s="133"/>
      <c r="UPY384" s="133"/>
      <c r="UPZ384" s="133"/>
      <c r="UQA384" s="133"/>
      <c r="UQB384" s="133"/>
      <c r="UQC384" s="133"/>
      <c r="UQD384" s="133"/>
      <c r="UQE384" s="133"/>
      <c r="UQF384" s="133"/>
      <c r="UQG384" s="133"/>
      <c r="UQH384" s="133"/>
      <c r="UQI384" s="133"/>
      <c r="UQJ384" s="133"/>
      <c r="UQK384" s="133"/>
      <c r="UQL384" s="133"/>
      <c r="UQM384" s="133"/>
      <c r="UQN384" s="133"/>
      <c r="UQO384" s="133"/>
      <c r="UQP384" s="133"/>
      <c r="UQQ384" s="133"/>
      <c r="UQR384" s="133"/>
      <c r="UQS384" s="133"/>
      <c r="UQT384" s="133"/>
      <c r="UQU384" s="133"/>
      <c r="UQV384" s="133"/>
      <c r="UQW384" s="133"/>
      <c r="UQX384" s="133"/>
      <c r="UQY384" s="133"/>
      <c r="UQZ384" s="133"/>
      <c r="URA384" s="133"/>
      <c r="URB384" s="133"/>
      <c r="URC384" s="133"/>
      <c r="URD384" s="133"/>
      <c r="URE384" s="133"/>
      <c r="URF384" s="133"/>
      <c r="URG384" s="133"/>
      <c r="URH384" s="133"/>
      <c r="URI384" s="133"/>
      <c r="URJ384" s="133"/>
      <c r="URK384" s="133"/>
      <c r="URL384" s="133"/>
      <c r="URM384" s="133"/>
      <c r="URN384" s="133"/>
      <c r="URO384" s="133"/>
      <c r="URP384" s="133"/>
      <c r="URQ384" s="133"/>
      <c r="URR384" s="133"/>
      <c r="URS384" s="133"/>
      <c r="URT384" s="133"/>
      <c r="URU384" s="133"/>
      <c r="URV384" s="133"/>
      <c r="URW384" s="133"/>
      <c r="URX384" s="133"/>
      <c r="URY384" s="133"/>
      <c r="URZ384" s="133"/>
      <c r="USA384" s="133"/>
      <c r="USB384" s="133"/>
      <c r="USC384" s="133"/>
      <c r="USD384" s="133"/>
      <c r="USE384" s="133"/>
      <c r="USF384" s="133"/>
      <c r="USG384" s="133"/>
      <c r="USH384" s="133"/>
      <c r="USI384" s="133"/>
      <c r="USJ384" s="133"/>
      <c r="USK384" s="133"/>
      <c r="USL384" s="133"/>
      <c r="USM384" s="133"/>
      <c r="USN384" s="133"/>
      <c r="USO384" s="133"/>
      <c r="USP384" s="133"/>
      <c r="USQ384" s="133"/>
      <c r="USR384" s="133"/>
      <c r="USS384" s="133"/>
      <c r="UST384" s="133"/>
      <c r="USU384" s="133"/>
      <c r="USV384" s="133"/>
      <c r="USW384" s="133"/>
      <c r="USX384" s="133"/>
      <c r="USY384" s="133"/>
      <c r="USZ384" s="133"/>
      <c r="UTA384" s="133"/>
      <c r="UTB384" s="133"/>
      <c r="UTC384" s="133"/>
      <c r="UTD384" s="133"/>
      <c r="UTE384" s="133"/>
      <c r="UTF384" s="133"/>
      <c r="UTG384" s="133"/>
      <c r="UTH384" s="133"/>
      <c r="UTI384" s="133"/>
      <c r="UTJ384" s="133"/>
      <c r="UTK384" s="133"/>
      <c r="UTL384" s="133"/>
      <c r="UTM384" s="133"/>
      <c r="UTN384" s="133"/>
      <c r="UTO384" s="133"/>
      <c r="UTP384" s="133"/>
      <c r="UTQ384" s="133"/>
      <c r="UTR384" s="133"/>
      <c r="UTS384" s="133"/>
      <c r="UTT384" s="133"/>
      <c r="UTU384" s="133"/>
      <c r="UTV384" s="133"/>
      <c r="UTW384" s="133"/>
      <c r="UTX384" s="133"/>
      <c r="UTY384" s="133"/>
      <c r="UTZ384" s="133"/>
      <c r="UUA384" s="133"/>
      <c r="UUB384" s="133"/>
      <c r="UUC384" s="133"/>
      <c r="UUD384" s="133"/>
      <c r="UUE384" s="133"/>
      <c r="UUF384" s="133"/>
      <c r="UUG384" s="133"/>
      <c r="UUH384" s="133"/>
      <c r="UUI384" s="133"/>
      <c r="UUJ384" s="133"/>
      <c r="UUK384" s="133"/>
      <c r="UUL384" s="133"/>
      <c r="UUM384" s="133"/>
      <c r="UUN384" s="133"/>
      <c r="UUO384" s="133"/>
      <c r="UUP384" s="133"/>
      <c r="UUQ384" s="133"/>
      <c r="UUR384" s="133"/>
      <c r="UUS384" s="133"/>
      <c r="UUT384" s="133"/>
      <c r="UUU384" s="133"/>
      <c r="UUV384" s="133"/>
      <c r="UUW384" s="133"/>
      <c r="UUX384" s="133"/>
      <c r="UUY384" s="133"/>
      <c r="UUZ384" s="133"/>
      <c r="UVA384" s="133"/>
      <c r="UVB384" s="133"/>
      <c r="UVC384" s="133"/>
      <c r="UVD384" s="133"/>
      <c r="UVE384" s="133"/>
      <c r="UVF384" s="133"/>
      <c r="UVG384" s="133"/>
      <c r="UVH384" s="133"/>
      <c r="UVI384" s="133"/>
      <c r="UVJ384" s="133"/>
      <c r="UVK384" s="133"/>
      <c r="UVL384" s="133"/>
      <c r="UVM384" s="133"/>
      <c r="UVN384" s="133"/>
      <c r="UVO384" s="133"/>
      <c r="UVP384" s="133"/>
      <c r="UVQ384" s="133"/>
      <c r="UVR384" s="133"/>
      <c r="UVS384" s="133"/>
      <c r="UVT384" s="133"/>
      <c r="UVU384" s="133"/>
      <c r="UVV384" s="133"/>
      <c r="UVW384" s="133"/>
      <c r="UVX384" s="133"/>
      <c r="UVY384" s="133"/>
      <c r="UVZ384" s="133"/>
      <c r="UWA384" s="133"/>
      <c r="UWB384" s="133"/>
      <c r="UWC384" s="133"/>
      <c r="UWD384" s="133"/>
      <c r="UWE384" s="133"/>
      <c r="UWF384" s="133"/>
      <c r="UWG384" s="133"/>
      <c r="UWH384" s="133"/>
      <c r="UWI384" s="133"/>
      <c r="UWJ384" s="133"/>
      <c r="UWK384" s="133"/>
      <c r="UWL384" s="133"/>
      <c r="UWM384" s="133"/>
      <c r="UWN384" s="133"/>
      <c r="UWO384" s="133"/>
      <c r="UWP384" s="133"/>
      <c r="UWQ384" s="133"/>
      <c r="UWR384" s="133"/>
      <c r="UWS384" s="133"/>
      <c r="UWT384" s="133"/>
      <c r="UWU384" s="133"/>
      <c r="UWV384" s="133"/>
      <c r="UWW384" s="133"/>
      <c r="UWX384" s="133"/>
      <c r="UWY384" s="133"/>
      <c r="UWZ384" s="133"/>
      <c r="UXA384" s="133"/>
      <c r="UXB384" s="133"/>
      <c r="UXC384" s="133"/>
      <c r="UXD384" s="133"/>
      <c r="UXE384" s="133"/>
      <c r="UXF384" s="133"/>
      <c r="UXG384" s="133"/>
      <c r="UXH384" s="133"/>
      <c r="UXI384" s="133"/>
      <c r="UXJ384" s="133"/>
      <c r="UXK384" s="133"/>
      <c r="UXL384" s="133"/>
      <c r="UXM384" s="133"/>
      <c r="UXN384" s="133"/>
      <c r="UXO384" s="133"/>
      <c r="UXP384" s="133"/>
      <c r="UXQ384" s="133"/>
      <c r="UXR384" s="133"/>
      <c r="UXS384" s="133"/>
      <c r="UXT384" s="133"/>
      <c r="UXU384" s="133"/>
      <c r="UXV384" s="133"/>
      <c r="UXW384" s="133"/>
      <c r="UXX384" s="133"/>
      <c r="UXY384" s="133"/>
      <c r="UXZ384" s="133"/>
      <c r="UYA384" s="133"/>
      <c r="UYB384" s="133"/>
      <c r="UYC384" s="133"/>
      <c r="UYD384" s="133"/>
      <c r="UYE384" s="133"/>
      <c r="UYF384" s="133"/>
      <c r="UYG384" s="133"/>
      <c r="UYH384" s="133"/>
      <c r="UYI384" s="133"/>
      <c r="UYJ384" s="133"/>
      <c r="UYK384" s="133"/>
      <c r="UYL384" s="133"/>
      <c r="UYM384" s="133"/>
      <c r="UYN384" s="133"/>
      <c r="UYO384" s="133"/>
      <c r="UYP384" s="133"/>
      <c r="UYQ384" s="133"/>
      <c r="UYR384" s="133"/>
      <c r="UYS384" s="133"/>
      <c r="UYT384" s="133"/>
      <c r="UYU384" s="133"/>
      <c r="UYV384" s="133"/>
      <c r="UYW384" s="133"/>
      <c r="UYX384" s="133"/>
      <c r="UYY384" s="133"/>
      <c r="UYZ384" s="133"/>
      <c r="UZA384" s="133"/>
      <c r="UZB384" s="133"/>
      <c r="UZC384" s="133"/>
      <c r="UZD384" s="133"/>
      <c r="UZE384" s="133"/>
      <c r="UZF384" s="133"/>
      <c r="UZG384" s="133"/>
      <c r="UZH384" s="133"/>
      <c r="UZI384" s="133"/>
      <c r="UZJ384" s="133"/>
      <c r="UZK384" s="133"/>
      <c r="UZL384" s="133"/>
      <c r="UZM384" s="133"/>
      <c r="UZN384" s="133"/>
      <c r="UZO384" s="133"/>
      <c r="UZP384" s="133"/>
      <c r="UZQ384" s="133"/>
      <c r="UZR384" s="133"/>
      <c r="UZS384" s="133"/>
      <c r="UZT384" s="133"/>
      <c r="UZU384" s="133"/>
      <c r="UZV384" s="133"/>
      <c r="UZW384" s="133"/>
      <c r="UZX384" s="133"/>
      <c r="UZY384" s="133"/>
      <c r="UZZ384" s="133"/>
      <c r="VAA384" s="133"/>
      <c r="VAB384" s="133"/>
      <c r="VAC384" s="133"/>
      <c r="VAD384" s="133"/>
      <c r="VAE384" s="133"/>
      <c r="VAF384" s="133"/>
      <c r="VAG384" s="133"/>
      <c r="VAH384" s="133"/>
      <c r="VAI384" s="133"/>
      <c r="VAJ384" s="133"/>
      <c r="VAK384" s="133"/>
      <c r="VAL384" s="133"/>
      <c r="VAM384" s="133"/>
      <c r="VAN384" s="133"/>
      <c r="VAO384" s="133"/>
      <c r="VAP384" s="133"/>
      <c r="VAQ384" s="133"/>
      <c r="VAR384" s="133"/>
      <c r="VAS384" s="133"/>
      <c r="VAT384" s="133"/>
      <c r="VAU384" s="133"/>
      <c r="VAV384" s="133"/>
      <c r="VAW384" s="133"/>
      <c r="VAX384" s="133"/>
      <c r="VAY384" s="133"/>
      <c r="VAZ384" s="133"/>
      <c r="VBA384" s="133"/>
      <c r="VBB384" s="133"/>
      <c r="VBC384" s="133"/>
      <c r="VBD384" s="133"/>
      <c r="VBE384" s="133"/>
      <c r="VBF384" s="133"/>
      <c r="VBG384" s="133"/>
      <c r="VBH384" s="133"/>
      <c r="VBI384" s="133"/>
      <c r="VBJ384" s="133"/>
      <c r="VBK384" s="133"/>
      <c r="VBL384" s="133"/>
      <c r="VBM384" s="133"/>
      <c r="VBN384" s="133"/>
      <c r="VBO384" s="133"/>
      <c r="VBP384" s="133"/>
      <c r="VBQ384" s="133"/>
      <c r="VBR384" s="133"/>
      <c r="VBS384" s="133"/>
      <c r="VBT384" s="133"/>
      <c r="VBU384" s="133"/>
      <c r="VBV384" s="133"/>
      <c r="VBW384" s="133"/>
      <c r="VBX384" s="133"/>
      <c r="VBY384" s="133"/>
      <c r="VBZ384" s="133"/>
      <c r="VCA384" s="133"/>
      <c r="VCB384" s="133"/>
      <c r="VCC384" s="133"/>
      <c r="VCD384" s="133"/>
      <c r="VCE384" s="133"/>
      <c r="VCF384" s="133"/>
      <c r="VCG384" s="133"/>
      <c r="VCH384" s="133"/>
      <c r="VCI384" s="133"/>
      <c r="VCJ384" s="133"/>
      <c r="VCK384" s="133"/>
      <c r="VCL384" s="133"/>
      <c r="VCM384" s="133"/>
      <c r="VCN384" s="133"/>
      <c r="VCO384" s="133"/>
      <c r="VCP384" s="133"/>
      <c r="VCQ384" s="133"/>
      <c r="VCR384" s="133"/>
      <c r="VCS384" s="133"/>
      <c r="VCT384" s="133"/>
      <c r="VCU384" s="133"/>
      <c r="VCV384" s="133"/>
      <c r="VCW384" s="133"/>
      <c r="VCX384" s="133"/>
      <c r="VCY384" s="133"/>
      <c r="VCZ384" s="133"/>
      <c r="VDA384" s="133"/>
      <c r="VDB384" s="133"/>
      <c r="VDC384" s="133"/>
      <c r="VDD384" s="133"/>
      <c r="VDE384" s="133"/>
      <c r="VDF384" s="133"/>
      <c r="VDG384" s="133"/>
      <c r="VDH384" s="133"/>
      <c r="VDI384" s="133"/>
      <c r="VDJ384" s="133"/>
      <c r="VDK384" s="133"/>
      <c r="VDL384" s="133"/>
      <c r="VDM384" s="133"/>
      <c r="VDN384" s="133"/>
      <c r="VDO384" s="133"/>
      <c r="VDP384" s="133"/>
      <c r="VDQ384" s="133"/>
      <c r="VDR384" s="133"/>
      <c r="VDS384" s="133"/>
      <c r="VDT384" s="133"/>
      <c r="VDU384" s="133"/>
      <c r="VDV384" s="133"/>
      <c r="VDW384" s="133"/>
      <c r="VDX384" s="133"/>
      <c r="VDY384" s="133"/>
      <c r="VDZ384" s="133"/>
      <c r="VEA384" s="133"/>
      <c r="VEB384" s="133"/>
      <c r="VEC384" s="133"/>
      <c r="VED384" s="133"/>
      <c r="VEE384" s="133"/>
      <c r="VEF384" s="133"/>
      <c r="VEG384" s="133"/>
      <c r="VEH384" s="133"/>
      <c r="VEI384" s="133"/>
      <c r="VEJ384" s="133"/>
      <c r="VEK384" s="133"/>
      <c r="VEL384" s="133"/>
      <c r="VEM384" s="133"/>
      <c r="VEN384" s="133"/>
      <c r="VEO384" s="133"/>
      <c r="VEP384" s="133"/>
      <c r="VEQ384" s="133"/>
      <c r="VER384" s="133"/>
      <c r="VES384" s="133"/>
      <c r="VET384" s="133"/>
      <c r="VEU384" s="133"/>
      <c r="VEV384" s="133"/>
      <c r="VEW384" s="133"/>
      <c r="VEX384" s="133"/>
      <c r="VEY384" s="133"/>
      <c r="VEZ384" s="133"/>
      <c r="VFA384" s="133"/>
      <c r="VFB384" s="133"/>
      <c r="VFC384" s="133"/>
      <c r="VFD384" s="133"/>
      <c r="VFE384" s="133"/>
      <c r="VFF384" s="133"/>
      <c r="VFG384" s="133"/>
      <c r="VFH384" s="133"/>
      <c r="VFI384" s="133"/>
      <c r="VFJ384" s="133"/>
      <c r="VFK384" s="133"/>
      <c r="VFL384" s="133"/>
      <c r="VFM384" s="133"/>
      <c r="VFN384" s="133"/>
      <c r="VFO384" s="133"/>
      <c r="VFP384" s="133"/>
      <c r="VFQ384" s="133"/>
      <c r="VFR384" s="133"/>
      <c r="VFS384" s="133"/>
      <c r="VFT384" s="133"/>
      <c r="VFU384" s="133"/>
      <c r="VFV384" s="133"/>
      <c r="VFW384" s="133"/>
      <c r="VFX384" s="133"/>
      <c r="VFY384" s="133"/>
      <c r="VFZ384" s="133"/>
      <c r="VGA384" s="133"/>
      <c r="VGB384" s="133"/>
      <c r="VGC384" s="133"/>
      <c r="VGD384" s="133"/>
      <c r="VGE384" s="133"/>
      <c r="VGF384" s="133"/>
      <c r="VGG384" s="133"/>
      <c r="VGH384" s="133"/>
      <c r="VGI384" s="133"/>
      <c r="VGJ384" s="133"/>
      <c r="VGK384" s="133"/>
      <c r="VGL384" s="133"/>
      <c r="VGM384" s="133"/>
      <c r="VGN384" s="133"/>
      <c r="VGO384" s="133"/>
      <c r="VGP384" s="133"/>
      <c r="VGQ384" s="133"/>
      <c r="VGR384" s="133"/>
      <c r="VGS384" s="133"/>
      <c r="VGT384" s="133"/>
      <c r="VGU384" s="133"/>
      <c r="VGV384" s="133"/>
      <c r="VGW384" s="133"/>
      <c r="VGX384" s="133"/>
      <c r="VGY384" s="133"/>
      <c r="VGZ384" s="133"/>
      <c r="VHA384" s="133"/>
      <c r="VHB384" s="133"/>
      <c r="VHC384" s="133"/>
      <c r="VHD384" s="133"/>
      <c r="VHE384" s="133"/>
      <c r="VHF384" s="133"/>
      <c r="VHG384" s="133"/>
      <c r="VHH384" s="133"/>
      <c r="VHI384" s="133"/>
      <c r="VHJ384" s="133"/>
      <c r="VHK384" s="133"/>
      <c r="VHL384" s="133"/>
      <c r="VHM384" s="133"/>
      <c r="VHN384" s="133"/>
      <c r="VHO384" s="133"/>
      <c r="VHP384" s="133"/>
      <c r="VHQ384" s="133"/>
      <c r="VHR384" s="133"/>
      <c r="VHS384" s="133"/>
      <c r="VHT384" s="133"/>
      <c r="VHU384" s="133"/>
      <c r="VHV384" s="133"/>
      <c r="VHW384" s="133"/>
      <c r="VHX384" s="133"/>
      <c r="VHY384" s="133"/>
      <c r="VHZ384" s="133"/>
      <c r="VIA384" s="133"/>
      <c r="VIB384" s="133"/>
      <c r="VIC384" s="133"/>
      <c r="VID384" s="133"/>
      <c r="VIE384" s="133"/>
      <c r="VIF384" s="133"/>
      <c r="VIG384" s="133"/>
      <c r="VIH384" s="133"/>
      <c r="VII384" s="133"/>
      <c r="VIJ384" s="133"/>
      <c r="VIK384" s="133"/>
      <c r="VIL384" s="133"/>
      <c r="VIM384" s="133"/>
      <c r="VIN384" s="133"/>
      <c r="VIO384" s="133"/>
      <c r="VIP384" s="133"/>
      <c r="VIQ384" s="133"/>
      <c r="VIR384" s="133"/>
      <c r="VIS384" s="133"/>
      <c r="VIT384" s="133"/>
      <c r="VIU384" s="133"/>
      <c r="VIV384" s="133"/>
      <c r="VIW384" s="133"/>
      <c r="VIX384" s="133"/>
      <c r="VIY384" s="133"/>
      <c r="VIZ384" s="133"/>
      <c r="VJA384" s="133"/>
      <c r="VJB384" s="133"/>
      <c r="VJC384" s="133"/>
      <c r="VJD384" s="133"/>
      <c r="VJE384" s="133"/>
      <c r="VJF384" s="133"/>
      <c r="VJG384" s="133"/>
      <c r="VJH384" s="133"/>
      <c r="VJI384" s="133"/>
      <c r="VJJ384" s="133"/>
      <c r="VJK384" s="133"/>
      <c r="VJL384" s="133"/>
      <c r="VJM384" s="133"/>
      <c r="VJN384" s="133"/>
      <c r="VJO384" s="133"/>
      <c r="VJP384" s="133"/>
      <c r="VJQ384" s="133"/>
      <c r="VJR384" s="133"/>
      <c r="VJS384" s="133"/>
      <c r="VJT384" s="133"/>
      <c r="VJU384" s="133"/>
      <c r="VJV384" s="133"/>
      <c r="VJW384" s="133"/>
      <c r="VJX384" s="133"/>
      <c r="VJY384" s="133"/>
      <c r="VJZ384" s="133"/>
      <c r="VKA384" s="133"/>
      <c r="VKB384" s="133"/>
      <c r="VKC384" s="133"/>
      <c r="VKD384" s="133"/>
      <c r="VKE384" s="133"/>
      <c r="VKF384" s="133"/>
      <c r="VKG384" s="133"/>
      <c r="VKH384" s="133"/>
      <c r="VKI384" s="133"/>
      <c r="VKJ384" s="133"/>
      <c r="VKK384" s="133"/>
      <c r="VKL384" s="133"/>
      <c r="VKM384" s="133"/>
      <c r="VKN384" s="133"/>
      <c r="VKO384" s="133"/>
      <c r="VKP384" s="133"/>
      <c r="VKQ384" s="133"/>
      <c r="VKR384" s="133"/>
      <c r="VKS384" s="133"/>
      <c r="VKT384" s="133"/>
      <c r="VKU384" s="133"/>
      <c r="VKV384" s="133"/>
      <c r="VKW384" s="133"/>
      <c r="VKX384" s="133"/>
      <c r="VKY384" s="133"/>
      <c r="VKZ384" s="133"/>
      <c r="VLA384" s="133"/>
      <c r="VLB384" s="133"/>
      <c r="VLC384" s="133"/>
      <c r="VLD384" s="133"/>
      <c r="VLE384" s="133"/>
      <c r="VLF384" s="133"/>
      <c r="VLG384" s="133"/>
      <c r="VLH384" s="133"/>
      <c r="VLI384" s="133"/>
      <c r="VLJ384" s="133"/>
      <c r="VLK384" s="133"/>
      <c r="VLL384" s="133"/>
      <c r="VLM384" s="133"/>
      <c r="VLN384" s="133"/>
      <c r="VLO384" s="133"/>
      <c r="VLP384" s="133"/>
      <c r="VLQ384" s="133"/>
      <c r="VLR384" s="133"/>
      <c r="VLS384" s="133"/>
      <c r="VLT384" s="133"/>
      <c r="VLU384" s="133"/>
      <c r="VLV384" s="133"/>
      <c r="VLW384" s="133"/>
      <c r="VLX384" s="133"/>
      <c r="VLY384" s="133"/>
      <c r="VLZ384" s="133"/>
      <c r="VMA384" s="133"/>
      <c r="VMB384" s="133"/>
      <c r="VMC384" s="133"/>
      <c r="VMD384" s="133"/>
      <c r="VME384" s="133"/>
      <c r="VMF384" s="133"/>
      <c r="VMG384" s="133"/>
      <c r="VMH384" s="133"/>
      <c r="VMI384" s="133"/>
      <c r="VMJ384" s="133"/>
      <c r="VMK384" s="133"/>
      <c r="VML384" s="133"/>
      <c r="VMM384" s="133"/>
      <c r="VMN384" s="133"/>
      <c r="VMO384" s="133"/>
      <c r="VMP384" s="133"/>
      <c r="VMQ384" s="133"/>
      <c r="VMR384" s="133"/>
      <c r="VMS384" s="133"/>
      <c r="VMT384" s="133"/>
      <c r="VMU384" s="133"/>
      <c r="VMV384" s="133"/>
      <c r="VMW384" s="133"/>
      <c r="VMX384" s="133"/>
      <c r="VMY384" s="133"/>
      <c r="VMZ384" s="133"/>
      <c r="VNA384" s="133"/>
      <c r="VNB384" s="133"/>
      <c r="VNC384" s="133"/>
      <c r="VND384" s="133"/>
      <c r="VNE384" s="133"/>
      <c r="VNF384" s="133"/>
      <c r="VNG384" s="133"/>
      <c r="VNH384" s="133"/>
      <c r="VNI384" s="133"/>
      <c r="VNJ384" s="133"/>
      <c r="VNK384" s="133"/>
      <c r="VNL384" s="133"/>
      <c r="VNM384" s="133"/>
      <c r="VNN384" s="133"/>
      <c r="VNO384" s="133"/>
      <c r="VNP384" s="133"/>
      <c r="VNQ384" s="133"/>
      <c r="VNR384" s="133"/>
      <c r="VNS384" s="133"/>
      <c r="VNT384" s="133"/>
      <c r="VNU384" s="133"/>
      <c r="VNV384" s="133"/>
      <c r="VNW384" s="133"/>
      <c r="VNX384" s="133"/>
      <c r="VNY384" s="133"/>
      <c r="VNZ384" s="133"/>
      <c r="VOA384" s="133"/>
      <c r="VOB384" s="133"/>
      <c r="VOC384" s="133"/>
      <c r="VOD384" s="133"/>
      <c r="VOE384" s="133"/>
      <c r="VOF384" s="133"/>
      <c r="VOG384" s="133"/>
      <c r="VOH384" s="133"/>
      <c r="VOI384" s="133"/>
      <c r="VOJ384" s="133"/>
      <c r="VOK384" s="133"/>
      <c r="VOL384" s="133"/>
      <c r="VOM384" s="133"/>
      <c r="VON384" s="133"/>
      <c r="VOO384" s="133"/>
      <c r="VOP384" s="133"/>
      <c r="VOQ384" s="133"/>
      <c r="VOR384" s="133"/>
      <c r="VOS384" s="133"/>
      <c r="VOT384" s="133"/>
      <c r="VOU384" s="133"/>
      <c r="VOV384" s="133"/>
      <c r="VOW384" s="133"/>
      <c r="VOX384" s="133"/>
      <c r="VOY384" s="133"/>
      <c r="VOZ384" s="133"/>
      <c r="VPA384" s="133"/>
      <c r="VPB384" s="133"/>
      <c r="VPC384" s="133"/>
      <c r="VPD384" s="133"/>
      <c r="VPE384" s="133"/>
      <c r="VPF384" s="133"/>
      <c r="VPG384" s="133"/>
      <c r="VPH384" s="133"/>
      <c r="VPI384" s="133"/>
      <c r="VPJ384" s="133"/>
      <c r="VPK384" s="133"/>
      <c r="VPL384" s="133"/>
      <c r="VPM384" s="133"/>
      <c r="VPN384" s="133"/>
      <c r="VPO384" s="133"/>
      <c r="VPP384" s="133"/>
      <c r="VPQ384" s="133"/>
      <c r="VPR384" s="133"/>
      <c r="VPS384" s="133"/>
      <c r="VPT384" s="133"/>
      <c r="VPU384" s="133"/>
      <c r="VPV384" s="133"/>
      <c r="VPW384" s="133"/>
      <c r="VPX384" s="133"/>
      <c r="VPY384" s="133"/>
      <c r="VPZ384" s="133"/>
      <c r="VQA384" s="133"/>
      <c r="VQB384" s="133"/>
      <c r="VQC384" s="133"/>
      <c r="VQD384" s="133"/>
      <c r="VQE384" s="133"/>
      <c r="VQF384" s="133"/>
      <c r="VQG384" s="133"/>
      <c r="VQH384" s="133"/>
      <c r="VQI384" s="133"/>
      <c r="VQJ384" s="133"/>
      <c r="VQK384" s="133"/>
      <c r="VQL384" s="133"/>
      <c r="VQM384" s="133"/>
      <c r="VQN384" s="133"/>
      <c r="VQO384" s="133"/>
      <c r="VQP384" s="133"/>
      <c r="VQQ384" s="133"/>
      <c r="VQR384" s="133"/>
      <c r="VQS384" s="133"/>
      <c r="VQT384" s="133"/>
      <c r="VQU384" s="133"/>
      <c r="VQV384" s="133"/>
      <c r="VQW384" s="133"/>
      <c r="VQX384" s="133"/>
      <c r="VQY384" s="133"/>
      <c r="VQZ384" s="133"/>
      <c r="VRA384" s="133"/>
      <c r="VRB384" s="133"/>
      <c r="VRC384" s="133"/>
      <c r="VRD384" s="133"/>
      <c r="VRE384" s="133"/>
      <c r="VRF384" s="133"/>
      <c r="VRG384" s="133"/>
      <c r="VRH384" s="133"/>
      <c r="VRI384" s="133"/>
      <c r="VRJ384" s="133"/>
      <c r="VRK384" s="133"/>
      <c r="VRL384" s="133"/>
      <c r="VRM384" s="133"/>
      <c r="VRN384" s="133"/>
      <c r="VRO384" s="133"/>
      <c r="VRP384" s="133"/>
      <c r="VRQ384" s="133"/>
      <c r="VRR384" s="133"/>
      <c r="VRS384" s="133"/>
      <c r="VRT384" s="133"/>
      <c r="VRU384" s="133"/>
      <c r="VRV384" s="133"/>
      <c r="VRW384" s="133"/>
      <c r="VRX384" s="133"/>
      <c r="VRY384" s="133"/>
      <c r="VRZ384" s="133"/>
      <c r="VSA384" s="133"/>
      <c r="VSB384" s="133"/>
      <c r="VSC384" s="133"/>
      <c r="VSD384" s="133"/>
      <c r="VSE384" s="133"/>
      <c r="VSF384" s="133"/>
      <c r="VSG384" s="133"/>
      <c r="VSH384" s="133"/>
      <c r="VSI384" s="133"/>
      <c r="VSJ384" s="133"/>
      <c r="VSK384" s="133"/>
      <c r="VSL384" s="133"/>
      <c r="VSM384" s="133"/>
      <c r="VSN384" s="133"/>
      <c r="VSO384" s="133"/>
      <c r="VSP384" s="133"/>
      <c r="VSQ384" s="133"/>
      <c r="VSR384" s="133"/>
      <c r="VSS384" s="133"/>
      <c r="VST384" s="133"/>
      <c r="VSU384" s="133"/>
      <c r="VSV384" s="133"/>
      <c r="VSW384" s="133"/>
      <c r="VSX384" s="133"/>
      <c r="VSY384" s="133"/>
      <c r="VSZ384" s="133"/>
      <c r="VTA384" s="133"/>
      <c r="VTB384" s="133"/>
      <c r="VTC384" s="133"/>
      <c r="VTD384" s="133"/>
      <c r="VTE384" s="133"/>
      <c r="VTF384" s="133"/>
      <c r="VTG384" s="133"/>
      <c r="VTH384" s="133"/>
      <c r="VTI384" s="133"/>
      <c r="VTJ384" s="133"/>
      <c r="VTK384" s="133"/>
      <c r="VTL384" s="133"/>
      <c r="VTM384" s="133"/>
      <c r="VTN384" s="133"/>
      <c r="VTO384" s="133"/>
      <c r="VTP384" s="133"/>
      <c r="VTQ384" s="133"/>
      <c r="VTR384" s="133"/>
      <c r="VTS384" s="133"/>
      <c r="VTT384" s="133"/>
      <c r="VTU384" s="133"/>
      <c r="VTV384" s="133"/>
      <c r="VTW384" s="133"/>
      <c r="VTX384" s="133"/>
      <c r="VTY384" s="133"/>
      <c r="VTZ384" s="133"/>
      <c r="VUA384" s="133"/>
      <c r="VUB384" s="133"/>
      <c r="VUC384" s="133"/>
      <c r="VUD384" s="133"/>
      <c r="VUE384" s="133"/>
      <c r="VUF384" s="133"/>
      <c r="VUG384" s="133"/>
      <c r="VUH384" s="133"/>
      <c r="VUI384" s="133"/>
      <c r="VUJ384" s="133"/>
      <c r="VUK384" s="133"/>
      <c r="VUL384" s="133"/>
      <c r="VUM384" s="133"/>
      <c r="VUN384" s="133"/>
      <c r="VUO384" s="133"/>
      <c r="VUP384" s="133"/>
      <c r="VUQ384" s="133"/>
      <c r="VUR384" s="133"/>
      <c r="VUS384" s="133"/>
      <c r="VUT384" s="133"/>
      <c r="VUU384" s="133"/>
      <c r="VUV384" s="133"/>
      <c r="VUW384" s="133"/>
      <c r="VUX384" s="133"/>
      <c r="VUY384" s="133"/>
      <c r="VUZ384" s="133"/>
      <c r="VVA384" s="133"/>
      <c r="VVB384" s="133"/>
      <c r="VVC384" s="133"/>
      <c r="VVD384" s="133"/>
      <c r="VVE384" s="133"/>
      <c r="VVF384" s="133"/>
      <c r="VVG384" s="133"/>
      <c r="VVH384" s="133"/>
      <c r="VVI384" s="133"/>
      <c r="VVJ384" s="133"/>
      <c r="VVK384" s="133"/>
      <c r="VVL384" s="133"/>
      <c r="VVM384" s="133"/>
      <c r="VVN384" s="133"/>
      <c r="VVO384" s="133"/>
      <c r="VVP384" s="133"/>
      <c r="VVQ384" s="133"/>
      <c r="VVR384" s="133"/>
      <c r="VVS384" s="133"/>
      <c r="VVT384" s="133"/>
      <c r="VVU384" s="133"/>
      <c r="VVV384" s="133"/>
      <c r="VVW384" s="133"/>
      <c r="VVX384" s="133"/>
      <c r="VVY384" s="133"/>
      <c r="VVZ384" s="133"/>
      <c r="VWA384" s="133"/>
      <c r="VWB384" s="133"/>
      <c r="VWC384" s="133"/>
      <c r="VWD384" s="133"/>
      <c r="VWE384" s="133"/>
      <c r="VWF384" s="133"/>
      <c r="VWG384" s="133"/>
      <c r="VWH384" s="133"/>
      <c r="VWI384" s="133"/>
      <c r="VWJ384" s="133"/>
      <c r="VWK384" s="133"/>
      <c r="VWL384" s="133"/>
      <c r="VWM384" s="133"/>
      <c r="VWN384" s="133"/>
      <c r="VWO384" s="133"/>
      <c r="VWP384" s="133"/>
      <c r="VWQ384" s="133"/>
      <c r="VWR384" s="133"/>
      <c r="VWS384" s="133"/>
      <c r="VWT384" s="133"/>
      <c r="VWU384" s="133"/>
      <c r="VWV384" s="133"/>
      <c r="VWW384" s="133"/>
      <c r="VWX384" s="133"/>
      <c r="VWY384" s="133"/>
      <c r="VWZ384" s="133"/>
      <c r="VXA384" s="133"/>
      <c r="VXB384" s="133"/>
      <c r="VXC384" s="133"/>
      <c r="VXD384" s="133"/>
      <c r="VXE384" s="133"/>
      <c r="VXF384" s="133"/>
      <c r="VXG384" s="133"/>
      <c r="VXH384" s="133"/>
      <c r="VXI384" s="133"/>
      <c r="VXJ384" s="133"/>
      <c r="VXK384" s="133"/>
      <c r="VXL384" s="133"/>
      <c r="VXM384" s="133"/>
      <c r="VXN384" s="133"/>
      <c r="VXO384" s="133"/>
      <c r="VXP384" s="133"/>
      <c r="VXQ384" s="133"/>
      <c r="VXR384" s="133"/>
      <c r="VXS384" s="133"/>
      <c r="VXT384" s="133"/>
      <c r="VXU384" s="133"/>
      <c r="VXV384" s="133"/>
      <c r="VXW384" s="133"/>
      <c r="VXX384" s="133"/>
      <c r="VXY384" s="133"/>
      <c r="VXZ384" s="133"/>
      <c r="VYA384" s="133"/>
      <c r="VYB384" s="133"/>
      <c r="VYC384" s="133"/>
      <c r="VYD384" s="133"/>
      <c r="VYE384" s="133"/>
      <c r="VYF384" s="133"/>
      <c r="VYG384" s="133"/>
      <c r="VYH384" s="133"/>
      <c r="VYI384" s="133"/>
      <c r="VYJ384" s="133"/>
      <c r="VYK384" s="133"/>
      <c r="VYL384" s="133"/>
      <c r="VYM384" s="133"/>
      <c r="VYN384" s="133"/>
      <c r="VYO384" s="133"/>
      <c r="VYP384" s="133"/>
      <c r="VYQ384" s="133"/>
      <c r="VYR384" s="133"/>
      <c r="VYS384" s="133"/>
      <c r="VYT384" s="133"/>
      <c r="VYU384" s="133"/>
      <c r="VYV384" s="133"/>
      <c r="VYW384" s="133"/>
      <c r="VYX384" s="133"/>
      <c r="VYY384" s="133"/>
      <c r="VYZ384" s="133"/>
      <c r="VZA384" s="133"/>
      <c r="VZB384" s="133"/>
      <c r="VZC384" s="133"/>
      <c r="VZD384" s="133"/>
      <c r="VZE384" s="133"/>
      <c r="VZF384" s="133"/>
      <c r="VZG384" s="133"/>
      <c r="VZH384" s="133"/>
      <c r="VZI384" s="133"/>
      <c r="VZJ384" s="133"/>
      <c r="VZK384" s="133"/>
      <c r="VZL384" s="133"/>
      <c r="VZM384" s="133"/>
      <c r="VZN384" s="133"/>
      <c r="VZO384" s="133"/>
      <c r="VZP384" s="133"/>
      <c r="VZQ384" s="133"/>
      <c r="VZR384" s="133"/>
      <c r="VZS384" s="133"/>
      <c r="VZT384" s="133"/>
      <c r="VZU384" s="133"/>
      <c r="VZV384" s="133"/>
      <c r="VZW384" s="133"/>
      <c r="VZX384" s="133"/>
      <c r="VZY384" s="133"/>
      <c r="VZZ384" s="133"/>
      <c r="WAA384" s="133"/>
      <c r="WAB384" s="133"/>
      <c r="WAC384" s="133"/>
      <c r="WAD384" s="133"/>
      <c r="WAE384" s="133"/>
      <c r="WAF384" s="133"/>
      <c r="WAG384" s="133"/>
      <c r="WAH384" s="133"/>
      <c r="WAI384" s="133"/>
      <c r="WAJ384" s="133"/>
      <c r="WAK384" s="133"/>
      <c r="WAL384" s="133"/>
      <c r="WAM384" s="133"/>
      <c r="WAN384" s="133"/>
      <c r="WAO384" s="133"/>
      <c r="WAP384" s="133"/>
      <c r="WAQ384" s="133"/>
      <c r="WAR384" s="133"/>
      <c r="WAS384" s="133"/>
      <c r="WAT384" s="133"/>
      <c r="WAU384" s="133"/>
      <c r="WAV384" s="133"/>
      <c r="WAW384" s="133"/>
      <c r="WAX384" s="133"/>
      <c r="WAY384" s="133"/>
      <c r="WAZ384" s="133"/>
      <c r="WBA384" s="133"/>
      <c r="WBB384" s="133"/>
      <c r="WBC384" s="133"/>
      <c r="WBD384" s="133"/>
      <c r="WBE384" s="133"/>
      <c r="WBF384" s="133"/>
      <c r="WBG384" s="133"/>
      <c r="WBH384" s="133"/>
      <c r="WBI384" s="133"/>
      <c r="WBJ384" s="133"/>
      <c r="WBK384" s="133"/>
      <c r="WBL384" s="133"/>
      <c r="WBM384" s="133"/>
      <c r="WBN384" s="133"/>
      <c r="WBO384" s="133"/>
      <c r="WBP384" s="133"/>
      <c r="WBQ384" s="133"/>
      <c r="WBR384" s="133"/>
      <c r="WBS384" s="133"/>
      <c r="WBT384" s="133"/>
      <c r="WBU384" s="133"/>
      <c r="WBV384" s="133"/>
      <c r="WBW384" s="133"/>
      <c r="WBX384" s="133"/>
      <c r="WBY384" s="133"/>
      <c r="WBZ384" s="133"/>
      <c r="WCA384" s="133"/>
      <c r="WCB384" s="133"/>
      <c r="WCC384" s="133"/>
      <c r="WCD384" s="133"/>
      <c r="WCE384" s="133"/>
      <c r="WCF384" s="133"/>
      <c r="WCG384" s="133"/>
      <c r="WCH384" s="133"/>
      <c r="WCI384" s="133"/>
      <c r="WCJ384" s="133"/>
      <c r="WCK384" s="133"/>
      <c r="WCL384" s="133"/>
      <c r="WCM384" s="133"/>
      <c r="WCN384" s="133"/>
      <c r="WCO384" s="133"/>
      <c r="WCP384" s="133"/>
      <c r="WCQ384" s="133"/>
      <c r="WCR384" s="133"/>
      <c r="WCS384" s="133"/>
      <c r="WCT384" s="133"/>
      <c r="WCU384" s="133"/>
      <c r="WCV384" s="133"/>
      <c r="WCW384" s="133"/>
      <c r="WCX384" s="133"/>
      <c r="WCY384" s="133"/>
      <c r="WCZ384" s="133"/>
      <c r="WDA384" s="133"/>
      <c r="WDB384" s="133"/>
      <c r="WDC384" s="133"/>
      <c r="WDD384" s="133"/>
      <c r="WDE384" s="133"/>
      <c r="WDF384" s="133"/>
      <c r="WDG384" s="133"/>
      <c r="WDH384" s="133"/>
      <c r="WDI384" s="133"/>
      <c r="WDJ384" s="133"/>
      <c r="WDK384" s="133"/>
      <c r="WDL384" s="133"/>
      <c r="WDM384" s="133"/>
      <c r="WDN384" s="133"/>
      <c r="WDO384" s="133"/>
      <c r="WDP384" s="133"/>
      <c r="WDQ384" s="133"/>
      <c r="WDR384" s="133"/>
      <c r="WDS384" s="133"/>
      <c r="WDT384" s="133"/>
      <c r="WDU384" s="133"/>
      <c r="WDV384" s="133"/>
      <c r="WDW384" s="133"/>
      <c r="WDX384" s="133"/>
      <c r="WDY384" s="133"/>
      <c r="WDZ384" s="133"/>
      <c r="WEA384" s="133"/>
      <c r="WEB384" s="133"/>
      <c r="WEC384" s="133"/>
      <c r="WED384" s="133"/>
      <c r="WEE384" s="133"/>
      <c r="WEF384" s="133"/>
      <c r="WEG384" s="133"/>
      <c r="WEH384" s="133"/>
      <c r="WEI384" s="133"/>
      <c r="WEJ384" s="133"/>
      <c r="WEK384" s="133"/>
      <c r="WEL384" s="133"/>
      <c r="WEM384" s="133"/>
      <c r="WEN384" s="133"/>
      <c r="WEO384" s="133"/>
      <c r="WEP384" s="133"/>
      <c r="WEQ384" s="133"/>
      <c r="WER384" s="133"/>
      <c r="WES384" s="133"/>
      <c r="WET384" s="133"/>
      <c r="WEU384" s="133"/>
      <c r="WEV384" s="133"/>
      <c r="WEW384" s="133"/>
      <c r="WEX384" s="133"/>
      <c r="WEY384" s="133"/>
      <c r="WEZ384" s="133"/>
      <c r="WFA384" s="133"/>
      <c r="WFB384" s="133"/>
      <c r="WFC384" s="133"/>
      <c r="WFD384" s="133"/>
      <c r="WFE384" s="133"/>
      <c r="WFF384" s="133"/>
      <c r="WFG384" s="133"/>
      <c r="WFH384" s="133"/>
      <c r="WFI384" s="133"/>
      <c r="WFJ384" s="133"/>
      <c r="WFK384" s="133"/>
      <c r="WFL384" s="133"/>
      <c r="WFM384" s="133"/>
      <c r="WFN384" s="133"/>
      <c r="WFO384" s="133"/>
      <c r="WFP384" s="133"/>
      <c r="WFQ384" s="133"/>
      <c r="WFR384" s="133"/>
      <c r="WFS384" s="133"/>
      <c r="WFT384" s="133"/>
      <c r="WFU384" s="133"/>
      <c r="WFV384" s="133"/>
      <c r="WFW384" s="133"/>
      <c r="WFX384" s="133"/>
      <c r="WFY384" s="133"/>
      <c r="WFZ384" s="133"/>
      <c r="WGA384" s="133"/>
      <c r="WGB384" s="133"/>
      <c r="WGC384" s="133"/>
      <c r="WGD384" s="133"/>
      <c r="WGE384" s="133"/>
      <c r="WGF384" s="133"/>
      <c r="WGG384" s="133"/>
      <c r="WGH384" s="133"/>
      <c r="WGI384" s="133"/>
      <c r="WGJ384" s="133"/>
      <c r="WGK384" s="133"/>
      <c r="WGL384" s="133"/>
      <c r="WGM384" s="133"/>
      <c r="WGN384" s="133"/>
      <c r="WGO384" s="133"/>
      <c r="WGP384" s="133"/>
      <c r="WGQ384" s="133"/>
      <c r="WGR384" s="133"/>
      <c r="WGS384" s="133"/>
      <c r="WGT384" s="133"/>
      <c r="WGU384" s="133"/>
      <c r="WGV384" s="133"/>
      <c r="WGW384" s="133"/>
      <c r="WGX384" s="133"/>
      <c r="WGY384" s="133"/>
      <c r="WGZ384" s="133"/>
      <c r="WHA384" s="133"/>
      <c r="WHB384" s="133"/>
      <c r="WHC384" s="133"/>
      <c r="WHD384" s="133"/>
      <c r="WHE384" s="133"/>
      <c r="WHF384" s="133"/>
      <c r="WHG384" s="133"/>
      <c r="WHH384" s="133"/>
      <c r="WHI384" s="133"/>
      <c r="WHJ384" s="133"/>
      <c r="WHK384" s="133"/>
      <c r="WHL384" s="133"/>
      <c r="WHM384" s="133"/>
      <c r="WHN384" s="133"/>
      <c r="WHO384" s="133"/>
      <c r="WHP384" s="133"/>
      <c r="WHQ384" s="133"/>
      <c r="WHR384" s="133"/>
      <c r="WHS384" s="133"/>
      <c r="WHT384" s="133"/>
      <c r="WHU384" s="133"/>
      <c r="WHV384" s="133"/>
      <c r="WHW384" s="133"/>
      <c r="WHX384" s="133"/>
      <c r="WHY384" s="133"/>
      <c r="WHZ384" s="133"/>
      <c r="WIA384" s="133"/>
      <c r="WIB384" s="133"/>
      <c r="WIC384" s="133"/>
      <c r="WID384" s="133"/>
      <c r="WIE384" s="133"/>
      <c r="WIF384" s="133"/>
      <c r="WIG384" s="133"/>
      <c r="WIH384" s="133"/>
      <c r="WII384" s="133"/>
      <c r="WIJ384" s="133"/>
      <c r="WIK384" s="133"/>
      <c r="WIL384" s="133"/>
      <c r="WIM384" s="133"/>
      <c r="WIN384" s="133"/>
      <c r="WIO384" s="133"/>
      <c r="WIP384" s="133"/>
      <c r="WIQ384" s="133"/>
      <c r="WIR384" s="133"/>
      <c r="WIS384" s="133"/>
      <c r="WIT384" s="133"/>
      <c r="WIU384" s="133"/>
      <c r="WIV384" s="133"/>
      <c r="WIW384" s="133"/>
      <c r="WIX384" s="133"/>
      <c r="WIY384" s="133"/>
      <c r="WIZ384" s="133"/>
      <c r="WJA384" s="133"/>
      <c r="WJB384" s="133"/>
      <c r="WJC384" s="133"/>
      <c r="WJD384" s="133"/>
      <c r="WJE384" s="133"/>
      <c r="WJF384" s="133"/>
      <c r="WJG384" s="133"/>
      <c r="WJH384" s="133"/>
      <c r="WJI384" s="133"/>
      <c r="WJJ384" s="133"/>
      <c r="WJK384" s="133"/>
      <c r="WJL384" s="133"/>
      <c r="WJM384" s="133"/>
      <c r="WJN384" s="133"/>
      <c r="WJO384" s="133"/>
      <c r="WJP384" s="133"/>
      <c r="WJQ384" s="133"/>
      <c r="WJR384" s="133"/>
      <c r="WJS384" s="133"/>
      <c r="WJT384" s="133"/>
      <c r="WJU384" s="133"/>
      <c r="WJV384" s="133"/>
      <c r="WJW384" s="133"/>
      <c r="WJX384" s="133"/>
      <c r="WJY384" s="133"/>
      <c r="WJZ384" s="133"/>
      <c r="WKA384" s="133"/>
      <c r="WKB384" s="133"/>
      <c r="WKC384" s="133"/>
      <c r="WKD384" s="133"/>
      <c r="WKE384" s="133"/>
      <c r="WKF384" s="133"/>
      <c r="WKG384" s="133"/>
      <c r="WKH384" s="133"/>
      <c r="WKI384" s="133"/>
      <c r="WKJ384" s="133"/>
      <c r="WKK384" s="133"/>
      <c r="WKL384" s="133"/>
      <c r="WKM384" s="133"/>
      <c r="WKN384" s="133"/>
      <c r="WKO384" s="133"/>
      <c r="WKP384" s="133"/>
      <c r="WKQ384" s="133"/>
      <c r="WKR384" s="133"/>
      <c r="WKS384" s="133"/>
      <c r="WKT384" s="133"/>
      <c r="WKU384" s="133"/>
      <c r="WKV384" s="133"/>
      <c r="WKW384" s="133"/>
      <c r="WKX384" s="133"/>
      <c r="WKY384" s="133"/>
      <c r="WKZ384" s="133"/>
      <c r="WLA384" s="133"/>
      <c r="WLB384" s="133"/>
      <c r="WLC384" s="133"/>
      <c r="WLD384" s="133"/>
      <c r="WLE384" s="133"/>
      <c r="WLF384" s="133"/>
      <c r="WLG384" s="133"/>
      <c r="WLH384" s="133"/>
      <c r="WLI384" s="133"/>
      <c r="WLJ384" s="133"/>
      <c r="WLK384" s="133"/>
      <c r="WLL384" s="133"/>
      <c r="WLM384" s="133"/>
      <c r="WLN384" s="133"/>
      <c r="WLO384" s="133"/>
      <c r="WLP384" s="133"/>
      <c r="WLQ384" s="133"/>
      <c r="WLR384" s="133"/>
      <c r="WLS384" s="133"/>
      <c r="WLT384" s="133"/>
      <c r="WLU384" s="133"/>
      <c r="WLV384" s="133"/>
      <c r="WLW384" s="133"/>
      <c r="WLX384" s="133"/>
      <c r="WLY384" s="133"/>
      <c r="WLZ384" s="133"/>
      <c r="WMA384" s="133"/>
      <c r="WMB384" s="133"/>
      <c r="WMC384" s="133"/>
      <c r="WMD384" s="133"/>
      <c r="WME384" s="133"/>
      <c r="WMF384" s="133"/>
      <c r="WMG384" s="133"/>
      <c r="WMH384" s="133"/>
      <c r="WMI384" s="133"/>
      <c r="WMJ384" s="133"/>
      <c r="WMK384" s="133"/>
      <c r="WML384" s="133"/>
      <c r="WMM384" s="133"/>
      <c r="WMN384" s="133"/>
      <c r="WMO384" s="133"/>
      <c r="WMP384" s="133"/>
      <c r="WMQ384" s="133"/>
      <c r="WMR384" s="133"/>
      <c r="WMS384" s="133"/>
      <c r="WMT384" s="133"/>
      <c r="WMU384" s="133"/>
      <c r="WMV384" s="133"/>
      <c r="WMW384" s="133"/>
      <c r="WMX384" s="133"/>
      <c r="WMY384" s="133"/>
      <c r="WMZ384" s="133"/>
      <c r="WNA384" s="133"/>
      <c r="WNB384" s="133"/>
      <c r="WNC384" s="133"/>
      <c r="WND384" s="133"/>
      <c r="WNE384" s="133"/>
      <c r="WNF384" s="133"/>
      <c r="WNG384" s="133"/>
      <c r="WNH384" s="133"/>
      <c r="WNI384" s="133"/>
      <c r="WNJ384" s="133"/>
      <c r="WNK384" s="133"/>
      <c r="WNL384" s="133"/>
      <c r="WNM384" s="133"/>
      <c r="WNN384" s="133"/>
      <c r="WNO384" s="133"/>
      <c r="WNP384" s="133"/>
      <c r="WNQ384" s="133"/>
      <c r="WNR384" s="133"/>
      <c r="WNS384" s="133"/>
      <c r="WNT384" s="133"/>
      <c r="WNU384" s="133"/>
      <c r="WNV384" s="133"/>
      <c r="WNW384" s="133"/>
      <c r="WNX384" s="133"/>
      <c r="WNY384" s="133"/>
      <c r="WNZ384" s="133"/>
      <c r="WOA384" s="133"/>
      <c r="WOB384" s="133"/>
      <c r="WOC384" s="133"/>
      <c r="WOD384" s="133"/>
      <c r="WOE384" s="133"/>
      <c r="WOF384" s="133"/>
      <c r="WOG384" s="133"/>
      <c r="WOH384" s="133"/>
      <c r="WOI384" s="133"/>
      <c r="WOJ384" s="133"/>
      <c r="WOK384" s="133"/>
      <c r="WOL384" s="133"/>
      <c r="WOM384" s="133"/>
      <c r="WON384" s="133"/>
      <c r="WOO384" s="133"/>
      <c r="WOP384" s="133"/>
      <c r="WOQ384" s="133"/>
      <c r="WOR384" s="133"/>
      <c r="WOS384" s="133"/>
      <c r="WOT384" s="133"/>
      <c r="WOU384" s="133"/>
      <c r="WOV384" s="133"/>
      <c r="WOW384" s="133"/>
      <c r="WOX384" s="133"/>
      <c r="WOY384" s="133"/>
      <c r="WOZ384" s="133"/>
      <c r="WPA384" s="133"/>
      <c r="WPB384" s="133"/>
      <c r="WPC384" s="133"/>
      <c r="WPD384" s="133"/>
      <c r="WPE384" s="133"/>
      <c r="WPF384" s="133"/>
      <c r="WPG384" s="133"/>
      <c r="WPH384" s="133"/>
      <c r="WPI384" s="133"/>
      <c r="WPJ384" s="133"/>
      <c r="WPK384" s="133"/>
      <c r="WPL384" s="133"/>
      <c r="WPM384" s="133"/>
      <c r="WPN384" s="133"/>
      <c r="WPO384" s="133"/>
      <c r="WPP384" s="133"/>
      <c r="WPQ384" s="133"/>
      <c r="WPR384" s="133"/>
      <c r="WPS384" s="133"/>
      <c r="WPT384" s="133"/>
      <c r="WPU384" s="133"/>
      <c r="WPV384" s="133"/>
      <c r="WPW384" s="133"/>
      <c r="WPX384" s="133"/>
      <c r="WPY384" s="133"/>
      <c r="WPZ384" s="133"/>
      <c r="WQA384" s="133"/>
      <c r="WQB384" s="133"/>
      <c r="WQC384" s="133"/>
      <c r="WQD384" s="133"/>
      <c r="WQE384" s="133"/>
      <c r="WQF384" s="133"/>
      <c r="WQG384" s="133"/>
      <c r="WQH384" s="133"/>
      <c r="WQI384" s="133"/>
      <c r="WQJ384" s="133"/>
      <c r="WQK384" s="133"/>
      <c r="WQL384" s="133"/>
      <c r="WQM384" s="133"/>
      <c r="WQN384" s="133"/>
      <c r="WQO384" s="133"/>
      <c r="WQP384" s="133"/>
      <c r="WQQ384" s="133"/>
      <c r="WQR384" s="133"/>
      <c r="WQS384" s="133"/>
      <c r="WQT384" s="133"/>
      <c r="WQU384" s="133"/>
      <c r="WQV384" s="133"/>
      <c r="WQW384" s="133"/>
      <c r="WQX384" s="133"/>
      <c r="WQY384" s="133"/>
      <c r="WQZ384" s="133"/>
      <c r="WRA384" s="133"/>
      <c r="WRB384" s="133"/>
      <c r="WRC384" s="133"/>
      <c r="WRD384" s="133"/>
      <c r="WRE384" s="133"/>
      <c r="WRF384" s="133"/>
      <c r="WRG384" s="133"/>
      <c r="WRH384" s="133"/>
      <c r="WRI384" s="133"/>
      <c r="WRJ384" s="133"/>
      <c r="WRK384" s="133"/>
      <c r="WRL384" s="133"/>
      <c r="WRM384" s="133"/>
      <c r="WRN384" s="133"/>
      <c r="WRO384" s="133"/>
      <c r="WRP384" s="133"/>
      <c r="WRQ384" s="133"/>
      <c r="WRR384" s="133"/>
      <c r="WRS384" s="133"/>
      <c r="WRT384" s="133"/>
      <c r="WRU384" s="133"/>
      <c r="WRV384" s="133"/>
      <c r="WRW384" s="133"/>
      <c r="WRX384" s="133"/>
      <c r="WRY384" s="133"/>
      <c r="WRZ384" s="133"/>
      <c r="WSA384" s="133"/>
      <c r="WSB384" s="133"/>
      <c r="WSC384" s="133"/>
      <c r="WSD384" s="133"/>
      <c r="WSE384" s="133"/>
      <c r="WSF384" s="133"/>
      <c r="WSG384" s="133"/>
      <c r="WSH384" s="133"/>
      <c r="WSI384" s="133"/>
      <c r="WSJ384" s="133"/>
      <c r="WSK384" s="133"/>
      <c r="WSL384" s="133"/>
      <c r="WSM384" s="133"/>
      <c r="WSN384" s="133"/>
      <c r="WSO384" s="133"/>
      <c r="WSP384" s="133"/>
      <c r="WSQ384" s="133"/>
      <c r="WSR384" s="133"/>
      <c r="WSS384" s="133"/>
      <c r="WST384" s="133"/>
      <c r="WSU384" s="133"/>
      <c r="WSV384" s="133"/>
      <c r="WSW384" s="133"/>
      <c r="WSX384" s="133"/>
      <c r="WSY384" s="133"/>
      <c r="WSZ384" s="133"/>
      <c r="WTA384" s="133"/>
      <c r="WTB384" s="133"/>
      <c r="WTC384" s="133"/>
      <c r="WTD384" s="133"/>
      <c r="WTE384" s="133"/>
      <c r="WTF384" s="133"/>
      <c r="WTG384" s="133"/>
      <c r="WTH384" s="133"/>
      <c r="WTI384" s="133"/>
      <c r="WTJ384" s="133"/>
      <c r="WTK384" s="133"/>
      <c r="WTL384" s="133"/>
      <c r="WTM384" s="133"/>
      <c r="WTN384" s="133"/>
      <c r="WTO384" s="133"/>
      <c r="WTP384" s="133"/>
      <c r="WTQ384" s="133"/>
      <c r="WTR384" s="133"/>
      <c r="WTS384" s="133"/>
      <c r="WTT384" s="133"/>
      <c r="WTU384" s="133"/>
      <c r="WTV384" s="133"/>
      <c r="WTW384" s="133"/>
      <c r="WTX384" s="133"/>
      <c r="WTY384" s="133"/>
      <c r="WTZ384" s="133"/>
      <c r="WUA384" s="133"/>
      <c r="WUB384" s="133"/>
      <c r="WUC384" s="133"/>
      <c r="WUD384" s="133"/>
      <c r="WUE384" s="133"/>
      <c r="WUF384" s="133"/>
      <c r="WUG384" s="133"/>
      <c r="WUH384" s="133"/>
      <c r="WUI384" s="133"/>
      <c r="WUJ384" s="133"/>
      <c r="WUK384" s="133"/>
      <c r="WUL384" s="133"/>
      <c r="WUM384" s="133"/>
      <c r="WUN384" s="133"/>
      <c r="WUO384" s="133"/>
      <c r="WUP384" s="133"/>
      <c r="WUQ384" s="133"/>
      <c r="WUR384" s="133"/>
      <c r="WUS384" s="133"/>
      <c r="WUT384" s="133"/>
      <c r="WUU384" s="133"/>
      <c r="WUV384" s="133"/>
      <c r="WUW384" s="133"/>
      <c r="WUX384" s="133"/>
      <c r="WUY384" s="133"/>
      <c r="WUZ384" s="133"/>
      <c r="WVA384" s="133"/>
      <c r="WVB384" s="133"/>
      <c r="WVC384" s="133"/>
      <c r="WVD384" s="133"/>
      <c r="WVE384" s="133"/>
      <c r="WVF384" s="133"/>
      <c r="WVG384" s="133"/>
      <c r="WVH384" s="133"/>
      <c r="WVI384" s="133"/>
      <c r="WVJ384" s="133"/>
      <c r="WVK384" s="133"/>
      <c r="WVL384" s="133"/>
      <c r="WVM384" s="133"/>
      <c r="WVN384" s="133"/>
      <c r="WVO384" s="133"/>
      <c r="WVP384" s="133"/>
      <c r="WVQ384" s="133"/>
      <c r="WVR384" s="133"/>
      <c r="WVS384" s="133"/>
      <c r="WVT384" s="133"/>
      <c r="WVU384" s="133"/>
      <c r="WVV384" s="133"/>
      <c r="WVW384" s="133"/>
      <c r="WVX384" s="133"/>
      <c r="WVY384" s="133"/>
      <c r="WVZ384" s="133"/>
      <c r="WWA384" s="133"/>
      <c r="WWB384" s="133"/>
      <c r="WWC384" s="133"/>
      <c r="WWD384" s="133"/>
      <c r="WWE384" s="133"/>
      <c r="WWF384" s="133"/>
      <c r="WWG384" s="133"/>
      <c r="WWH384" s="133"/>
      <c r="WWI384" s="133"/>
      <c r="WWJ384" s="133"/>
      <c r="WWK384" s="133"/>
      <c r="WWL384" s="133"/>
      <c r="WWM384" s="133"/>
      <c r="WWN384" s="133"/>
      <c r="WWO384" s="133"/>
      <c r="WWP384" s="133"/>
      <c r="WWQ384" s="133"/>
      <c r="WWR384" s="133"/>
      <c r="WWS384" s="133"/>
      <c r="WWT384" s="133"/>
      <c r="WWU384" s="133"/>
      <c r="WWV384" s="133"/>
      <c r="WWW384" s="133"/>
      <c r="WWX384" s="133"/>
      <c r="WWY384" s="133"/>
      <c r="WWZ384" s="133"/>
      <c r="WXA384" s="133"/>
      <c r="WXB384" s="133"/>
      <c r="WXC384" s="133"/>
      <c r="WXD384" s="133"/>
      <c r="WXE384" s="133"/>
      <c r="WXF384" s="133"/>
      <c r="WXG384" s="133"/>
      <c r="WXH384" s="133"/>
      <c r="WXI384" s="133"/>
      <c r="WXJ384" s="133"/>
      <c r="WXK384" s="133"/>
      <c r="WXL384" s="133"/>
      <c r="WXM384" s="133"/>
      <c r="WXN384" s="133"/>
      <c r="WXO384" s="133"/>
      <c r="WXP384" s="133"/>
      <c r="WXQ384" s="133"/>
      <c r="WXR384" s="133"/>
      <c r="WXS384" s="133"/>
      <c r="WXT384" s="133"/>
      <c r="WXU384" s="133"/>
      <c r="WXV384" s="133"/>
      <c r="WXW384" s="133"/>
      <c r="WXX384" s="133"/>
      <c r="WXY384" s="133"/>
      <c r="WXZ384" s="133"/>
      <c r="WYA384" s="133"/>
      <c r="WYB384" s="133"/>
      <c r="WYC384" s="133"/>
      <c r="WYD384" s="133"/>
      <c r="WYE384" s="133"/>
      <c r="WYF384" s="133"/>
      <c r="WYG384" s="133"/>
      <c r="WYH384" s="133"/>
      <c r="WYI384" s="133"/>
      <c r="WYJ384" s="133"/>
      <c r="WYK384" s="133"/>
      <c r="WYL384" s="133"/>
      <c r="WYM384" s="133"/>
      <c r="WYN384" s="133"/>
      <c r="WYO384" s="133"/>
      <c r="WYP384" s="133"/>
      <c r="WYQ384" s="133"/>
      <c r="WYR384" s="133"/>
      <c r="WYS384" s="133"/>
      <c r="WYT384" s="133"/>
      <c r="WYU384" s="133"/>
      <c r="WYV384" s="133"/>
      <c r="WYW384" s="133"/>
      <c r="WYX384" s="133"/>
      <c r="WYY384" s="133"/>
      <c r="WYZ384" s="133"/>
      <c r="WZA384" s="133"/>
      <c r="WZB384" s="133"/>
      <c r="WZC384" s="133"/>
      <c r="WZD384" s="133"/>
      <c r="WZE384" s="133"/>
      <c r="WZF384" s="133"/>
      <c r="WZG384" s="133"/>
      <c r="WZH384" s="133"/>
      <c r="WZI384" s="133"/>
      <c r="WZJ384" s="133"/>
      <c r="WZK384" s="133"/>
      <c r="WZL384" s="133"/>
      <c r="WZM384" s="133"/>
      <c r="WZN384" s="133"/>
      <c r="WZO384" s="133"/>
      <c r="WZP384" s="133"/>
      <c r="WZQ384" s="133"/>
      <c r="WZR384" s="133"/>
      <c r="WZS384" s="133"/>
      <c r="WZT384" s="133"/>
      <c r="WZU384" s="133"/>
      <c r="WZV384" s="133"/>
      <c r="WZW384" s="133"/>
      <c r="WZX384" s="133"/>
      <c r="WZY384" s="133"/>
      <c r="WZZ384" s="133"/>
      <c r="XAA384" s="133"/>
      <c r="XAB384" s="133"/>
      <c r="XAC384" s="133"/>
      <c r="XAD384" s="133"/>
      <c r="XAE384" s="133"/>
      <c r="XAF384" s="133"/>
      <c r="XAG384" s="133"/>
      <c r="XAH384" s="133"/>
      <c r="XAI384" s="133"/>
      <c r="XAJ384" s="133"/>
      <c r="XAK384" s="133"/>
      <c r="XAL384" s="133"/>
      <c r="XAM384" s="133"/>
      <c r="XAN384" s="133"/>
      <c r="XAO384" s="133"/>
      <c r="XAP384" s="133"/>
      <c r="XAQ384" s="133"/>
      <c r="XAR384" s="133"/>
      <c r="XAS384" s="133"/>
      <c r="XAT384" s="133"/>
      <c r="XAU384" s="133"/>
      <c r="XAV384" s="133"/>
      <c r="XAW384" s="133"/>
      <c r="XAX384" s="133"/>
      <c r="XAY384" s="133"/>
      <c r="XAZ384" s="133"/>
      <c r="XBA384" s="133"/>
      <c r="XBB384" s="133"/>
      <c r="XBC384" s="133"/>
      <c r="XBD384" s="133"/>
      <c r="XBE384" s="133"/>
      <c r="XBF384" s="133"/>
      <c r="XBG384" s="133"/>
      <c r="XBH384" s="133"/>
      <c r="XBI384" s="133"/>
      <c r="XBJ384" s="133"/>
      <c r="XBK384" s="133"/>
      <c r="XBL384" s="133"/>
      <c r="XBM384" s="133"/>
      <c r="XBN384" s="133"/>
      <c r="XBO384" s="133"/>
      <c r="XBP384" s="133"/>
      <c r="XBQ384" s="133"/>
      <c r="XBR384" s="133"/>
      <c r="XBS384" s="133"/>
      <c r="XBT384" s="133"/>
      <c r="XBU384" s="133"/>
      <c r="XBV384" s="133"/>
      <c r="XBW384" s="133"/>
      <c r="XBX384" s="133"/>
      <c r="XBY384" s="133"/>
      <c r="XBZ384" s="133"/>
      <c r="XCA384" s="133"/>
      <c r="XCB384" s="133"/>
      <c r="XCC384" s="133"/>
      <c r="XCD384" s="133"/>
      <c r="XCE384" s="133"/>
      <c r="XCF384" s="133"/>
      <c r="XCG384" s="133"/>
      <c r="XCH384" s="133"/>
      <c r="XCI384" s="133"/>
      <c r="XCJ384" s="133"/>
      <c r="XCK384" s="133"/>
      <c r="XCL384" s="133"/>
      <c r="XCM384" s="133"/>
      <c r="XCN384" s="133"/>
      <c r="XCO384" s="133"/>
      <c r="XCP384" s="133"/>
      <c r="XCQ384" s="133"/>
      <c r="XCR384" s="133"/>
      <c r="XCS384" s="133"/>
      <c r="XCT384" s="133"/>
      <c r="XCU384" s="133"/>
      <c r="XCV384" s="133"/>
      <c r="XCW384" s="133"/>
      <c r="XCX384" s="133"/>
      <c r="XCY384" s="133"/>
      <c r="XCZ384" s="133"/>
      <c r="XDA384" s="133"/>
      <c r="XDB384" s="133"/>
      <c r="XDC384" s="133"/>
      <c r="XDD384" s="133"/>
      <c r="XDE384" s="133"/>
      <c r="XDF384" s="133"/>
      <c r="XDG384" s="133"/>
      <c r="XDH384" s="133"/>
      <c r="XDI384" s="133"/>
      <c r="XDJ384" s="133"/>
      <c r="XDK384" s="133"/>
      <c r="XDL384" s="133"/>
      <c r="XDM384" s="133"/>
      <c r="XDN384" s="133"/>
      <c r="XDO384" s="133"/>
      <c r="XDP384" s="133"/>
      <c r="XDQ384" s="133"/>
      <c r="XDR384" s="133"/>
      <c r="XDS384" s="133"/>
      <c r="XDT384" s="133"/>
      <c r="XDU384" s="133"/>
      <c r="XDV384" s="133"/>
      <c r="XDW384" s="133"/>
      <c r="XDX384" s="133"/>
      <c r="XDY384" s="133"/>
      <c r="XDZ384" s="133"/>
      <c r="XEA384" s="133"/>
      <c r="XEB384" s="133"/>
      <c r="XEC384" s="133"/>
      <c r="XED384" s="133"/>
      <c r="XEE384" s="133"/>
      <c r="XEF384" s="133"/>
      <c r="XEG384" s="133"/>
      <c r="XEH384" s="133"/>
      <c r="XEI384" s="133"/>
      <c r="XEJ384" s="133"/>
      <c r="XEK384" s="133"/>
      <c r="XEL384" s="133"/>
      <c r="XEM384" s="133"/>
      <c r="XEN384" s="133"/>
      <c r="XEO384" s="133"/>
      <c r="XEP384" s="133"/>
      <c r="XEQ384" s="133"/>
      <c r="XER384" s="133"/>
      <c r="XES384" s="133"/>
      <c r="XET384" s="133"/>
      <c r="XEU384" s="133"/>
      <c r="XEV384" s="133"/>
      <c r="XEW384" s="133"/>
      <c r="XEX384" s="133"/>
      <c r="XEY384" s="133"/>
      <c r="XEZ384" s="133"/>
      <c r="XFA384" s="133"/>
      <c r="XFB384" s="133"/>
      <c r="XFC384" s="133"/>
    </row>
    <row r="385" spans="1:4" hidden="1" outlineLevel="1">
      <c r="A385" s="123"/>
      <c r="B385" s="205"/>
      <c r="C385" s="119"/>
      <c r="D385" s="119"/>
    </row>
    <row r="386" spans="1:4" hidden="1" outlineLevel="1">
      <c r="A386" s="137" t="s">
        <v>1257</v>
      </c>
      <c r="B386" s="205"/>
      <c r="C386" s="119"/>
      <c r="D386" s="119"/>
    </row>
    <row r="387" spans="1:4" hidden="1" outlineLevel="1">
      <c r="A387" s="123" t="s">
        <v>1258</v>
      </c>
      <c r="B387" s="205"/>
      <c r="C387" s="119">
        <v>0</v>
      </c>
      <c r="D387" s="119">
        <v>0</v>
      </c>
    </row>
    <row r="388" spans="1:4" collapsed="1">
      <c r="A388" s="137" t="s">
        <v>1257</v>
      </c>
      <c r="B388" s="205"/>
      <c r="C388" s="119">
        <v>0</v>
      </c>
      <c r="D388" s="119">
        <v>0</v>
      </c>
    </row>
    <row r="389" spans="1:4" hidden="1" outlineLevel="1">
      <c r="A389" s="123"/>
      <c r="B389" s="205"/>
      <c r="C389" s="119"/>
      <c r="D389" s="119"/>
    </row>
    <row r="390" spans="1:4" hidden="1" outlineLevel="1">
      <c r="A390" s="137" t="s">
        <v>1259</v>
      </c>
      <c r="B390" s="205"/>
      <c r="C390" s="119"/>
      <c r="D390" s="119"/>
    </row>
    <row r="391" spans="1:4" hidden="1" outlineLevel="1">
      <c r="A391" s="123" t="s">
        <v>1260</v>
      </c>
      <c r="B391" s="205"/>
      <c r="C391" s="119">
        <v>-6596.39</v>
      </c>
      <c r="D391" s="119">
        <v>-7115.95</v>
      </c>
    </row>
    <row r="392" spans="1:4" collapsed="1">
      <c r="A392" s="137" t="s">
        <v>1259</v>
      </c>
      <c r="B392" s="205"/>
      <c r="C392" s="119">
        <v>-6596.39</v>
      </c>
      <c r="D392" s="119">
        <v>-7115.95</v>
      </c>
    </row>
    <row r="393" spans="1:4" hidden="1" outlineLevel="1">
      <c r="A393" s="123"/>
      <c r="B393" s="205"/>
      <c r="C393" s="119"/>
      <c r="D393" s="119"/>
    </row>
    <row r="394" spans="1:4" hidden="1" outlineLevel="1">
      <c r="A394" s="137" t="s">
        <v>1261</v>
      </c>
      <c r="B394" s="205"/>
      <c r="C394" s="119"/>
      <c r="D394" s="119"/>
    </row>
    <row r="395" spans="1:4" hidden="1" outlineLevel="1">
      <c r="A395" s="123" t="s">
        <v>1262</v>
      </c>
      <c r="B395" s="205"/>
      <c r="C395" s="119">
        <v>0</v>
      </c>
      <c r="D395" s="119">
        <v>0</v>
      </c>
    </row>
    <row r="396" spans="1:4" hidden="1" outlineLevel="1">
      <c r="A396" s="123" t="s">
        <v>1263</v>
      </c>
      <c r="B396" s="205"/>
      <c r="C396" s="119">
        <v>0</v>
      </c>
      <c r="D396" s="119">
        <v>0</v>
      </c>
    </row>
    <row r="397" spans="1:4" collapsed="1">
      <c r="A397" s="137" t="s">
        <v>1261</v>
      </c>
      <c r="B397" s="205"/>
      <c r="C397" s="119">
        <v>0</v>
      </c>
      <c r="D397" s="119">
        <v>0</v>
      </c>
    </row>
    <row r="398" spans="1:4" hidden="1" outlineLevel="1">
      <c r="A398" s="123"/>
      <c r="B398" s="205"/>
      <c r="C398" s="119"/>
      <c r="D398" s="119"/>
    </row>
    <row r="399" spans="1:4" hidden="1" outlineLevel="1">
      <c r="A399" s="137" t="s">
        <v>1264</v>
      </c>
      <c r="B399" s="205"/>
      <c r="C399" s="119"/>
      <c r="D399" s="119"/>
    </row>
    <row r="400" spans="1:4" hidden="1" outlineLevel="1">
      <c r="A400" s="123" t="s">
        <v>1265</v>
      </c>
      <c r="B400" s="205"/>
      <c r="C400" s="119">
        <v>0</v>
      </c>
      <c r="D400" s="119">
        <v>0</v>
      </c>
    </row>
    <row r="401" spans="1:4" hidden="1" outlineLevel="1">
      <c r="A401" s="123" t="s">
        <v>1266</v>
      </c>
      <c r="B401" s="205"/>
      <c r="C401" s="119">
        <v>0</v>
      </c>
      <c r="D401" s="119">
        <v>0</v>
      </c>
    </row>
    <row r="402" spans="1:4" hidden="1" outlineLevel="1">
      <c r="A402" s="123" t="s">
        <v>1267</v>
      </c>
      <c r="B402" s="205"/>
      <c r="C402" s="119">
        <v>240.3</v>
      </c>
      <c r="D402" s="119">
        <v>276.29000000000002</v>
      </c>
    </row>
    <row r="403" spans="1:4" collapsed="1">
      <c r="A403" s="137" t="s">
        <v>1264</v>
      </c>
      <c r="B403" s="205"/>
      <c r="C403" s="119">
        <v>240.3</v>
      </c>
      <c r="D403" s="119">
        <v>276.29000000000002</v>
      </c>
    </row>
    <row r="404" spans="1:4" hidden="1" outlineLevel="1">
      <c r="A404" s="123"/>
      <c r="B404" s="205"/>
      <c r="C404" s="119"/>
      <c r="D404" s="119"/>
    </row>
    <row r="405" spans="1:4" hidden="1" outlineLevel="1">
      <c r="A405" s="137" t="s">
        <v>1268</v>
      </c>
      <c r="B405" s="205"/>
      <c r="C405" s="119"/>
      <c r="D405" s="119"/>
    </row>
    <row r="406" spans="1:4" hidden="1" outlineLevel="1">
      <c r="A406" s="123" t="s">
        <v>1269</v>
      </c>
      <c r="B406" s="205"/>
      <c r="C406" s="119">
        <v>0</v>
      </c>
      <c r="D406" s="119">
        <v>0</v>
      </c>
    </row>
    <row r="407" spans="1:4" hidden="1" outlineLevel="1">
      <c r="A407" s="123" t="s">
        <v>1270</v>
      </c>
      <c r="B407" s="205"/>
      <c r="C407" s="119">
        <v>0</v>
      </c>
      <c r="D407" s="119">
        <v>0</v>
      </c>
    </row>
    <row r="408" spans="1:4" hidden="1" outlineLevel="1">
      <c r="A408" s="123" t="s">
        <v>1271</v>
      </c>
      <c r="B408" s="205"/>
      <c r="C408" s="119">
        <v>0</v>
      </c>
      <c r="D408" s="119">
        <v>0</v>
      </c>
    </row>
    <row r="409" spans="1:4" hidden="1" outlineLevel="1">
      <c r="A409" s="123" t="s">
        <v>1272</v>
      </c>
      <c r="B409" s="205"/>
      <c r="C409" s="119">
        <v>0</v>
      </c>
      <c r="D409" s="119">
        <v>0</v>
      </c>
    </row>
    <row r="410" spans="1:4" hidden="1" outlineLevel="1">
      <c r="A410" s="123" t="s">
        <v>1273</v>
      </c>
      <c r="B410" s="205"/>
      <c r="C410" s="119">
        <v>0</v>
      </c>
      <c r="D410" s="119">
        <v>0</v>
      </c>
    </row>
    <row r="411" spans="1:4" hidden="1" outlineLevel="1">
      <c r="A411" s="123" t="s">
        <v>1274</v>
      </c>
      <c r="B411" s="205"/>
      <c r="C411" s="119">
        <v>0</v>
      </c>
      <c r="D411" s="119">
        <v>0</v>
      </c>
    </row>
    <row r="412" spans="1:4" hidden="1" outlineLevel="1">
      <c r="A412" s="123" t="s">
        <v>1275</v>
      </c>
      <c r="B412" s="205"/>
      <c r="C412" s="119">
        <v>0</v>
      </c>
      <c r="D412" s="119">
        <v>0</v>
      </c>
    </row>
    <row r="413" spans="1:4" hidden="1" outlineLevel="1">
      <c r="A413" s="123" t="s">
        <v>1276</v>
      </c>
      <c r="B413" s="205"/>
      <c r="C413" s="119">
        <v>0</v>
      </c>
      <c r="D413" s="119">
        <v>0</v>
      </c>
    </row>
    <row r="414" spans="1:4" hidden="1" outlineLevel="1">
      <c r="A414" s="123" t="s">
        <v>1277</v>
      </c>
      <c r="B414" s="205"/>
      <c r="C414" s="119">
        <v>0</v>
      </c>
      <c r="D414" s="119">
        <v>0</v>
      </c>
    </row>
    <row r="415" spans="1:4" hidden="1" outlineLevel="1">
      <c r="A415" s="123" t="s">
        <v>1278</v>
      </c>
      <c r="B415" s="205"/>
      <c r="C415" s="119">
        <v>0</v>
      </c>
      <c r="D415" s="119">
        <v>0</v>
      </c>
    </row>
    <row r="416" spans="1:4" hidden="1" outlineLevel="1">
      <c r="A416" s="123" t="s">
        <v>1279</v>
      </c>
      <c r="B416" s="205"/>
      <c r="C416" s="119">
        <v>0</v>
      </c>
      <c r="D416" s="119">
        <v>0</v>
      </c>
    </row>
    <row r="417" spans="1:4" hidden="1" outlineLevel="1">
      <c r="A417" s="123" t="s">
        <v>1280</v>
      </c>
      <c r="B417" s="205"/>
      <c r="C417" s="119">
        <v>0</v>
      </c>
      <c r="D417" s="119">
        <v>0</v>
      </c>
    </row>
    <row r="418" spans="1:4" hidden="1" outlineLevel="1">
      <c r="A418" s="123" t="s">
        <v>1281</v>
      </c>
      <c r="B418" s="205"/>
      <c r="C418" s="119">
        <v>0</v>
      </c>
      <c r="D418" s="119">
        <v>0</v>
      </c>
    </row>
    <row r="419" spans="1:4" hidden="1" outlineLevel="1">
      <c r="A419" s="123" t="s">
        <v>1282</v>
      </c>
      <c r="B419" s="205"/>
      <c r="C419" s="119">
        <v>0</v>
      </c>
      <c r="D419" s="119">
        <v>0</v>
      </c>
    </row>
    <row r="420" spans="1:4" hidden="1" outlineLevel="1">
      <c r="A420" s="123" t="s">
        <v>1283</v>
      </c>
      <c r="B420" s="205"/>
      <c r="C420" s="119">
        <v>0</v>
      </c>
      <c r="D420" s="119">
        <v>0</v>
      </c>
    </row>
    <row r="421" spans="1:4" hidden="1" outlineLevel="1">
      <c r="A421" s="123" t="s">
        <v>1284</v>
      </c>
      <c r="B421" s="205"/>
      <c r="C421" s="119">
        <v>0</v>
      </c>
      <c r="D421" s="119">
        <v>0</v>
      </c>
    </row>
    <row r="422" spans="1:4" hidden="1" outlineLevel="1">
      <c r="A422" s="123" t="s">
        <v>1285</v>
      </c>
      <c r="B422" s="205"/>
      <c r="C422" s="119">
        <v>0</v>
      </c>
      <c r="D422" s="119">
        <v>0</v>
      </c>
    </row>
    <row r="423" spans="1:4" hidden="1" outlineLevel="1">
      <c r="A423" s="123" t="s">
        <v>1286</v>
      </c>
      <c r="B423" s="205"/>
      <c r="C423" s="119">
        <v>0</v>
      </c>
      <c r="D423" s="119">
        <v>0</v>
      </c>
    </row>
    <row r="424" spans="1:4" hidden="1" outlineLevel="1">
      <c r="A424" s="123" t="s">
        <v>1287</v>
      </c>
      <c r="B424" s="205"/>
      <c r="C424" s="119">
        <v>0</v>
      </c>
      <c r="D424" s="119">
        <v>0</v>
      </c>
    </row>
    <row r="425" spans="1:4" hidden="1" outlineLevel="1">
      <c r="A425" s="123" t="s">
        <v>1288</v>
      </c>
      <c r="B425" s="205"/>
      <c r="C425" s="119">
        <v>0</v>
      </c>
      <c r="D425" s="119">
        <v>0</v>
      </c>
    </row>
    <row r="426" spans="1:4" hidden="1" outlineLevel="1">
      <c r="A426" s="123" t="s">
        <v>1289</v>
      </c>
      <c r="B426" s="205"/>
      <c r="C426" s="119">
        <v>0</v>
      </c>
      <c r="D426" s="119">
        <v>0</v>
      </c>
    </row>
    <row r="427" spans="1:4" hidden="1" outlineLevel="1">
      <c r="A427" s="123" t="s">
        <v>1290</v>
      </c>
      <c r="B427" s="205"/>
      <c r="C427" s="119">
        <v>0</v>
      </c>
      <c r="D427" s="119">
        <v>0</v>
      </c>
    </row>
    <row r="428" spans="1:4" hidden="1" outlineLevel="1">
      <c r="A428" s="123" t="s">
        <v>1291</v>
      </c>
      <c r="B428" s="205"/>
      <c r="C428" s="119">
        <v>0</v>
      </c>
      <c r="D428" s="119">
        <v>0</v>
      </c>
    </row>
    <row r="429" spans="1:4" hidden="1" outlineLevel="1">
      <c r="A429" s="123" t="s">
        <v>1292</v>
      </c>
      <c r="B429" s="205"/>
      <c r="C429" s="119">
        <v>0</v>
      </c>
      <c r="D429" s="119">
        <v>0</v>
      </c>
    </row>
    <row r="430" spans="1:4" hidden="1" outlineLevel="1">
      <c r="A430" s="123" t="s">
        <v>1293</v>
      </c>
      <c r="B430" s="205"/>
      <c r="C430" s="119">
        <v>0</v>
      </c>
      <c r="D430" s="119">
        <v>0</v>
      </c>
    </row>
    <row r="431" spans="1:4" hidden="1" outlineLevel="1">
      <c r="A431" s="123" t="s">
        <v>1294</v>
      </c>
      <c r="B431" s="205"/>
      <c r="C431" s="119">
        <v>0</v>
      </c>
      <c r="D431" s="119">
        <v>0</v>
      </c>
    </row>
    <row r="432" spans="1:4" hidden="1" outlineLevel="1">
      <c r="A432" s="123" t="s">
        <v>1295</v>
      </c>
      <c r="B432" s="205"/>
      <c r="C432" s="119">
        <v>0</v>
      </c>
      <c r="D432" s="119">
        <v>0</v>
      </c>
    </row>
    <row r="433" spans="1:4" hidden="1" outlineLevel="1">
      <c r="A433" s="123" t="s">
        <v>1296</v>
      </c>
      <c r="B433" s="205"/>
      <c r="C433" s="119">
        <v>0</v>
      </c>
      <c r="D433" s="119">
        <v>0</v>
      </c>
    </row>
    <row r="434" spans="1:4" hidden="1" outlineLevel="1">
      <c r="A434" s="123" t="s">
        <v>1297</v>
      </c>
      <c r="B434" s="205"/>
      <c r="C434" s="119">
        <v>0</v>
      </c>
      <c r="D434" s="119">
        <v>0</v>
      </c>
    </row>
    <row r="435" spans="1:4" hidden="1" outlineLevel="1">
      <c r="A435" s="123" t="s">
        <v>1298</v>
      </c>
      <c r="B435" s="205"/>
      <c r="C435" s="119">
        <v>0</v>
      </c>
      <c r="D435" s="119">
        <v>0</v>
      </c>
    </row>
    <row r="436" spans="1:4" hidden="1" outlineLevel="1">
      <c r="A436" s="123" t="s">
        <v>1299</v>
      </c>
      <c r="B436" s="205"/>
      <c r="C436" s="119">
        <v>0</v>
      </c>
      <c r="D436" s="119">
        <v>0</v>
      </c>
    </row>
    <row r="437" spans="1:4" hidden="1" outlineLevel="1">
      <c r="A437" s="123" t="s">
        <v>1300</v>
      </c>
      <c r="B437" s="205"/>
      <c r="C437" s="119">
        <v>0</v>
      </c>
      <c r="D437" s="119">
        <v>0</v>
      </c>
    </row>
    <row r="438" spans="1:4" hidden="1" outlineLevel="1">
      <c r="A438" s="123" t="s">
        <v>1301</v>
      </c>
      <c r="B438" s="205"/>
      <c r="C438" s="119">
        <v>0</v>
      </c>
      <c r="D438" s="119">
        <v>0</v>
      </c>
    </row>
    <row r="439" spans="1:4" hidden="1" outlineLevel="1">
      <c r="A439" s="123" t="s">
        <v>1302</v>
      </c>
      <c r="B439" s="205"/>
      <c r="C439" s="119">
        <v>0</v>
      </c>
      <c r="D439" s="119">
        <v>0</v>
      </c>
    </row>
    <row r="440" spans="1:4" hidden="1" outlineLevel="1">
      <c r="A440" s="123" t="s">
        <v>1303</v>
      </c>
      <c r="B440" s="205"/>
      <c r="C440" s="119">
        <v>0</v>
      </c>
      <c r="D440" s="119">
        <v>0</v>
      </c>
    </row>
    <row r="441" spans="1:4" hidden="1" outlineLevel="1">
      <c r="A441" s="123" t="s">
        <v>1304</v>
      </c>
      <c r="B441" s="205"/>
      <c r="C441" s="119">
        <v>0</v>
      </c>
      <c r="D441" s="119">
        <v>0</v>
      </c>
    </row>
    <row r="442" spans="1:4" hidden="1" outlineLevel="1">
      <c r="A442" s="123" t="s">
        <v>1305</v>
      </c>
      <c r="B442" s="205"/>
      <c r="C442" s="119">
        <v>0</v>
      </c>
      <c r="D442" s="119">
        <v>0</v>
      </c>
    </row>
    <row r="443" spans="1:4" hidden="1" outlineLevel="1">
      <c r="A443" s="123" t="s">
        <v>1306</v>
      </c>
      <c r="B443" s="205"/>
      <c r="C443" s="119">
        <v>0</v>
      </c>
      <c r="D443" s="119">
        <v>0</v>
      </c>
    </row>
    <row r="444" spans="1:4" hidden="1" outlineLevel="1">
      <c r="A444" s="123" t="s">
        <v>1307</v>
      </c>
      <c r="B444" s="205"/>
      <c r="C444" s="119">
        <v>0</v>
      </c>
      <c r="D444" s="119">
        <v>5.8207660913467401E-11</v>
      </c>
    </row>
    <row r="445" spans="1:4" collapsed="1">
      <c r="A445" s="137" t="s">
        <v>1268</v>
      </c>
      <c r="B445" s="205"/>
      <c r="C445" s="119">
        <v>0</v>
      </c>
      <c r="D445" s="119">
        <v>5.8207660913467401E-11</v>
      </c>
    </row>
    <row r="446" spans="1:4" hidden="1" outlineLevel="1">
      <c r="A446" s="123"/>
      <c r="B446" s="205"/>
      <c r="C446" s="119"/>
      <c r="D446" s="119"/>
    </row>
    <row r="447" spans="1:4" hidden="1" outlineLevel="1">
      <c r="A447" s="137" t="s">
        <v>1308</v>
      </c>
      <c r="B447" s="205"/>
      <c r="C447" s="119"/>
      <c r="D447" s="119"/>
    </row>
    <row r="448" spans="1:4" hidden="1" outlineLevel="1">
      <c r="A448" s="123" t="s">
        <v>1309</v>
      </c>
      <c r="B448" s="205"/>
      <c r="C448" s="119">
        <v>0</v>
      </c>
      <c r="D448" s="119">
        <v>0</v>
      </c>
    </row>
    <row r="449" spans="1:4" hidden="1" outlineLevel="1">
      <c r="A449" s="123" t="s">
        <v>1310</v>
      </c>
      <c r="B449" s="205"/>
      <c r="C449" s="119">
        <v>0</v>
      </c>
      <c r="D449" s="119">
        <v>0</v>
      </c>
    </row>
    <row r="450" spans="1:4" hidden="1" outlineLevel="1">
      <c r="A450" s="123" t="s">
        <v>1311</v>
      </c>
      <c r="B450" s="205"/>
      <c r="C450" s="119">
        <v>0</v>
      </c>
      <c r="D450" s="119">
        <v>0</v>
      </c>
    </row>
    <row r="451" spans="1:4" hidden="1" outlineLevel="1">
      <c r="A451" s="123" t="s">
        <v>1312</v>
      </c>
      <c r="B451" s="205"/>
      <c r="C451" s="119">
        <v>0</v>
      </c>
      <c r="D451" s="119">
        <v>0</v>
      </c>
    </row>
    <row r="452" spans="1:4" hidden="1" outlineLevel="1">
      <c r="A452" s="123" t="s">
        <v>1313</v>
      </c>
      <c r="B452" s="205"/>
      <c r="C452" s="119">
        <v>0</v>
      </c>
      <c r="D452" s="119">
        <v>0</v>
      </c>
    </row>
    <row r="453" spans="1:4" hidden="1" outlineLevel="1">
      <c r="A453" s="123" t="s">
        <v>1314</v>
      </c>
      <c r="B453" s="205"/>
      <c r="C453" s="119">
        <v>0</v>
      </c>
      <c r="D453" s="119">
        <v>0</v>
      </c>
    </row>
    <row r="454" spans="1:4" hidden="1" outlineLevel="1">
      <c r="A454" s="123" t="s">
        <v>1315</v>
      </c>
      <c r="B454" s="205"/>
      <c r="C454" s="119">
        <v>0</v>
      </c>
      <c r="D454" s="119">
        <v>0</v>
      </c>
    </row>
    <row r="455" spans="1:4" hidden="1" outlineLevel="1">
      <c r="A455" s="123" t="s">
        <v>1316</v>
      </c>
      <c r="B455" s="205"/>
      <c r="C455" s="119">
        <v>0</v>
      </c>
      <c r="D455" s="119">
        <v>0</v>
      </c>
    </row>
    <row r="456" spans="1:4" hidden="1" outlineLevel="1">
      <c r="A456" s="123" t="s">
        <v>1317</v>
      </c>
      <c r="B456" s="205"/>
      <c r="C456" s="119">
        <v>0</v>
      </c>
      <c r="D456" s="119">
        <v>0</v>
      </c>
    </row>
    <row r="457" spans="1:4" hidden="1" outlineLevel="1">
      <c r="A457" s="123" t="s">
        <v>1318</v>
      </c>
      <c r="B457" s="205"/>
      <c r="C457" s="119">
        <v>122464.84</v>
      </c>
      <c r="D457" s="119">
        <v>248125.62</v>
      </c>
    </row>
    <row r="458" spans="1:4" collapsed="1">
      <c r="A458" s="137" t="s">
        <v>1308</v>
      </c>
      <c r="B458" s="205"/>
      <c r="C458" s="119">
        <v>122464.84</v>
      </c>
      <c r="D458" s="119">
        <v>248125.62</v>
      </c>
    </row>
    <row r="459" spans="1:4" hidden="1" outlineLevel="1">
      <c r="A459" s="123"/>
      <c r="B459" s="205"/>
      <c r="C459" s="119"/>
      <c r="D459" s="119"/>
    </row>
    <row r="460" spans="1:4" hidden="1" outlineLevel="1">
      <c r="A460" s="137" t="s">
        <v>1319</v>
      </c>
      <c r="B460" s="205"/>
      <c r="C460" s="119"/>
      <c r="D460" s="119"/>
    </row>
    <row r="461" spans="1:4" hidden="1" outlineLevel="1">
      <c r="A461" s="123" t="s">
        <v>1320</v>
      </c>
      <c r="B461" s="205"/>
      <c r="C461" s="119">
        <v>0</v>
      </c>
      <c r="D461" s="119">
        <v>0</v>
      </c>
    </row>
    <row r="462" spans="1:4" hidden="1" outlineLevel="1">
      <c r="A462" s="123" t="s">
        <v>1321</v>
      </c>
      <c r="B462" s="205"/>
      <c r="C462" s="119">
        <v>0</v>
      </c>
      <c r="D462" s="119">
        <v>0</v>
      </c>
    </row>
    <row r="463" spans="1:4" hidden="1" outlineLevel="1">
      <c r="A463" s="123" t="s">
        <v>1322</v>
      </c>
      <c r="B463" s="205"/>
      <c r="C463" s="119">
        <v>0</v>
      </c>
      <c r="D463" s="119">
        <v>0</v>
      </c>
    </row>
    <row r="464" spans="1:4" hidden="1" outlineLevel="1">
      <c r="A464" s="123" t="s">
        <v>1323</v>
      </c>
      <c r="B464" s="205"/>
      <c r="C464" s="119">
        <v>0</v>
      </c>
      <c r="D464" s="119">
        <v>0</v>
      </c>
    </row>
    <row r="465" spans="1:4" hidden="1" outlineLevel="1">
      <c r="A465" s="123" t="s">
        <v>1324</v>
      </c>
      <c r="B465" s="205"/>
      <c r="C465" s="119">
        <v>0</v>
      </c>
      <c r="D465" s="119">
        <v>0</v>
      </c>
    </row>
    <row r="466" spans="1:4" hidden="1" outlineLevel="1">
      <c r="A466" s="123" t="s">
        <v>1325</v>
      </c>
      <c r="B466" s="205"/>
      <c r="C466" s="119">
        <v>0</v>
      </c>
      <c r="D466" s="119">
        <v>0</v>
      </c>
    </row>
    <row r="467" spans="1:4" hidden="1" outlineLevel="1">
      <c r="A467" s="123" t="s">
        <v>1326</v>
      </c>
      <c r="B467" s="205"/>
      <c r="C467" s="119">
        <v>73995.199999999997</v>
      </c>
      <c r="D467" s="119">
        <v>42359.540000000103</v>
      </c>
    </row>
    <row r="468" spans="1:4" hidden="1" outlineLevel="1">
      <c r="A468" s="123" t="s">
        <v>1327</v>
      </c>
      <c r="B468" s="205"/>
      <c r="C468" s="119">
        <v>0</v>
      </c>
      <c r="D468" s="119">
        <v>0</v>
      </c>
    </row>
    <row r="469" spans="1:4" collapsed="1">
      <c r="A469" s="137" t="s">
        <v>1319</v>
      </c>
      <c r="B469" s="205"/>
      <c r="C469" s="119">
        <v>73995.199999999997</v>
      </c>
      <c r="D469" s="119">
        <v>42359.540000000103</v>
      </c>
    </row>
    <row r="470" spans="1:4" hidden="1" outlineLevel="1">
      <c r="A470" s="123"/>
      <c r="B470" s="205"/>
      <c r="C470" s="119"/>
      <c r="D470" s="119"/>
    </row>
    <row r="471" spans="1:4" hidden="1" outlineLevel="1">
      <c r="A471" s="137" t="s">
        <v>1328</v>
      </c>
      <c r="B471" s="205"/>
      <c r="C471" s="119"/>
      <c r="D471" s="119"/>
    </row>
    <row r="472" spans="1:4" hidden="1" outlineLevel="1">
      <c r="A472" s="123" t="s">
        <v>1329</v>
      </c>
      <c r="B472" s="205"/>
      <c r="C472" s="119">
        <v>0</v>
      </c>
      <c r="D472" s="119">
        <v>0</v>
      </c>
    </row>
    <row r="473" spans="1:4" collapsed="1">
      <c r="A473" s="137" t="s">
        <v>1328</v>
      </c>
      <c r="B473" s="205"/>
      <c r="C473" s="119">
        <v>0</v>
      </c>
      <c r="D473" s="119">
        <v>0</v>
      </c>
    </row>
    <row r="474" spans="1:4" hidden="1" outlineLevel="1">
      <c r="A474" s="123"/>
      <c r="B474" s="205"/>
      <c r="C474" s="119"/>
      <c r="D474" s="119"/>
    </row>
    <row r="475" spans="1:4" hidden="1" outlineLevel="1">
      <c r="A475" s="137" t="s">
        <v>1330</v>
      </c>
      <c r="B475" s="205"/>
      <c r="C475" s="119"/>
      <c r="D475" s="119"/>
    </row>
    <row r="476" spans="1:4" hidden="1" outlineLevel="1">
      <c r="A476" s="123" t="s">
        <v>1331</v>
      </c>
      <c r="B476" s="205"/>
      <c r="C476" s="119">
        <v>0</v>
      </c>
      <c r="D476" s="119">
        <v>0</v>
      </c>
    </row>
    <row r="477" spans="1:4" collapsed="1">
      <c r="A477" s="137" t="s">
        <v>1330</v>
      </c>
      <c r="B477" s="205"/>
      <c r="C477" s="119">
        <v>0</v>
      </c>
      <c r="D477" s="119">
        <v>0</v>
      </c>
    </row>
    <row r="478" spans="1:4" hidden="1" outlineLevel="1">
      <c r="A478" s="123"/>
      <c r="B478" s="205"/>
      <c r="C478" s="119"/>
      <c r="D478" s="119"/>
    </row>
    <row r="479" spans="1:4" hidden="1" outlineLevel="1">
      <c r="A479" s="137" t="s">
        <v>1332</v>
      </c>
      <c r="B479" s="205"/>
      <c r="C479" s="119"/>
      <c r="D479" s="119"/>
    </row>
    <row r="480" spans="1:4" hidden="1" outlineLevel="1">
      <c r="A480" s="123" t="s">
        <v>1333</v>
      </c>
      <c r="B480" s="205"/>
      <c r="C480" s="119">
        <v>3355</v>
      </c>
      <c r="D480" s="119">
        <v>6417.42</v>
      </c>
    </row>
    <row r="481" spans="1:4" collapsed="1">
      <c r="A481" s="137" t="s">
        <v>1332</v>
      </c>
      <c r="B481" s="205"/>
      <c r="C481" s="119">
        <v>3355</v>
      </c>
      <c r="D481" s="119">
        <v>6417.42</v>
      </c>
    </row>
    <row r="482" spans="1:4" hidden="1" outlineLevel="1">
      <c r="A482" s="123"/>
      <c r="B482" s="205"/>
      <c r="C482" s="119"/>
      <c r="D482" s="119"/>
    </row>
    <row r="483" spans="1:4" hidden="1" outlineLevel="1">
      <c r="A483" s="137" t="s">
        <v>1334</v>
      </c>
      <c r="B483" s="205"/>
      <c r="C483" s="119"/>
      <c r="D483" s="119"/>
    </row>
    <row r="484" spans="1:4" hidden="1" outlineLevel="1">
      <c r="A484" s="123" t="s">
        <v>1335</v>
      </c>
      <c r="B484" s="205"/>
      <c r="C484" s="119">
        <v>0</v>
      </c>
      <c r="D484" s="119">
        <v>0</v>
      </c>
    </row>
    <row r="485" spans="1:4" collapsed="1">
      <c r="A485" s="137" t="s">
        <v>1334</v>
      </c>
      <c r="B485" s="205"/>
      <c r="C485" s="119">
        <v>0</v>
      </c>
      <c r="D485" s="119">
        <v>0</v>
      </c>
    </row>
    <row r="486" spans="1:4" hidden="1" outlineLevel="1">
      <c r="A486" s="123"/>
      <c r="B486" s="205"/>
      <c r="C486" s="119"/>
      <c r="D486" s="119"/>
    </row>
    <row r="487" spans="1:4" hidden="1" outlineLevel="1">
      <c r="A487" s="137" t="s">
        <v>1336</v>
      </c>
      <c r="B487" s="205"/>
      <c r="C487" s="119"/>
      <c r="D487" s="119"/>
    </row>
    <row r="488" spans="1:4" hidden="1" outlineLevel="1">
      <c r="A488" s="123" t="s">
        <v>1337</v>
      </c>
      <c r="B488" s="205"/>
      <c r="C488" s="119">
        <v>0</v>
      </c>
      <c r="D488" s="119">
        <v>0</v>
      </c>
    </row>
    <row r="489" spans="1:4" hidden="1" outlineLevel="1">
      <c r="A489" s="123" t="s">
        <v>1338</v>
      </c>
      <c r="B489" s="205"/>
      <c r="C489" s="119">
        <v>0</v>
      </c>
      <c r="D489" s="119">
        <v>0</v>
      </c>
    </row>
    <row r="490" spans="1:4" hidden="1" outlineLevel="1">
      <c r="A490" s="123" t="s">
        <v>1339</v>
      </c>
      <c r="B490" s="205"/>
      <c r="C490" s="119">
        <v>0</v>
      </c>
      <c r="D490" s="119">
        <v>0</v>
      </c>
    </row>
    <row r="491" spans="1:4" hidden="1" outlineLevel="1">
      <c r="A491" s="123" t="s">
        <v>1340</v>
      </c>
      <c r="B491" s="205"/>
      <c r="C491" s="119">
        <v>0</v>
      </c>
      <c r="D491" s="119">
        <v>0</v>
      </c>
    </row>
    <row r="492" spans="1:4" hidden="1" outlineLevel="1">
      <c r="A492" s="123" t="s">
        <v>1341</v>
      </c>
      <c r="B492" s="205"/>
      <c r="C492" s="119">
        <v>0</v>
      </c>
      <c r="D492" s="119">
        <v>0</v>
      </c>
    </row>
    <row r="493" spans="1:4" hidden="1" outlineLevel="1">
      <c r="A493" s="123" t="s">
        <v>1342</v>
      </c>
      <c r="B493" s="205"/>
      <c r="C493" s="119">
        <v>0</v>
      </c>
      <c r="D493" s="119">
        <v>0</v>
      </c>
    </row>
    <row r="494" spans="1:4" hidden="1" outlineLevel="1">
      <c r="A494" s="123" t="s">
        <v>1343</v>
      </c>
      <c r="B494" s="205"/>
      <c r="C494" s="119">
        <v>0</v>
      </c>
      <c r="D494" s="119">
        <v>0</v>
      </c>
    </row>
    <row r="495" spans="1:4" hidden="1" outlineLevel="1">
      <c r="A495" s="123" t="s">
        <v>1344</v>
      </c>
      <c r="B495" s="205"/>
      <c r="C495" s="119">
        <v>0</v>
      </c>
      <c r="D495" s="119">
        <v>0</v>
      </c>
    </row>
    <row r="496" spans="1:4" hidden="1" outlineLevel="1">
      <c r="A496" s="123" t="s">
        <v>1345</v>
      </c>
      <c r="B496" s="205"/>
      <c r="C496" s="119">
        <v>0</v>
      </c>
      <c r="D496" s="119">
        <v>0</v>
      </c>
    </row>
    <row r="497" spans="1:4" hidden="1" outlineLevel="1">
      <c r="A497" s="123" t="s">
        <v>1346</v>
      </c>
      <c r="B497" s="205"/>
      <c r="C497" s="119">
        <v>0</v>
      </c>
      <c r="D497" s="119">
        <v>0</v>
      </c>
    </row>
    <row r="498" spans="1:4" collapsed="1">
      <c r="A498" s="137" t="s">
        <v>1336</v>
      </c>
      <c r="B498" s="205"/>
      <c r="C498" s="119">
        <v>0</v>
      </c>
      <c r="D498" s="119">
        <v>0</v>
      </c>
    </row>
    <row r="499" spans="1:4" hidden="1" outlineLevel="1">
      <c r="A499" s="123"/>
      <c r="B499" s="205"/>
      <c r="C499" s="119"/>
      <c r="D499" s="119"/>
    </row>
    <row r="500" spans="1:4" hidden="1" outlineLevel="1">
      <c r="A500" s="137" t="s">
        <v>1347</v>
      </c>
      <c r="B500" s="205"/>
      <c r="C500" s="119"/>
      <c r="D500" s="119"/>
    </row>
    <row r="501" spans="1:4" hidden="1" outlineLevel="1">
      <c r="A501" s="123" t="s">
        <v>1348</v>
      </c>
      <c r="B501" s="205"/>
      <c r="C501" s="119">
        <v>0</v>
      </c>
      <c r="D501" s="119">
        <v>0</v>
      </c>
    </row>
    <row r="502" spans="1:4" collapsed="1">
      <c r="A502" s="137" t="s">
        <v>1347</v>
      </c>
      <c r="B502" s="205"/>
      <c r="C502" s="119">
        <v>0</v>
      </c>
      <c r="D502" s="119">
        <v>0</v>
      </c>
    </row>
    <row r="503" spans="1:4" hidden="1" outlineLevel="1">
      <c r="A503" s="123"/>
      <c r="B503" s="205"/>
      <c r="C503" s="119"/>
      <c r="D503" s="119"/>
    </row>
    <row r="504" spans="1:4" hidden="1" outlineLevel="1">
      <c r="A504" s="137" t="s">
        <v>1349</v>
      </c>
      <c r="B504" s="205"/>
      <c r="C504" s="119"/>
      <c r="D504" s="119"/>
    </row>
    <row r="505" spans="1:4" hidden="1" outlineLevel="1">
      <c r="A505" s="123" t="s">
        <v>1350</v>
      </c>
      <c r="B505" s="205"/>
      <c r="C505" s="119">
        <v>0</v>
      </c>
      <c r="D505" s="119">
        <v>0</v>
      </c>
    </row>
    <row r="506" spans="1:4" hidden="1" outlineLevel="1">
      <c r="A506" s="123" t="s">
        <v>1351</v>
      </c>
      <c r="B506" s="205"/>
      <c r="C506" s="119">
        <v>10718.1</v>
      </c>
      <c r="D506" s="119">
        <v>10175.969999999999</v>
      </c>
    </row>
    <row r="507" spans="1:4" hidden="1" outlineLevel="1">
      <c r="A507" s="123" t="s">
        <v>1352</v>
      </c>
      <c r="B507" s="205"/>
      <c r="C507" s="119">
        <v>0</v>
      </c>
      <c r="D507" s="119">
        <v>0</v>
      </c>
    </row>
    <row r="508" spans="1:4" hidden="1" outlineLevel="1">
      <c r="A508" s="123" t="s">
        <v>1353</v>
      </c>
      <c r="B508" s="205"/>
      <c r="C508" s="119">
        <v>0</v>
      </c>
      <c r="D508" s="119">
        <v>0</v>
      </c>
    </row>
    <row r="509" spans="1:4" collapsed="1">
      <c r="A509" s="137" t="s">
        <v>1349</v>
      </c>
      <c r="B509" s="205"/>
      <c r="C509" s="119">
        <v>10718.1</v>
      </c>
      <c r="D509" s="119">
        <v>10175.969999999999</v>
      </c>
    </row>
    <row r="510" spans="1:4" hidden="1" outlineLevel="1">
      <c r="A510" s="123"/>
      <c r="B510" s="205"/>
      <c r="C510" s="119"/>
      <c r="D510" s="119"/>
    </row>
    <row r="511" spans="1:4" hidden="1" outlineLevel="1">
      <c r="A511" s="137" t="s">
        <v>1354</v>
      </c>
      <c r="B511" s="205"/>
      <c r="C511" s="119"/>
      <c r="D511" s="119"/>
    </row>
    <row r="512" spans="1:4" hidden="1" outlineLevel="1">
      <c r="A512" s="123" t="s">
        <v>1355</v>
      </c>
      <c r="B512" s="205"/>
      <c r="C512" s="119">
        <v>0</v>
      </c>
      <c r="D512" s="119">
        <v>0</v>
      </c>
    </row>
    <row r="513" spans="1:4" hidden="1" outlineLevel="1">
      <c r="A513" s="123" t="s">
        <v>1356</v>
      </c>
      <c r="B513" s="205"/>
      <c r="C513" s="119">
        <v>4700.47</v>
      </c>
      <c r="D513" s="119">
        <v>7249.19</v>
      </c>
    </row>
    <row r="514" spans="1:4" collapsed="1">
      <c r="A514" s="137" t="s">
        <v>1354</v>
      </c>
      <c r="B514" s="205"/>
      <c r="C514" s="119">
        <v>4700.47</v>
      </c>
      <c r="D514" s="119">
        <v>7249.19</v>
      </c>
    </row>
    <row r="515" spans="1:4" hidden="1" outlineLevel="1">
      <c r="A515" s="123"/>
      <c r="B515" s="205"/>
      <c r="C515" s="119"/>
      <c r="D515" s="119"/>
    </row>
    <row r="516" spans="1:4" hidden="1" outlineLevel="1">
      <c r="A516" s="137" t="s">
        <v>1357</v>
      </c>
      <c r="B516" s="205"/>
      <c r="C516" s="119"/>
      <c r="D516" s="119"/>
    </row>
    <row r="517" spans="1:4" hidden="1" outlineLevel="1">
      <c r="A517" s="123" t="s">
        <v>1358</v>
      </c>
      <c r="B517" s="205"/>
      <c r="C517" s="119">
        <v>0</v>
      </c>
      <c r="D517" s="119">
        <v>0</v>
      </c>
    </row>
    <row r="518" spans="1:4" hidden="1" outlineLevel="1">
      <c r="A518" s="123" t="s">
        <v>1359</v>
      </c>
      <c r="B518" s="205"/>
      <c r="C518" s="119">
        <v>0</v>
      </c>
      <c r="D518" s="119">
        <v>0</v>
      </c>
    </row>
    <row r="519" spans="1:4" hidden="1" outlineLevel="1">
      <c r="A519" s="123" t="s">
        <v>1360</v>
      </c>
      <c r="B519" s="205"/>
      <c r="C519" s="119">
        <v>0</v>
      </c>
      <c r="D519" s="119">
        <v>0</v>
      </c>
    </row>
    <row r="520" spans="1:4" hidden="1" outlineLevel="1">
      <c r="A520" s="123" t="s">
        <v>1361</v>
      </c>
      <c r="B520" s="205"/>
      <c r="C520" s="119">
        <v>0</v>
      </c>
      <c r="D520" s="119">
        <v>0</v>
      </c>
    </row>
    <row r="521" spans="1:4" hidden="1" outlineLevel="1">
      <c r="A521" s="123" t="s">
        <v>1362</v>
      </c>
      <c r="B521" s="205"/>
      <c r="C521" s="119">
        <v>0</v>
      </c>
      <c r="D521" s="119">
        <v>0</v>
      </c>
    </row>
    <row r="522" spans="1:4" hidden="1" outlineLevel="1">
      <c r="A522" s="123" t="s">
        <v>1363</v>
      </c>
      <c r="B522" s="205"/>
      <c r="C522" s="119">
        <v>0</v>
      </c>
      <c r="D522" s="119">
        <v>0</v>
      </c>
    </row>
    <row r="523" spans="1:4" hidden="1" outlineLevel="1">
      <c r="A523" s="123" t="s">
        <v>1364</v>
      </c>
      <c r="B523" s="205"/>
      <c r="C523" s="119">
        <v>0</v>
      </c>
      <c r="D523" s="119">
        <v>0</v>
      </c>
    </row>
    <row r="524" spans="1:4" hidden="1" outlineLevel="1">
      <c r="A524" s="123" t="s">
        <v>1365</v>
      </c>
      <c r="B524" s="205"/>
      <c r="C524" s="119">
        <v>0</v>
      </c>
      <c r="D524" s="119">
        <v>0</v>
      </c>
    </row>
    <row r="525" spans="1:4" collapsed="1">
      <c r="A525" s="137" t="s">
        <v>1357</v>
      </c>
      <c r="B525" s="205"/>
      <c r="C525" s="119">
        <v>0</v>
      </c>
      <c r="D525" s="119">
        <v>0</v>
      </c>
    </row>
    <row r="526" spans="1:4" hidden="1" outlineLevel="1">
      <c r="A526" s="123"/>
      <c r="B526" s="205"/>
      <c r="C526" s="119"/>
      <c r="D526" s="119"/>
    </row>
    <row r="527" spans="1:4" hidden="1" outlineLevel="1">
      <c r="A527" s="137" t="s">
        <v>1366</v>
      </c>
      <c r="B527" s="205"/>
      <c r="C527" s="119"/>
      <c r="D527" s="119"/>
    </row>
    <row r="528" spans="1:4" hidden="1" outlineLevel="1">
      <c r="A528" s="123" t="s">
        <v>1367</v>
      </c>
      <c r="B528" s="205"/>
      <c r="C528" s="119">
        <v>0</v>
      </c>
      <c r="D528" s="119">
        <v>0</v>
      </c>
    </row>
    <row r="529" spans="1:4" hidden="1" outlineLevel="1">
      <c r="A529" s="123" t="s">
        <v>1368</v>
      </c>
      <c r="B529" s="205"/>
      <c r="C529" s="119">
        <v>0</v>
      </c>
      <c r="D529" s="119">
        <v>0</v>
      </c>
    </row>
    <row r="530" spans="1:4" collapsed="1">
      <c r="A530" s="137" t="s">
        <v>1366</v>
      </c>
      <c r="B530" s="205"/>
      <c r="C530" s="119">
        <v>0</v>
      </c>
      <c r="D530" s="119">
        <v>0</v>
      </c>
    </row>
    <row r="531" spans="1:4" hidden="1" outlineLevel="1">
      <c r="A531" s="123"/>
      <c r="B531" s="205"/>
      <c r="C531" s="119"/>
      <c r="D531" s="119"/>
    </row>
    <row r="532" spans="1:4" hidden="1" outlineLevel="1">
      <c r="A532" s="137" t="s">
        <v>1369</v>
      </c>
      <c r="B532" s="205"/>
      <c r="C532" s="119"/>
      <c r="D532" s="119"/>
    </row>
    <row r="533" spans="1:4" hidden="1" outlineLevel="1">
      <c r="A533" s="123" t="s">
        <v>1370</v>
      </c>
      <c r="B533" s="205"/>
      <c r="C533" s="119">
        <v>0</v>
      </c>
      <c r="D533" s="119">
        <v>0</v>
      </c>
    </row>
    <row r="534" spans="1:4" hidden="1" outlineLevel="1">
      <c r="A534" s="123" t="s">
        <v>1371</v>
      </c>
      <c r="B534" s="205"/>
      <c r="C534" s="119">
        <v>0</v>
      </c>
      <c r="D534" s="119">
        <v>0</v>
      </c>
    </row>
    <row r="535" spans="1:4" collapsed="1">
      <c r="A535" s="137" t="s">
        <v>1369</v>
      </c>
      <c r="B535" s="205"/>
      <c r="C535" s="119">
        <v>0</v>
      </c>
      <c r="D535" s="119">
        <v>0</v>
      </c>
    </row>
    <row r="536" spans="1:4" hidden="1" outlineLevel="1">
      <c r="A536" s="123"/>
      <c r="B536" s="205"/>
      <c r="C536" s="119"/>
      <c r="D536" s="119"/>
    </row>
    <row r="537" spans="1:4" hidden="1" outlineLevel="1">
      <c r="A537" s="137" t="s">
        <v>1372</v>
      </c>
      <c r="B537" s="205"/>
      <c r="C537" s="119"/>
      <c r="D537" s="119"/>
    </row>
    <row r="538" spans="1:4" hidden="1" outlineLevel="1">
      <c r="A538" s="123" t="s">
        <v>1373</v>
      </c>
      <c r="B538" s="205"/>
      <c r="C538" s="119">
        <v>0</v>
      </c>
      <c r="D538" s="119">
        <v>0</v>
      </c>
    </row>
    <row r="539" spans="1:4" collapsed="1">
      <c r="A539" s="137" t="s">
        <v>1372</v>
      </c>
      <c r="B539" s="205"/>
      <c r="C539" s="119">
        <v>0</v>
      </c>
      <c r="D539" s="119">
        <v>0</v>
      </c>
    </row>
    <row r="540" spans="1:4" hidden="1" outlineLevel="1">
      <c r="A540" s="123"/>
      <c r="B540" s="205"/>
      <c r="C540" s="119"/>
      <c r="D540" s="119"/>
    </row>
    <row r="541" spans="1:4" hidden="1" outlineLevel="1">
      <c r="A541" s="137" t="s">
        <v>1374</v>
      </c>
      <c r="B541" s="205"/>
      <c r="C541" s="119"/>
      <c r="D541" s="119"/>
    </row>
    <row r="542" spans="1:4" hidden="1" outlineLevel="1">
      <c r="A542" s="123" t="s">
        <v>1375</v>
      </c>
      <c r="B542" s="205"/>
      <c r="C542" s="119">
        <v>0</v>
      </c>
      <c r="D542" s="119">
        <v>0</v>
      </c>
    </row>
    <row r="543" spans="1:4" hidden="1" outlineLevel="1">
      <c r="A543" s="123" t="s">
        <v>1376</v>
      </c>
      <c r="B543" s="205"/>
      <c r="C543" s="119">
        <v>0</v>
      </c>
      <c r="D543" s="119">
        <v>-4.5474735088646404E-12</v>
      </c>
    </row>
    <row r="544" spans="1:4" hidden="1" outlineLevel="1">
      <c r="A544" s="123" t="s">
        <v>1377</v>
      </c>
      <c r="B544" s="205"/>
      <c r="C544" s="119">
        <v>0</v>
      </c>
      <c r="D544" s="119">
        <v>0</v>
      </c>
    </row>
    <row r="545" spans="1:4" hidden="1" outlineLevel="1">
      <c r="A545" s="123" t="s">
        <v>1378</v>
      </c>
      <c r="B545" s="205"/>
      <c r="C545" s="119">
        <v>0</v>
      </c>
      <c r="D545" s="119">
        <v>0</v>
      </c>
    </row>
    <row r="546" spans="1:4" hidden="1" outlineLevel="1">
      <c r="A546" s="123" t="s">
        <v>1379</v>
      </c>
      <c r="B546" s="205"/>
      <c r="C546" s="119">
        <v>0</v>
      </c>
      <c r="D546" s="119">
        <v>0</v>
      </c>
    </row>
    <row r="547" spans="1:4" hidden="1" outlineLevel="1">
      <c r="A547" s="123" t="s">
        <v>1380</v>
      </c>
      <c r="B547" s="205"/>
      <c r="C547" s="119">
        <v>0</v>
      </c>
      <c r="D547" s="119">
        <v>0</v>
      </c>
    </row>
    <row r="548" spans="1:4" hidden="1" outlineLevel="1">
      <c r="A548" s="123" t="s">
        <v>1381</v>
      </c>
      <c r="B548" s="205"/>
      <c r="C548" s="119">
        <v>0</v>
      </c>
      <c r="D548" s="119">
        <v>0</v>
      </c>
    </row>
    <row r="549" spans="1:4" hidden="1" outlineLevel="1">
      <c r="A549" s="123" t="s">
        <v>1382</v>
      </c>
      <c r="B549" s="205"/>
      <c r="C549" s="119">
        <v>0</v>
      </c>
      <c r="D549" s="119">
        <v>0</v>
      </c>
    </row>
    <row r="550" spans="1:4" hidden="1" outlineLevel="1">
      <c r="A550" s="123" t="s">
        <v>1383</v>
      </c>
      <c r="B550" s="205"/>
      <c r="C550" s="119">
        <v>0</v>
      </c>
      <c r="D550" s="119">
        <v>-5.4569682106375702E-12</v>
      </c>
    </row>
    <row r="551" spans="1:4" hidden="1" outlineLevel="1">
      <c r="A551" s="123" t="s">
        <v>1384</v>
      </c>
      <c r="B551" s="205"/>
      <c r="C551" s="119">
        <v>314.91000000000298</v>
      </c>
      <c r="D551" s="119">
        <v>11610.89</v>
      </c>
    </row>
    <row r="552" spans="1:4" hidden="1" outlineLevel="1">
      <c r="A552" s="123" t="s">
        <v>1385</v>
      </c>
      <c r="B552" s="205"/>
      <c r="C552" s="119">
        <v>2917.28</v>
      </c>
      <c r="D552" s="119">
        <v>1073.6400000000101</v>
      </c>
    </row>
    <row r="553" spans="1:4" hidden="1" outlineLevel="1">
      <c r="A553" s="123" t="s">
        <v>1386</v>
      </c>
      <c r="B553" s="205"/>
      <c r="C553" s="119">
        <v>-3.6379788070917101E-12</v>
      </c>
      <c r="D553" s="119">
        <v>4281.99</v>
      </c>
    </row>
    <row r="554" spans="1:4" collapsed="1">
      <c r="A554" s="137" t="s">
        <v>1374</v>
      </c>
      <c r="B554" s="205"/>
      <c r="C554" s="119">
        <v>3232.1899999999996</v>
      </c>
      <c r="D554" s="119">
        <v>16966.519999999997</v>
      </c>
    </row>
    <row r="555" spans="1:4" hidden="1" outlineLevel="1">
      <c r="A555" s="123"/>
      <c r="B555" s="205"/>
      <c r="C555" s="119"/>
      <c r="D555" s="119"/>
    </row>
    <row r="556" spans="1:4" hidden="1" outlineLevel="1">
      <c r="A556" s="137" t="s">
        <v>1387</v>
      </c>
      <c r="B556" s="205"/>
      <c r="C556" s="119"/>
      <c r="D556" s="119"/>
    </row>
    <row r="557" spans="1:4" hidden="1" outlineLevel="1">
      <c r="A557" s="123" t="s">
        <v>1388</v>
      </c>
      <c r="B557" s="205"/>
      <c r="C557" s="119">
        <v>0</v>
      </c>
      <c r="D557" s="119">
        <v>0</v>
      </c>
    </row>
    <row r="558" spans="1:4" hidden="1" outlineLevel="1">
      <c r="A558" s="123" t="s">
        <v>1389</v>
      </c>
      <c r="B558" s="205"/>
      <c r="C558" s="119">
        <v>0</v>
      </c>
      <c r="D558" s="119">
        <v>0</v>
      </c>
    </row>
    <row r="559" spans="1:4" hidden="1" outlineLevel="1">
      <c r="A559" s="123" t="s">
        <v>1390</v>
      </c>
      <c r="B559" s="205"/>
      <c r="C559" s="119">
        <v>0</v>
      </c>
      <c r="D559" s="119">
        <v>0</v>
      </c>
    </row>
    <row r="560" spans="1:4" hidden="1" outlineLevel="1">
      <c r="A560" s="123" t="s">
        <v>1391</v>
      </c>
      <c r="B560" s="205"/>
      <c r="C560" s="119">
        <v>154.85</v>
      </c>
      <c r="D560" s="119">
        <v>289.76</v>
      </c>
    </row>
    <row r="561" spans="1:4" hidden="1" outlineLevel="1">
      <c r="A561" s="123" t="s">
        <v>1392</v>
      </c>
      <c r="B561" s="205"/>
      <c r="C561" s="119">
        <v>84.060000000000898</v>
      </c>
      <c r="D561" s="119">
        <v>2466.11</v>
      </c>
    </row>
    <row r="562" spans="1:4" hidden="1" outlineLevel="1">
      <c r="A562" s="123" t="s">
        <v>1393</v>
      </c>
      <c r="B562" s="205"/>
      <c r="C562" s="119">
        <v>1012.98</v>
      </c>
      <c r="D562" s="119">
        <v>11332.9</v>
      </c>
    </row>
    <row r="563" spans="1:4" hidden="1" outlineLevel="1">
      <c r="A563" s="123" t="s">
        <v>1394</v>
      </c>
      <c r="B563" s="205"/>
      <c r="C563" s="119">
        <v>0</v>
      </c>
      <c r="D563" s="119">
        <v>0</v>
      </c>
    </row>
    <row r="564" spans="1:4" collapsed="1">
      <c r="A564" s="137" t="s">
        <v>1387</v>
      </c>
      <c r="B564" s="205"/>
      <c r="C564" s="119">
        <v>1251.8900000000008</v>
      </c>
      <c r="D564" s="119">
        <v>14088.77</v>
      </c>
    </row>
    <row r="565" spans="1:4" hidden="1" outlineLevel="1">
      <c r="A565" s="123"/>
      <c r="B565" s="205"/>
      <c r="C565" s="119"/>
      <c r="D565" s="119"/>
    </row>
    <row r="566" spans="1:4" hidden="1" outlineLevel="1">
      <c r="A566" s="137" t="s">
        <v>1395</v>
      </c>
      <c r="B566" s="205"/>
      <c r="C566" s="119"/>
      <c r="D566" s="119"/>
    </row>
    <row r="567" spans="1:4" hidden="1" outlineLevel="1">
      <c r="A567" s="123" t="s">
        <v>1396</v>
      </c>
      <c r="B567" s="205"/>
      <c r="C567" s="119">
        <v>0</v>
      </c>
      <c r="D567" s="119">
        <v>0</v>
      </c>
    </row>
    <row r="568" spans="1:4" hidden="1" outlineLevel="1">
      <c r="A568" s="123" t="s">
        <v>1397</v>
      </c>
      <c r="B568" s="205"/>
      <c r="C568" s="119">
        <v>0</v>
      </c>
      <c r="D568" s="119">
        <v>0</v>
      </c>
    </row>
    <row r="569" spans="1:4" hidden="1" outlineLevel="1">
      <c r="A569" s="123" t="s">
        <v>1398</v>
      </c>
      <c r="B569" s="205"/>
      <c r="C569" s="119">
        <v>0</v>
      </c>
      <c r="D569" s="119">
        <v>0</v>
      </c>
    </row>
    <row r="570" spans="1:4" hidden="1" outlineLevel="1">
      <c r="A570" s="123" t="s">
        <v>1399</v>
      </c>
      <c r="B570" s="205"/>
      <c r="C570" s="119">
        <v>13609.2</v>
      </c>
      <c r="D570" s="119">
        <v>5.3660187404602798E-11</v>
      </c>
    </row>
    <row r="571" spans="1:4" hidden="1" outlineLevel="1">
      <c r="A571" s="123" t="s">
        <v>1400</v>
      </c>
      <c r="B571" s="205"/>
      <c r="C571" s="119">
        <v>0</v>
      </c>
      <c r="D571" s="119">
        <v>0</v>
      </c>
    </row>
    <row r="572" spans="1:4" hidden="1" outlineLevel="1">
      <c r="A572" s="123" t="s">
        <v>1401</v>
      </c>
      <c r="B572" s="205"/>
      <c r="C572" s="119">
        <v>0</v>
      </c>
      <c r="D572" s="119">
        <v>6103</v>
      </c>
    </row>
    <row r="573" spans="1:4" hidden="1" outlineLevel="1">
      <c r="A573" s="123" t="s">
        <v>1402</v>
      </c>
      <c r="B573" s="205"/>
      <c r="C573" s="119">
        <v>0</v>
      </c>
      <c r="D573" s="119">
        <v>0</v>
      </c>
    </row>
    <row r="574" spans="1:4" hidden="1" outlineLevel="1">
      <c r="A574" s="123" t="s">
        <v>1403</v>
      </c>
      <c r="B574" s="205"/>
      <c r="C574" s="119">
        <v>0</v>
      </c>
      <c r="D574" s="119">
        <v>0</v>
      </c>
    </row>
    <row r="575" spans="1:4" hidden="1" outlineLevel="1">
      <c r="A575" s="123" t="s">
        <v>1404</v>
      </c>
      <c r="B575" s="205"/>
      <c r="C575" s="119">
        <v>0</v>
      </c>
      <c r="D575" s="119">
        <v>0</v>
      </c>
    </row>
    <row r="576" spans="1:4" hidden="1" outlineLevel="1">
      <c r="A576" s="123" t="s">
        <v>1405</v>
      </c>
      <c r="B576" s="205"/>
      <c r="C576" s="119">
        <v>0</v>
      </c>
      <c r="D576" s="119">
        <v>0</v>
      </c>
    </row>
    <row r="577" spans="1:4" hidden="1" outlineLevel="1">
      <c r="A577" s="123" t="s">
        <v>1406</v>
      </c>
      <c r="B577" s="205"/>
      <c r="C577" s="119">
        <v>0</v>
      </c>
      <c r="D577" s="119">
        <v>0</v>
      </c>
    </row>
    <row r="578" spans="1:4" hidden="1" outlineLevel="1">
      <c r="A578" s="123" t="s">
        <v>1407</v>
      </c>
      <c r="B578" s="205"/>
      <c r="C578" s="119">
        <v>0</v>
      </c>
      <c r="D578" s="119">
        <v>0</v>
      </c>
    </row>
    <row r="579" spans="1:4" collapsed="1">
      <c r="A579" s="137" t="s">
        <v>1395</v>
      </c>
      <c r="B579" s="205"/>
      <c r="C579" s="119">
        <v>13609.2</v>
      </c>
      <c r="D579" s="119">
        <v>6103.0000000000537</v>
      </c>
    </row>
    <row r="580" spans="1:4" hidden="1" outlineLevel="1">
      <c r="A580" s="123"/>
      <c r="B580" s="205"/>
      <c r="C580" s="119"/>
      <c r="D580" s="119"/>
    </row>
    <row r="581" spans="1:4" hidden="1" outlineLevel="1">
      <c r="A581" s="137" t="s">
        <v>1408</v>
      </c>
      <c r="B581" s="205"/>
      <c r="C581" s="119"/>
      <c r="D581" s="119"/>
    </row>
    <row r="582" spans="1:4" hidden="1" outlineLevel="1">
      <c r="A582" s="123" t="s">
        <v>1409</v>
      </c>
      <c r="B582" s="205"/>
      <c r="C582" s="119">
        <v>17965.14</v>
      </c>
      <c r="D582" s="119">
        <v>29528.41</v>
      </c>
    </row>
    <row r="583" spans="1:4" collapsed="1">
      <c r="A583" s="137" t="s">
        <v>1408</v>
      </c>
      <c r="B583" s="205"/>
      <c r="C583" s="119">
        <v>17965.14</v>
      </c>
      <c r="D583" s="119">
        <v>29528.41</v>
      </c>
    </row>
    <row r="584" spans="1:4" hidden="1" outlineLevel="1">
      <c r="A584" s="123"/>
      <c r="B584" s="205"/>
      <c r="C584" s="119"/>
      <c r="D584" s="119"/>
    </row>
    <row r="585" spans="1:4" hidden="1" outlineLevel="1">
      <c r="A585" s="137" t="s">
        <v>1410</v>
      </c>
      <c r="B585" s="205"/>
      <c r="C585" s="119"/>
      <c r="D585" s="119"/>
    </row>
    <row r="586" spans="1:4" hidden="1" outlineLevel="1">
      <c r="A586" s="123" t="s">
        <v>1411</v>
      </c>
      <c r="B586" s="205"/>
      <c r="C586" s="119">
        <v>1356.81</v>
      </c>
      <c r="D586" s="119">
        <v>2547.48</v>
      </c>
    </row>
    <row r="587" spans="1:4" collapsed="1">
      <c r="A587" s="137" t="s">
        <v>1410</v>
      </c>
      <c r="B587" s="205"/>
      <c r="C587" s="119">
        <v>1356.81</v>
      </c>
      <c r="D587" s="119">
        <v>2547.48</v>
      </c>
    </row>
    <row r="588" spans="1:4" hidden="1" outlineLevel="1">
      <c r="A588" s="123"/>
      <c r="B588" s="205"/>
      <c r="C588" s="119"/>
      <c r="D588" s="119"/>
    </row>
    <row r="589" spans="1:4" hidden="1" outlineLevel="1">
      <c r="A589" s="137" t="s">
        <v>1412</v>
      </c>
      <c r="B589" s="205"/>
      <c r="C589" s="119"/>
      <c r="D589" s="119"/>
    </row>
    <row r="590" spans="1:4" hidden="1" outlineLevel="1">
      <c r="A590" s="123" t="s">
        <v>1413</v>
      </c>
      <c r="B590" s="205"/>
      <c r="C590" s="119">
        <v>0</v>
      </c>
      <c r="D590" s="119">
        <v>0</v>
      </c>
    </row>
    <row r="591" spans="1:4" hidden="1" outlineLevel="1">
      <c r="A591" s="123" t="s">
        <v>1414</v>
      </c>
      <c r="B591" s="205"/>
      <c r="C591" s="119">
        <v>0</v>
      </c>
      <c r="D591" s="119">
        <v>0</v>
      </c>
    </row>
    <row r="592" spans="1:4" collapsed="1">
      <c r="A592" s="137" t="s">
        <v>1412</v>
      </c>
      <c r="B592" s="205"/>
      <c r="C592" s="119">
        <v>0</v>
      </c>
      <c r="D592" s="119">
        <v>0</v>
      </c>
    </row>
    <row r="593" spans="1:4" hidden="1" outlineLevel="1">
      <c r="A593" s="123"/>
      <c r="B593" s="205"/>
      <c r="C593" s="119"/>
      <c r="D593" s="119"/>
    </row>
    <row r="594" spans="1:4" hidden="1" outlineLevel="1">
      <c r="A594" s="137" t="s">
        <v>1415</v>
      </c>
      <c r="B594" s="205"/>
      <c r="C594" s="119"/>
      <c r="D594" s="119"/>
    </row>
    <row r="595" spans="1:4" hidden="1" outlineLevel="1">
      <c r="A595" s="123" t="s">
        <v>1416</v>
      </c>
      <c r="B595" s="205"/>
      <c r="C595" s="119">
        <v>0</v>
      </c>
      <c r="D595" s="119">
        <v>0</v>
      </c>
    </row>
    <row r="596" spans="1:4" collapsed="1">
      <c r="A596" s="137" t="s">
        <v>1415</v>
      </c>
      <c r="B596" s="205"/>
      <c r="C596" s="119">
        <v>0</v>
      </c>
      <c r="D596" s="119">
        <v>0</v>
      </c>
    </row>
    <row r="597" spans="1:4" hidden="1" outlineLevel="1">
      <c r="A597" s="123"/>
      <c r="B597" s="205"/>
      <c r="C597" s="119"/>
      <c r="D597" s="119"/>
    </row>
    <row r="598" spans="1:4" hidden="1" outlineLevel="1">
      <c r="A598" s="137" t="s">
        <v>1417</v>
      </c>
      <c r="B598" s="205"/>
      <c r="C598" s="119"/>
      <c r="D598" s="119"/>
    </row>
    <row r="599" spans="1:4" hidden="1" outlineLevel="1">
      <c r="A599" s="123" t="s">
        <v>1418</v>
      </c>
      <c r="B599" s="205"/>
      <c r="C599" s="119">
        <v>0</v>
      </c>
      <c r="D599" s="119">
        <v>0</v>
      </c>
    </row>
    <row r="600" spans="1:4" hidden="1" outlineLevel="1">
      <c r="A600" s="123" t="s">
        <v>1419</v>
      </c>
      <c r="B600" s="205"/>
      <c r="C600" s="119">
        <v>0</v>
      </c>
      <c r="D600" s="119">
        <v>0</v>
      </c>
    </row>
    <row r="601" spans="1:4" hidden="1" outlineLevel="1">
      <c r="A601" s="123" t="s">
        <v>1420</v>
      </c>
      <c r="B601" s="205"/>
      <c r="C601" s="119">
        <v>0</v>
      </c>
      <c r="D601" s="119">
        <v>0</v>
      </c>
    </row>
    <row r="602" spans="1:4" hidden="1" outlineLevel="1">
      <c r="A602" s="123" t="s">
        <v>1421</v>
      </c>
      <c r="B602" s="205"/>
      <c r="C602" s="119">
        <v>0</v>
      </c>
      <c r="D602" s="119">
        <v>0</v>
      </c>
    </row>
    <row r="603" spans="1:4" hidden="1" outlineLevel="1">
      <c r="A603" s="123" t="s">
        <v>1422</v>
      </c>
      <c r="B603" s="205"/>
      <c r="C603" s="119">
        <v>0</v>
      </c>
      <c r="D603" s="119">
        <v>0</v>
      </c>
    </row>
    <row r="604" spans="1:4" hidden="1" outlineLevel="1">
      <c r="A604" s="123" t="s">
        <v>1423</v>
      </c>
      <c r="B604" s="205"/>
      <c r="C604" s="119">
        <v>0</v>
      </c>
      <c r="D604" s="119">
        <v>0</v>
      </c>
    </row>
    <row r="605" spans="1:4" hidden="1" outlineLevel="1">
      <c r="A605" s="123" t="s">
        <v>1424</v>
      </c>
      <c r="B605" s="205"/>
      <c r="C605" s="119">
        <v>0</v>
      </c>
      <c r="D605" s="119">
        <v>0</v>
      </c>
    </row>
    <row r="606" spans="1:4" hidden="1" outlineLevel="1">
      <c r="A606" s="123" t="s">
        <v>1425</v>
      </c>
      <c r="B606" s="205"/>
      <c r="C606" s="119">
        <v>0</v>
      </c>
      <c r="D606" s="119">
        <v>0</v>
      </c>
    </row>
    <row r="607" spans="1:4" hidden="1" outlineLevel="1">
      <c r="A607" s="123" t="s">
        <v>1426</v>
      </c>
      <c r="B607" s="205"/>
      <c r="C607" s="119">
        <v>0</v>
      </c>
      <c r="D607" s="119">
        <v>0</v>
      </c>
    </row>
    <row r="608" spans="1:4" hidden="1" outlineLevel="1">
      <c r="A608" s="123" t="s">
        <v>1427</v>
      </c>
      <c r="B608" s="205"/>
      <c r="C608" s="119">
        <v>0</v>
      </c>
      <c r="D608" s="119">
        <v>0</v>
      </c>
    </row>
    <row r="609" spans="1:4" hidden="1" outlineLevel="1">
      <c r="A609" s="123" t="s">
        <v>1428</v>
      </c>
      <c r="B609" s="205"/>
      <c r="C609" s="119">
        <v>0</v>
      </c>
      <c r="D609" s="119">
        <v>0</v>
      </c>
    </row>
    <row r="610" spans="1:4" hidden="1" outlineLevel="1">
      <c r="A610" s="123" t="s">
        <v>1429</v>
      </c>
      <c r="B610" s="205"/>
      <c r="C610" s="119">
        <v>0</v>
      </c>
      <c r="D610" s="119">
        <v>0</v>
      </c>
    </row>
    <row r="611" spans="1:4" hidden="1" outlineLevel="1">
      <c r="A611" s="123" t="s">
        <v>1430</v>
      </c>
      <c r="B611" s="205"/>
      <c r="C611" s="119">
        <v>0</v>
      </c>
      <c r="D611" s="119">
        <v>0</v>
      </c>
    </row>
    <row r="612" spans="1:4" hidden="1" outlineLevel="1">
      <c r="A612" s="123" t="s">
        <v>1431</v>
      </c>
      <c r="B612" s="205"/>
      <c r="C612" s="119">
        <v>0</v>
      </c>
      <c r="D612" s="119">
        <v>0</v>
      </c>
    </row>
    <row r="613" spans="1:4" hidden="1" outlineLevel="1">
      <c r="A613" s="123" t="s">
        <v>1432</v>
      </c>
      <c r="B613" s="205"/>
      <c r="C613" s="119">
        <v>0</v>
      </c>
      <c r="D613" s="119">
        <v>-1.2732925824821E-11</v>
      </c>
    </row>
    <row r="614" spans="1:4" hidden="1" outlineLevel="1">
      <c r="A614" s="123" t="s">
        <v>1433</v>
      </c>
      <c r="B614" s="205"/>
      <c r="C614" s="119">
        <v>-5.4569682106375702E-12</v>
      </c>
      <c r="D614" s="119">
        <v>-7.2759576141834308E-12</v>
      </c>
    </row>
    <row r="615" spans="1:4" hidden="1" outlineLevel="1">
      <c r="A615" s="123" t="s">
        <v>1434</v>
      </c>
      <c r="B615" s="205"/>
      <c r="C615" s="119">
        <v>5631.28</v>
      </c>
      <c r="D615" s="119">
        <v>-7.73070496506989E-12</v>
      </c>
    </row>
    <row r="616" spans="1:4" hidden="1" outlineLevel="1">
      <c r="A616" s="123" t="s">
        <v>1435</v>
      </c>
      <c r="B616" s="205"/>
      <c r="C616" s="119">
        <v>-1296.5800000000099</v>
      </c>
      <c r="D616" s="119">
        <v>14490.98</v>
      </c>
    </row>
    <row r="617" spans="1:4" hidden="1" outlineLevel="1">
      <c r="A617" s="123" t="s">
        <v>1436</v>
      </c>
      <c r="B617" s="205"/>
      <c r="C617" s="119">
        <v>0</v>
      </c>
      <c r="D617" s="119">
        <v>0</v>
      </c>
    </row>
    <row r="618" spans="1:4" hidden="1" outlineLevel="1">
      <c r="A618" s="123" t="s">
        <v>1437</v>
      </c>
      <c r="B618" s="205"/>
      <c r="C618" s="119">
        <v>189.8</v>
      </c>
      <c r="D618" s="119">
        <v>1161.32</v>
      </c>
    </row>
    <row r="619" spans="1:4" hidden="1" outlineLevel="1">
      <c r="A619" s="123" t="s">
        <v>1438</v>
      </c>
      <c r="B619" s="205"/>
      <c r="C619" s="119">
        <v>0</v>
      </c>
      <c r="D619" s="119">
        <v>0</v>
      </c>
    </row>
    <row r="620" spans="1:4" collapsed="1">
      <c r="A620" s="137" t="s">
        <v>1417</v>
      </c>
      <c r="B620" s="205"/>
      <c r="C620" s="119">
        <v>4524.4999999999845</v>
      </c>
      <c r="D620" s="119">
        <v>15652.299999999972</v>
      </c>
    </row>
    <row r="621" spans="1:4" hidden="1" outlineLevel="1">
      <c r="A621" s="123"/>
      <c r="B621" s="205"/>
      <c r="C621" s="119"/>
      <c r="D621" s="119"/>
    </row>
    <row r="622" spans="1:4" hidden="1" outlineLevel="1">
      <c r="A622" s="137" t="s">
        <v>1439</v>
      </c>
      <c r="B622" s="205"/>
      <c r="C622" s="119"/>
      <c r="D622" s="119"/>
    </row>
    <row r="623" spans="1:4" hidden="1" outlineLevel="1">
      <c r="A623" s="123" t="s">
        <v>1440</v>
      </c>
      <c r="B623" s="205"/>
      <c r="C623" s="119">
        <v>0</v>
      </c>
      <c r="D623" s="119">
        <v>0</v>
      </c>
    </row>
    <row r="624" spans="1:4" hidden="1" outlineLevel="1">
      <c r="A624" s="123" t="s">
        <v>1441</v>
      </c>
      <c r="B624" s="205"/>
      <c r="C624" s="119">
        <v>0</v>
      </c>
      <c r="D624" s="119">
        <v>0</v>
      </c>
    </row>
    <row r="625" spans="1:4" hidden="1" outlineLevel="1">
      <c r="A625" s="123" t="s">
        <v>1442</v>
      </c>
      <c r="B625" s="205"/>
      <c r="C625" s="119">
        <v>0</v>
      </c>
      <c r="D625" s="119">
        <v>0</v>
      </c>
    </row>
    <row r="626" spans="1:4" hidden="1" outlineLevel="1">
      <c r="A626" s="123" t="s">
        <v>1443</v>
      </c>
      <c r="B626" s="205"/>
      <c r="C626" s="119">
        <v>0</v>
      </c>
      <c r="D626" s="119">
        <v>0</v>
      </c>
    </row>
    <row r="627" spans="1:4" collapsed="1">
      <c r="A627" s="137" t="s">
        <v>1439</v>
      </c>
      <c r="B627" s="205"/>
      <c r="C627" s="119">
        <v>0</v>
      </c>
      <c r="D627" s="119">
        <v>0</v>
      </c>
    </row>
    <row r="628" spans="1:4" hidden="1" outlineLevel="1">
      <c r="A628" s="123"/>
      <c r="B628" s="205"/>
      <c r="C628" s="119"/>
      <c r="D628" s="119"/>
    </row>
    <row r="629" spans="1:4" hidden="1" outlineLevel="1">
      <c r="A629" s="137" t="s">
        <v>1444</v>
      </c>
      <c r="B629" s="205"/>
      <c r="C629" s="119"/>
      <c r="D629" s="119"/>
    </row>
    <row r="630" spans="1:4" hidden="1" outlineLevel="1">
      <c r="A630" s="123" t="s">
        <v>1445</v>
      </c>
      <c r="B630" s="205"/>
      <c r="C630" s="119">
        <v>309396.28000000003</v>
      </c>
      <c r="D630" s="119">
        <v>495364.21</v>
      </c>
    </row>
    <row r="631" spans="1:4" hidden="1" outlineLevel="1">
      <c r="A631" s="123" t="s">
        <v>1446</v>
      </c>
      <c r="B631" s="205"/>
      <c r="C631" s="119">
        <v>0</v>
      </c>
      <c r="D631" s="119">
        <v>0</v>
      </c>
    </row>
    <row r="632" spans="1:4" hidden="1" outlineLevel="1">
      <c r="A632" s="123" t="s">
        <v>1447</v>
      </c>
      <c r="B632" s="205"/>
      <c r="C632" s="119">
        <v>0</v>
      </c>
      <c r="D632" s="119">
        <v>0</v>
      </c>
    </row>
    <row r="633" spans="1:4" hidden="1" outlineLevel="1">
      <c r="A633" s="123" t="s">
        <v>1448</v>
      </c>
      <c r="B633" s="205"/>
      <c r="C633" s="119">
        <v>0</v>
      </c>
      <c r="D633" s="119">
        <v>0</v>
      </c>
    </row>
    <row r="634" spans="1:4" collapsed="1">
      <c r="A634" s="137" t="s">
        <v>1444</v>
      </c>
      <c r="B634" s="205"/>
      <c r="C634" s="119">
        <v>309396.28000000003</v>
      </c>
      <c r="D634" s="119">
        <v>495364.21</v>
      </c>
    </row>
    <row r="635" spans="1:4" hidden="1" outlineLevel="1">
      <c r="A635" s="123"/>
      <c r="B635" s="205"/>
      <c r="C635" s="119"/>
      <c r="D635" s="119"/>
    </row>
    <row r="636" spans="1:4" hidden="1" outlineLevel="1">
      <c r="A636" s="137" t="s">
        <v>1449</v>
      </c>
      <c r="B636" s="205"/>
      <c r="C636" s="119"/>
      <c r="D636" s="119"/>
    </row>
    <row r="637" spans="1:4" hidden="1" outlineLevel="1">
      <c r="A637" s="123" t="s">
        <v>1450</v>
      </c>
      <c r="B637" s="205"/>
      <c r="C637" s="119">
        <v>31524</v>
      </c>
      <c r="D637" s="119">
        <v>51420.639999999999</v>
      </c>
    </row>
    <row r="638" spans="1:4" collapsed="1">
      <c r="A638" s="137" t="s">
        <v>1449</v>
      </c>
      <c r="B638" s="205"/>
      <c r="C638" s="119">
        <v>31524</v>
      </c>
      <c r="D638" s="119">
        <v>51420.639999999999</v>
      </c>
    </row>
    <row r="639" spans="1:4" hidden="1" outlineLevel="1">
      <c r="A639" s="123"/>
      <c r="B639" s="205"/>
      <c r="C639" s="119"/>
      <c r="D639" s="119"/>
    </row>
    <row r="640" spans="1:4" hidden="1" outlineLevel="1">
      <c r="A640" s="137" t="s">
        <v>1451</v>
      </c>
      <c r="B640" s="205"/>
      <c r="C640" s="119"/>
      <c r="D640" s="119"/>
    </row>
    <row r="641" spans="1:4" hidden="1" outlineLevel="1">
      <c r="A641" s="123" t="s">
        <v>1452</v>
      </c>
      <c r="B641" s="205"/>
      <c r="C641" s="119">
        <v>0</v>
      </c>
      <c r="D641" s="119">
        <v>0</v>
      </c>
    </row>
    <row r="642" spans="1:4" hidden="1" outlineLevel="1">
      <c r="A642" s="123" t="s">
        <v>1453</v>
      </c>
      <c r="B642" s="205"/>
      <c r="C642" s="119">
        <v>0</v>
      </c>
      <c r="D642" s="119">
        <v>0</v>
      </c>
    </row>
    <row r="643" spans="1:4" hidden="1" outlineLevel="1">
      <c r="A643" s="123" t="s">
        <v>1454</v>
      </c>
      <c r="B643" s="205"/>
      <c r="C643" s="119">
        <v>0</v>
      </c>
      <c r="D643" s="119">
        <v>0</v>
      </c>
    </row>
    <row r="644" spans="1:4" hidden="1" outlineLevel="1">
      <c r="A644" s="123" t="s">
        <v>1455</v>
      </c>
      <c r="B644" s="205"/>
      <c r="C644" s="119">
        <v>17.269999999999801</v>
      </c>
      <c r="D644" s="119">
        <v>164.16</v>
      </c>
    </row>
    <row r="645" spans="1:4" hidden="1" outlineLevel="1">
      <c r="A645" s="123"/>
      <c r="B645" s="205"/>
      <c r="C645" s="119"/>
      <c r="D645" s="119"/>
    </row>
    <row r="646" spans="1:4" collapsed="1">
      <c r="A646" s="137" t="s">
        <v>1451</v>
      </c>
      <c r="B646" s="205"/>
      <c r="C646" s="119">
        <v>17.269999999999801</v>
      </c>
      <c r="D646" s="119">
        <v>164.16</v>
      </c>
    </row>
    <row r="647" spans="1:4" hidden="1" outlineLevel="1">
      <c r="A647" s="123"/>
      <c r="B647" s="205"/>
      <c r="C647" s="119"/>
      <c r="D647" s="119"/>
    </row>
    <row r="648" spans="1:4" ht="13.5" hidden="1" customHeight="1" outlineLevel="1">
      <c r="A648" s="137" t="s">
        <v>1456</v>
      </c>
      <c r="B648" s="205"/>
      <c r="C648" s="119"/>
      <c r="D648" s="119"/>
    </row>
    <row r="649" spans="1:4" hidden="1" outlineLevel="1">
      <c r="A649" s="123" t="s">
        <v>1457</v>
      </c>
      <c r="B649" s="205"/>
      <c r="C649" s="119">
        <v>0</v>
      </c>
      <c r="D649" s="119">
        <v>0</v>
      </c>
    </row>
    <row r="650" spans="1:4" collapsed="1">
      <c r="A650" s="137" t="s">
        <v>1456</v>
      </c>
      <c r="B650" s="205"/>
      <c r="C650" s="119">
        <v>0</v>
      </c>
      <c r="D650" s="119">
        <v>0</v>
      </c>
    </row>
    <row r="651" spans="1:4" hidden="1" outlineLevel="1">
      <c r="A651" s="123"/>
      <c r="B651" s="205"/>
      <c r="C651" s="119"/>
      <c r="D651" s="119"/>
    </row>
    <row r="652" spans="1:4" hidden="1" outlineLevel="1">
      <c r="A652" s="137" t="s">
        <v>1458</v>
      </c>
      <c r="B652" s="205"/>
      <c r="C652" s="119"/>
      <c r="D652" s="119"/>
    </row>
    <row r="653" spans="1:4" hidden="1" outlineLevel="1">
      <c r="A653" s="123" t="s">
        <v>1459</v>
      </c>
      <c r="B653" s="205"/>
      <c r="C653" s="119">
        <v>490</v>
      </c>
      <c r="D653" s="119">
        <v>4537.72</v>
      </c>
    </row>
    <row r="654" spans="1:4" collapsed="1">
      <c r="A654" s="137" t="s">
        <v>1458</v>
      </c>
      <c r="B654" s="205"/>
      <c r="C654" s="119">
        <v>490</v>
      </c>
      <c r="D654" s="119">
        <v>4537.72</v>
      </c>
    </row>
    <row r="655" spans="1:4" hidden="1" outlineLevel="1">
      <c r="A655" s="123"/>
      <c r="B655" s="205"/>
      <c r="C655" s="119"/>
      <c r="D655" s="119"/>
    </row>
    <row r="656" spans="1:4" hidden="1" outlineLevel="1">
      <c r="A656" s="137" t="s">
        <v>1460</v>
      </c>
      <c r="B656" s="205"/>
      <c r="C656" s="119"/>
      <c r="D656" s="119"/>
    </row>
    <row r="657" spans="1:4" hidden="1" outlineLevel="1">
      <c r="A657" s="123" t="s">
        <v>1461</v>
      </c>
      <c r="B657" s="205"/>
      <c r="C657" s="119">
        <v>0</v>
      </c>
      <c r="D657" s="119">
        <v>0</v>
      </c>
    </row>
    <row r="658" spans="1:4" hidden="1" outlineLevel="1">
      <c r="A658" s="123" t="s">
        <v>1462</v>
      </c>
      <c r="B658" s="205"/>
      <c r="C658" s="119">
        <v>0</v>
      </c>
      <c r="D658" s="119">
        <v>0</v>
      </c>
    </row>
    <row r="659" spans="1:4" hidden="1" outlineLevel="1">
      <c r="A659" s="123" t="s">
        <v>1463</v>
      </c>
      <c r="B659" s="205"/>
      <c r="C659" s="119">
        <v>0</v>
      </c>
      <c r="D659" s="119">
        <v>0</v>
      </c>
    </row>
    <row r="660" spans="1:4" hidden="1" outlineLevel="1">
      <c r="A660" s="123" t="s">
        <v>1464</v>
      </c>
      <c r="B660" s="205"/>
      <c r="C660" s="119">
        <v>0</v>
      </c>
      <c r="D660" s="119">
        <v>0</v>
      </c>
    </row>
    <row r="661" spans="1:4" hidden="1" outlineLevel="1">
      <c r="A661" s="123" t="s">
        <v>1465</v>
      </c>
      <c r="B661" s="205"/>
      <c r="C661" s="119">
        <v>0</v>
      </c>
      <c r="D661" s="119">
        <v>0</v>
      </c>
    </row>
    <row r="662" spans="1:4" hidden="1" outlineLevel="1">
      <c r="A662" s="123" t="s">
        <v>1466</v>
      </c>
      <c r="B662" s="205"/>
      <c r="C662" s="119">
        <v>0</v>
      </c>
      <c r="D662" s="119">
        <v>0</v>
      </c>
    </row>
    <row r="663" spans="1:4" hidden="1" outlineLevel="1">
      <c r="A663" s="123" t="s">
        <v>1467</v>
      </c>
      <c r="B663" s="205"/>
      <c r="C663" s="119">
        <v>0</v>
      </c>
      <c r="D663" s="119">
        <v>0</v>
      </c>
    </row>
    <row r="664" spans="1:4" hidden="1" outlineLevel="1">
      <c r="A664" s="123" t="s">
        <v>1468</v>
      </c>
      <c r="B664" s="205"/>
      <c r="C664" s="119">
        <v>0</v>
      </c>
      <c r="D664" s="119">
        <v>0</v>
      </c>
    </row>
    <row r="665" spans="1:4" hidden="1" outlineLevel="1">
      <c r="A665" s="123" t="s">
        <v>1469</v>
      </c>
      <c r="B665" s="205"/>
      <c r="C665" s="119">
        <v>38639.339999999997</v>
      </c>
      <c r="D665" s="119">
        <v>29096.959999999999</v>
      </c>
    </row>
    <row r="666" spans="1:4" hidden="1" outlineLevel="1">
      <c r="A666" s="123" t="s">
        <v>1470</v>
      </c>
      <c r="B666" s="205"/>
      <c r="C666" s="119">
        <v>0</v>
      </c>
      <c r="D666" s="119">
        <v>0</v>
      </c>
    </row>
    <row r="667" spans="1:4" collapsed="1">
      <c r="A667" s="137" t="s">
        <v>1460</v>
      </c>
      <c r="B667" s="205"/>
      <c r="C667" s="119">
        <v>38639.339999999997</v>
      </c>
      <c r="D667" s="119">
        <v>29096.959999999999</v>
      </c>
    </row>
    <row r="668" spans="1:4" hidden="1" outlineLevel="1">
      <c r="A668" s="123"/>
      <c r="B668" s="205"/>
      <c r="C668" s="119"/>
      <c r="D668" s="119"/>
    </row>
    <row r="669" spans="1:4" hidden="1" outlineLevel="1">
      <c r="A669" s="137" t="s">
        <v>1471</v>
      </c>
      <c r="B669" s="205"/>
      <c r="C669" s="119"/>
      <c r="D669" s="119"/>
    </row>
    <row r="670" spans="1:4" hidden="1" outlineLevel="1">
      <c r="A670" s="124" t="s">
        <v>1472</v>
      </c>
      <c r="B670" s="205"/>
      <c r="C670" s="119">
        <v>0</v>
      </c>
      <c r="D670" s="119">
        <v>0</v>
      </c>
    </row>
    <row r="671" spans="1:4" hidden="1" outlineLevel="1">
      <c r="A671" s="124" t="s">
        <v>1473</v>
      </c>
      <c r="B671" s="205"/>
      <c r="C671" s="119">
        <v>0</v>
      </c>
      <c r="D671" s="119">
        <v>0</v>
      </c>
    </row>
    <row r="672" spans="1:4" hidden="1" outlineLevel="1">
      <c r="A672" s="124" t="s">
        <v>1474</v>
      </c>
      <c r="B672" s="205"/>
      <c r="C672" s="119">
        <v>0</v>
      </c>
      <c r="D672" s="119">
        <v>0</v>
      </c>
    </row>
    <row r="673" spans="1:4" hidden="1" outlineLevel="1">
      <c r="A673" s="124" t="s">
        <v>1475</v>
      </c>
      <c r="B673" s="205"/>
      <c r="C673" s="119">
        <v>-3.6379788070917101E-12</v>
      </c>
      <c r="D673" s="119">
        <v>0</v>
      </c>
    </row>
    <row r="674" spans="1:4" hidden="1" outlineLevel="1">
      <c r="A674" s="124" t="s">
        <v>1476</v>
      </c>
      <c r="B674" s="205"/>
      <c r="C674" s="119">
        <v>0</v>
      </c>
      <c r="D674" s="119">
        <v>0</v>
      </c>
    </row>
    <row r="675" spans="1:4" hidden="1" outlineLevel="1">
      <c r="A675" s="124" t="s">
        <v>1477</v>
      </c>
      <c r="B675" s="205"/>
      <c r="C675" s="119">
        <v>0</v>
      </c>
      <c r="D675" s="119">
        <v>0</v>
      </c>
    </row>
    <row r="676" spans="1:4" hidden="1" outlineLevel="1">
      <c r="A676" s="124" t="s">
        <v>1478</v>
      </c>
      <c r="B676" s="205"/>
      <c r="C676" s="119">
        <v>0</v>
      </c>
      <c r="D676" s="119">
        <v>9.0949470177292804E-13</v>
      </c>
    </row>
    <row r="677" spans="1:4" hidden="1" outlineLevel="1">
      <c r="A677" s="124" t="s">
        <v>1479</v>
      </c>
      <c r="B677" s="205"/>
      <c r="C677" s="119">
        <v>0</v>
      </c>
      <c r="D677" s="119">
        <v>0</v>
      </c>
    </row>
    <row r="678" spans="1:4" hidden="1" outlineLevel="1">
      <c r="A678" s="124" t="s">
        <v>1480</v>
      </c>
      <c r="B678" s="205"/>
      <c r="C678" s="119">
        <v>0</v>
      </c>
      <c r="D678" s="119">
        <v>0</v>
      </c>
    </row>
    <row r="679" spans="1:4" hidden="1" outlineLevel="1">
      <c r="A679" s="124" t="s">
        <v>1481</v>
      </c>
      <c r="B679" s="205"/>
      <c r="C679" s="119">
        <v>0</v>
      </c>
      <c r="D679" s="119">
        <v>0</v>
      </c>
    </row>
    <row r="680" spans="1:4" hidden="1" outlineLevel="1">
      <c r="A680" s="124" t="s">
        <v>1482</v>
      </c>
      <c r="B680" s="205"/>
      <c r="C680" s="119">
        <v>0</v>
      </c>
      <c r="D680" s="119">
        <v>0</v>
      </c>
    </row>
    <row r="681" spans="1:4" hidden="1" outlineLevel="1">
      <c r="A681" s="124" t="s">
        <v>1483</v>
      </c>
      <c r="B681" s="205"/>
      <c r="C681" s="119">
        <v>0</v>
      </c>
      <c r="D681" s="119">
        <v>0</v>
      </c>
    </row>
    <row r="682" spans="1:4" collapsed="1">
      <c r="A682" s="137" t="s">
        <v>1471</v>
      </c>
      <c r="B682" s="205"/>
      <c r="C682" s="119">
        <v>-3.6379788070917101E-12</v>
      </c>
      <c r="D682" s="119">
        <v>9.0949470177292804E-13</v>
      </c>
    </row>
    <row r="683" spans="1:4">
      <c r="A683" s="136"/>
      <c r="B683" s="130"/>
      <c r="C683" s="115"/>
      <c r="D683" s="115"/>
    </row>
    <row r="684" spans="1:4" s="111" customFormat="1">
      <c r="A684" s="139" t="s">
        <v>25</v>
      </c>
      <c r="B684" s="209"/>
      <c r="C684" s="128">
        <v>645710.99000000011</v>
      </c>
      <c r="D684" s="128">
        <v>1019697.1300000001</v>
      </c>
    </row>
    <row r="685" spans="1:4">
      <c r="C685" s="140"/>
      <c r="D685" s="140"/>
    </row>
    <row r="686" spans="1:4" s="111" customFormat="1">
      <c r="A686" s="141" t="s">
        <v>1484</v>
      </c>
      <c r="B686" s="211"/>
      <c r="C686" s="142">
        <v>-557934.40000000014</v>
      </c>
      <c r="D686" s="142">
        <v>-796631.84000000008</v>
      </c>
    </row>
    <row r="687" spans="1:4" s="111" customFormat="1">
      <c r="A687" s="143"/>
      <c r="B687" s="212"/>
      <c r="C687" s="144"/>
      <c r="D687" s="144"/>
    </row>
    <row r="688" spans="1:4" s="111" customFormat="1">
      <c r="A688" s="143"/>
      <c r="B688" s="212"/>
      <c r="C688" s="144"/>
      <c r="D688" s="144"/>
    </row>
    <row r="689" spans="1:4" s="111" customFormat="1">
      <c r="A689" s="143"/>
      <c r="B689" s="212"/>
      <c r="C689" s="144"/>
      <c r="D689" s="144"/>
    </row>
    <row r="690" spans="1:4" s="111" customFormat="1">
      <c r="A690" s="216" t="s">
        <v>26</v>
      </c>
      <c r="B690" s="110" t="s">
        <v>20</v>
      </c>
      <c r="C690" s="156" t="s">
        <v>140</v>
      </c>
      <c r="D690" s="156" t="s">
        <v>141</v>
      </c>
    </row>
    <row r="691" spans="1:4">
      <c r="A691" s="145"/>
      <c r="B691" s="130"/>
      <c r="C691" s="115"/>
      <c r="D691" s="115"/>
    </row>
    <row r="692" spans="1:4" hidden="1" outlineLevel="1">
      <c r="A692" s="146" t="s">
        <v>1485</v>
      </c>
      <c r="B692" s="130"/>
      <c r="C692" s="115">
        <v>0</v>
      </c>
      <c r="D692" s="115">
        <v>0</v>
      </c>
    </row>
    <row r="693" spans="1:4" hidden="1" outlineLevel="1">
      <c r="A693" s="146" t="s">
        <v>1486</v>
      </c>
      <c r="B693" s="130"/>
      <c r="C693" s="115">
        <v>0</v>
      </c>
      <c r="D693" s="115">
        <v>0</v>
      </c>
    </row>
    <row r="694" spans="1:4" hidden="1" outlineLevel="1">
      <c r="A694" s="146" t="s">
        <v>1487</v>
      </c>
      <c r="B694" s="130"/>
      <c r="C694" s="115">
        <v>0</v>
      </c>
      <c r="D694" s="115">
        <v>0</v>
      </c>
    </row>
    <row r="695" spans="1:4" hidden="1" outlineLevel="1">
      <c r="A695" s="146" t="s">
        <v>1488</v>
      </c>
      <c r="B695" s="130"/>
      <c r="C695" s="115">
        <v>0</v>
      </c>
      <c r="D695" s="115">
        <v>0</v>
      </c>
    </row>
    <row r="696" spans="1:4" hidden="1" outlineLevel="1">
      <c r="A696" s="146" t="s">
        <v>1489</v>
      </c>
      <c r="B696" s="130"/>
      <c r="C696" s="115">
        <v>14364.06</v>
      </c>
      <c r="D696" s="115">
        <v>30836.71</v>
      </c>
    </row>
    <row r="697" spans="1:4" hidden="1" outlineLevel="1">
      <c r="A697" s="146" t="s">
        <v>1490</v>
      </c>
      <c r="B697" s="130"/>
      <c r="C697" s="115">
        <v>0</v>
      </c>
      <c r="D697" s="115">
        <v>0</v>
      </c>
    </row>
    <row r="698" spans="1:4" hidden="1" outlineLevel="1">
      <c r="A698" s="146" t="s">
        <v>1491</v>
      </c>
      <c r="B698" s="130"/>
      <c r="C698" s="115">
        <v>0</v>
      </c>
      <c r="D698" s="115">
        <v>0</v>
      </c>
    </row>
    <row r="699" spans="1:4" hidden="1" outlineLevel="1">
      <c r="A699" s="146" t="s">
        <v>1492</v>
      </c>
      <c r="B699" s="130"/>
      <c r="C699" s="115">
        <v>0</v>
      </c>
      <c r="D699" s="115">
        <v>0</v>
      </c>
    </row>
    <row r="700" spans="1:4" collapsed="1">
      <c r="A700" s="137" t="s">
        <v>1493</v>
      </c>
      <c r="B700" s="205"/>
      <c r="C700" s="119">
        <v>14364.06</v>
      </c>
      <c r="D700" s="119">
        <v>30836.71</v>
      </c>
    </row>
    <row r="701" spans="1:4" hidden="1" outlineLevel="1">
      <c r="A701" s="147"/>
      <c r="B701" s="213"/>
      <c r="C701" s="148"/>
      <c r="D701" s="148"/>
    </row>
    <row r="702" spans="1:4" hidden="1" outlineLevel="1">
      <c r="A702" s="137" t="s">
        <v>1494</v>
      </c>
      <c r="B702" s="205"/>
      <c r="C702" s="119"/>
      <c r="D702" s="119"/>
    </row>
    <row r="703" spans="1:4" hidden="1" outlineLevel="1">
      <c r="A703" s="149" t="s">
        <v>1495</v>
      </c>
      <c r="B703" s="205"/>
      <c r="C703" s="119">
        <v>0</v>
      </c>
      <c r="D703" s="119">
        <v>0</v>
      </c>
    </row>
    <row r="704" spans="1:4" hidden="1" outlineLevel="1">
      <c r="A704" s="149" t="s">
        <v>1496</v>
      </c>
      <c r="B704" s="205"/>
      <c r="C704" s="119">
        <v>0</v>
      </c>
      <c r="D704" s="119">
        <v>0</v>
      </c>
    </row>
    <row r="705" spans="1:4" collapsed="1">
      <c r="A705" s="137" t="s">
        <v>1494</v>
      </c>
      <c r="B705" s="205"/>
      <c r="C705" s="119">
        <v>0</v>
      </c>
      <c r="D705" s="119">
        <v>0</v>
      </c>
    </row>
    <row r="706" spans="1:4" hidden="1" outlineLevel="1">
      <c r="A706" s="149"/>
      <c r="B706" s="205"/>
      <c r="C706" s="119"/>
      <c r="D706" s="119"/>
    </row>
    <row r="707" spans="1:4" hidden="1" outlineLevel="1">
      <c r="A707" s="137" t="s">
        <v>1497</v>
      </c>
      <c r="B707" s="205"/>
      <c r="C707" s="119"/>
      <c r="D707" s="119"/>
    </row>
    <row r="708" spans="1:4" hidden="1" outlineLevel="1">
      <c r="A708" s="149" t="s">
        <v>1498</v>
      </c>
      <c r="B708" s="205"/>
      <c r="C708" s="119">
        <v>0</v>
      </c>
      <c r="D708" s="119">
        <v>0</v>
      </c>
    </row>
    <row r="709" spans="1:4" hidden="1" outlineLevel="1">
      <c r="A709" s="149" t="s">
        <v>1499</v>
      </c>
      <c r="B709" s="205"/>
      <c r="C709" s="119">
        <v>0</v>
      </c>
      <c r="D709" s="119">
        <v>0</v>
      </c>
    </row>
    <row r="710" spans="1:4" hidden="1" outlineLevel="1">
      <c r="A710" s="149" t="s">
        <v>1500</v>
      </c>
      <c r="B710" s="205"/>
      <c r="C710" s="119">
        <v>0</v>
      </c>
      <c r="D710" s="119">
        <v>0</v>
      </c>
    </row>
    <row r="711" spans="1:4" hidden="1" outlineLevel="1">
      <c r="A711" s="149" t="s">
        <v>1501</v>
      </c>
      <c r="B711" s="205"/>
      <c r="C711" s="119">
        <v>0</v>
      </c>
      <c r="D711" s="119">
        <v>0</v>
      </c>
    </row>
    <row r="712" spans="1:4" hidden="1" outlineLevel="1">
      <c r="A712" s="149" t="s">
        <v>1502</v>
      </c>
      <c r="B712" s="205"/>
      <c r="C712" s="119">
        <v>0</v>
      </c>
      <c r="D712" s="119">
        <v>0</v>
      </c>
    </row>
    <row r="713" spans="1:4" hidden="1" outlineLevel="1">
      <c r="A713" s="149" t="s">
        <v>1503</v>
      </c>
      <c r="B713" s="205"/>
      <c r="C713" s="119">
        <v>0</v>
      </c>
      <c r="D713" s="119">
        <v>0</v>
      </c>
    </row>
    <row r="714" spans="1:4" hidden="1" outlineLevel="1">
      <c r="A714" s="149" t="s">
        <v>1504</v>
      </c>
      <c r="B714" s="205"/>
      <c r="C714" s="119">
        <v>0</v>
      </c>
      <c r="D714" s="119">
        <v>0</v>
      </c>
    </row>
    <row r="715" spans="1:4" hidden="1" outlineLevel="1">
      <c r="A715" s="149" t="s">
        <v>1505</v>
      </c>
      <c r="B715" s="205"/>
      <c r="C715" s="119">
        <v>10809.63</v>
      </c>
      <c r="D715" s="119">
        <v>10487.71</v>
      </c>
    </row>
    <row r="716" spans="1:4" hidden="1" outlineLevel="1">
      <c r="A716" s="149" t="s">
        <v>1506</v>
      </c>
      <c r="B716" s="205"/>
      <c r="C716" s="119">
        <v>0</v>
      </c>
      <c r="D716" s="119">
        <v>0</v>
      </c>
    </row>
    <row r="717" spans="1:4" collapsed="1">
      <c r="A717" s="137" t="s">
        <v>1497</v>
      </c>
      <c r="B717" s="205"/>
      <c r="C717" s="119">
        <v>10809.63</v>
      </c>
      <c r="D717" s="119">
        <v>10487.71</v>
      </c>
    </row>
    <row r="718" spans="1:4" hidden="1" outlineLevel="1">
      <c r="A718" s="149"/>
      <c r="B718" s="205"/>
      <c r="C718" s="119"/>
      <c r="D718" s="119"/>
    </row>
    <row r="719" spans="1:4" hidden="1" outlineLevel="1">
      <c r="A719" s="137" t="s">
        <v>1507</v>
      </c>
      <c r="B719" s="205"/>
      <c r="C719" s="119"/>
      <c r="D719" s="119"/>
    </row>
    <row r="720" spans="1:4" hidden="1" outlineLevel="1">
      <c r="A720" s="149" t="s">
        <v>1508</v>
      </c>
      <c r="B720" s="205"/>
      <c r="C720" s="119">
        <v>0</v>
      </c>
      <c r="D720" s="119">
        <v>0</v>
      </c>
    </row>
    <row r="721" spans="1:4" hidden="1" outlineLevel="1">
      <c r="A721" s="149" t="s">
        <v>1509</v>
      </c>
      <c r="B721" s="205"/>
      <c r="C721" s="119">
        <v>33.619999999999997</v>
      </c>
      <c r="D721" s="119">
        <v>-33.619999999999997</v>
      </c>
    </row>
    <row r="722" spans="1:4" hidden="1" outlineLevel="1">
      <c r="A722" s="149" t="s">
        <v>1510</v>
      </c>
      <c r="B722" s="205"/>
      <c r="C722" s="119">
        <v>817.29</v>
      </c>
      <c r="D722" s="119">
        <v>0</v>
      </c>
    </row>
    <row r="723" spans="1:4" collapsed="1">
      <c r="A723" s="137" t="s">
        <v>1507</v>
      </c>
      <c r="B723" s="205"/>
      <c r="C723" s="119">
        <v>850.91</v>
      </c>
      <c r="D723" s="119">
        <v>-33.619999999999997</v>
      </c>
    </row>
    <row r="724" spans="1:4" hidden="1" outlineLevel="1">
      <c r="A724" s="149"/>
      <c r="B724" s="205"/>
      <c r="C724" s="119"/>
      <c r="D724" s="119"/>
    </row>
    <row r="725" spans="1:4" hidden="1" outlineLevel="1">
      <c r="A725" s="137" t="s">
        <v>1511</v>
      </c>
      <c r="B725" s="205"/>
      <c r="C725" s="119"/>
      <c r="D725" s="119"/>
    </row>
    <row r="726" spans="1:4" hidden="1" outlineLevel="1">
      <c r="A726" s="149" t="s">
        <v>1512</v>
      </c>
      <c r="B726" s="205"/>
      <c r="C726" s="119">
        <v>0</v>
      </c>
      <c r="D726" s="119">
        <v>0</v>
      </c>
    </row>
    <row r="727" spans="1:4" hidden="1" outlineLevel="1">
      <c r="A727" s="123" t="s">
        <v>1513</v>
      </c>
      <c r="B727" s="205"/>
      <c r="C727" s="119">
        <v>0</v>
      </c>
      <c r="D727" s="119">
        <v>0</v>
      </c>
    </row>
    <row r="728" spans="1:4" hidden="1" outlineLevel="1">
      <c r="A728" s="149" t="s">
        <v>1514</v>
      </c>
      <c r="B728" s="205"/>
      <c r="C728" s="119">
        <v>0</v>
      </c>
      <c r="D728" s="119">
        <v>0</v>
      </c>
    </row>
    <row r="729" spans="1:4" hidden="1" outlineLevel="1">
      <c r="A729" s="123" t="s">
        <v>1515</v>
      </c>
      <c r="B729" s="205"/>
      <c r="C729" s="119">
        <v>0</v>
      </c>
      <c r="D729" s="119">
        <v>0</v>
      </c>
    </row>
    <row r="730" spans="1:4" collapsed="1">
      <c r="A730" s="137" t="s">
        <v>1511</v>
      </c>
      <c r="B730" s="205"/>
      <c r="C730" s="119">
        <v>0</v>
      </c>
      <c r="D730" s="119">
        <v>0</v>
      </c>
    </row>
    <row r="731" spans="1:4">
      <c r="A731" s="129"/>
      <c r="B731" s="130"/>
      <c r="C731" s="115"/>
      <c r="D731" s="115"/>
    </row>
    <row r="732" spans="1:4">
      <c r="A732" s="129"/>
      <c r="B732" s="130"/>
      <c r="C732" s="115"/>
      <c r="D732" s="115"/>
    </row>
    <row r="733" spans="1:4" s="111" customFormat="1">
      <c r="A733" s="141" t="s">
        <v>142</v>
      </c>
      <c r="B733" s="209"/>
      <c r="C733" s="128">
        <v>-583959.00000000023</v>
      </c>
      <c r="D733" s="128">
        <v>-837922.64</v>
      </c>
    </row>
    <row r="734" spans="1:4" s="111" customFormat="1">
      <c r="A734" s="150"/>
      <c r="B734" s="208"/>
      <c r="C734" s="132"/>
      <c r="D734" s="132"/>
    </row>
    <row r="735" spans="1:4" hidden="1" outlineLevel="1">
      <c r="A735" s="133" t="s">
        <v>144</v>
      </c>
      <c r="B735" s="130"/>
      <c r="C735" s="115"/>
      <c r="D735" s="115"/>
    </row>
    <row r="736" spans="1:4" hidden="1" outlineLevel="1">
      <c r="A736" s="151" t="s">
        <v>1516</v>
      </c>
      <c r="B736" s="130"/>
      <c r="C736" s="115">
        <v>-34535.58</v>
      </c>
      <c r="D736" s="115">
        <v>17219.13</v>
      </c>
    </row>
    <row r="737" spans="1:4" collapsed="1">
      <c r="A737" s="137" t="s">
        <v>144</v>
      </c>
      <c r="B737" s="205"/>
      <c r="C737" s="119">
        <v>-34535.58</v>
      </c>
      <c r="D737" s="119">
        <v>17219.13</v>
      </c>
    </row>
    <row r="738" spans="1:4" hidden="1" outlineLevel="1">
      <c r="A738" s="152"/>
      <c r="B738" s="205"/>
      <c r="C738" s="119"/>
      <c r="D738" s="119"/>
    </row>
    <row r="739" spans="1:4" hidden="1" outlineLevel="1">
      <c r="A739" s="137" t="s">
        <v>143</v>
      </c>
      <c r="B739" s="205"/>
      <c r="C739" s="119"/>
      <c r="D739" s="119"/>
    </row>
    <row r="740" spans="1:4" hidden="1" outlineLevel="1">
      <c r="A740" s="152" t="s">
        <v>1517</v>
      </c>
      <c r="B740" s="205"/>
      <c r="C740" s="119">
        <v>0</v>
      </c>
      <c r="D740" s="119">
        <v>0</v>
      </c>
    </row>
    <row r="741" spans="1:4" hidden="1" outlineLevel="1">
      <c r="A741" s="152" t="s">
        <v>1518</v>
      </c>
      <c r="B741" s="205"/>
      <c r="C741" s="119">
        <v>0</v>
      </c>
      <c r="D741" s="119">
        <v>0</v>
      </c>
    </row>
    <row r="742" spans="1:4" hidden="1" outlineLevel="1">
      <c r="A742" s="152" t="s">
        <v>1519</v>
      </c>
      <c r="B742" s="205"/>
      <c r="C742" s="119">
        <v>0</v>
      </c>
      <c r="D742" s="119">
        <v>0</v>
      </c>
    </row>
    <row r="743" spans="1:4" hidden="1" outlineLevel="1">
      <c r="A743" s="152" t="s">
        <v>1520</v>
      </c>
      <c r="B743" s="205"/>
      <c r="C743" s="119">
        <v>0</v>
      </c>
      <c r="D743" s="119">
        <v>-241134.25</v>
      </c>
    </row>
    <row r="744" spans="1:4" collapsed="1">
      <c r="A744" s="137" t="s">
        <v>143</v>
      </c>
      <c r="B744" s="215">
        <v>4</v>
      </c>
      <c r="C744" s="119">
        <v>0</v>
      </c>
      <c r="D744" s="119">
        <v>-241134.25</v>
      </c>
    </row>
    <row r="745" spans="1:4" s="111" customFormat="1">
      <c r="A745" s="150"/>
      <c r="B745" s="208"/>
      <c r="C745" s="132"/>
      <c r="D745" s="132"/>
    </row>
    <row r="746" spans="1:4" s="111" customFormat="1">
      <c r="A746" s="141" t="s">
        <v>1521</v>
      </c>
      <c r="B746" s="209"/>
      <c r="C746" s="128">
        <v>-549423.42000000027</v>
      </c>
      <c r="D746" s="128">
        <v>-614007.52</v>
      </c>
    </row>
    <row r="747" spans="1:4" s="111" customFormat="1">
      <c r="A747" s="150"/>
      <c r="B747" s="208"/>
      <c r="C747" s="132"/>
      <c r="D747" s="132"/>
    </row>
    <row r="748" spans="1:4" hidden="1" outlineLevel="1">
      <c r="A748" s="133" t="s">
        <v>1522</v>
      </c>
      <c r="B748" s="130"/>
      <c r="C748" s="115"/>
      <c r="D748" s="115"/>
    </row>
    <row r="749" spans="1:4" hidden="1" outlineLevel="1">
      <c r="A749" s="114" t="s">
        <v>1523</v>
      </c>
      <c r="B749" s="130"/>
      <c r="C749" s="115">
        <v>0</v>
      </c>
      <c r="D749" s="115">
        <v>0</v>
      </c>
    </row>
    <row r="750" spans="1:4" hidden="1" outlineLevel="1">
      <c r="A750" s="114" t="s">
        <v>1524</v>
      </c>
      <c r="B750" s="130"/>
      <c r="C750" s="115">
        <v>0</v>
      </c>
      <c r="D750" s="115">
        <v>0</v>
      </c>
    </row>
    <row r="751" spans="1:4" hidden="1" outlineLevel="1">
      <c r="A751" s="114" t="s">
        <v>1525</v>
      </c>
      <c r="B751" s="130"/>
      <c r="C751" s="115">
        <v>0</v>
      </c>
      <c r="D751" s="115">
        <v>0</v>
      </c>
    </row>
    <row r="752" spans="1:4" hidden="1" outlineLevel="1">
      <c r="A752" s="114" t="s">
        <v>1526</v>
      </c>
      <c r="B752" s="130"/>
      <c r="C752" s="115">
        <v>0</v>
      </c>
      <c r="D752" s="115">
        <v>0</v>
      </c>
    </row>
    <row r="753" spans="1:4" hidden="1" outlineLevel="1">
      <c r="A753" s="114" t="s">
        <v>1527</v>
      </c>
      <c r="B753" s="130"/>
      <c r="C753" s="115">
        <v>0</v>
      </c>
      <c r="D753" s="115">
        <v>0</v>
      </c>
    </row>
    <row r="754" spans="1:4" hidden="1" outlineLevel="1">
      <c r="A754" s="114" t="s">
        <v>1528</v>
      </c>
      <c r="B754" s="130"/>
      <c r="C754" s="115">
        <v>0</v>
      </c>
      <c r="D754" s="115">
        <v>0</v>
      </c>
    </row>
    <row r="755" spans="1:4" collapsed="1">
      <c r="A755" s="137" t="s">
        <v>1522</v>
      </c>
      <c r="B755" s="205"/>
      <c r="C755" s="119">
        <v>0</v>
      </c>
      <c r="D755" s="119">
        <v>0</v>
      </c>
    </row>
    <row r="756" spans="1:4" hidden="1" outlineLevel="1">
      <c r="A756" s="118"/>
      <c r="B756" s="205"/>
      <c r="C756" s="119"/>
      <c r="D756" s="119"/>
    </row>
    <row r="757" spans="1:4" hidden="1" outlineLevel="1">
      <c r="A757" s="137" t="s">
        <v>1529</v>
      </c>
      <c r="B757" s="205"/>
      <c r="C757" s="119"/>
      <c r="D757" s="119"/>
    </row>
    <row r="758" spans="1:4" hidden="1" outlineLevel="1">
      <c r="A758" s="118" t="s">
        <v>1530</v>
      </c>
      <c r="B758" s="205"/>
      <c r="C758" s="119">
        <v>0</v>
      </c>
      <c r="D758" s="119">
        <v>0</v>
      </c>
    </row>
    <row r="759" spans="1:4" hidden="1" outlineLevel="1">
      <c r="A759" s="118" t="s">
        <v>1531</v>
      </c>
      <c r="B759" s="205"/>
      <c r="C759" s="119">
        <v>0</v>
      </c>
      <c r="D759" s="119">
        <v>0</v>
      </c>
    </row>
    <row r="760" spans="1:4" collapsed="1">
      <c r="A760" s="137" t="s">
        <v>1529</v>
      </c>
      <c r="B760" s="205"/>
      <c r="C760" s="119">
        <v>0</v>
      </c>
      <c r="D760" s="119">
        <v>0</v>
      </c>
    </row>
    <row r="761" spans="1:4">
      <c r="A761" s="137" t="s">
        <v>1532</v>
      </c>
      <c r="B761" s="205"/>
      <c r="C761" s="119">
        <v>0</v>
      </c>
      <c r="D761" s="119">
        <v>0</v>
      </c>
    </row>
    <row r="762" spans="1:4" s="111" customFormat="1">
      <c r="A762" s="150"/>
      <c r="B762" s="208"/>
      <c r="C762" s="132"/>
      <c r="D762" s="132"/>
    </row>
    <row r="763" spans="1:4" s="111" customFormat="1">
      <c r="A763" s="141" t="s">
        <v>1533</v>
      </c>
      <c r="B763" s="209"/>
      <c r="C763" s="128">
        <v>-549423.42000000027</v>
      </c>
      <c r="D763" s="128">
        <v>-614007.52</v>
      </c>
    </row>
    <row r="764" spans="1:4" s="111" customFormat="1">
      <c r="A764" s="150"/>
      <c r="B764" s="208"/>
      <c r="C764" s="132"/>
      <c r="D764" s="132"/>
    </row>
    <row r="765" spans="1:4" s="111" customFormat="1">
      <c r="A765" s="147" t="s">
        <v>1534</v>
      </c>
      <c r="B765" s="205"/>
      <c r="C765" s="119">
        <v>0</v>
      </c>
      <c r="D765" s="119">
        <v>0</v>
      </c>
    </row>
    <row r="766" spans="1:4" s="111" customFormat="1">
      <c r="A766" s="150"/>
      <c r="B766" s="208"/>
      <c r="C766" s="132"/>
      <c r="D766" s="132"/>
    </row>
    <row r="767" spans="1:4" s="111" customFormat="1" ht="15.75" thickBot="1">
      <c r="A767" s="153" t="s">
        <v>1535</v>
      </c>
      <c r="B767" s="214"/>
      <c r="C767" s="154">
        <v>-549423.42000000027</v>
      </c>
      <c r="D767" s="154">
        <v>-614007.52</v>
      </c>
    </row>
    <row r="768" spans="1:4" ht="15.75" thickTop="1"/>
  </sheetData>
  <dataValidations count="1">
    <dataValidation type="list" errorStyle="information" operator="equal" allowBlank="1" showInputMessage="1" sqref="A6:A165 A767:D767 A384:XFD384 B5:B165 A166:B383 C5:D383 A385:D684 B691:D700 B702:B766 C766:D766 C702:D760 C762:D764 A765:D765 A761:D761 C3:D3 A686:A689 A691:A766 C690:D690" xr:uid="{73DAEFA2-6A2D-4349-BC69-CCD1D4A72AE5}">
      <formula1>"6739674C-F41D-4F0B-8A6E-DBB970089451"</formula1>
    </dataValidation>
  </dataValidations>
  <pageMargins left="0.70866141732283472" right="0.70866141732283472" top="0.74803149606299213" bottom="0.74803149606299213" header="0.31496062992125984" footer="0.31496062992125984"/>
  <pageSetup paperSize="9" scale="75" fitToHeight="2" orientation="portrait" r:id="rId1"/>
  <headerFooter>
    <oddHeader>&amp;L&amp;"-,Bold"&amp;16&amp;K3175C8Income Statement&amp;"-,Regular"&amp;10&amp;K000000
&amp;"-,Bold"&amp;14Paniri Agricultural Co Pty Ltd
For the year ended 30 June 2025</oddHeader>
    <oddFooter>&amp;LThe accompanying notes form part of these financial statements. These statements should be read in conjunction with the attached compilation
report. 
Financial Statements | Paniri Agricultural Co Pty Ltd&amp;RPage &amp;P of &amp;N</oddFooter>
    <evenHeader>&amp;L&amp;"-,Bold"&amp;12
Income Statement</evenHeader>
    <evenFooter>&amp;LThe accompanying notes form part of these financial statements. These statements should be read in conjunction with the attached compilation
report. 
Financial Statements | Paniri Agricultural Co Pty Ltd&amp;RPage &amp;P of &amp;N</evenFooter>
    <firstHeader>&amp;L&amp;"-,Bold"&amp;14&amp;K03+034Income Statement&amp;"Times New Roman,Regular"&amp;10&amp;K000000
&amp;"-,Bold"&amp;14Paniri Agricultural Co Pty Ltd
For the year ended 30 June 2024</firstHeader>
    <firstFooter>&amp;LThe accompanying notes form part of these financial statements. These statements should be read in conjunction with the attached compilation report. 
Financial Statements&amp;CPaniri Agricultural Co Pty Ltd&amp;RPage &amp;P of &amp;N</firstFooter>
  </headerFooter>
  <rowBreaks count="1" manualBreakCount="1">
    <brk id="687" max="16383" man="1"/>
  </rowBreaks>
  <customProperties>
    <customPr name="isReportSheetChanged" r:id="rId2"/>
    <customPr name="NeonFormulasData_ED70E58E-A6CB-436B-B942-E28D536FFAF6" r:id="rId3"/>
    <customPr name="NeonFormulasData_ED70E58E-A6CB-436B-B942-E28D536FFAF6_ID" r:id="rId4"/>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G12"/>
  <sheetViews>
    <sheetView showGridLines="0" view="pageBreakPreview" topLeftCell="B1" zoomScaleNormal="100" zoomScaleSheetLayoutView="100" workbookViewId="0">
      <selection activeCell="B1" sqref="B1:E1048576"/>
    </sheetView>
  </sheetViews>
  <sheetFormatPr defaultRowHeight="12.75" outlineLevelCol="1"/>
  <cols>
    <col min="1" max="1" width="35" hidden="1" customWidth="1" outlineLevel="1"/>
    <col min="2" max="2" width="55.83203125" customWidth="1" collapsed="1"/>
    <col min="3" max="3" width="20.83203125" customWidth="1"/>
    <col min="4" max="5" width="20.83203125" style="7" customWidth="1"/>
  </cols>
  <sheetData>
    <row r="2" spans="1:7" ht="15">
      <c r="B2" s="9"/>
      <c r="C2" s="159" t="s">
        <v>20</v>
      </c>
      <c r="D2" s="90" t="s">
        <v>140</v>
      </c>
      <c r="E2" s="90" t="s">
        <v>141</v>
      </c>
    </row>
    <row r="3" spans="1:7" ht="15">
      <c r="B3" s="4" t="s">
        <v>27</v>
      </c>
      <c r="C3" s="1"/>
      <c r="D3" s="8"/>
      <c r="E3" s="8"/>
    </row>
    <row r="4" spans="1:7" ht="15">
      <c r="A4" s="96" t="str">
        <f>_xll.SpotlightXL.ExcelFormulas.SpotlightMetadata("_x000D_
"&amp;CHAR(34)&amp;"A1950CEE88E7490F9ED482AF30EE80F7"&amp;CHAR(34)&amp;"_x000D_
{_x000D_
  "&amp;CHAR(34)&amp;"members"&amp;CHAR(34)&amp;": {_x000D_
    "&amp;CHAR(34)&amp;"Account"&amp;CHAR(34)&amp;": "&amp;CHAR(34)&amp;"Net Profit/(Loss) Before Tax"&amp;CHAR(34)&amp;"_x000D_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Profit/(Loss) Before Tax</v>
      </c>
      <c r="B4" s="168" t="s">
        <v>142</v>
      </c>
      <c r="C4" s="169"/>
      <c r="D4" s="170">
        <v>-583959</v>
      </c>
      <c r="E4" s="170">
        <v>-837922.64</v>
      </c>
    </row>
    <row r="5" spans="1:7" ht="15">
      <c r="A5" s="96" t="str">
        <f>_xll.SpotlightXL.ExcelFormulas.SpotlightMetadata("_x000D_
"&amp;CHAR(34)&amp;"A1950CEE88E7490F9ED482AF30EE80F7"&amp;CHAR(34)&amp;"_x000D_
{_x000D_
  "&amp;CHAR(34)&amp;"members"&amp;CHAR(34)&amp;": {_x000D_
    "&amp;CHAR(34)&amp;"Account"&amp;CHAR(34)&amp;": "&amp;CHAR(34)&amp;"Income Tax Expense / (Benefit)"&amp;CHAR(34)&amp;"_x000D_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Income Tax Expense / (Benefit)</v>
      </c>
      <c r="B5" s="163" t="s">
        <v>143</v>
      </c>
      <c r="C5" s="171">
        <v>4</v>
      </c>
      <c r="D5" s="162">
        <v>0</v>
      </c>
      <c r="E5" s="162">
        <v>-241134.25</v>
      </c>
    </row>
    <row r="6" spans="1:7" ht="15">
      <c r="A6" s="96" t="str">
        <f>_xll.SpotlightXL.ExcelFormulas.SpotlightMetadata("_x000D_
"&amp;CHAR(34)&amp;"A1950CEE88E7490F9ED482AF30EE80F7"&amp;CHAR(34)&amp;"_x000D_
{_x000D_
  "&amp;CHAR(34)&amp;"members"&amp;CHAR(34)&amp;": {_x000D_
    "&amp;CHAR(34)&amp;"Account"&amp;CHAR(34)&amp;": "&amp;CHAR(34)&amp;"Deferred Tax Expense/(Income)"&amp;CHAR(34)&amp;"_x000D_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Deferred Tax Expense/(Income)</v>
      </c>
      <c r="B6" s="163" t="s">
        <v>144</v>
      </c>
      <c r="C6" s="171"/>
      <c r="D6" s="162">
        <v>-34535.58</v>
      </c>
      <c r="E6" s="162">
        <v>17219.13</v>
      </c>
    </row>
    <row r="7" spans="1:7" ht="15">
      <c r="A7" s="96" t="str">
        <f>_xll.SpotlightXL.ExcelFormulas.SpotlightMetadata("_x000D_
"&amp;CHAR(34)&amp;"A1950CEE88E7490F9ED482AF30EE80F7"&amp;CHAR(34)&amp;"_x000D_
{_x000D_
  "&amp;CHAR(34)&amp;"members"&amp;CHAR(34)&amp;": {_x000D_
    "&amp;CHAR(34)&amp;"Account"&amp;CHAR(34)&amp;": "&amp;CHAR(34)&amp;"Net Profit/(Loss) After Tax"&amp;CHAR(34)&amp;"_x000D_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Net Profit/(Loss) After Tax</v>
      </c>
      <c r="B7" s="98" t="s">
        <v>27</v>
      </c>
      <c r="C7" s="99"/>
      <c r="D7" s="34">
        <v>-549423.42000000004</v>
      </c>
      <c r="E7" s="34">
        <v>-614007.52</v>
      </c>
      <c r="G7" s="97"/>
    </row>
    <row r="8" spans="1:7" ht="15" customHeight="1"/>
    <row r="10" spans="1:7" ht="15">
      <c r="B10" s="37"/>
    </row>
    <row r="11" spans="1:7" ht="15">
      <c r="B11" s="37"/>
    </row>
    <row r="12" spans="1:7" ht="15">
      <c r="B12" s="37"/>
    </row>
  </sheetData>
  <dataValidations count="1">
    <dataValidation type="list" errorStyle="information" operator="equal" allowBlank="1" showInputMessage="1" sqref="D2:E2 C4 B10:B12 A7 D4:E7 A4:B6" xr:uid="{0A5EB834-640C-40B2-B3A1-A3EC39153810}">
      <formula1>"6739674C-F41D-4F0B-8A6E-DBB970089451"</formula1>
    </dataValidation>
  </dataValidations>
  <pageMargins left="0.7" right="0.7" top="0.75" bottom="0.75" header="0.3" footer="0.3"/>
  <pageSetup scale="79" orientation="portrait" r:id="rId1"/>
  <headerFooter>
    <oddHeader>&amp;L&amp;"-,Bold"&amp;16&amp;K03+035Appropriation Statements
&amp;14&amp;K000000Paniri Agricultural Co Pty Ltd
For the year ended 30 June 2025</oddHeader>
    <oddFooter>&amp;LFinancial Statements  |  Paniri Agricultural Co Pty Ltd 
&amp;RPage &amp;P of &amp;N</oddFooter>
  </headerFooter>
  <customProperties>
    <customPr name="isReportSheetChanged" r:id="rId2"/>
    <customPr name="NeonFormulasData_ED70E58E-A6CB-436B-B942-E28D536FFAF6" r:id="rId3"/>
    <customPr name="NeonFormulasData_ED70E58E-A6CB-436B-B942-E28D536FFAF6_ID" r:id="rId4"/>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48DF7-C604-4E0E-83E1-A976526D133E}">
  <dimension ref="A1:F901"/>
  <sheetViews>
    <sheetView showGridLines="0" tabSelected="1" view="pageBreakPreview" topLeftCell="A11" zoomScaleNormal="100" zoomScaleSheetLayoutView="100" workbookViewId="0">
      <selection activeCell="D423" sqref="D423"/>
    </sheetView>
  </sheetViews>
  <sheetFormatPr defaultRowHeight="15" outlineLevelRow="1"/>
  <cols>
    <col min="1" max="1" width="80.83203125" style="2" customWidth="1"/>
    <col min="2" max="2" width="20.83203125" style="101" customWidth="1"/>
    <col min="3" max="4" width="20.83203125" style="52" customWidth="1"/>
    <col min="5" max="5" width="9.33203125" style="2"/>
    <col min="6" max="6" width="10.33203125" style="2" bestFit="1" customWidth="1"/>
    <col min="7" max="16384" width="9.33203125" style="2"/>
  </cols>
  <sheetData>
    <row r="1" spans="1:4">
      <c r="A1" s="157"/>
      <c r="B1" s="158"/>
      <c r="C1" s="158"/>
      <c r="D1" s="158"/>
    </row>
    <row r="3" spans="1:4">
      <c r="A3" s="38" t="s">
        <v>16</v>
      </c>
      <c r="B3" s="95" t="s">
        <v>20</v>
      </c>
      <c r="C3" s="91" t="s">
        <v>140</v>
      </c>
      <c r="D3" s="91" t="s">
        <v>141</v>
      </c>
    </row>
    <row r="4" spans="1:4">
      <c r="A4" s="54"/>
      <c r="B4" s="102"/>
      <c r="C4" s="26"/>
      <c r="D4" s="26"/>
    </row>
    <row r="5" spans="1:4">
      <c r="A5" s="38" t="s">
        <v>145</v>
      </c>
      <c r="B5" s="91"/>
      <c r="C5" s="26"/>
      <c r="D5" s="26"/>
    </row>
    <row r="6" spans="1:4" s="24" customFormat="1">
      <c r="A6" s="57" t="s">
        <v>146</v>
      </c>
      <c r="B6" s="103"/>
      <c r="C6" s="61"/>
      <c r="D6" s="61"/>
    </row>
    <row r="7" spans="1:4" hidden="1" outlineLevel="1">
      <c r="A7" s="48"/>
      <c r="B7" s="102"/>
      <c r="C7" s="26"/>
      <c r="D7" s="26"/>
    </row>
    <row r="8" spans="1:4" hidden="1" outlineLevel="1">
      <c r="A8" s="55" t="s">
        <v>147</v>
      </c>
      <c r="B8" s="91"/>
      <c r="C8" s="26"/>
      <c r="D8" s="26"/>
    </row>
    <row r="9" spans="1:4" hidden="1" outlineLevel="1">
      <c r="A9" s="27" t="s">
        <v>148</v>
      </c>
      <c r="B9" s="102"/>
      <c r="C9" s="26">
        <v>0</v>
      </c>
      <c r="D9" s="26">
        <v>0</v>
      </c>
    </row>
    <row r="10" spans="1:4" hidden="1" outlineLevel="1">
      <c r="A10" s="37" t="s">
        <v>149</v>
      </c>
      <c r="B10" s="102"/>
      <c r="C10" s="26">
        <v>0</v>
      </c>
      <c r="D10" s="26">
        <v>0</v>
      </c>
    </row>
    <row r="11" spans="1:4" collapsed="1">
      <c r="A11" s="160" t="s">
        <v>147</v>
      </c>
      <c r="B11" s="161"/>
      <c r="C11" s="162">
        <v>0</v>
      </c>
      <c r="D11" s="162">
        <v>0</v>
      </c>
    </row>
    <row r="12" spans="1:4" hidden="1" outlineLevel="1">
      <c r="A12" s="163"/>
      <c r="B12" s="161"/>
      <c r="C12" s="162"/>
      <c r="D12" s="162"/>
    </row>
    <row r="13" spans="1:4" hidden="1" outlineLevel="1">
      <c r="A13" s="164" t="s">
        <v>150</v>
      </c>
      <c r="B13" s="165"/>
      <c r="C13" s="162"/>
      <c r="D13" s="162"/>
    </row>
    <row r="14" spans="1:4" hidden="1" outlineLevel="1">
      <c r="A14" s="166" t="s">
        <v>151</v>
      </c>
      <c r="B14" s="161"/>
      <c r="C14" s="162"/>
      <c r="D14" s="162"/>
    </row>
    <row r="15" spans="1:4" hidden="1" outlineLevel="1">
      <c r="A15" s="163" t="s">
        <v>152</v>
      </c>
      <c r="B15" s="161"/>
      <c r="C15" s="162">
        <v>0</v>
      </c>
      <c r="D15" s="162">
        <v>0</v>
      </c>
    </row>
    <row r="16" spans="1:4" hidden="1" outlineLevel="1">
      <c r="A16" s="163" t="s">
        <v>153</v>
      </c>
      <c r="B16" s="161"/>
      <c r="C16" s="162">
        <v>0</v>
      </c>
      <c r="D16" s="162">
        <v>0</v>
      </c>
    </row>
    <row r="17" spans="1:4" hidden="1" outlineLevel="1">
      <c r="A17" s="163" t="s">
        <v>154</v>
      </c>
      <c r="B17" s="161"/>
      <c r="C17" s="162">
        <v>0</v>
      </c>
      <c r="D17" s="162">
        <v>0</v>
      </c>
    </row>
    <row r="18" spans="1:4" hidden="1" outlineLevel="1">
      <c r="A18" s="163" t="s">
        <v>155</v>
      </c>
      <c r="B18" s="161"/>
      <c r="C18" s="167">
        <v>1380010</v>
      </c>
      <c r="D18" s="167">
        <v>980000</v>
      </c>
    </row>
    <row r="19" spans="1:4" hidden="1" outlineLevel="1">
      <c r="A19" s="163" t="s">
        <v>156</v>
      </c>
      <c r="B19" s="161"/>
      <c r="C19" s="162">
        <v>9995</v>
      </c>
      <c r="D19" s="162">
        <v>0</v>
      </c>
    </row>
    <row r="20" spans="1:4" hidden="1" outlineLevel="1">
      <c r="A20" s="163" t="s">
        <v>157</v>
      </c>
      <c r="B20" s="161"/>
      <c r="C20" s="162">
        <v>0</v>
      </c>
      <c r="D20" s="162">
        <v>0</v>
      </c>
    </row>
    <row r="21" spans="1:4" hidden="1" outlineLevel="1">
      <c r="A21" s="163" t="s">
        <v>158</v>
      </c>
      <c r="B21" s="161"/>
      <c r="C21" s="162">
        <v>0</v>
      </c>
      <c r="D21" s="162">
        <v>0</v>
      </c>
    </row>
    <row r="22" spans="1:4" hidden="1" outlineLevel="1">
      <c r="A22" s="163" t="s">
        <v>159</v>
      </c>
      <c r="B22" s="161"/>
      <c r="C22" s="162">
        <v>0</v>
      </c>
      <c r="D22" s="162">
        <v>0</v>
      </c>
    </row>
    <row r="23" spans="1:4" hidden="1" outlineLevel="1">
      <c r="A23" s="163" t="s">
        <v>160</v>
      </c>
      <c r="B23" s="161"/>
      <c r="C23" s="162">
        <v>0</v>
      </c>
      <c r="D23" s="162">
        <v>0</v>
      </c>
    </row>
    <row r="24" spans="1:4" hidden="1" outlineLevel="1">
      <c r="A24" s="163" t="s">
        <v>161</v>
      </c>
      <c r="B24" s="161"/>
      <c r="C24" s="162">
        <v>0</v>
      </c>
      <c r="D24" s="162">
        <v>0</v>
      </c>
    </row>
    <row r="25" spans="1:4" hidden="1" outlineLevel="1">
      <c r="A25" s="163" t="s">
        <v>162</v>
      </c>
      <c r="B25" s="161"/>
      <c r="C25" s="162">
        <v>0</v>
      </c>
      <c r="D25" s="162">
        <v>0</v>
      </c>
    </row>
    <row r="26" spans="1:4" hidden="1" outlineLevel="1">
      <c r="A26" s="163" t="s">
        <v>163</v>
      </c>
      <c r="B26" s="161"/>
      <c r="C26" s="162">
        <v>0</v>
      </c>
      <c r="D26" s="162">
        <v>0</v>
      </c>
    </row>
    <row r="27" spans="1:4" hidden="1" outlineLevel="1">
      <c r="A27" s="163" t="s">
        <v>164</v>
      </c>
      <c r="B27" s="161"/>
      <c r="C27" s="162">
        <v>0</v>
      </c>
      <c r="D27" s="162">
        <v>0</v>
      </c>
    </row>
    <row r="28" spans="1:4" hidden="1" outlineLevel="1">
      <c r="A28" s="163" t="s">
        <v>165</v>
      </c>
      <c r="B28" s="161"/>
      <c r="C28" s="162">
        <v>0</v>
      </c>
      <c r="D28" s="162">
        <v>0</v>
      </c>
    </row>
    <row r="29" spans="1:4" hidden="1" outlineLevel="1">
      <c r="A29" s="163" t="s">
        <v>166</v>
      </c>
      <c r="B29" s="161"/>
      <c r="C29" s="162">
        <v>0</v>
      </c>
      <c r="D29" s="162">
        <v>0</v>
      </c>
    </row>
    <row r="30" spans="1:4" hidden="1" outlineLevel="1">
      <c r="A30" s="163" t="s">
        <v>167</v>
      </c>
      <c r="B30" s="161"/>
      <c r="C30" s="162">
        <v>0</v>
      </c>
      <c r="D30" s="162">
        <v>0</v>
      </c>
    </row>
    <row r="31" spans="1:4" hidden="1" outlineLevel="1">
      <c r="A31" s="163" t="s">
        <v>168</v>
      </c>
      <c r="B31" s="161"/>
      <c r="C31" s="162">
        <v>0</v>
      </c>
      <c r="D31" s="162">
        <v>0</v>
      </c>
    </row>
    <row r="32" spans="1:4" hidden="1" outlineLevel="1">
      <c r="A32" s="163" t="s">
        <v>169</v>
      </c>
      <c r="B32" s="161"/>
      <c r="C32" s="162">
        <v>0</v>
      </c>
      <c r="D32" s="162">
        <v>0</v>
      </c>
    </row>
    <row r="33" spans="1:6" hidden="1" outlineLevel="1">
      <c r="A33" s="163" t="s">
        <v>170</v>
      </c>
      <c r="B33" s="161"/>
      <c r="C33" s="162">
        <v>0</v>
      </c>
      <c r="D33" s="162">
        <v>0</v>
      </c>
    </row>
    <row r="34" spans="1:6" hidden="1" outlineLevel="1">
      <c r="A34" s="163" t="s">
        <v>171</v>
      </c>
      <c r="B34" s="161"/>
      <c r="C34" s="162">
        <v>0</v>
      </c>
      <c r="D34" s="162">
        <v>0</v>
      </c>
    </row>
    <row r="35" spans="1:6" hidden="1" outlineLevel="1">
      <c r="A35" s="163" t="s">
        <v>172</v>
      </c>
      <c r="B35" s="161"/>
      <c r="C35" s="162">
        <v>0</v>
      </c>
      <c r="D35" s="162">
        <v>0</v>
      </c>
    </row>
    <row r="36" spans="1:6" hidden="1" outlineLevel="1">
      <c r="A36" s="163" t="s">
        <v>173</v>
      </c>
      <c r="B36" s="161"/>
      <c r="C36" s="167">
        <v>-1356061.55</v>
      </c>
      <c r="D36" s="167">
        <v>-924940.85</v>
      </c>
      <c r="F36" s="56"/>
    </row>
    <row r="37" spans="1:6" hidden="1" outlineLevel="1">
      <c r="A37" s="163" t="s">
        <v>174</v>
      </c>
      <c r="B37" s="161"/>
      <c r="C37" s="162">
        <v>0</v>
      </c>
      <c r="D37" s="162">
        <v>0</v>
      </c>
    </row>
    <row r="38" spans="1:6" hidden="1" outlineLevel="1">
      <c r="A38" s="163" t="s">
        <v>175</v>
      </c>
      <c r="B38" s="161"/>
      <c r="C38" s="162">
        <v>0</v>
      </c>
      <c r="D38" s="162">
        <v>0</v>
      </c>
    </row>
    <row r="39" spans="1:6" hidden="1" outlineLevel="1">
      <c r="A39" s="163" t="s">
        <v>176</v>
      </c>
      <c r="B39" s="161"/>
      <c r="C39" s="162">
        <v>0</v>
      </c>
      <c r="D39" s="162">
        <v>0</v>
      </c>
    </row>
    <row r="40" spans="1:6" hidden="1" outlineLevel="1">
      <c r="A40" s="163" t="s">
        <v>177</v>
      </c>
      <c r="B40" s="161"/>
      <c r="C40" s="162">
        <v>0</v>
      </c>
      <c r="D40" s="162">
        <v>0</v>
      </c>
    </row>
    <row r="41" spans="1:6" hidden="1" outlineLevel="1">
      <c r="A41" s="163" t="s">
        <v>178</v>
      </c>
      <c r="B41" s="161"/>
      <c r="C41" s="162">
        <v>0</v>
      </c>
      <c r="D41" s="162">
        <v>0</v>
      </c>
    </row>
    <row r="42" spans="1:6" hidden="1" outlineLevel="1">
      <c r="A42" s="163" t="s">
        <v>179</v>
      </c>
      <c r="B42" s="161"/>
      <c r="C42" s="162">
        <v>0</v>
      </c>
      <c r="D42" s="162">
        <v>0</v>
      </c>
    </row>
    <row r="43" spans="1:6" hidden="1" outlineLevel="1">
      <c r="A43" s="163" t="s">
        <v>180</v>
      </c>
      <c r="B43" s="161"/>
      <c r="C43" s="162">
        <v>0</v>
      </c>
      <c r="D43" s="162">
        <v>0</v>
      </c>
    </row>
    <row r="44" spans="1:6" hidden="1" outlineLevel="1">
      <c r="A44" s="163" t="s">
        <v>181</v>
      </c>
      <c r="B44" s="161"/>
      <c r="C44" s="162">
        <v>0</v>
      </c>
      <c r="D44" s="162">
        <v>0</v>
      </c>
    </row>
    <row r="45" spans="1:6" hidden="1" outlineLevel="1">
      <c r="A45" s="163" t="s">
        <v>182</v>
      </c>
      <c r="B45" s="161"/>
      <c r="C45" s="162">
        <v>0</v>
      </c>
      <c r="D45" s="162">
        <v>0</v>
      </c>
    </row>
    <row r="46" spans="1:6" hidden="1" outlineLevel="1">
      <c r="A46" s="163" t="s">
        <v>183</v>
      </c>
      <c r="B46" s="161"/>
      <c r="C46" s="162">
        <v>0</v>
      </c>
      <c r="D46" s="162">
        <v>0</v>
      </c>
    </row>
    <row r="47" spans="1:6" hidden="1" outlineLevel="1">
      <c r="A47" s="163" t="s">
        <v>184</v>
      </c>
      <c r="B47" s="161"/>
      <c r="C47" s="162">
        <v>0</v>
      </c>
      <c r="D47" s="162">
        <v>0</v>
      </c>
    </row>
    <row r="48" spans="1:6" hidden="1" outlineLevel="1">
      <c r="A48" s="163" t="s">
        <v>185</v>
      </c>
      <c r="B48" s="161"/>
      <c r="C48" s="162">
        <v>0</v>
      </c>
      <c r="D48" s="162">
        <v>0</v>
      </c>
    </row>
    <row r="49" spans="1:4" hidden="1" outlineLevel="1">
      <c r="A49" s="163" t="s">
        <v>186</v>
      </c>
      <c r="B49" s="161"/>
      <c r="C49" s="162">
        <v>0</v>
      </c>
      <c r="D49" s="162">
        <v>0</v>
      </c>
    </row>
    <row r="50" spans="1:4" hidden="1" outlineLevel="1">
      <c r="A50" s="163" t="s">
        <v>187</v>
      </c>
      <c r="B50" s="161"/>
      <c r="C50" s="162">
        <v>0</v>
      </c>
      <c r="D50" s="162">
        <v>0</v>
      </c>
    </row>
    <row r="51" spans="1:4" hidden="1" outlineLevel="1">
      <c r="A51" s="163" t="s">
        <v>188</v>
      </c>
      <c r="B51" s="161"/>
      <c r="C51" s="162">
        <v>0</v>
      </c>
      <c r="D51" s="162">
        <v>0</v>
      </c>
    </row>
    <row r="52" spans="1:4" hidden="1" outlineLevel="1">
      <c r="A52" s="163" t="s">
        <v>189</v>
      </c>
      <c r="B52" s="161"/>
      <c r="C52" s="162">
        <v>0</v>
      </c>
      <c r="D52" s="162">
        <v>0</v>
      </c>
    </row>
    <row r="53" spans="1:4" hidden="1" outlineLevel="1">
      <c r="A53" s="163" t="s">
        <v>190</v>
      </c>
      <c r="B53" s="161"/>
      <c r="C53" s="162">
        <v>0</v>
      </c>
      <c r="D53" s="162">
        <v>0</v>
      </c>
    </row>
    <row r="54" spans="1:4" hidden="1" outlineLevel="1">
      <c r="A54" s="163" t="s">
        <v>191</v>
      </c>
      <c r="B54" s="161"/>
      <c r="C54" s="162">
        <v>0</v>
      </c>
      <c r="D54" s="162">
        <v>0</v>
      </c>
    </row>
    <row r="55" spans="1:4" hidden="1" outlineLevel="1">
      <c r="A55" s="163" t="s">
        <v>192</v>
      </c>
      <c r="B55" s="161"/>
      <c r="C55" s="162">
        <v>0</v>
      </c>
      <c r="D55" s="162">
        <v>0</v>
      </c>
    </row>
    <row r="56" spans="1:4" hidden="1" outlineLevel="1">
      <c r="A56" s="163" t="s">
        <v>193</v>
      </c>
      <c r="B56" s="161"/>
      <c r="C56" s="162">
        <v>0</v>
      </c>
      <c r="D56" s="162">
        <v>0</v>
      </c>
    </row>
    <row r="57" spans="1:4" hidden="1" outlineLevel="1">
      <c r="A57" s="163" t="s">
        <v>194</v>
      </c>
      <c r="B57" s="161"/>
      <c r="C57" s="162">
        <v>0</v>
      </c>
      <c r="D57" s="162">
        <v>0</v>
      </c>
    </row>
    <row r="58" spans="1:4" hidden="1" outlineLevel="1">
      <c r="A58" s="163" t="s">
        <v>195</v>
      </c>
      <c r="B58" s="161"/>
      <c r="C58" s="162">
        <v>57632.7899999984</v>
      </c>
      <c r="D58" s="162">
        <v>59186.059999999401</v>
      </c>
    </row>
    <row r="59" spans="1:4" hidden="1" outlineLevel="1">
      <c r="A59" s="163" t="s">
        <v>196</v>
      </c>
      <c r="B59" s="161"/>
      <c r="C59" s="162">
        <v>0</v>
      </c>
      <c r="D59" s="162">
        <v>0</v>
      </c>
    </row>
    <row r="60" spans="1:4" hidden="1" outlineLevel="1">
      <c r="A60" s="163" t="s">
        <v>197</v>
      </c>
      <c r="B60" s="161"/>
      <c r="C60" s="162">
        <v>0</v>
      </c>
      <c r="D60" s="162">
        <v>0</v>
      </c>
    </row>
    <row r="61" spans="1:4" hidden="1" outlineLevel="1">
      <c r="A61" s="163" t="s">
        <v>198</v>
      </c>
      <c r="B61" s="161"/>
      <c r="C61" s="162">
        <v>0</v>
      </c>
      <c r="D61" s="162">
        <v>0</v>
      </c>
    </row>
    <row r="62" spans="1:4" hidden="1" outlineLevel="1">
      <c r="A62" s="166" t="s">
        <v>151</v>
      </c>
      <c r="B62" s="161"/>
      <c r="C62" s="162">
        <v>91576.239999998361</v>
      </c>
      <c r="D62" s="162">
        <v>114245.20999999942</v>
      </c>
    </row>
    <row r="63" spans="1:4" hidden="1" outlineLevel="1">
      <c r="A63" s="166"/>
      <c r="B63" s="161"/>
      <c r="C63" s="162"/>
      <c r="D63" s="162"/>
    </row>
    <row r="64" spans="1:4" hidden="1" outlineLevel="1">
      <c r="A64" s="166" t="s">
        <v>199</v>
      </c>
      <c r="B64" s="161"/>
      <c r="C64" s="162"/>
      <c r="D64" s="162"/>
    </row>
    <row r="65" spans="1:4" hidden="1" outlineLevel="1">
      <c r="A65" s="163" t="s">
        <v>200</v>
      </c>
      <c r="B65" s="161"/>
      <c r="C65" s="162">
        <v>0</v>
      </c>
      <c r="D65" s="162">
        <v>0</v>
      </c>
    </row>
    <row r="66" spans="1:4" hidden="1" outlineLevel="1">
      <c r="A66" s="163" t="s">
        <v>201</v>
      </c>
      <c r="B66" s="161"/>
      <c r="C66" s="162">
        <v>0</v>
      </c>
      <c r="D66" s="162">
        <v>0</v>
      </c>
    </row>
    <row r="67" spans="1:4" hidden="1" outlineLevel="1">
      <c r="A67" s="166" t="s">
        <v>199</v>
      </c>
      <c r="B67" s="161"/>
      <c r="C67" s="162">
        <v>0</v>
      </c>
      <c r="D67" s="162">
        <v>0</v>
      </c>
    </row>
    <row r="68" spans="1:4" hidden="1" outlineLevel="1">
      <c r="A68" s="166"/>
      <c r="B68" s="161"/>
      <c r="C68" s="162"/>
      <c r="D68" s="162"/>
    </row>
    <row r="69" spans="1:4" collapsed="1">
      <c r="A69" s="160" t="s">
        <v>150</v>
      </c>
      <c r="B69" s="161">
        <v>5</v>
      </c>
      <c r="C69" s="162">
        <v>91576.239999998361</v>
      </c>
      <c r="D69" s="162">
        <v>114245.20999999942</v>
      </c>
    </row>
    <row r="70" spans="1:4" hidden="1" outlineLevel="1">
      <c r="A70" s="163"/>
      <c r="B70" s="161"/>
      <c r="C70" s="162"/>
      <c r="D70" s="162"/>
    </row>
    <row r="71" spans="1:4" hidden="1" outlineLevel="1">
      <c r="A71" s="164" t="s">
        <v>202</v>
      </c>
      <c r="B71" s="165"/>
      <c r="C71" s="162"/>
      <c r="D71" s="162"/>
    </row>
    <row r="72" spans="1:4" hidden="1" outlineLevel="1">
      <c r="A72" s="166" t="s">
        <v>203</v>
      </c>
      <c r="B72" s="161"/>
      <c r="C72" s="162">
        <v>0</v>
      </c>
      <c r="D72" s="162">
        <v>0</v>
      </c>
    </row>
    <row r="73" spans="1:4" hidden="1" outlineLevel="1">
      <c r="A73" s="163" t="s">
        <v>204</v>
      </c>
      <c r="B73" s="161"/>
      <c r="C73" s="162">
        <v>0</v>
      </c>
      <c r="D73" s="162">
        <v>0</v>
      </c>
    </row>
    <row r="74" spans="1:4" hidden="1" outlineLevel="1">
      <c r="A74" s="163" t="s">
        <v>205</v>
      </c>
      <c r="B74" s="161"/>
      <c r="C74" s="162">
        <v>0</v>
      </c>
      <c r="D74" s="162">
        <v>0</v>
      </c>
    </row>
    <row r="75" spans="1:4" hidden="1" outlineLevel="1">
      <c r="A75" s="163" t="s">
        <v>206</v>
      </c>
      <c r="B75" s="161"/>
      <c r="C75" s="162">
        <v>0</v>
      </c>
      <c r="D75" s="162">
        <v>0</v>
      </c>
    </row>
    <row r="76" spans="1:4" hidden="1" outlineLevel="1">
      <c r="A76" s="163" t="s">
        <v>207</v>
      </c>
      <c r="B76" s="161"/>
      <c r="C76" s="162">
        <v>0</v>
      </c>
      <c r="D76" s="162">
        <v>0</v>
      </c>
    </row>
    <row r="77" spans="1:4" hidden="1" outlineLevel="1">
      <c r="A77" s="163" t="s">
        <v>208</v>
      </c>
      <c r="B77" s="161"/>
      <c r="C77" s="162">
        <v>0</v>
      </c>
      <c r="D77" s="162">
        <v>0</v>
      </c>
    </row>
    <row r="78" spans="1:4" hidden="1" outlineLevel="1">
      <c r="A78" s="163" t="s">
        <v>209</v>
      </c>
      <c r="B78" s="161"/>
      <c r="C78" s="162">
        <v>0</v>
      </c>
      <c r="D78" s="162">
        <v>0</v>
      </c>
    </row>
    <row r="79" spans="1:4" hidden="1" outlineLevel="1">
      <c r="A79" s="163" t="s">
        <v>210</v>
      </c>
      <c r="B79" s="161"/>
      <c r="C79" s="162">
        <v>0</v>
      </c>
      <c r="D79" s="162">
        <v>0</v>
      </c>
    </row>
    <row r="80" spans="1:4" hidden="1" outlineLevel="1">
      <c r="A80" s="163" t="s">
        <v>211</v>
      </c>
      <c r="B80" s="161"/>
      <c r="C80" s="162">
        <v>0</v>
      </c>
      <c r="D80" s="162">
        <v>0</v>
      </c>
    </row>
    <row r="81" spans="1:4" hidden="1" outlineLevel="1">
      <c r="A81" s="166" t="s">
        <v>212</v>
      </c>
      <c r="B81" s="161"/>
      <c r="C81" s="162">
        <v>0</v>
      </c>
      <c r="D81" s="162">
        <v>89.6</v>
      </c>
    </row>
    <row r="82" spans="1:4" hidden="1" outlineLevel="1">
      <c r="A82" s="163" t="s">
        <v>213</v>
      </c>
      <c r="B82" s="161"/>
      <c r="C82" s="162">
        <v>0</v>
      </c>
      <c r="D82" s="162">
        <v>0</v>
      </c>
    </row>
    <row r="83" spans="1:4" hidden="1" outlineLevel="1">
      <c r="A83" s="163" t="s">
        <v>214</v>
      </c>
      <c r="B83" s="161"/>
      <c r="C83" s="162">
        <v>0</v>
      </c>
      <c r="D83" s="162">
        <v>0</v>
      </c>
    </row>
    <row r="84" spans="1:4" hidden="1" outlineLevel="1">
      <c r="A84" s="163" t="s">
        <v>215</v>
      </c>
      <c r="B84" s="161"/>
      <c r="C84" s="162">
        <v>0</v>
      </c>
      <c r="D84" s="162">
        <v>0</v>
      </c>
    </row>
    <row r="85" spans="1:4" hidden="1" outlineLevel="1">
      <c r="A85" s="163" t="s">
        <v>216</v>
      </c>
      <c r="B85" s="161"/>
      <c r="C85" s="162">
        <v>0</v>
      </c>
      <c r="D85" s="162">
        <v>0</v>
      </c>
    </row>
    <row r="86" spans="1:4" hidden="1" outlineLevel="1">
      <c r="A86" s="163" t="s">
        <v>217</v>
      </c>
      <c r="B86" s="161"/>
      <c r="C86" s="162">
        <v>0</v>
      </c>
      <c r="D86" s="162">
        <v>0</v>
      </c>
    </row>
    <row r="87" spans="1:4" hidden="1" outlineLevel="1">
      <c r="A87" s="163" t="s">
        <v>218</v>
      </c>
      <c r="B87" s="161"/>
      <c r="C87" s="162">
        <v>0</v>
      </c>
      <c r="D87" s="162">
        <v>0</v>
      </c>
    </row>
    <row r="88" spans="1:4" hidden="1" outlineLevel="1">
      <c r="A88" s="163" t="s">
        <v>219</v>
      </c>
      <c r="B88" s="161"/>
      <c r="C88" s="162">
        <v>0</v>
      </c>
      <c r="D88" s="162">
        <v>0</v>
      </c>
    </row>
    <row r="89" spans="1:4" hidden="1" outlineLevel="1">
      <c r="A89" s="163" t="s">
        <v>220</v>
      </c>
      <c r="B89" s="161"/>
      <c r="C89" s="162">
        <v>0</v>
      </c>
      <c r="D89" s="162">
        <v>0</v>
      </c>
    </row>
    <row r="90" spans="1:4" hidden="1" outlineLevel="1">
      <c r="A90" s="163" t="s">
        <v>221</v>
      </c>
      <c r="B90" s="161"/>
      <c r="C90" s="162">
        <v>0</v>
      </c>
      <c r="D90" s="162">
        <v>0</v>
      </c>
    </row>
    <row r="91" spans="1:4" hidden="1" outlineLevel="1">
      <c r="A91" s="163" t="s">
        <v>222</v>
      </c>
      <c r="B91" s="161"/>
      <c r="C91" s="162">
        <v>0</v>
      </c>
      <c r="D91" s="162">
        <v>0</v>
      </c>
    </row>
    <row r="92" spans="1:4" hidden="1" outlineLevel="1">
      <c r="A92" s="163" t="s">
        <v>223</v>
      </c>
      <c r="B92" s="161"/>
      <c r="C92" s="162">
        <v>0</v>
      </c>
      <c r="D92" s="162">
        <v>0</v>
      </c>
    </row>
    <row r="93" spans="1:4" hidden="1" outlineLevel="1">
      <c r="A93" s="163" t="s">
        <v>224</v>
      </c>
      <c r="B93" s="161"/>
      <c r="C93" s="162">
        <v>0</v>
      </c>
      <c r="D93" s="162">
        <v>0</v>
      </c>
    </row>
    <row r="94" spans="1:4" hidden="1" outlineLevel="1">
      <c r="A94" s="163" t="s">
        <v>225</v>
      </c>
      <c r="B94" s="161"/>
      <c r="C94" s="162">
        <v>0</v>
      </c>
      <c r="D94" s="162">
        <v>0</v>
      </c>
    </row>
    <row r="95" spans="1:4" hidden="1" outlineLevel="1">
      <c r="A95" s="163" t="s">
        <v>226</v>
      </c>
      <c r="B95" s="161"/>
      <c r="C95" s="162">
        <v>0</v>
      </c>
      <c r="D95" s="162">
        <v>0</v>
      </c>
    </row>
    <row r="96" spans="1:4" hidden="1" outlineLevel="1">
      <c r="A96" s="163" t="s">
        <v>227</v>
      </c>
      <c r="B96" s="161"/>
      <c r="C96" s="162">
        <v>0</v>
      </c>
      <c r="D96" s="162">
        <v>0</v>
      </c>
    </row>
    <row r="97" spans="1:4" hidden="1" outlineLevel="1">
      <c r="A97" s="163" t="s">
        <v>228</v>
      </c>
      <c r="B97" s="161"/>
      <c r="C97" s="162">
        <v>0</v>
      </c>
      <c r="D97" s="162">
        <v>0</v>
      </c>
    </row>
    <row r="98" spans="1:4" hidden="1" outlineLevel="1">
      <c r="A98" s="163" t="s">
        <v>229</v>
      </c>
      <c r="B98" s="161"/>
      <c r="C98" s="162">
        <v>0</v>
      </c>
      <c r="D98" s="162">
        <v>0</v>
      </c>
    </row>
    <row r="99" spans="1:4" hidden="1" outlineLevel="1">
      <c r="A99" s="163" t="s">
        <v>230</v>
      </c>
      <c r="B99" s="161"/>
      <c r="C99" s="162">
        <v>0</v>
      </c>
      <c r="D99" s="162">
        <v>0</v>
      </c>
    </row>
    <row r="100" spans="1:4" hidden="1" outlineLevel="1">
      <c r="A100" s="163" t="s">
        <v>231</v>
      </c>
      <c r="B100" s="161"/>
      <c r="C100" s="162">
        <v>0</v>
      </c>
      <c r="D100" s="162">
        <v>89.6</v>
      </c>
    </row>
    <row r="101" spans="1:4" hidden="1" outlineLevel="1">
      <c r="A101" s="163" t="s">
        <v>232</v>
      </c>
      <c r="B101" s="161"/>
      <c r="C101" s="162">
        <v>0</v>
      </c>
      <c r="D101" s="162">
        <v>0</v>
      </c>
    </row>
    <row r="102" spans="1:4" hidden="1" outlineLevel="1">
      <c r="A102" s="163" t="s">
        <v>233</v>
      </c>
      <c r="B102" s="161"/>
      <c r="C102" s="162">
        <v>0</v>
      </c>
      <c r="D102" s="162">
        <v>0</v>
      </c>
    </row>
    <row r="103" spans="1:4" hidden="1" outlineLevel="1">
      <c r="A103" s="163" t="s">
        <v>234</v>
      </c>
      <c r="B103" s="161"/>
      <c r="C103" s="162">
        <v>0</v>
      </c>
      <c r="D103" s="162">
        <v>0</v>
      </c>
    </row>
    <row r="104" spans="1:4" hidden="1" outlineLevel="1">
      <c r="A104" s="163" t="s">
        <v>235</v>
      </c>
      <c r="B104" s="161"/>
      <c r="C104" s="162">
        <v>0</v>
      </c>
      <c r="D104" s="162">
        <v>0</v>
      </c>
    </row>
    <row r="105" spans="1:4" hidden="1" outlineLevel="1">
      <c r="A105" s="163" t="s">
        <v>236</v>
      </c>
      <c r="B105" s="161"/>
      <c r="C105" s="162">
        <v>0</v>
      </c>
      <c r="D105" s="162">
        <v>0</v>
      </c>
    </row>
    <row r="106" spans="1:4" hidden="1" outlineLevel="1">
      <c r="A106" s="163" t="s">
        <v>237</v>
      </c>
      <c r="B106" s="161"/>
      <c r="C106" s="162">
        <v>0</v>
      </c>
      <c r="D106" s="162">
        <v>0</v>
      </c>
    </row>
    <row r="107" spans="1:4" hidden="1" outlineLevel="1">
      <c r="A107" s="163" t="s">
        <v>238</v>
      </c>
      <c r="B107" s="161"/>
      <c r="C107" s="162">
        <v>0</v>
      </c>
      <c r="D107" s="162">
        <v>0</v>
      </c>
    </row>
    <row r="108" spans="1:4" hidden="1" outlineLevel="1">
      <c r="A108" s="163" t="s">
        <v>239</v>
      </c>
      <c r="B108" s="161"/>
      <c r="C108" s="162">
        <v>0</v>
      </c>
      <c r="D108" s="162">
        <v>0</v>
      </c>
    </row>
    <row r="109" spans="1:4" hidden="1" outlineLevel="1">
      <c r="A109" s="163" t="s">
        <v>240</v>
      </c>
      <c r="B109" s="161"/>
      <c r="C109" s="162">
        <v>0</v>
      </c>
      <c r="D109" s="162">
        <v>0</v>
      </c>
    </row>
    <row r="110" spans="1:4" hidden="1" outlineLevel="1">
      <c r="A110" s="163" t="s">
        <v>241</v>
      </c>
      <c r="B110" s="161"/>
      <c r="C110" s="162">
        <v>0</v>
      </c>
      <c r="D110" s="162">
        <v>0</v>
      </c>
    </row>
    <row r="111" spans="1:4" hidden="1" outlineLevel="1">
      <c r="A111" s="163" t="s">
        <v>242</v>
      </c>
      <c r="B111" s="161"/>
      <c r="C111" s="162">
        <v>0</v>
      </c>
      <c r="D111" s="162">
        <v>0</v>
      </c>
    </row>
    <row r="112" spans="1:4" hidden="1" outlineLevel="1">
      <c r="A112" s="163" t="s">
        <v>243</v>
      </c>
      <c r="B112" s="161"/>
      <c r="C112" s="162">
        <v>0</v>
      </c>
      <c r="D112" s="162">
        <v>0</v>
      </c>
    </row>
    <row r="113" spans="1:4" hidden="1" outlineLevel="1">
      <c r="A113" s="163" t="s">
        <v>244</v>
      </c>
      <c r="B113" s="161"/>
      <c r="C113" s="162">
        <v>0</v>
      </c>
      <c r="D113" s="162">
        <v>0</v>
      </c>
    </row>
    <row r="114" spans="1:4" hidden="1" outlineLevel="1">
      <c r="A114" s="166" t="s">
        <v>245</v>
      </c>
      <c r="B114" s="161"/>
      <c r="C114" s="162">
        <v>0</v>
      </c>
      <c r="D114" s="162">
        <v>0</v>
      </c>
    </row>
    <row r="115" spans="1:4" hidden="1" outlineLevel="1">
      <c r="A115" s="163" t="s">
        <v>246</v>
      </c>
      <c r="B115" s="161"/>
      <c r="C115" s="162">
        <v>0</v>
      </c>
      <c r="D115" s="162">
        <v>0</v>
      </c>
    </row>
    <row r="116" spans="1:4" hidden="1" outlineLevel="1">
      <c r="A116" s="163" t="s">
        <v>247</v>
      </c>
      <c r="B116" s="161"/>
      <c r="C116" s="162">
        <v>0</v>
      </c>
      <c r="D116" s="162">
        <v>0</v>
      </c>
    </row>
    <row r="117" spans="1:4" hidden="1" outlineLevel="1">
      <c r="A117" s="163" t="s">
        <v>248</v>
      </c>
      <c r="B117" s="161"/>
      <c r="C117" s="162">
        <v>0</v>
      </c>
      <c r="D117" s="162">
        <v>0</v>
      </c>
    </row>
    <row r="118" spans="1:4" hidden="1" outlineLevel="1">
      <c r="A118" s="163" t="s">
        <v>249</v>
      </c>
      <c r="B118" s="161"/>
      <c r="C118" s="162">
        <v>0</v>
      </c>
      <c r="D118" s="162">
        <v>0</v>
      </c>
    </row>
    <row r="119" spans="1:4" hidden="1" outlineLevel="1">
      <c r="A119" s="166" t="s">
        <v>250</v>
      </c>
      <c r="B119" s="161"/>
      <c r="C119" s="162">
        <v>33050.33</v>
      </c>
      <c r="D119" s="162">
        <v>101167.34</v>
      </c>
    </row>
    <row r="120" spans="1:4" hidden="1" outlineLevel="1">
      <c r="A120" s="163" t="s">
        <v>251</v>
      </c>
      <c r="B120" s="161"/>
      <c r="C120" s="162">
        <v>0</v>
      </c>
      <c r="D120" s="162">
        <v>0</v>
      </c>
    </row>
    <row r="121" spans="1:4" hidden="1" outlineLevel="1">
      <c r="A121" s="163" t="s">
        <v>252</v>
      </c>
      <c r="B121" s="161"/>
      <c r="C121" s="162">
        <v>0</v>
      </c>
      <c r="D121" s="162">
        <v>0</v>
      </c>
    </row>
    <row r="122" spans="1:4" hidden="1" outlineLevel="1">
      <c r="A122" s="163" t="s">
        <v>253</v>
      </c>
      <c r="B122" s="161"/>
      <c r="C122" s="162">
        <v>33050.33</v>
      </c>
      <c r="D122" s="162">
        <v>101167.34</v>
      </c>
    </row>
    <row r="123" spans="1:4" hidden="1" outlineLevel="1">
      <c r="A123" s="163" t="s">
        <v>254</v>
      </c>
      <c r="B123" s="161"/>
      <c r="C123" s="162">
        <v>0</v>
      </c>
      <c r="D123" s="162">
        <v>0</v>
      </c>
    </row>
    <row r="124" spans="1:4" hidden="1" outlineLevel="1">
      <c r="A124" s="163" t="s">
        <v>255</v>
      </c>
      <c r="B124" s="161"/>
      <c r="C124" s="162">
        <v>0</v>
      </c>
      <c r="D124" s="162">
        <v>0</v>
      </c>
    </row>
    <row r="125" spans="1:4" hidden="1" outlineLevel="1">
      <c r="A125" s="163" t="s">
        <v>256</v>
      </c>
      <c r="B125" s="161"/>
      <c r="C125" s="162">
        <v>0</v>
      </c>
      <c r="D125" s="162">
        <v>0</v>
      </c>
    </row>
    <row r="126" spans="1:4" hidden="1" outlineLevel="1">
      <c r="A126" s="166" t="s">
        <v>257</v>
      </c>
      <c r="B126" s="161"/>
      <c r="C126" s="162">
        <v>-2.03726813197136E-10</v>
      </c>
      <c r="D126" s="162">
        <v>-1.01863406598568E-10</v>
      </c>
    </row>
    <row r="127" spans="1:4" hidden="1" outlineLevel="1">
      <c r="A127" s="163" t="s">
        <v>258</v>
      </c>
      <c r="B127" s="161"/>
      <c r="C127" s="162">
        <v>-2.03726813197136E-10</v>
      </c>
      <c r="D127" s="162">
        <v>-1.01863406598568E-10</v>
      </c>
    </row>
    <row r="128" spans="1:4" hidden="1" outlineLevel="1">
      <c r="A128" s="163" t="s">
        <v>259</v>
      </c>
      <c r="B128" s="161"/>
      <c r="C128" s="162">
        <v>0</v>
      </c>
      <c r="D128" s="162">
        <v>0</v>
      </c>
    </row>
    <row r="129" spans="1:4" hidden="1" outlineLevel="1">
      <c r="A129" s="163" t="s">
        <v>260</v>
      </c>
      <c r="B129" s="161"/>
      <c r="C129" s="162">
        <v>0</v>
      </c>
      <c r="D129" s="162">
        <v>0</v>
      </c>
    </row>
    <row r="130" spans="1:4" collapsed="1">
      <c r="A130" s="160" t="s">
        <v>202</v>
      </c>
      <c r="B130" s="161" t="s">
        <v>28</v>
      </c>
      <c r="C130" s="162">
        <v>33050.329999999798</v>
      </c>
      <c r="D130" s="162">
        <v>101256.9399999999</v>
      </c>
    </row>
    <row r="131" spans="1:4" hidden="1" outlineLevel="1">
      <c r="A131" s="163"/>
      <c r="B131" s="161"/>
      <c r="C131" s="162"/>
      <c r="D131" s="162"/>
    </row>
    <row r="132" spans="1:4" hidden="1" outlineLevel="1">
      <c r="A132" s="164" t="s">
        <v>261</v>
      </c>
      <c r="B132" s="165"/>
      <c r="C132" s="162"/>
      <c r="D132" s="162"/>
    </row>
    <row r="133" spans="1:4" hidden="1" outlineLevel="1">
      <c r="A133" s="166" t="s">
        <v>262</v>
      </c>
      <c r="B133" s="161"/>
      <c r="C133" s="162">
        <v>0</v>
      </c>
      <c r="D133" s="162">
        <v>0</v>
      </c>
    </row>
    <row r="134" spans="1:4" hidden="1" outlineLevel="1">
      <c r="A134" s="163" t="s">
        <v>263</v>
      </c>
      <c r="B134" s="161"/>
      <c r="C134" s="162">
        <v>0</v>
      </c>
      <c r="D134" s="162">
        <v>0</v>
      </c>
    </row>
    <row r="135" spans="1:4" hidden="1" outlineLevel="1">
      <c r="A135" s="163" t="s">
        <v>264</v>
      </c>
      <c r="B135" s="161"/>
      <c r="C135" s="162">
        <v>0</v>
      </c>
      <c r="D135" s="162">
        <v>0</v>
      </c>
    </row>
    <row r="136" spans="1:4" hidden="1" outlineLevel="1">
      <c r="A136" s="166" t="s">
        <v>265</v>
      </c>
      <c r="B136" s="161"/>
      <c r="C136" s="162">
        <v>-2.9103830456733698E-10</v>
      </c>
      <c r="D136" s="162">
        <v>-9.4587448984384498E-11</v>
      </c>
    </row>
    <row r="137" spans="1:4" hidden="1" outlineLevel="1">
      <c r="A137" s="163" t="s">
        <v>266</v>
      </c>
      <c r="B137" s="161"/>
      <c r="C137" s="162">
        <v>-2.9103830456733698E-10</v>
      </c>
      <c r="D137" s="162">
        <v>-9.4587448984384498E-11</v>
      </c>
    </row>
    <row r="138" spans="1:4" hidden="1" outlineLevel="1">
      <c r="A138" s="163" t="s">
        <v>267</v>
      </c>
      <c r="B138" s="161"/>
      <c r="C138" s="162">
        <v>0</v>
      </c>
      <c r="D138" s="162">
        <v>0</v>
      </c>
    </row>
    <row r="139" spans="1:4" collapsed="1">
      <c r="A139" s="160" t="s">
        <v>261</v>
      </c>
      <c r="B139" s="161"/>
      <c r="C139" s="162">
        <v>-2.9103830456733698E-10</v>
      </c>
      <c r="D139" s="162">
        <v>-9.4587448984384498E-11</v>
      </c>
    </row>
    <row r="140" spans="1:4" hidden="1" outlineLevel="1">
      <c r="A140" s="163"/>
      <c r="B140" s="161"/>
      <c r="C140" s="162"/>
      <c r="D140" s="162"/>
    </row>
    <row r="141" spans="1:4" hidden="1" outlineLevel="1">
      <c r="A141" s="164" t="s">
        <v>268</v>
      </c>
      <c r="B141" s="165"/>
      <c r="C141" s="162"/>
      <c r="D141" s="162"/>
    </row>
    <row r="142" spans="1:4" hidden="1" outlineLevel="1">
      <c r="A142" s="166" t="s">
        <v>269</v>
      </c>
      <c r="B142" s="161"/>
      <c r="C142" s="162">
        <v>0</v>
      </c>
      <c r="D142" s="162">
        <v>0</v>
      </c>
    </row>
    <row r="143" spans="1:4" hidden="1" outlineLevel="1">
      <c r="A143" s="163" t="s">
        <v>270</v>
      </c>
      <c r="B143" s="161"/>
      <c r="C143" s="162">
        <v>0</v>
      </c>
      <c r="D143" s="162">
        <v>0</v>
      </c>
    </row>
    <row r="144" spans="1:4" hidden="1" outlineLevel="1">
      <c r="A144" s="163" t="s">
        <v>271</v>
      </c>
      <c r="B144" s="161"/>
      <c r="C144" s="162">
        <v>0</v>
      </c>
      <c r="D144" s="162">
        <v>0</v>
      </c>
    </row>
    <row r="145" spans="1:4" hidden="1" outlineLevel="1">
      <c r="A145" s="166" t="s">
        <v>272</v>
      </c>
      <c r="B145" s="161"/>
      <c r="C145" s="162">
        <v>0</v>
      </c>
      <c r="D145" s="162">
        <v>0</v>
      </c>
    </row>
    <row r="146" spans="1:4" hidden="1" outlineLevel="1">
      <c r="A146" s="163" t="s">
        <v>273</v>
      </c>
      <c r="B146" s="161"/>
      <c r="C146" s="162">
        <v>0</v>
      </c>
      <c r="D146" s="162">
        <v>0</v>
      </c>
    </row>
    <row r="147" spans="1:4" hidden="1" outlineLevel="1">
      <c r="A147" s="163" t="s">
        <v>274</v>
      </c>
      <c r="B147" s="161"/>
      <c r="C147" s="162">
        <v>0</v>
      </c>
      <c r="D147" s="162">
        <v>0</v>
      </c>
    </row>
    <row r="148" spans="1:4" hidden="1" outlineLevel="1">
      <c r="A148" s="163" t="s">
        <v>275</v>
      </c>
      <c r="B148" s="161"/>
      <c r="C148" s="162">
        <v>0</v>
      </c>
      <c r="D148" s="162">
        <v>0</v>
      </c>
    </row>
    <row r="149" spans="1:4" hidden="1" outlineLevel="1">
      <c r="A149" s="166" t="s">
        <v>276</v>
      </c>
      <c r="B149" s="161"/>
      <c r="C149" s="162">
        <v>0</v>
      </c>
      <c r="D149" s="162">
        <v>0</v>
      </c>
    </row>
    <row r="150" spans="1:4" hidden="1" outlineLevel="1">
      <c r="A150" s="163" t="s">
        <v>277</v>
      </c>
      <c r="B150" s="161"/>
      <c r="C150" s="162">
        <v>0</v>
      </c>
      <c r="D150" s="162">
        <v>0</v>
      </c>
    </row>
    <row r="151" spans="1:4" collapsed="1">
      <c r="A151" s="160" t="s">
        <v>268</v>
      </c>
      <c r="B151" s="161"/>
      <c r="C151" s="162">
        <v>0</v>
      </c>
      <c r="D151" s="162">
        <v>0</v>
      </c>
    </row>
    <row r="152" spans="1:4" hidden="1" outlineLevel="1">
      <c r="A152" s="163"/>
      <c r="B152" s="161"/>
      <c r="C152" s="162"/>
      <c r="D152" s="162"/>
    </row>
    <row r="153" spans="1:4" hidden="1" outlineLevel="1">
      <c r="A153" s="164" t="s">
        <v>278</v>
      </c>
      <c r="B153" s="165"/>
      <c r="C153" s="162"/>
      <c r="D153" s="162"/>
    </row>
    <row r="154" spans="1:4" hidden="1" outlineLevel="1">
      <c r="A154" s="166" t="s">
        <v>279</v>
      </c>
      <c r="B154" s="161"/>
      <c r="C154" s="162">
        <v>0</v>
      </c>
      <c r="D154" s="162">
        <v>0</v>
      </c>
    </row>
    <row r="155" spans="1:4" hidden="1" outlineLevel="1">
      <c r="A155" s="163" t="s">
        <v>280</v>
      </c>
      <c r="B155" s="161"/>
      <c r="C155" s="162">
        <v>0</v>
      </c>
      <c r="D155" s="162">
        <v>0</v>
      </c>
    </row>
    <row r="156" spans="1:4" hidden="1" outlineLevel="1">
      <c r="A156" s="166" t="s">
        <v>281</v>
      </c>
      <c r="B156" s="161"/>
      <c r="C156" s="162">
        <v>0</v>
      </c>
      <c r="D156" s="162">
        <v>0</v>
      </c>
    </row>
    <row r="157" spans="1:4" hidden="1" outlineLevel="1">
      <c r="A157" s="163" t="s">
        <v>282</v>
      </c>
      <c r="B157" s="161"/>
      <c r="C157" s="162">
        <v>0</v>
      </c>
      <c r="D157" s="162">
        <v>0</v>
      </c>
    </row>
    <row r="158" spans="1:4" collapsed="1">
      <c r="A158" s="160" t="s">
        <v>278</v>
      </c>
      <c r="B158" s="161"/>
      <c r="C158" s="162">
        <v>0</v>
      </c>
      <c r="D158" s="162">
        <v>0</v>
      </c>
    </row>
    <row r="159" spans="1:4" hidden="1" outlineLevel="1">
      <c r="A159" s="163"/>
      <c r="B159" s="161"/>
      <c r="C159" s="162"/>
      <c r="D159" s="162"/>
    </row>
    <row r="160" spans="1:4" hidden="1" outlineLevel="1">
      <c r="A160" s="164" t="s">
        <v>283</v>
      </c>
      <c r="B160" s="165"/>
      <c r="C160" s="162"/>
      <c r="D160" s="162"/>
    </row>
    <row r="161" spans="1:4" hidden="1" outlineLevel="1">
      <c r="A161" s="166" t="s">
        <v>284</v>
      </c>
      <c r="B161" s="161"/>
      <c r="C161" s="162">
        <v>0</v>
      </c>
      <c r="D161" s="162">
        <v>0</v>
      </c>
    </row>
    <row r="162" spans="1:4" collapsed="1">
      <c r="A162" s="160" t="s">
        <v>283</v>
      </c>
      <c r="B162" s="161"/>
      <c r="C162" s="162">
        <v>0</v>
      </c>
      <c r="D162" s="162">
        <v>0</v>
      </c>
    </row>
    <row r="163" spans="1:4" s="24" customFormat="1">
      <c r="A163" s="60" t="s">
        <v>29</v>
      </c>
      <c r="B163" s="91"/>
      <c r="C163" s="34">
        <v>124626.56999999787</v>
      </c>
      <c r="D163" s="34">
        <v>215502.14999999921</v>
      </c>
    </row>
    <row r="164" spans="1:4">
      <c r="A164" s="27"/>
      <c r="B164" s="102"/>
      <c r="C164" s="28"/>
      <c r="D164" s="28"/>
    </row>
    <row r="165" spans="1:4">
      <c r="A165" s="57" t="s">
        <v>285</v>
      </c>
      <c r="B165" s="103"/>
      <c r="C165" s="62"/>
      <c r="D165" s="62"/>
    </row>
    <row r="166" spans="1:4">
      <c r="A166" s="48"/>
      <c r="B166" s="102"/>
      <c r="C166" s="28"/>
      <c r="D166" s="28"/>
    </row>
    <row r="167" spans="1:4" hidden="1" outlineLevel="1">
      <c r="A167" s="55" t="s">
        <v>30</v>
      </c>
      <c r="B167" s="91"/>
      <c r="C167" s="28"/>
      <c r="D167" s="28"/>
    </row>
    <row r="168" spans="1:4" hidden="1" outlineLevel="1">
      <c r="A168" s="27" t="s">
        <v>286</v>
      </c>
      <c r="B168" s="102"/>
      <c r="C168" s="28">
        <v>18034.55</v>
      </c>
      <c r="D168" s="28">
        <v>16708.990000000002</v>
      </c>
    </row>
    <row r="169" spans="1:4" hidden="1" outlineLevel="1">
      <c r="A169" s="37" t="s">
        <v>287</v>
      </c>
      <c r="B169" s="102"/>
      <c r="C169" s="28">
        <v>18034.55</v>
      </c>
      <c r="D169" s="28">
        <v>16708.990000000002</v>
      </c>
    </row>
    <row r="170" spans="1:4" collapsed="1">
      <c r="A170" s="39" t="s">
        <v>30</v>
      </c>
      <c r="B170" s="102"/>
      <c r="C170" s="28">
        <v>18034.55</v>
      </c>
      <c r="D170" s="28">
        <v>16708.990000000002</v>
      </c>
    </row>
    <row r="171" spans="1:4" hidden="1" outlineLevel="1">
      <c r="A171" s="55" t="s">
        <v>288</v>
      </c>
      <c r="B171" s="91"/>
      <c r="C171" s="28"/>
      <c r="D171" s="28"/>
    </row>
    <row r="172" spans="1:4" hidden="1" outlineLevel="1">
      <c r="A172" s="27" t="s">
        <v>289</v>
      </c>
      <c r="B172" s="102"/>
      <c r="C172" s="28">
        <v>0</v>
      </c>
      <c r="D172" s="28">
        <v>0</v>
      </c>
    </row>
    <row r="173" spans="1:4" hidden="1" outlineLevel="1">
      <c r="A173" s="37" t="s">
        <v>290</v>
      </c>
      <c r="B173" s="102"/>
      <c r="C173" s="28">
        <v>0</v>
      </c>
      <c r="D173" s="28">
        <v>0</v>
      </c>
    </row>
    <row r="174" spans="1:4" hidden="1" outlineLevel="1">
      <c r="A174" s="37" t="s">
        <v>291</v>
      </c>
      <c r="B174" s="102"/>
      <c r="C174" s="28">
        <v>0</v>
      </c>
      <c r="D174" s="28">
        <v>0</v>
      </c>
    </row>
    <row r="175" spans="1:4" hidden="1" outlineLevel="1">
      <c r="A175" s="37" t="s">
        <v>292</v>
      </c>
      <c r="B175" s="102"/>
      <c r="C175" s="28">
        <v>0</v>
      </c>
      <c r="D175" s="28">
        <v>0</v>
      </c>
    </row>
    <row r="176" spans="1:4" hidden="1" outlineLevel="1">
      <c r="A176" s="37" t="s">
        <v>293</v>
      </c>
      <c r="B176" s="102"/>
      <c r="C176" s="28">
        <v>0</v>
      </c>
      <c r="D176" s="28">
        <v>0</v>
      </c>
    </row>
    <row r="177" spans="1:4" hidden="1" outlineLevel="1">
      <c r="A177" s="37" t="s">
        <v>294</v>
      </c>
      <c r="B177" s="102"/>
      <c r="C177" s="28">
        <v>0</v>
      </c>
      <c r="D177" s="28">
        <v>0</v>
      </c>
    </row>
    <row r="178" spans="1:4" hidden="1" outlineLevel="1">
      <c r="A178" s="37" t="s">
        <v>295</v>
      </c>
      <c r="B178" s="102"/>
      <c r="C178" s="28">
        <v>0</v>
      </c>
      <c r="D178" s="28">
        <v>0</v>
      </c>
    </row>
    <row r="179" spans="1:4" hidden="1" outlineLevel="1">
      <c r="A179" s="37" t="s">
        <v>296</v>
      </c>
      <c r="B179" s="102"/>
      <c r="C179" s="28">
        <v>0</v>
      </c>
      <c r="D179" s="28">
        <v>0</v>
      </c>
    </row>
    <row r="180" spans="1:4" hidden="1" outlineLevel="1">
      <c r="A180" s="37" t="s">
        <v>297</v>
      </c>
      <c r="B180" s="102"/>
      <c r="C180" s="28">
        <v>0</v>
      </c>
      <c r="D180" s="28">
        <v>0</v>
      </c>
    </row>
    <row r="181" spans="1:4" hidden="1" outlineLevel="1">
      <c r="A181" s="37" t="s">
        <v>298</v>
      </c>
      <c r="B181" s="102"/>
      <c r="C181" s="28">
        <v>0</v>
      </c>
      <c r="D181" s="28">
        <v>0</v>
      </c>
    </row>
    <row r="182" spans="1:4" hidden="1" outlineLevel="1">
      <c r="A182" s="37" t="s">
        <v>299</v>
      </c>
      <c r="B182" s="102"/>
      <c r="C182" s="28">
        <v>0</v>
      </c>
      <c r="D182" s="28">
        <v>0</v>
      </c>
    </row>
    <row r="183" spans="1:4" hidden="1" outlineLevel="1">
      <c r="A183" s="37" t="s">
        <v>300</v>
      </c>
      <c r="B183" s="102"/>
      <c r="C183" s="28">
        <v>0</v>
      </c>
      <c r="D183" s="28">
        <v>0</v>
      </c>
    </row>
    <row r="184" spans="1:4" hidden="1" outlineLevel="1">
      <c r="A184" s="37" t="s">
        <v>301</v>
      </c>
      <c r="B184" s="102"/>
      <c r="C184" s="28">
        <v>0</v>
      </c>
      <c r="D184" s="28">
        <v>0</v>
      </c>
    </row>
    <row r="185" spans="1:4" hidden="1" outlineLevel="1">
      <c r="A185" s="37" t="s">
        <v>302</v>
      </c>
      <c r="B185" s="102"/>
      <c r="C185" s="28">
        <v>0</v>
      </c>
      <c r="D185" s="28">
        <v>0</v>
      </c>
    </row>
    <row r="186" spans="1:4" hidden="1" outlineLevel="1">
      <c r="A186" s="37" t="s">
        <v>303</v>
      </c>
      <c r="B186" s="102"/>
      <c r="C186" s="28">
        <v>0</v>
      </c>
      <c r="D186" s="28">
        <v>0</v>
      </c>
    </row>
    <row r="187" spans="1:4" hidden="1" outlineLevel="1">
      <c r="A187" s="37" t="s">
        <v>304</v>
      </c>
      <c r="B187" s="102"/>
      <c r="C187" s="28">
        <v>0</v>
      </c>
      <c r="D187" s="28">
        <v>0</v>
      </c>
    </row>
    <row r="188" spans="1:4" hidden="1" outlineLevel="1">
      <c r="A188" s="37" t="s">
        <v>305</v>
      </c>
      <c r="B188" s="102"/>
      <c r="C188" s="28">
        <v>0</v>
      </c>
      <c r="D188" s="28">
        <v>0</v>
      </c>
    </row>
    <row r="189" spans="1:4" hidden="1" outlineLevel="1">
      <c r="A189" s="37" t="s">
        <v>306</v>
      </c>
      <c r="B189" s="102"/>
      <c r="C189" s="28">
        <v>0</v>
      </c>
      <c r="D189" s="28">
        <v>0</v>
      </c>
    </row>
    <row r="190" spans="1:4" hidden="1" outlineLevel="1">
      <c r="A190" s="37" t="s">
        <v>307</v>
      </c>
      <c r="B190" s="102"/>
      <c r="C190" s="28">
        <v>0</v>
      </c>
      <c r="D190" s="28">
        <v>0</v>
      </c>
    </row>
    <row r="191" spans="1:4" hidden="1" outlineLevel="1">
      <c r="A191" s="37" t="s">
        <v>308</v>
      </c>
      <c r="B191" s="102"/>
      <c r="C191" s="28">
        <v>0</v>
      </c>
      <c r="D191" s="28">
        <v>0</v>
      </c>
    </row>
    <row r="192" spans="1:4" hidden="1" outlineLevel="1">
      <c r="A192" s="37" t="s">
        <v>309</v>
      </c>
      <c r="B192" s="102"/>
      <c r="C192" s="28">
        <v>0</v>
      </c>
      <c r="D192" s="28">
        <v>0</v>
      </c>
    </row>
    <row r="193" spans="1:4" hidden="1" outlineLevel="1">
      <c r="A193" s="37" t="s">
        <v>310</v>
      </c>
      <c r="B193" s="102"/>
      <c r="C193" s="28">
        <v>0</v>
      </c>
      <c r="D193" s="28">
        <v>0</v>
      </c>
    </row>
    <row r="194" spans="1:4" hidden="1" outlineLevel="1">
      <c r="A194" s="37" t="s">
        <v>311</v>
      </c>
      <c r="B194" s="102"/>
      <c r="C194" s="28">
        <v>0</v>
      </c>
      <c r="D194" s="28">
        <v>0</v>
      </c>
    </row>
    <row r="195" spans="1:4" hidden="1" outlineLevel="1">
      <c r="A195" s="37" t="s">
        <v>312</v>
      </c>
      <c r="B195" s="102"/>
      <c r="C195" s="28">
        <v>0</v>
      </c>
      <c r="D195" s="28">
        <v>0</v>
      </c>
    </row>
    <row r="196" spans="1:4" hidden="1" outlineLevel="1">
      <c r="A196" s="37" t="s">
        <v>313</v>
      </c>
      <c r="B196" s="102"/>
      <c r="C196" s="28">
        <v>0</v>
      </c>
      <c r="D196" s="28">
        <v>0</v>
      </c>
    </row>
    <row r="197" spans="1:4" hidden="1" outlineLevel="1">
      <c r="A197" s="37" t="s">
        <v>314</v>
      </c>
      <c r="B197" s="102"/>
      <c r="C197" s="28">
        <v>0</v>
      </c>
      <c r="D197" s="28">
        <v>0</v>
      </c>
    </row>
    <row r="198" spans="1:4" hidden="1" outlineLevel="1">
      <c r="A198" s="37" t="s">
        <v>315</v>
      </c>
      <c r="B198" s="102"/>
      <c r="C198" s="28">
        <v>0</v>
      </c>
      <c r="D198" s="28">
        <v>0</v>
      </c>
    </row>
    <row r="199" spans="1:4" hidden="1" outlineLevel="1">
      <c r="A199" s="37" t="s">
        <v>316</v>
      </c>
      <c r="B199" s="102"/>
      <c r="C199" s="28">
        <v>0</v>
      </c>
      <c r="D199" s="28">
        <v>0</v>
      </c>
    </row>
    <row r="200" spans="1:4" hidden="1" outlineLevel="1">
      <c r="A200" s="37" t="s">
        <v>317</v>
      </c>
      <c r="B200" s="102"/>
      <c r="C200" s="28">
        <v>0</v>
      </c>
      <c r="D200" s="28">
        <v>0</v>
      </c>
    </row>
    <row r="201" spans="1:4" hidden="1" outlineLevel="1">
      <c r="A201" s="37" t="s">
        <v>318</v>
      </c>
      <c r="B201" s="102"/>
      <c r="C201" s="28">
        <v>0</v>
      </c>
      <c r="D201" s="28">
        <v>0</v>
      </c>
    </row>
    <row r="202" spans="1:4" collapsed="1">
      <c r="A202" s="160" t="s">
        <v>288</v>
      </c>
      <c r="B202" s="161"/>
      <c r="C202" s="162">
        <v>0</v>
      </c>
      <c r="D202" s="162">
        <v>0</v>
      </c>
    </row>
    <row r="203" spans="1:4" hidden="1" outlineLevel="1">
      <c r="A203" s="163"/>
      <c r="B203" s="161"/>
      <c r="C203" s="162"/>
      <c r="D203" s="162"/>
    </row>
    <row r="204" spans="1:4" hidden="1" outlineLevel="1">
      <c r="A204" s="160" t="s">
        <v>319</v>
      </c>
      <c r="B204" s="161"/>
      <c r="C204" s="162">
        <v>4550.8900000000103</v>
      </c>
      <c r="D204" s="162">
        <v>238269.27</v>
      </c>
    </row>
    <row r="205" spans="1:4" hidden="1" outlineLevel="1">
      <c r="A205" s="166" t="s">
        <v>320</v>
      </c>
      <c r="B205" s="161"/>
      <c r="C205" s="162">
        <v>0</v>
      </c>
      <c r="D205" s="162">
        <v>0</v>
      </c>
    </row>
    <row r="206" spans="1:4" hidden="1" outlineLevel="1">
      <c r="A206" s="163" t="s">
        <v>321</v>
      </c>
      <c r="B206" s="161"/>
      <c r="C206" s="162">
        <v>0</v>
      </c>
      <c r="D206" s="162">
        <v>0</v>
      </c>
    </row>
    <row r="207" spans="1:4" hidden="1" outlineLevel="1">
      <c r="A207" s="163" t="s">
        <v>322</v>
      </c>
      <c r="B207" s="161"/>
      <c r="C207" s="162">
        <v>0</v>
      </c>
      <c r="D207" s="162">
        <v>0</v>
      </c>
    </row>
    <row r="208" spans="1:4" hidden="1" outlineLevel="1">
      <c r="A208" s="163" t="s">
        <v>323</v>
      </c>
      <c r="B208" s="161"/>
      <c r="C208" s="162">
        <v>0</v>
      </c>
      <c r="D208" s="162">
        <v>0</v>
      </c>
    </row>
    <row r="209" spans="1:4" hidden="1" outlineLevel="1">
      <c r="A209" s="163" t="s">
        <v>324</v>
      </c>
      <c r="B209" s="161"/>
      <c r="C209" s="162">
        <v>0</v>
      </c>
      <c r="D209" s="162">
        <v>0</v>
      </c>
    </row>
    <row r="210" spans="1:4" hidden="1" outlineLevel="1">
      <c r="A210" s="163" t="s">
        <v>325</v>
      </c>
      <c r="B210" s="161"/>
      <c r="C210" s="162">
        <v>0</v>
      </c>
      <c r="D210" s="162">
        <v>0</v>
      </c>
    </row>
    <row r="211" spans="1:4" hidden="1" outlineLevel="1">
      <c r="A211" s="163" t="s">
        <v>326</v>
      </c>
      <c r="B211" s="161"/>
      <c r="C211" s="162">
        <v>0</v>
      </c>
      <c r="D211" s="162">
        <v>0</v>
      </c>
    </row>
    <row r="212" spans="1:4" hidden="1" outlineLevel="1">
      <c r="A212" s="163" t="s">
        <v>327</v>
      </c>
      <c r="B212" s="161"/>
      <c r="C212" s="162">
        <v>0</v>
      </c>
      <c r="D212" s="162">
        <v>0</v>
      </c>
    </row>
    <row r="213" spans="1:4" hidden="1" outlineLevel="1">
      <c r="A213" s="163" t="s">
        <v>328</v>
      </c>
      <c r="B213" s="161"/>
      <c r="C213" s="162">
        <v>0</v>
      </c>
      <c r="D213" s="162">
        <v>0</v>
      </c>
    </row>
    <row r="214" spans="1:4" hidden="1" outlineLevel="1">
      <c r="A214" s="163" t="s">
        <v>329</v>
      </c>
      <c r="B214" s="161"/>
      <c r="C214" s="162">
        <v>0</v>
      </c>
      <c r="D214" s="162">
        <v>0</v>
      </c>
    </row>
    <row r="215" spans="1:4" hidden="1" outlineLevel="1">
      <c r="A215" s="163" t="s">
        <v>330</v>
      </c>
      <c r="B215" s="161"/>
      <c r="C215" s="162">
        <v>0</v>
      </c>
      <c r="D215" s="162">
        <v>0</v>
      </c>
    </row>
    <row r="216" spans="1:4" hidden="1" outlineLevel="1">
      <c r="A216" s="163" t="s">
        <v>331</v>
      </c>
      <c r="B216" s="161"/>
      <c r="C216" s="162">
        <v>0</v>
      </c>
      <c r="D216" s="162">
        <v>0</v>
      </c>
    </row>
    <row r="217" spans="1:4" hidden="1" outlineLevel="1">
      <c r="A217" s="163" t="s">
        <v>332</v>
      </c>
      <c r="B217" s="161"/>
      <c r="C217" s="162">
        <v>0</v>
      </c>
      <c r="D217" s="162">
        <v>0</v>
      </c>
    </row>
    <row r="218" spans="1:4" hidden="1" outlineLevel="1">
      <c r="A218" s="163" t="s">
        <v>333</v>
      </c>
      <c r="B218" s="161"/>
      <c r="C218" s="162">
        <v>0</v>
      </c>
      <c r="D218" s="162">
        <v>0</v>
      </c>
    </row>
    <row r="219" spans="1:4" hidden="1" outlineLevel="1">
      <c r="A219" s="163" t="s">
        <v>334</v>
      </c>
      <c r="B219" s="161"/>
      <c r="C219" s="162">
        <v>0</v>
      </c>
      <c r="D219" s="162">
        <v>0</v>
      </c>
    </row>
    <row r="220" spans="1:4" hidden="1" outlineLevel="1">
      <c r="A220" s="163" t="s">
        <v>335</v>
      </c>
      <c r="B220" s="161"/>
      <c r="C220" s="162">
        <v>0</v>
      </c>
      <c r="D220" s="162">
        <v>0</v>
      </c>
    </row>
    <row r="221" spans="1:4" hidden="1" outlineLevel="1">
      <c r="A221" s="163" t="s">
        <v>336</v>
      </c>
      <c r="B221" s="161"/>
      <c r="C221" s="162">
        <v>0</v>
      </c>
      <c r="D221" s="162">
        <v>0</v>
      </c>
    </row>
    <row r="222" spans="1:4" hidden="1" outlineLevel="1">
      <c r="A222" s="163" t="s">
        <v>337</v>
      </c>
      <c r="B222" s="161"/>
      <c r="C222" s="162">
        <v>0</v>
      </c>
      <c r="D222" s="162">
        <v>0</v>
      </c>
    </row>
    <row r="223" spans="1:4" hidden="1" outlineLevel="1">
      <c r="A223" s="163" t="s">
        <v>338</v>
      </c>
      <c r="B223" s="161"/>
      <c r="C223" s="162">
        <v>0</v>
      </c>
      <c r="D223" s="162">
        <v>0</v>
      </c>
    </row>
    <row r="224" spans="1:4" hidden="1" outlineLevel="1">
      <c r="A224" s="163" t="s">
        <v>339</v>
      </c>
      <c r="B224" s="161"/>
      <c r="C224" s="162">
        <v>0</v>
      </c>
      <c r="D224" s="162">
        <v>0</v>
      </c>
    </row>
    <row r="225" spans="1:4" hidden="1" outlineLevel="1">
      <c r="A225" s="163" t="s">
        <v>340</v>
      </c>
      <c r="B225" s="161"/>
      <c r="C225" s="162">
        <v>0</v>
      </c>
      <c r="D225" s="162">
        <v>0</v>
      </c>
    </row>
    <row r="226" spans="1:4" hidden="1" outlineLevel="1">
      <c r="A226" s="163" t="s">
        <v>341</v>
      </c>
      <c r="B226" s="161"/>
      <c r="C226" s="162">
        <v>0</v>
      </c>
      <c r="D226" s="162">
        <v>0</v>
      </c>
    </row>
    <row r="227" spans="1:4" hidden="1" outlineLevel="1">
      <c r="A227" s="163" t="s">
        <v>342</v>
      </c>
      <c r="B227" s="161"/>
      <c r="C227" s="162">
        <v>0</v>
      </c>
      <c r="D227" s="162">
        <v>0</v>
      </c>
    </row>
    <row r="228" spans="1:4" hidden="1" outlineLevel="1">
      <c r="A228" s="163" t="s">
        <v>343</v>
      </c>
      <c r="B228" s="161"/>
      <c r="C228" s="162">
        <v>0</v>
      </c>
      <c r="D228" s="162">
        <v>0</v>
      </c>
    </row>
    <row r="229" spans="1:4" hidden="1" outlineLevel="1">
      <c r="A229" s="163" t="s">
        <v>344</v>
      </c>
      <c r="B229" s="161"/>
      <c r="C229" s="162">
        <v>0</v>
      </c>
      <c r="D229" s="162">
        <v>0</v>
      </c>
    </row>
    <row r="230" spans="1:4" hidden="1" outlineLevel="1">
      <c r="A230" s="163" t="s">
        <v>345</v>
      </c>
      <c r="B230" s="161"/>
      <c r="C230" s="162">
        <v>0</v>
      </c>
      <c r="D230" s="162">
        <v>0</v>
      </c>
    </row>
    <row r="231" spans="1:4" hidden="1" outlineLevel="1">
      <c r="A231" s="163" t="s">
        <v>346</v>
      </c>
      <c r="B231" s="161"/>
      <c r="C231" s="162">
        <v>0</v>
      </c>
      <c r="D231" s="162">
        <v>0</v>
      </c>
    </row>
    <row r="232" spans="1:4" hidden="1" outlineLevel="1">
      <c r="A232" s="163" t="s">
        <v>347</v>
      </c>
      <c r="B232" s="161"/>
      <c r="C232" s="162">
        <v>0</v>
      </c>
      <c r="D232" s="162">
        <v>0</v>
      </c>
    </row>
    <row r="233" spans="1:4" hidden="1" outlineLevel="1">
      <c r="A233" s="163" t="s">
        <v>348</v>
      </c>
      <c r="B233" s="161"/>
      <c r="C233" s="162">
        <v>0</v>
      </c>
      <c r="D233" s="162">
        <v>0</v>
      </c>
    </row>
    <row r="234" spans="1:4" hidden="1" outlineLevel="1">
      <c r="A234" s="163" t="s">
        <v>349</v>
      </c>
      <c r="B234" s="161"/>
      <c r="C234" s="162">
        <v>0</v>
      </c>
      <c r="D234" s="162">
        <v>0</v>
      </c>
    </row>
    <row r="235" spans="1:4" hidden="1" outlineLevel="1">
      <c r="A235" s="163" t="s">
        <v>350</v>
      </c>
      <c r="B235" s="161"/>
      <c r="C235" s="162">
        <v>0</v>
      </c>
      <c r="D235" s="162">
        <v>0</v>
      </c>
    </row>
    <row r="236" spans="1:4" hidden="1" outlineLevel="1">
      <c r="A236" s="163" t="s">
        <v>351</v>
      </c>
      <c r="B236" s="161"/>
      <c r="C236" s="162">
        <v>0</v>
      </c>
      <c r="D236" s="162">
        <v>0</v>
      </c>
    </row>
    <row r="237" spans="1:4" hidden="1" outlineLevel="1">
      <c r="A237" s="163" t="s">
        <v>352</v>
      </c>
      <c r="B237" s="161"/>
      <c r="C237" s="162">
        <v>0</v>
      </c>
      <c r="D237" s="162">
        <v>0</v>
      </c>
    </row>
    <row r="238" spans="1:4" hidden="1" outlineLevel="1">
      <c r="A238" s="163" t="s">
        <v>353</v>
      </c>
      <c r="B238" s="161"/>
      <c r="C238" s="162">
        <v>0</v>
      </c>
      <c r="D238" s="162">
        <v>0</v>
      </c>
    </row>
    <row r="239" spans="1:4" hidden="1" outlineLevel="1">
      <c r="A239" s="163" t="s">
        <v>354</v>
      </c>
      <c r="B239" s="161"/>
      <c r="C239" s="162">
        <v>0</v>
      </c>
      <c r="D239" s="162">
        <v>0</v>
      </c>
    </row>
    <row r="240" spans="1:4" hidden="1" outlineLevel="1">
      <c r="A240" s="163" t="s">
        <v>355</v>
      </c>
      <c r="B240" s="161"/>
      <c r="C240" s="162">
        <v>0</v>
      </c>
      <c r="D240" s="162">
        <v>0</v>
      </c>
    </row>
    <row r="241" spans="1:4" hidden="1" outlineLevel="1">
      <c r="A241" s="163" t="s">
        <v>356</v>
      </c>
      <c r="B241" s="161"/>
      <c r="C241" s="162">
        <v>0</v>
      </c>
      <c r="D241" s="162">
        <v>0</v>
      </c>
    </row>
    <row r="242" spans="1:4" hidden="1" outlineLevel="1">
      <c r="A242" s="163" t="s">
        <v>357</v>
      </c>
      <c r="B242" s="161"/>
      <c r="C242" s="162">
        <v>0</v>
      </c>
      <c r="D242" s="162">
        <v>0</v>
      </c>
    </row>
    <row r="243" spans="1:4" hidden="1" outlineLevel="1">
      <c r="A243" s="163" t="s">
        <v>358</v>
      </c>
      <c r="B243" s="161"/>
      <c r="C243" s="162">
        <v>0</v>
      </c>
      <c r="D243" s="162">
        <v>0</v>
      </c>
    </row>
    <row r="244" spans="1:4" hidden="1" outlineLevel="1">
      <c r="A244" s="163" t="s">
        <v>359</v>
      </c>
      <c r="B244" s="161"/>
      <c r="C244" s="162">
        <v>0</v>
      </c>
      <c r="D244" s="162">
        <v>0</v>
      </c>
    </row>
    <row r="245" spans="1:4" hidden="1" outlineLevel="1">
      <c r="A245" s="163" t="s">
        <v>360</v>
      </c>
      <c r="B245" s="161"/>
      <c r="C245" s="162">
        <v>0</v>
      </c>
      <c r="D245" s="162">
        <v>0</v>
      </c>
    </row>
    <row r="246" spans="1:4" hidden="1" outlineLevel="1">
      <c r="A246" s="163" t="s">
        <v>361</v>
      </c>
      <c r="B246" s="161"/>
      <c r="C246" s="162">
        <v>0</v>
      </c>
      <c r="D246" s="162">
        <v>0</v>
      </c>
    </row>
    <row r="247" spans="1:4" hidden="1" outlineLevel="1">
      <c r="A247" s="163" t="s">
        <v>362</v>
      </c>
      <c r="B247" s="161"/>
      <c r="C247" s="162">
        <v>0</v>
      </c>
      <c r="D247" s="162">
        <v>0</v>
      </c>
    </row>
    <row r="248" spans="1:4" hidden="1" outlineLevel="1">
      <c r="A248" s="163" t="s">
        <v>363</v>
      </c>
      <c r="B248" s="161"/>
      <c r="C248" s="162">
        <v>0</v>
      </c>
      <c r="D248" s="162">
        <v>0</v>
      </c>
    </row>
    <row r="249" spans="1:4" hidden="1" outlineLevel="1">
      <c r="A249" s="163" t="s">
        <v>364</v>
      </c>
      <c r="B249" s="161"/>
      <c r="C249" s="162">
        <v>0</v>
      </c>
      <c r="D249" s="162">
        <v>0</v>
      </c>
    </row>
    <row r="250" spans="1:4" hidden="1" outlineLevel="1">
      <c r="A250" s="163" t="s">
        <v>365</v>
      </c>
      <c r="B250" s="161"/>
      <c r="C250" s="162">
        <v>0</v>
      </c>
      <c r="D250" s="162">
        <v>0</v>
      </c>
    </row>
    <row r="251" spans="1:4" hidden="1" outlineLevel="1">
      <c r="A251" s="163" t="s">
        <v>366</v>
      </c>
      <c r="B251" s="161"/>
      <c r="C251" s="162">
        <v>0</v>
      </c>
      <c r="D251" s="162">
        <v>0</v>
      </c>
    </row>
    <row r="252" spans="1:4" hidden="1" outlineLevel="1">
      <c r="A252" s="163" t="s">
        <v>367</v>
      </c>
      <c r="B252" s="161"/>
      <c r="C252" s="162">
        <v>0</v>
      </c>
      <c r="D252" s="162">
        <v>0</v>
      </c>
    </row>
    <row r="253" spans="1:4" hidden="1" outlineLevel="1">
      <c r="A253" s="163" t="s">
        <v>368</v>
      </c>
      <c r="B253" s="161"/>
      <c r="C253" s="162">
        <v>0</v>
      </c>
      <c r="D253" s="162">
        <v>0</v>
      </c>
    </row>
    <row r="254" spans="1:4" hidden="1" outlineLevel="1">
      <c r="A254" s="163" t="s">
        <v>369</v>
      </c>
      <c r="B254" s="161"/>
      <c r="C254" s="162">
        <v>0</v>
      </c>
      <c r="D254" s="162">
        <v>0</v>
      </c>
    </row>
    <row r="255" spans="1:4" hidden="1" outlineLevel="1">
      <c r="A255" s="163" t="s">
        <v>370</v>
      </c>
      <c r="B255" s="161"/>
      <c r="C255" s="162">
        <v>0</v>
      </c>
      <c r="D255" s="162">
        <v>0</v>
      </c>
    </row>
    <row r="256" spans="1:4" hidden="1" outlineLevel="1">
      <c r="A256" s="163" t="s">
        <v>371</v>
      </c>
      <c r="B256" s="161"/>
      <c r="C256" s="162">
        <v>0</v>
      </c>
      <c r="D256" s="162">
        <v>0</v>
      </c>
    </row>
    <row r="257" spans="1:4" hidden="1" outlineLevel="1">
      <c r="A257" s="163" t="s">
        <v>372</v>
      </c>
      <c r="B257" s="161"/>
      <c r="C257" s="162">
        <v>0</v>
      </c>
      <c r="D257" s="162">
        <v>0</v>
      </c>
    </row>
    <row r="258" spans="1:4" hidden="1" outlineLevel="1">
      <c r="A258" s="163" t="s">
        <v>373</v>
      </c>
      <c r="B258" s="161"/>
      <c r="C258" s="162">
        <v>0</v>
      </c>
      <c r="D258" s="162">
        <v>0</v>
      </c>
    </row>
    <row r="259" spans="1:4" hidden="1" outlineLevel="1">
      <c r="A259" s="163" t="s">
        <v>374</v>
      </c>
      <c r="B259" s="161"/>
      <c r="C259" s="162">
        <v>0</v>
      </c>
      <c r="D259" s="162">
        <v>0</v>
      </c>
    </row>
    <row r="260" spans="1:4" hidden="1" outlineLevel="1">
      <c r="A260" s="163" t="s">
        <v>375</v>
      </c>
      <c r="B260" s="161"/>
      <c r="C260" s="162">
        <v>0</v>
      </c>
      <c r="D260" s="162">
        <v>0</v>
      </c>
    </row>
    <row r="261" spans="1:4" hidden="1" outlineLevel="1">
      <c r="A261" s="163" t="s">
        <v>376</v>
      </c>
      <c r="B261" s="161"/>
      <c r="C261" s="162">
        <v>0</v>
      </c>
      <c r="D261" s="162">
        <v>0</v>
      </c>
    </row>
    <row r="262" spans="1:4" hidden="1" outlineLevel="1">
      <c r="A262" s="163" t="s">
        <v>377</v>
      </c>
      <c r="B262" s="161"/>
      <c r="C262" s="162">
        <v>0</v>
      </c>
      <c r="D262" s="162">
        <v>0</v>
      </c>
    </row>
    <row r="263" spans="1:4" hidden="1" outlineLevel="1">
      <c r="A263" s="163" t="s">
        <v>378</v>
      </c>
      <c r="B263" s="161"/>
      <c r="C263" s="162">
        <v>0</v>
      </c>
      <c r="D263" s="162">
        <v>0</v>
      </c>
    </row>
    <row r="264" spans="1:4" hidden="1" outlineLevel="1">
      <c r="A264" s="163" t="s">
        <v>379</v>
      </c>
      <c r="B264" s="161"/>
      <c r="C264" s="162">
        <v>0</v>
      </c>
      <c r="D264" s="162">
        <v>0</v>
      </c>
    </row>
    <row r="265" spans="1:4" hidden="1" outlineLevel="1">
      <c r="A265" s="163" t="s">
        <v>380</v>
      </c>
      <c r="B265" s="161"/>
      <c r="C265" s="162">
        <v>0</v>
      </c>
      <c r="D265" s="162">
        <v>0</v>
      </c>
    </row>
    <row r="266" spans="1:4" hidden="1" outlineLevel="1">
      <c r="A266" s="163" t="s">
        <v>381</v>
      </c>
      <c r="B266" s="161"/>
      <c r="C266" s="162">
        <v>0</v>
      </c>
      <c r="D266" s="162">
        <v>0</v>
      </c>
    </row>
    <row r="267" spans="1:4" hidden="1" outlineLevel="1">
      <c r="A267" s="163" t="s">
        <v>382</v>
      </c>
      <c r="B267" s="161"/>
      <c r="C267" s="162">
        <v>0</v>
      </c>
      <c r="D267" s="162">
        <v>0</v>
      </c>
    </row>
    <row r="268" spans="1:4" hidden="1" outlineLevel="1">
      <c r="A268" s="163" t="s">
        <v>383</v>
      </c>
      <c r="B268" s="161"/>
      <c r="C268" s="162">
        <v>0</v>
      </c>
      <c r="D268" s="162">
        <v>0</v>
      </c>
    </row>
    <row r="269" spans="1:4" hidden="1" outlineLevel="1">
      <c r="A269" s="163" t="s">
        <v>384</v>
      </c>
      <c r="B269" s="161"/>
      <c r="C269" s="162">
        <v>0</v>
      </c>
      <c r="D269" s="162">
        <v>0</v>
      </c>
    </row>
    <row r="270" spans="1:4" hidden="1" outlineLevel="1">
      <c r="A270" s="163" t="s">
        <v>385</v>
      </c>
      <c r="B270" s="161"/>
      <c r="C270" s="162">
        <v>0</v>
      </c>
      <c r="D270" s="162">
        <v>0</v>
      </c>
    </row>
    <row r="271" spans="1:4" hidden="1" outlineLevel="1">
      <c r="A271" s="163" t="s">
        <v>386</v>
      </c>
      <c r="B271" s="161"/>
      <c r="C271" s="162">
        <v>0</v>
      </c>
      <c r="D271" s="162">
        <v>0</v>
      </c>
    </row>
    <row r="272" spans="1:4" hidden="1" outlineLevel="1">
      <c r="A272" s="163" t="s">
        <v>387</v>
      </c>
      <c r="B272" s="161"/>
      <c r="C272" s="162">
        <v>0</v>
      </c>
      <c r="D272" s="162">
        <v>0</v>
      </c>
    </row>
    <row r="273" spans="1:4" hidden="1" outlineLevel="1">
      <c r="A273" s="163" t="s">
        <v>388</v>
      </c>
      <c r="B273" s="161"/>
      <c r="C273" s="162">
        <v>0</v>
      </c>
      <c r="D273" s="162">
        <v>0</v>
      </c>
    </row>
    <row r="274" spans="1:4" hidden="1" outlineLevel="1">
      <c r="A274" s="163" t="s">
        <v>389</v>
      </c>
      <c r="B274" s="161"/>
      <c r="C274" s="162">
        <v>0</v>
      </c>
      <c r="D274" s="162">
        <v>0</v>
      </c>
    </row>
    <row r="275" spans="1:4" hidden="1" outlineLevel="1">
      <c r="A275" s="163" t="s">
        <v>390</v>
      </c>
      <c r="B275" s="161"/>
      <c r="C275" s="162">
        <v>0</v>
      </c>
      <c r="D275" s="162">
        <v>0</v>
      </c>
    </row>
    <row r="276" spans="1:4" hidden="1" outlineLevel="1">
      <c r="A276" s="163" t="s">
        <v>391</v>
      </c>
      <c r="B276" s="161"/>
      <c r="C276" s="162">
        <v>0</v>
      </c>
      <c r="D276" s="162">
        <v>0</v>
      </c>
    </row>
    <row r="277" spans="1:4" hidden="1" outlineLevel="1">
      <c r="A277" s="163" t="s">
        <v>392</v>
      </c>
      <c r="B277" s="161"/>
      <c r="C277" s="162">
        <v>0</v>
      </c>
      <c r="D277" s="162">
        <v>0</v>
      </c>
    </row>
    <row r="278" spans="1:4" hidden="1" outlineLevel="1">
      <c r="A278" s="163" t="s">
        <v>393</v>
      </c>
      <c r="B278" s="161"/>
      <c r="C278" s="162">
        <v>0</v>
      </c>
      <c r="D278" s="162">
        <v>0</v>
      </c>
    </row>
    <row r="279" spans="1:4" hidden="1" outlineLevel="1">
      <c r="A279" s="163" t="s">
        <v>394</v>
      </c>
      <c r="B279" s="161"/>
      <c r="C279" s="162">
        <v>0</v>
      </c>
      <c r="D279" s="162">
        <v>0</v>
      </c>
    </row>
    <row r="280" spans="1:4" hidden="1" outlineLevel="1">
      <c r="A280" s="163" t="s">
        <v>395</v>
      </c>
      <c r="B280" s="161"/>
      <c r="C280" s="162">
        <v>0</v>
      </c>
      <c r="D280" s="162">
        <v>0</v>
      </c>
    </row>
    <row r="281" spans="1:4" hidden="1" outlineLevel="1">
      <c r="A281" s="163" t="s">
        <v>396</v>
      </c>
      <c r="B281" s="161"/>
      <c r="C281" s="162">
        <v>0</v>
      </c>
      <c r="D281" s="162">
        <v>0</v>
      </c>
    </row>
    <row r="282" spans="1:4" hidden="1" outlineLevel="1">
      <c r="A282" s="163" t="s">
        <v>397</v>
      </c>
      <c r="B282" s="161"/>
      <c r="C282" s="162">
        <v>0</v>
      </c>
      <c r="D282" s="162">
        <v>0</v>
      </c>
    </row>
    <row r="283" spans="1:4" hidden="1" outlineLevel="1">
      <c r="A283" s="163" t="s">
        <v>398</v>
      </c>
      <c r="B283" s="161"/>
      <c r="C283" s="162">
        <v>0</v>
      </c>
      <c r="D283" s="162">
        <v>0</v>
      </c>
    </row>
    <row r="284" spans="1:4" hidden="1" outlineLevel="1">
      <c r="A284" s="163" t="s">
        <v>399</v>
      </c>
      <c r="B284" s="161"/>
      <c r="C284" s="162">
        <v>0</v>
      </c>
      <c r="D284" s="162">
        <v>0</v>
      </c>
    </row>
    <row r="285" spans="1:4" hidden="1" outlineLevel="1">
      <c r="A285" s="163" t="s">
        <v>400</v>
      </c>
      <c r="B285" s="161"/>
      <c r="C285" s="162">
        <v>0</v>
      </c>
      <c r="D285" s="162">
        <v>0</v>
      </c>
    </row>
    <row r="286" spans="1:4" hidden="1" outlineLevel="1">
      <c r="A286" s="163" t="s">
        <v>401</v>
      </c>
      <c r="B286" s="161"/>
      <c r="C286" s="162">
        <v>0</v>
      </c>
      <c r="D286" s="162">
        <v>0</v>
      </c>
    </row>
    <row r="287" spans="1:4" hidden="1" outlineLevel="1">
      <c r="A287" s="163" t="s">
        <v>402</v>
      </c>
      <c r="B287" s="161"/>
      <c r="C287" s="162">
        <v>0</v>
      </c>
      <c r="D287" s="162">
        <v>0</v>
      </c>
    </row>
    <row r="288" spans="1:4" hidden="1" outlineLevel="1">
      <c r="A288" s="163" t="s">
        <v>403</v>
      </c>
      <c r="B288" s="161"/>
      <c r="C288" s="162">
        <v>0</v>
      </c>
      <c r="D288" s="162">
        <v>0</v>
      </c>
    </row>
    <row r="289" spans="1:4" hidden="1" outlineLevel="1">
      <c r="A289" s="163" t="s">
        <v>404</v>
      </c>
      <c r="B289" s="161"/>
      <c r="C289" s="162">
        <v>0</v>
      </c>
      <c r="D289" s="162">
        <v>0</v>
      </c>
    </row>
    <row r="290" spans="1:4" hidden="1" outlineLevel="1">
      <c r="A290" s="163" t="s">
        <v>405</v>
      </c>
      <c r="B290" s="161"/>
      <c r="C290" s="162">
        <v>0</v>
      </c>
      <c r="D290" s="162">
        <v>0</v>
      </c>
    </row>
    <row r="291" spans="1:4" hidden="1" outlineLevel="1">
      <c r="A291" s="163" t="s">
        <v>406</v>
      </c>
      <c r="B291" s="161"/>
      <c r="C291" s="162">
        <v>0</v>
      </c>
      <c r="D291" s="162">
        <v>0</v>
      </c>
    </row>
    <row r="292" spans="1:4" hidden="1" outlineLevel="1">
      <c r="A292" s="163" t="s">
        <v>407</v>
      </c>
      <c r="B292" s="161"/>
      <c r="C292" s="162">
        <v>0</v>
      </c>
      <c r="D292" s="162">
        <v>0</v>
      </c>
    </row>
    <row r="293" spans="1:4" hidden="1" outlineLevel="1">
      <c r="A293" s="163" t="s">
        <v>408</v>
      </c>
      <c r="B293" s="161"/>
      <c r="C293" s="162">
        <v>0</v>
      </c>
      <c r="D293" s="162">
        <v>0</v>
      </c>
    </row>
    <row r="294" spans="1:4" hidden="1" outlineLevel="1">
      <c r="A294" s="163" t="s">
        <v>409</v>
      </c>
      <c r="B294" s="161"/>
      <c r="C294" s="162">
        <v>0</v>
      </c>
      <c r="D294" s="162">
        <v>0</v>
      </c>
    </row>
    <row r="295" spans="1:4" hidden="1" outlineLevel="1">
      <c r="A295" s="163" t="s">
        <v>410</v>
      </c>
      <c r="B295" s="161"/>
      <c r="C295" s="162">
        <v>0</v>
      </c>
      <c r="D295" s="162">
        <v>0</v>
      </c>
    </row>
    <row r="296" spans="1:4" hidden="1" outlineLevel="1">
      <c r="A296" s="163" t="s">
        <v>411</v>
      </c>
      <c r="B296" s="161"/>
      <c r="C296" s="162">
        <v>0</v>
      </c>
      <c r="D296" s="162">
        <v>0</v>
      </c>
    </row>
    <row r="297" spans="1:4" hidden="1" outlineLevel="1">
      <c r="A297" s="163" t="s">
        <v>412</v>
      </c>
      <c r="B297" s="161"/>
      <c r="C297" s="162">
        <v>0</v>
      </c>
      <c r="D297" s="162">
        <v>0</v>
      </c>
    </row>
    <row r="298" spans="1:4" hidden="1" outlineLevel="1">
      <c r="A298" s="163" t="s">
        <v>413</v>
      </c>
      <c r="B298" s="161"/>
      <c r="C298" s="162">
        <v>0</v>
      </c>
      <c r="D298" s="162">
        <v>0</v>
      </c>
    </row>
    <row r="299" spans="1:4" hidden="1" outlineLevel="1">
      <c r="A299" s="163" t="s">
        <v>414</v>
      </c>
      <c r="B299" s="161"/>
      <c r="C299" s="162">
        <v>0</v>
      </c>
      <c r="D299" s="162">
        <v>0</v>
      </c>
    </row>
    <row r="300" spans="1:4" hidden="1" outlineLevel="1">
      <c r="A300" s="163" t="s">
        <v>415</v>
      </c>
      <c r="B300" s="161"/>
      <c r="C300" s="162">
        <v>0</v>
      </c>
      <c r="D300" s="162">
        <v>0</v>
      </c>
    </row>
    <row r="301" spans="1:4" hidden="1" outlineLevel="1">
      <c r="A301" s="163" t="s">
        <v>416</v>
      </c>
      <c r="B301" s="161"/>
      <c r="C301" s="162">
        <v>0</v>
      </c>
      <c r="D301" s="162">
        <v>0</v>
      </c>
    </row>
    <row r="302" spans="1:4" hidden="1" outlineLevel="1">
      <c r="A302" s="163" t="s">
        <v>417</v>
      </c>
      <c r="B302" s="161"/>
      <c r="C302" s="162">
        <v>0</v>
      </c>
      <c r="D302" s="162">
        <v>0</v>
      </c>
    </row>
    <row r="303" spans="1:4" hidden="1" outlineLevel="1">
      <c r="A303" s="163" t="s">
        <v>418</v>
      </c>
      <c r="B303" s="161"/>
      <c r="C303" s="162">
        <v>0</v>
      </c>
      <c r="D303" s="162">
        <v>0</v>
      </c>
    </row>
    <row r="304" spans="1:4" hidden="1" outlineLevel="1">
      <c r="A304" s="163" t="s">
        <v>419</v>
      </c>
      <c r="B304" s="161"/>
      <c r="C304" s="162">
        <v>0</v>
      </c>
      <c r="D304" s="162">
        <v>0</v>
      </c>
    </row>
    <row r="305" spans="1:4" hidden="1" outlineLevel="1">
      <c r="A305" s="163" t="s">
        <v>420</v>
      </c>
      <c r="B305" s="161"/>
      <c r="C305" s="162">
        <v>0</v>
      </c>
      <c r="D305" s="162">
        <v>0</v>
      </c>
    </row>
    <row r="306" spans="1:4" hidden="1" outlineLevel="1">
      <c r="A306" s="163" t="s">
        <v>421</v>
      </c>
      <c r="B306" s="161"/>
      <c r="C306" s="162">
        <v>0</v>
      </c>
      <c r="D306" s="162">
        <v>0</v>
      </c>
    </row>
    <row r="307" spans="1:4" hidden="1" outlineLevel="1">
      <c r="A307" s="163"/>
      <c r="B307" s="161"/>
      <c r="C307" s="162"/>
      <c r="D307" s="162"/>
    </row>
    <row r="308" spans="1:4" hidden="1" outlineLevel="1">
      <c r="A308" s="166" t="s">
        <v>422</v>
      </c>
      <c r="B308" s="161"/>
      <c r="C308" s="162">
        <v>0</v>
      </c>
      <c r="D308" s="162">
        <v>0</v>
      </c>
    </row>
    <row r="309" spans="1:4" hidden="1" outlineLevel="1">
      <c r="A309" s="163" t="s">
        <v>423</v>
      </c>
      <c r="B309" s="161"/>
      <c r="C309" s="162">
        <v>0</v>
      </c>
      <c r="D309" s="162">
        <v>0</v>
      </c>
    </row>
    <row r="310" spans="1:4" hidden="1" outlineLevel="1">
      <c r="A310" s="163" t="s">
        <v>424</v>
      </c>
      <c r="B310" s="161"/>
      <c r="C310" s="162">
        <v>0</v>
      </c>
      <c r="D310" s="162">
        <v>0</v>
      </c>
    </row>
    <row r="311" spans="1:4" hidden="1" outlineLevel="1">
      <c r="A311" s="163" t="s">
        <v>425</v>
      </c>
      <c r="B311" s="161"/>
      <c r="C311" s="162">
        <v>0</v>
      </c>
      <c r="D311" s="162">
        <v>0</v>
      </c>
    </row>
    <row r="312" spans="1:4" hidden="1" outlineLevel="1">
      <c r="A312" s="163" t="s">
        <v>426</v>
      </c>
      <c r="B312" s="161"/>
      <c r="C312" s="162">
        <v>0</v>
      </c>
      <c r="D312" s="162">
        <v>0</v>
      </c>
    </row>
    <row r="313" spans="1:4" hidden="1" outlineLevel="1">
      <c r="A313" s="163" t="s">
        <v>427</v>
      </c>
      <c r="B313" s="161"/>
      <c r="C313" s="162">
        <v>0</v>
      </c>
      <c r="D313" s="162">
        <v>0</v>
      </c>
    </row>
    <row r="314" spans="1:4" hidden="1" outlineLevel="1">
      <c r="A314" s="163" t="s">
        <v>428</v>
      </c>
      <c r="B314" s="161"/>
      <c r="C314" s="162">
        <v>0</v>
      </c>
      <c r="D314" s="162">
        <v>0</v>
      </c>
    </row>
    <row r="315" spans="1:4" hidden="1" outlineLevel="1">
      <c r="A315" s="163" t="s">
        <v>429</v>
      </c>
      <c r="B315" s="161"/>
      <c r="C315" s="162">
        <v>0</v>
      </c>
      <c r="D315" s="162">
        <v>0</v>
      </c>
    </row>
    <row r="316" spans="1:4" hidden="1" outlineLevel="1">
      <c r="A316" s="163" t="s">
        <v>430</v>
      </c>
      <c r="B316" s="161"/>
      <c r="C316" s="162">
        <v>0</v>
      </c>
      <c r="D316" s="162">
        <v>0</v>
      </c>
    </row>
    <row r="317" spans="1:4" hidden="1" outlineLevel="1">
      <c r="A317" s="163" t="s">
        <v>431</v>
      </c>
      <c r="B317" s="161"/>
      <c r="C317" s="162">
        <v>0</v>
      </c>
      <c r="D317" s="162">
        <v>0</v>
      </c>
    </row>
    <row r="318" spans="1:4" hidden="1" outlineLevel="1">
      <c r="A318" s="163" t="s">
        <v>432</v>
      </c>
      <c r="B318" s="161"/>
      <c r="C318" s="162">
        <v>0</v>
      </c>
      <c r="D318" s="162">
        <v>0</v>
      </c>
    </row>
    <row r="319" spans="1:4" hidden="1" outlineLevel="1">
      <c r="A319" s="163" t="s">
        <v>433</v>
      </c>
      <c r="B319" s="161"/>
      <c r="C319" s="162">
        <v>0</v>
      </c>
      <c r="D319" s="162">
        <v>0</v>
      </c>
    </row>
    <row r="320" spans="1:4" hidden="1" outlineLevel="1">
      <c r="A320" s="163" t="s">
        <v>434</v>
      </c>
      <c r="B320" s="161"/>
      <c r="C320" s="162">
        <v>0</v>
      </c>
      <c r="D320" s="162">
        <v>0</v>
      </c>
    </row>
    <row r="321" spans="1:4" hidden="1" outlineLevel="1">
      <c r="A321" s="163" t="s">
        <v>435</v>
      </c>
      <c r="B321" s="161"/>
      <c r="C321" s="162">
        <v>0</v>
      </c>
      <c r="D321" s="162">
        <v>0</v>
      </c>
    </row>
    <row r="322" spans="1:4" hidden="1" outlineLevel="1">
      <c r="A322" s="163" t="s">
        <v>436</v>
      </c>
      <c r="B322" s="161"/>
      <c r="C322" s="162">
        <v>0</v>
      </c>
      <c r="D322" s="162">
        <v>0</v>
      </c>
    </row>
    <row r="323" spans="1:4" hidden="1" outlineLevel="1">
      <c r="A323" s="163" t="s">
        <v>437</v>
      </c>
      <c r="B323" s="161"/>
      <c r="C323" s="162">
        <v>0</v>
      </c>
      <c r="D323" s="162">
        <v>0</v>
      </c>
    </row>
    <row r="324" spans="1:4" hidden="1" outlineLevel="1">
      <c r="A324" s="163" t="s">
        <v>438</v>
      </c>
      <c r="B324" s="161"/>
      <c r="C324" s="162">
        <v>0</v>
      </c>
      <c r="D324" s="162">
        <v>0</v>
      </c>
    </row>
    <row r="325" spans="1:4" hidden="1" outlineLevel="1">
      <c r="A325" s="163" t="s">
        <v>439</v>
      </c>
      <c r="B325" s="161"/>
      <c r="C325" s="162">
        <v>0</v>
      </c>
      <c r="D325" s="162">
        <v>0</v>
      </c>
    </row>
    <row r="326" spans="1:4" hidden="1" outlineLevel="1">
      <c r="A326" s="163" t="s">
        <v>440</v>
      </c>
      <c r="B326" s="161"/>
      <c r="C326" s="162">
        <v>0</v>
      </c>
      <c r="D326" s="162">
        <v>0</v>
      </c>
    </row>
    <row r="327" spans="1:4" hidden="1" outlineLevel="1">
      <c r="A327" s="163" t="s">
        <v>441</v>
      </c>
      <c r="B327" s="161"/>
      <c r="C327" s="162">
        <v>0</v>
      </c>
      <c r="D327" s="162">
        <v>0</v>
      </c>
    </row>
    <row r="328" spans="1:4" hidden="1" outlineLevel="1">
      <c r="A328" s="163" t="s">
        <v>442</v>
      </c>
      <c r="B328" s="161"/>
      <c r="C328" s="162">
        <v>0</v>
      </c>
      <c r="D328" s="162">
        <v>0</v>
      </c>
    </row>
    <row r="329" spans="1:4" hidden="1" outlineLevel="1">
      <c r="A329" s="163" t="s">
        <v>443</v>
      </c>
      <c r="B329" s="161"/>
      <c r="C329" s="162">
        <v>0</v>
      </c>
      <c r="D329" s="162">
        <v>0</v>
      </c>
    </row>
    <row r="330" spans="1:4" hidden="1" outlineLevel="1">
      <c r="A330" s="163" t="s">
        <v>444</v>
      </c>
      <c r="B330" s="161"/>
      <c r="C330" s="162">
        <v>0</v>
      </c>
      <c r="D330" s="162">
        <v>0</v>
      </c>
    </row>
    <row r="331" spans="1:4" hidden="1" outlineLevel="1">
      <c r="A331" s="163" t="s">
        <v>445</v>
      </c>
      <c r="B331" s="161"/>
      <c r="C331" s="162">
        <v>0</v>
      </c>
      <c r="D331" s="162">
        <v>0</v>
      </c>
    </row>
    <row r="332" spans="1:4" hidden="1" outlineLevel="1">
      <c r="A332" s="163" t="s">
        <v>446</v>
      </c>
      <c r="B332" s="161"/>
      <c r="C332" s="162">
        <v>0</v>
      </c>
      <c r="D332" s="162">
        <v>0</v>
      </c>
    </row>
    <row r="333" spans="1:4" hidden="1" outlineLevel="1">
      <c r="A333" s="163" t="s">
        <v>447</v>
      </c>
      <c r="B333" s="161"/>
      <c r="C333" s="162">
        <v>0</v>
      </c>
      <c r="D333" s="162">
        <v>0</v>
      </c>
    </row>
    <row r="334" spans="1:4" hidden="1" outlineLevel="1">
      <c r="A334" s="163" t="s">
        <v>448</v>
      </c>
      <c r="B334" s="161"/>
      <c r="C334" s="162">
        <v>0</v>
      </c>
      <c r="D334" s="162">
        <v>0</v>
      </c>
    </row>
    <row r="335" spans="1:4" hidden="1" outlineLevel="1">
      <c r="A335" s="163" t="s">
        <v>449</v>
      </c>
      <c r="B335" s="161"/>
      <c r="C335" s="162">
        <v>0</v>
      </c>
      <c r="D335" s="162">
        <v>0</v>
      </c>
    </row>
    <row r="336" spans="1:4" hidden="1" outlineLevel="1">
      <c r="A336" s="163" t="s">
        <v>450</v>
      </c>
      <c r="B336" s="161"/>
      <c r="C336" s="162">
        <v>0</v>
      </c>
      <c r="D336" s="162">
        <v>0</v>
      </c>
    </row>
    <row r="337" spans="1:4" hidden="1" outlineLevel="1">
      <c r="A337" s="163" t="s">
        <v>451</v>
      </c>
      <c r="B337" s="161"/>
      <c r="C337" s="162">
        <v>0</v>
      </c>
      <c r="D337" s="162">
        <v>0</v>
      </c>
    </row>
    <row r="338" spans="1:4" hidden="1" outlineLevel="1">
      <c r="A338" s="163" t="s">
        <v>452</v>
      </c>
      <c r="B338" s="161"/>
      <c r="C338" s="162">
        <v>0</v>
      </c>
      <c r="D338" s="162">
        <v>0</v>
      </c>
    </row>
    <row r="339" spans="1:4" hidden="1" outlineLevel="1">
      <c r="A339" s="163" t="s">
        <v>453</v>
      </c>
      <c r="B339" s="161"/>
      <c r="C339" s="162">
        <v>0</v>
      </c>
      <c r="D339" s="162">
        <v>0</v>
      </c>
    </row>
    <row r="340" spans="1:4" hidden="1" outlineLevel="1">
      <c r="A340" s="163" t="s">
        <v>454</v>
      </c>
      <c r="B340" s="161"/>
      <c r="C340" s="162">
        <v>0</v>
      </c>
      <c r="D340" s="162">
        <v>0</v>
      </c>
    </row>
    <row r="341" spans="1:4" hidden="1" outlineLevel="1">
      <c r="A341" s="163" t="s">
        <v>455</v>
      </c>
      <c r="B341" s="161"/>
      <c r="C341" s="162">
        <v>0</v>
      </c>
      <c r="D341" s="162">
        <v>0</v>
      </c>
    </row>
    <row r="342" spans="1:4" hidden="1" outlineLevel="1">
      <c r="A342" s="163" t="s">
        <v>456</v>
      </c>
      <c r="B342" s="161"/>
      <c r="C342" s="162">
        <v>0</v>
      </c>
      <c r="D342" s="162">
        <v>0</v>
      </c>
    </row>
    <row r="343" spans="1:4" hidden="1" outlineLevel="1">
      <c r="A343" s="163" t="s">
        <v>457</v>
      </c>
      <c r="B343" s="161"/>
      <c r="C343" s="162">
        <v>0</v>
      </c>
      <c r="D343" s="162">
        <v>0</v>
      </c>
    </row>
    <row r="344" spans="1:4" hidden="1" outlineLevel="1">
      <c r="A344" s="163" t="s">
        <v>458</v>
      </c>
      <c r="B344" s="161"/>
      <c r="C344" s="162">
        <v>0</v>
      </c>
      <c r="D344" s="162">
        <v>0</v>
      </c>
    </row>
    <row r="345" spans="1:4" hidden="1" outlineLevel="1">
      <c r="A345" s="163" t="s">
        <v>459</v>
      </c>
      <c r="B345" s="161"/>
      <c r="C345" s="162">
        <v>0</v>
      </c>
      <c r="D345" s="162">
        <v>0</v>
      </c>
    </row>
    <row r="346" spans="1:4" hidden="1" outlineLevel="1">
      <c r="A346" s="163" t="s">
        <v>460</v>
      </c>
      <c r="B346" s="161"/>
      <c r="C346" s="162">
        <v>0</v>
      </c>
      <c r="D346" s="162">
        <v>0</v>
      </c>
    </row>
    <row r="347" spans="1:4" hidden="1" outlineLevel="1">
      <c r="A347" s="163" t="s">
        <v>461</v>
      </c>
      <c r="B347" s="161"/>
      <c r="C347" s="162">
        <v>0</v>
      </c>
      <c r="D347" s="162">
        <v>0</v>
      </c>
    </row>
    <row r="348" spans="1:4" hidden="1" outlineLevel="1">
      <c r="A348" s="163" t="s">
        <v>462</v>
      </c>
      <c r="B348" s="161"/>
      <c r="C348" s="162">
        <v>0</v>
      </c>
      <c r="D348" s="162">
        <v>0</v>
      </c>
    </row>
    <row r="349" spans="1:4" hidden="1" outlineLevel="1">
      <c r="A349" s="163" t="s">
        <v>463</v>
      </c>
      <c r="B349" s="161"/>
      <c r="C349" s="162">
        <v>0</v>
      </c>
      <c r="D349" s="162">
        <v>0</v>
      </c>
    </row>
    <row r="350" spans="1:4" hidden="1" outlineLevel="1">
      <c r="A350" s="163" t="s">
        <v>464</v>
      </c>
      <c r="B350" s="161"/>
      <c r="C350" s="162">
        <v>0</v>
      </c>
      <c r="D350" s="162">
        <v>0</v>
      </c>
    </row>
    <row r="351" spans="1:4" hidden="1" outlineLevel="1">
      <c r="A351" s="163" t="s">
        <v>465</v>
      </c>
      <c r="B351" s="161"/>
      <c r="C351" s="162">
        <v>0</v>
      </c>
      <c r="D351" s="162">
        <v>0</v>
      </c>
    </row>
    <row r="352" spans="1:4" hidden="1" outlineLevel="1">
      <c r="A352" s="163" t="s">
        <v>466</v>
      </c>
      <c r="B352" s="161"/>
      <c r="C352" s="162">
        <v>0</v>
      </c>
      <c r="D352" s="162">
        <v>0</v>
      </c>
    </row>
    <row r="353" spans="1:4" hidden="1" outlineLevel="1">
      <c r="A353" s="163" t="s">
        <v>467</v>
      </c>
      <c r="B353" s="161"/>
      <c r="C353" s="162">
        <v>0</v>
      </c>
      <c r="D353" s="162">
        <v>0</v>
      </c>
    </row>
    <row r="354" spans="1:4" hidden="1" outlineLevel="1">
      <c r="A354" s="163" t="s">
        <v>468</v>
      </c>
      <c r="B354" s="161"/>
      <c r="C354" s="162">
        <v>0</v>
      </c>
      <c r="D354" s="162">
        <v>0</v>
      </c>
    </row>
    <row r="355" spans="1:4" hidden="1" outlineLevel="1">
      <c r="A355" s="163" t="s">
        <v>469</v>
      </c>
      <c r="B355" s="161"/>
      <c r="C355" s="162">
        <v>0</v>
      </c>
      <c r="D355" s="162">
        <v>0</v>
      </c>
    </row>
    <row r="356" spans="1:4" hidden="1" outlineLevel="1">
      <c r="A356" s="163" t="s">
        <v>470</v>
      </c>
      <c r="B356" s="161"/>
      <c r="C356" s="162">
        <v>0</v>
      </c>
      <c r="D356" s="162">
        <v>0</v>
      </c>
    </row>
    <row r="357" spans="1:4" hidden="1" outlineLevel="1">
      <c r="A357" s="163" t="s">
        <v>471</v>
      </c>
      <c r="B357" s="161"/>
      <c r="C357" s="162">
        <v>0</v>
      </c>
      <c r="D357" s="162">
        <v>0</v>
      </c>
    </row>
    <row r="358" spans="1:4" hidden="1" outlineLevel="1">
      <c r="A358" s="163"/>
      <c r="B358" s="161"/>
      <c r="C358" s="162"/>
      <c r="D358" s="162"/>
    </row>
    <row r="359" spans="1:4" hidden="1" outlineLevel="1">
      <c r="A359" s="166" t="s">
        <v>117</v>
      </c>
      <c r="B359" s="161"/>
      <c r="C359" s="162">
        <v>14800.93</v>
      </c>
      <c r="D359" s="162">
        <v>14800.929999999884</v>
      </c>
    </row>
    <row r="360" spans="1:4" hidden="1" outlineLevel="1">
      <c r="A360" s="163" t="s">
        <v>472</v>
      </c>
      <c r="B360" s="161"/>
      <c r="C360" s="162">
        <v>14800.93</v>
      </c>
      <c r="D360" s="162">
        <v>14800.93</v>
      </c>
    </row>
    <row r="361" spans="1:4" hidden="1" outlineLevel="1">
      <c r="A361" s="163" t="s">
        <v>473</v>
      </c>
      <c r="B361" s="161"/>
      <c r="C361" s="162">
        <v>0</v>
      </c>
      <c r="D361" s="162">
        <v>0</v>
      </c>
    </row>
    <row r="362" spans="1:4" hidden="1" outlineLevel="1">
      <c r="A362" s="163" t="s">
        <v>474</v>
      </c>
      <c r="B362" s="161"/>
      <c r="C362" s="162">
        <v>0</v>
      </c>
      <c r="D362" s="162">
        <v>0</v>
      </c>
    </row>
    <row r="363" spans="1:4" hidden="1" outlineLevel="1">
      <c r="A363" s="163" t="s">
        <v>475</v>
      </c>
      <c r="B363" s="161"/>
      <c r="C363" s="162">
        <v>0</v>
      </c>
      <c r="D363" s="162">
        <v>0</v>
      </c>
    </row>
    <row r="364" spans="1:4" hidden="1" outlineLevel="1">
      <c r="A364" s="163" t="s">
        <v>476</v>
      </c>
      <c r="B364" s="161"/>
      <c r="C364" s="162">
        <v>0</v>
      </c>
      <c r="D364" s="162">
        <v>-1.16415321826935E-10</v>
      </c>
    </row>
    <row r="365" spans="1:4" hidden="1" outlineLevel="1">
      <c r="A365" s="163" t="s">
        <v>477</v>
      </c>
      <c r="B365" s="161"/>
      <c r="C365" s="162">
        <v>0</v>
      </c>
      <c r="D365" s="162">
        <v>0</v>
      </c>
    </row>
    <row r="366" spans="1:4" hidden="1" outlineLevel="1">
      <c r="A366" s="163"/>
      <c r="B366" s="161"/>
      <c r="C366" s="162"/>
      <c r="D366" s="162"/>
    </row>
    <row r="367" spans="1:4" hidden="1" outlineLevel="1">
      <c r="A367" s="166" t="s">
        <v>478</v>
      </c>
      <c r="B367" s="161"/>
      <c r="C367" s="162">
        <v>-10250.040000000001</v>
      </c>
      <c r="D367" s="162">
        <v>-5743.6</v>
      </c>
    </row>
    <row r="368" spans="1:4" hidden="1" outlineLevel="1">
      <c r="A368" s="163" t="s">
        <v>479</v>
      </c>
      <c r="B368" s="161"/>
      <c r="C368" s="162">
        <v>0</v>
      </c>
      <c r="D368" s="162">
        <v>0</v>
      </c>
    </row>
    <row r="369" spans="1:4" hidden="1" outlineLevel="1">
      <c r="A369" s="163" t="s">
        <v>480</v>
      </c>
      <c r="B369" s="161"/>
      <c r="C369" s="162">
        <v>0</v>
      </c>
      <c r="D369" s="162">
        <v>0</v>
      </c>
    </row>
    <row r="370" spans="1:4" hidden="1" outlineLevel="1">
      <c r="A370" s="163" t="s">
        <v>481</v>
      </c>
      <c r="B370" s="161"/>
      <c r="C370" s="162">
        <v>-10250.040000000001</v>
      </c>
      <c r="D370" s="162">
        <v>-5743.6</v>
      </c>
    </row>
    <row r="371" spans="1:4" hidden="1" outlineLevel="1">
      <c r="A371" s="163" t="s">
        <v>482</v>
      </c>
      <c r="B371" s="161"/>
      <c r="C371" s="162">
        <v>0</v>
      </c>
      <c r="D371" s="162">
        <v>0</v>
      </c>
    </row>
    <row r="372" spans="1:4" hidden="1" outlineLevel="1">
      <c r="A372" s="163" t="s">
        <v>483</v>
      </c>
      <c r="B372" s="161"/>
      <c r="C372" s="162">
        <v>0</v>
      </c>
      <c r="D372" s="162">
        <v>0</v>
      </c>
    </row>
    <row r="373" spans="1:4" hidden="1" outlineLevel="1">
      <c r="A373" s="163"/>
      <c r="B373" s="161"/>
      <c r="C373" s="162"/>
      <c r="D373" s="162"/>
    </row>
    <row r="374" spans="1:4" hidden="1" outlineLevel="1">
      <c r="A374" s="166" t="s">
        <v>119</v>
      </c>
      <c r="B374" s="161"/>
      <c r="C374" s="162">
        <v>-1.45519152283669E-11</v>
      </c>
      <c r="D374" s="162">
        <v>262570.09000000003</v>
      </c>
    </row>
    <row r="375" spans="1:4" hidden="1" outlineLevel="1">
      <c r="A375" s="163" t="s">
        <v>484</v>
      </c>
      <c r="B375" s="161"/>
      <c r="C375" s="162">
        <v>-1.45519152283669E-11</v>
      </c>
      <c r="D375" s="162">
        <v>262570.09000000003</v>
      </c>
    </row>
    <row r="376" spans="1:4" hidden="1" outlineLevel="1">
      <c r="A376" s="163" t="s">
        <v>485</v>
      </c>
      <c r="B376" s="161"/>
      <c r="C376" s="162">
        <v>0</v>
      </c>
      <c r="D376" s="162">
        <v>0</v>
      </c>
    </row>
    <row r="377" spans="1:4" hidden="1" outlineLevel="1">
      <c r="A377" s="163" t="s">
        <v>486</v>
      </c>
      <c r="B377" s="161"/>
      <c r="C377" s="162">
        <v>0</v>
      </c>
      <c r="D377" s="162">
        <v>0</v>
      </c>
    </row>
    <row r="378" spans="1:4" hidden="1" outlineLevel="1">
      <c r="A378" s="163"/>
      <c r="B378" s="161"/>
      <c r="C378" s="162"/>
      <c r="D378" s="162"/>
    </row>
    <row r="379" spans="1:4" hidden="1" outlineLevel="1">
      <c r="A379" s="166" t="s">
        <v>487</v>
      </c>
      <c r="B379" s="161"/>
      <c r="C379" s="162">
        <v>0</v>
      </c>
      <c r="D379" s="162">
        <v>-33358.15</v>
      </c>
    </row>
    <row r="380" spans="1:4" hidden="1" outlineLevel="1">
      <c r="A380" s="163" t="s">
        <v>488</v>
      </c>
      <c r="B380" s="161"/>
      <c r="C380" s="162">
        <v>0</v>
      </c>
      <c r="D380" s="162">
        <v>-33358.15</v>
      </c>
    </row>
    <row r="381" spans="1:4" hidden="1" outlineLevel="1">
      <c r="A381" s="163" t="s">
        <v>489</v>
      </c>
      <c r="B381" s="161"/>
      <c r="C381" s="162">
        <v>0</v>
      </c>
      <c r="D381" s="162">
        <v>0</v>
      </c>
    </row>
    <row r="382" spans="1:4" hidden="1" outlineLevel="1">
      <c r="A382" s="163" t="s">
        <v>490</v>
      </c>
      <c r="B382" s="161"/>
      <c r="C382" s="162">
        <v>0</v>
      </c>
      <c r="D382" s="162">
        <v>0</v>
      </c>
    </row>
    <row r="383" spans="1:4" hidden="1" outlineLevel="1">
      <c r="A383" s="163" t="s">
        <v>491</v>
      </c>
      <c r="B383" s="161"/>
      <c r="C383" s="162">
        <v>0</v>
      </c>
      <c r="D383" s="162">
        <v>0</v>
      </c>
    </row>
    <row r="384" spans="1:4" hidden="1" outlineLevel="1">
      <c r="A384" s="163"/>
      <c r="B384" s="161"/>
      <c r="C384" s="162"/>
      <c r="D384" s="162"/>
    </row>
    <row r="385" spans="1:4" hidden="1" outlineLevel="1">
      <c r="A385" s="166" t="s">
        <v>492</v>
      </c>
      <c r="B385" s="161"/>
      <c r="C385" s="162">
        <v>0</v>
      </c>
      <c r="D385" s="162">
        <v>0</v>
      </c>
    </row>
    <row r="386" spans="1:4" hidden="1" outlineLevel="1">
      <c r="A386" s="163" t="s">
        <v>493</v>
      </c>
      <c r="B386" s="161"/>
      <c r="C386" s="162">
        <v>0</v>
      </c>
      <c r="D386" s="162">
        <v>0</v>
      </c>
    </row>
    <row r="387" spans="1:4" hidden="1" outlineLevel="1">
      <c r="A387" s="163" t="s">
        <v>494</v>
      </c>
      <c r="B387" s="161"/>
      <c r="C387" s="162">
        <v>0</v>
      </c>
      <c r="D387" s="162">
        <v>0</v>
      </c>
    </row>
    <row r="388" spans="1:4" hidden="1" outlineLevel="1">
      <c r="A388" s="163"/>
      <c r="B388" s="161"/>
      <c r="C388" s="162"/>
      <c r="D388" s="162"/>
    </row>
    <row r="389" spans="1:4" hidden="1" outlineLevel="1">
      <c r="A389" s="166" t="s">
        <v>495</v>
      </c>
      <c r="B389" s="161"/>
      <c r="C389" s="162">
        <v>0</v>
      </c>
      <c r="D389" s="162">
        <v>0</v>
      </c>
    </row>
    <row r="390" spans="1:4" hidden="1" outlineLevel="1">
      <c r="A390" s="163" t="s">
        <v>496</v>
      </c>
      <c r="B390" s="161"/>
      <c r="C390" s="162">
        <v>0</v>
      </c>
      <c r="D390" s="162">
        <v>0</v>
      </c>
    </row>
    <row r="391" spans="1:4" hidden="1" outlineLevel="1">
      <c r="A391" s="163"/>
      <c r="B391" s="161"/>
      <c r="C391" s="162"/>
      <c r="D391" s="162"/>
    </row>
    <row r="392" spans="1:4" hidden="1" outlineLevel="1">
      <c r="A392" s="166" t="s">
        <v>497</v>
      </c>
      <c r="B392" s="161"/>
      <c r="C392" s="162">
        <v>0</v>
      </c>
      <c r="D392" s="162">
        <v>0</v>
      </c>
    </row>
    <row r="393" spans="1:4" hidden="1" outlineLevel="1">
      <c r="A393" s="163" t="s">
        <v>498</v>
      </c>
      <c r="B393" s="161"/>
      <c r="C393" s="162">
        <v>0</v>
      </c>
      <c r="D393" s="162">
        <v>0</v>
      </c>
    </row>
    <row r="394" spans="1:4" hidden="1" outlineLevel="1">
      <c r="A394" s="163" t="s">
        <v>499</v>
      </c>
      <c r="B394" s="161"/>
      <c r="C394" s="162">
        <v>0</v>
      </c>
      <c r="D394" s="162">
        <v>0</v>
      </c>
    </row>
    <row r="395" spans="1:4" hidden="1" outlineLevel="1">
      <c r="A395" s="163" t="s">
        <v>500</v>
      </c>
      <c r="B395" s="161"/>
      <c r="C395" s="162">
        <v>0</v>
      </c>
      <c r="D395" s="162">
        <v>0</v>
      </c>
    </row>
    <row r="396" spans="1:4" hidden="1" outlineLevel="1">
      <c r="A396" s="163" t="s">
        <v>501</v>
      </c>
      <c r="B396" s="161"/>
      <c r="C396" s="162">
        <v>0</v>
      </c>
      <c r="D396" s="162">
        <v>0</v>
      </c>
    </row>
    <row r="397" spans="1:4" hidden="1" outlineLevel="1">
      <c r="A397" s="163"/>
      <c r="B397" s="161"/>
      <c r="C397" s="162"/>
      <c r="D397" s="162"/>
    </row>
    <row r="398" spans="1:4" hidden="1" outlineLevel="1">
      <c r="A398" s="166" t="s">
        <v>502</v>
      </c>
      <c r="B398" s="161"/>
      <c r="C398" s="162">
        <v>0</v>
      </c>
      <c r="D398" s="162">
        <v>0</v>
      </c>
    </row>
    <row r="399" spans="1:4" hidden="1" outlineLevel="1">
      <c r="A399" s="163" t="s">
        <v>503</v>
      </c>
      <c r="B399" s="161"/>
      <c r="C399" s="162">
        <v>0</v>
      </c>
      <c r="D399" s="162">
        <v>0</v>
      </c>
    </row>
    <row r="400" spans="1:4" hidden="1" outlineLevel="1">
      <c r="A400" s="163" t="s">
        <v>504</v>
      </c>
      <c r="B400" s="161"/>
      <c r="C400" s="162">
        <v>0</v>
      </c>
      <c r="D400" s="162">
        <v>0</v>
      </c>
    </row>
    <row r="401" spans="1:4" hidden="1" outlineLevel="1">
      <c r="A401" s="163" t="s">
        <v>505</v>
      </c>
      <c r="B401" s="161"/>
      <c r="C401" s="162">
        <v>0</v>
      </c>
      <c r="D401" s="162">
        <v>0</v>
      </c>
    </row>
    <row r="402" spans="1:4" hidden="1" outlineLevel="1">
      <c r="A402" s="163"/>
      <c r="B402" s="161"/>
      <c r="C402" s="162"/>
      <c r="D402" s="162"/>
    </row>
    <row r="403" spans="1:4" hidden="1" outlineLevel="1">
      <c r="A403" s="166" t="s">
        <v>506</v>
      </c>
      <c r="B403" s="161"/>
      <c r="C403" s="162">
        <v>0</v>
      </c>
      <c r="D403" s="162">
        <v>0</v>
      </c>
    </row>
    <row r="404" spans="1:4" hidden="1" outlineLevel="1">
      <c r="A404" s="163" t="s">
        <v>507</v>
      </c>
      <c r="B404" s="161"/>
      <c r="C404" s="162">
        <v>0</v>
      </c>
      <c r="D404" s="162">
        <v>0</v>
      </c>
    </row>
    <row r="405" spans="1:4" hidden="1" outlineLevel="1">
      <c r="A405" s="163" t="s">
        <v>508</v>
      </c>
      <c r="B405" s="161"/>
      <c r="C405" s="162">
        <v>0</v>
      </c>
      <c r="D405" s="162">
        <v>0</v>
      </c>
    </row>
    <row r="406" spans="1:4" hidden="1" outlineLevel="1">
      <c r="A406" s="163" t="s">
        <v>509</v>
      </c>
      <c r="B406" s="161"/>
      <c r="C406" s="162">
        <v>0</v>
      </c>
      <c r="D406" s="162">
        <v>0</v>
      </c>
    </row>
    <row r="407" spans="1:4" hidden="1" outlineLevel="1">
      <c r="A407" s="163" t="s">
        <v>510</v>
      </c>
      <c r="B407" s="161"/>
      <c r="C407" s="162">
        <v>0</v>
      </c>
      <c r="D407" s="162">
        <v>0</v>
      </c>
    </row>
    <row r="408" spans="1:4" hidden="1" outlineLevel="1">
      <c r="A408" s="163" t="s">
        <v>511</v>
      </c>
      <c r="B408" s="161"/>
      <c r="C408" s="162">
        <v>0</v>
      </c>
      <c r="D408" s="162">
        <v>0</v>
      </c>
    </row>
    <row r="409" spans="1:4" hidden="1" outlineLevel="1">
      <c r="A409" s="163" t="s">
        <v>512</v>
      </c>
      <c r="B409" s="161"/>
      <c r="C409" s="162">
        <v>0</v>
      </c>
      <c r="D409" s="162">
        <v>0</v>
      </c>
    </row>
    <row r="410" spans="1:4" hidden="1" outlineLevel="1">
      <c r="A410" s="163" t="s">
        <v>513</v>
      </c>
      <c r="B410" s="161"/>
      <c r="C410" s="162">
        <v>0</v>
      </c>
      <c r="D410" s="162">
        <v>0</v>
      </c>
    </row>
    <row r="411" spans="1:4" hidden="1" outlineLevel="1">
      <c r="A411" s="163" t="s">
        <v>514</v>
      </c>
      <c r="B411" s="161"/>
      <c r="C411" s="162">
        <v>0</v>
      </c>
      <c r="D411" s="162">
        <v>0</v>
      </c>
    </row>
    <row r="412" spans="1:4" hidden="1" outlineLevel="1">
      <c r="A412" s="163" t="s">
        <v>515</v>
      </c>
      <c r="B412" s="161"/>
      <c r="C412" s="162">
        <v>0</v>
      </c>
      <c r="D412" s="162">
        <v>0</v>
      </c>
    </row>
    <row r="413" spans="1:4" hidden="1" outlineLevel="1">
      <c r="A413" s="163" t="s">
        <v>516</v>
      </c>
      <c r="B413" s="161"/>
      <c r="C413" s="162">
        <v>0</v>
      </c>
      <c r="D413" s="162">
        <v>0</v>
      </c>
    </row>
    <row r="414" spans="1:4" hidden="1" outlineLevel="1">
      <c r="A414" s="163" t="s">
        <v>517</v>
      </c>
      <c r="B414" s="161"/>
      <c r="C414" s="162">
        <v>0</v>
      </c>
      <c r="D414" s="162">
        <v>0</v>
      </c>
    </row>
    <row r="415" spans="1:4" hidden="1" outlineLevel="1">
      <c r="A415" s="163" t="s">
        <v>518</v>
      </c>
      <c r="B415" s="161"/>
      <c r="C415" s="162">
        <v>0</v>
      </c>
      <c r="D415" s="162">
        <v>0</v>
      </c>
    </row>
    <row r="416" spans="1:4" hidden="1" outlineLevel="1">
      <c r="A416" s="163" t="s">
        <v>519</v>
      </c>
      <c r="B416" s="161"/>
      <c r="C416" s="162">
        <v>0</v>
      </c>
      <c r="D416" s="162">
        <v>0</v>
      </c>
    </row>
    <row r="417" spans="1:4" hidden="1" outlineLevel="1">
      <c r="A417" s="163"/>
      <c r="B417" s="161"/>
      <c r="C417" s="162"/>
      <c r="D417" s="162"/>
    </row>
    <row r="418" spans="1:4" hidden="1" outlineLevel="1">
      <c r="A418" s="166" t="s">
        <v>520</v>
      </c>
      <c r="B418" s="161"/>
      <c r="C418" s="162">
        <v>0</v>
      </c>
      <c r="D418" s="162">
        <v>0</v>
      </c>
    </row>
    <row r="419" spans="1:4" hidden="1" outlineLevel="1">
      <c r="A419" s="163" t="s">
        <v>521</v>
      </c>
      <c r="B419" s="161"/>
      <c r="C419" s="162">
        <v>0</v>
      </c>
      <c r="D419" s="162">
        <v>0</v>
      </c>
    </row>
    <row r="420" spans="1:4" hidden="1" outlineLevel="1">
      <c r="A420" s="163"/>
      <c r="B420" s="161"/>
      <c r="C420" s="162"/>
      <c r="D420" s="162"/>
    </row>
    <row r="421" spans="1:4" hidden="1" outlineLevel="1">
      <c r="A421" s="166" t="s">
        <v>522</v>
      </c>
      <c r="B421" s="161"/>
      <c r="C421" s="162">
        <v>0</v>
      </c>
      <c r="D421" s="162">
        <v>0</v>
      </c>
    </row>
    <row r="422" spans="1:4" hidden="1" outlineLevel="1">
      <c r="A422" s="166"/>
      <c r="B422" s="161"/>
      <c r="C422" s="162"/>
      <c r="D422" s="162"/>
    </row>
    <row r="423" spans="1:4" collapsed="1">
      <c r="A423" s="160" t="s">
        <v>319</v>
      </c>
      <c r="B423" s="172">
        <v>8</v>
      </c>
      <c r="C423" s="162">
        <v>4550.8899999999849</v>
      </c>
      <c r="D423" s="162">
        <v>238269.2699999999</v>
      </c>
    </row>
    <row r="424" spans="1:4" hidden="1" outlineLevel="1">
      <c r="A424" s="160"/>
      <c r="B424" s="161"/>
      <c r="C424" s="162"/>
      <c r="D424" s="162"/>
    </row>
    <row r="425" spans="1:4" hidden="1" outlineLevel="1">
      <c r="A425" s="164" t="s">
        <v>523</v>
      </c>
      <c r="B425" s="165"/>
      <c r="C425" s="162"/>
      <c r="D425" s="162"/>
    </row>
    <row r="426" spans="1:4" hidden="1" outlineLevel="1">
      <c r="A426" s="166" t="s">
        <v>524</v>
      </c>
      <c r="B426" s="161"/>
      <c r="C426" s="162">
        <v>0</v>
      </c>
      <c r="D426" s="162">
        <v>0</v>
      </c>
    </row>
    <row r="427" spans="1:4" hidden="1" outlineLevel="1">
      <c r="A427" s="163" t="s">
        <v>525</v>
      </c>
      <c r="B427" s="161"/>
      <c r="C427" s="162">
        <v>0</v>
      </c>
      <c r="D427" s="162">
        <v>0</v>
      </c>
    </row>
    <row r="428" spans="1:4" hidden="1" outlineLevel="1">
      <c r="A428" s="163" t="s">
        <v>526</v>
      </c>
      <c r="B428" s="161"/>
      <c r="C428" s="162">
        <v>0</v>
      </c>
      <c r="D428" s="162">
        <v>0</v>
      </c>
    </row>
    <row r="429" spans="1:4" hidden="1" outlineLevel="1">
      <c r="A429" s="163" t="s">
        <v>527</v>
      </c>
      <c r="B429" s="161"/>
      <c r="C429" s="162">
        <v>0</v>
      </c>
      <c r="D429" s="162">
        <v>0</v>
      </c>
    </row>
    <row r="430" spans="1:4" hidden="1" outlineLevel="1">
      <c r="A430" s="163" t="s">
        <v>528</v>
      </c>
      <c r="B430" s="161"/>
      <c r="C430" s="162">
        <v>0</v>
      </c>
      <c r="D430" s="162">
        <v>0</v>
      </c>
    </row>
    <row r="431" spans="1:4" hidden="1" outlineLevel="1">
      <c r="A431" s="163" t="s">
        <v>529</v>
      </c>
      <c r="B431" s="161"/>
      <c r="C431" s="162">
        <v>0</v>
      </c>
      <c r="D431" s="162">
        <v>0</v>
      </c>
    </row>
    <row r="432" spans="1:4" hidden="1" outlineLevel="1">
      <c r="A432" s="163" t="s">
        <v>530</v>
      </c>
      <c r="B432" s="161"/>
      <c r="C432" s="162">
        <v>0</v>
      </c>
      <c r="D432" s="162">
        <v>0</v>
      </c>
    </row>
    <row r="433" spans="1:4" hidden="1" outlineLevel="1">
      <c r="A433" s="166" t="s">
        <v>531</v>
      </c>
      <c r="B433" s="161"/>
      <c r="C433" s="162">
        <v>0</v>
      </c>
      <c r="D433" s="162">
        <v>0</v>
      </c>
    </row>
    <row r="434" spans="1:4" hidden="1" outlineLevel="1">
      <c r="A434" s="163" t="s">
        <v>532</v>
      </c>
      <c r="B434" s="161"/>
      <c r="C434" s="162">
        <v>0</v>
      </c>
      <c r="D434" s="162">
        <v>0</v>
      </c>
    </row>
    <row r="435" spans="1:4" hidden="1" outlineLevel="1">
      <c r="A435" s="163" t="s">
        <v>533</v>
      </c>
      <c r="B435" s="161"/>
      <c r="C435" s="162">
        <v>0</v>
      </c>
      <c r="D435" s="162">
        <v>0</v>
      </c>
    </row>
    <row r="436" spans="1:4" collapsed="1">
      <c r="A436" s="160" t="s">
        <v>523</v>
      </c>
      <c r="B436" s="161"/>
      <c r="C436" s="162">
        <v>0</v>
      </c>
      <c r="D436" s="162">
        <v>0</v>
      </c>
    </row>
    <row r="437" spans="1:4" hidden="1" outlineLevel="1">
      <c r="A437" s="163"/>
      <c r="B437" s="161"/>
      <c r="C437" s="162"/>
      <c r="D437" s="162"/>
    </row>
    <row r="438" spans="1:4" hidden="1" outlineLevel="1">
      <c r="A438" s="164" t="s">
        <v>534</v>
      </c>
      <c r="B438" s="165"/>
      <c r="C438" s="162"/>
      <c r="D438" s="162"/>
    </row>
    <row r="439" spans="1:4" hidden="1" outlineLevel="1">
      <c r="A439" s="166" t="s">
        <v>535</v>
      </c>
      <c r="B439" s="161"/>
      <c r="C439" s="162">
        <v>0</v>
      </c>
      <c r="D439" s="162">
        <v>0</v>
      </c>
    </row>
    <row r="440" spans="1:4" hidden="1" outlineLevel="1">
      <c r="A440" s="163" t="s">
        <v>536</v>
      </c>
      <c r="B440" s="161"/>
      <c r="C440" s="162">
        <v>0</v>
      </c>
      <c r="D440" s="162">
        <v>0</v>
      </c>
    </row>
    <row r="441" spans="1:4" hidden="1" outlineLevel="1">
      <c r="A441" s="163" t="s">
        <v>537</v>
      </c>
      <c r="B441" s="161"/>
      <c r="C441" s="162">
        <v>0</v>
      </c>
      <c r="D441" s="162">
        <v>0</v>
      </c>
    </row>
    <row r="442" spans="1:4" hidden="1" outlineLevel="1">
      <c r="A442" s="163" t="s">
        <v>538</v>
      </c>
      <c r="B442" s="161"/>
      <c r="C442" s="162">
        <v>0</v>
      </c>
      <c r="D442" s="162">
        <v>0</v>
      </c>
    </row>
    <row r="443" spans="1:4" hidden="1" outlineLevel="1">
      <c r="A443" s="163" t="s">
        <v>539</v>
      </c>
      <c r="B443" s="161"/>
      <c r="C443" s="162">
        <v>0</v>
      </c>
      <c r="D443" s="162">
        <v>0</v>
      </c>
    </row>
    <row r="444" spans="1:4" hidden="1" outlineLevel="1">
      <c r="A444" s="163" t="s">
        <v>540</v>
      </c>
      <c r="B444" s="161"/>
      <c r="C444" s="162">
        <v>0</v>
      </c>
      <c r="D444" s="162">
        <v>0</v>
      </c>
    </row>
    <row r="445" spans="1:4" hidden="1" outlineLevel="1">
      <c r="A445" s="163" t="s">
        <v>541</v>
      </c>
      <c r="B445" s="161"/>
      <c r="C445" s="162">
        <v>0</v>
      </c>
      <c r="D445" s="162">
        <v>0</v>
      </c>
    </row>
    <row r="446" spans="1:4" hidden="1" outlineLevel="1">
      <c r="A446" s="163" t="s">
        <v>542</v>
      </c>
      <c r="B446" s="161"/>
      <c r="C446" s="162">
        <v>0</v>
      </c>
      <c r="D446" s="162">
        <v>0</v>
      </c>
    </row>
    <row r="447" spans="1:4" hidden="1" outlineLevel="1">
      <c r="A447" s="163" t="s">
        <v>543</v>
      </c>
      <c r="B447" s="161"/>
      <c r="C447" s="162">
        <v>0</v>
      </c>
      <c r="D447" s="162">
        <v>0</v>
      </c>
    </row>
    <row r="448" spans="1:4" hidden="1" outlineLevel="1">
      <c r="A448" s="163" t="s">
        <v>544</v>
      </c>
      <c r="B448" s="161"/>
      <c r="C448" s="162">
        <v>0</v>
      </c>
      <c r="D448" s="162">
        <v>0</v>
      </c>
    </row>
    <row r="449" spans="1:4" hidden="1" outlineLevel="1">
      <c r="A449" s="163" t="s">
        <v>545</v>
      </c>
      <c r="B449" s="161"/>
      <c r="C449" s="162">
        <v>0</v>
      </c>
      <c r="D449" s="162">
        <v>0</v>
      </c>
    </row>
    <row r="450" spans="1:4" hidden="1" outlineLevel="1">
      <c r="A450" s="166" t="s">
        <v>546</v>
      </c>
      <c r="B450" s="161"/>
      <c r="C450" s="162">
        <v>0</v>
      </c>
      <c r="D450" s="162">
        <v>0</v>
      </c>
    </row>
    <row r="451" spans="1:4" hidden="1" outlineLevel="1">
      <c r="A451" s="163" t="s">
        <v>547</v>
      </c>
      <c r="B451" s="161"/>
      <c r="C451" s="162">
        <v>0</v>
      </c>
      <c r="D451" s="162">
        <v>0</v>
      </c>
    </row>
    <row r="452" spans="1:4" hidden="1" outlineLevel="1">
      <c r="A452" s="163" t="s">
        <v>548</v>
      </c>
      <c r="B452" s="161"/>
      <c r="C452" s="162">
        <v>0</v>
      </c>
      <c r="D452" s="162">
        <v>0</v>
      </c>
    </row>
    <row r="453" spans="1:4" hidden="1" outlineLevel="1">
      <c r="A453" s="166" t="s">
        <v>549</v>
      </c>
      <c r="B453" s="161"/>
      <c r="C453" s="162">
        <v>0</v>
      </c>
      <c r="D453" s="162">
        <v>0</v>
      </c>
    </row>
    <row r="454" spans="1:4" hidden="1" outlineLevel="1">
      <c r="A454" s="163" t="s">
        <v>550</v>
      </c>
      <c r="B454" s="161"/>
      <c r="C454" s="162">
        <v>0</v>
      </c>
      <c r="D454" s="162">
        <v>0</v>
      </c>
    </row>
    <row r="455" spans="1:4" collapsed="1">
      <c r="A455" s="160" t="s">
        <v>534</v>
      </c>
      <c r="B455" s="161"/>
      <c r="C455" s="162">
        <v>0</v>
      </c>
      <c r="D455" s="162">
        <v>0</v>
      </c>
    </row>
    <row r="456" spans="1:4" hidden="1" outlineLevel="1">
      <c r="A456" s="163"/>
      <c r="B456" s="161"/>
      <c r="C456" s="162"/>
      <c r="D456" s="162"/>
    </row>
    <row r="457" spans="1:4" hidden="1" outlineLevel="1">
      <c r="A457" s="164" t="s">
        <v>551</v>
      </c>
      <c r="B457" s="165"/>
      <c r="C457" s="162"/>
      <c r="D457" s="162"/>
    </row>
    <row r="458" spans="1:4" hidden="1" outlineLevel="1">
      <c r="A458" s="166" t="s">
        <v>552</v>
      </c>
      <c r="B458" s="161"/>
      <c r="C458" s="162">
        <v>0</v>
      </c>
      <c r="D458" s="162">
        <v>0</v>
      </c>
    </row>
    <row r="459" spans="1:4" hidden="1" outlineLevel="1">
      <c r="A459" s="163" t="s">
        <v>553</v>
      </c>
      <c r="B459" s="161"/>
      <c r="C459" s="162">
        <v>0</v>
      </c>
      <c r="D459" s="162">
        <v>0</v>
      </c>
    </row>
    <row r="460" spans="1:4" hidden="1" outlineLevel="1">
      <c r="A460" s="163" t="s">
        <v>554</v>
      </c>
      <c r="B460" s="161"/>
      <c r="C460" s="162">
        <v>0</v>
      </c>
      <c r="D460" s="162">
        <v>0</v>
      </c>
    </row>
    <row r="461" spans="1:4" hidden="1" outlineLevel="1">
      <c r="A461" s="166" t="s">
        <v>555</v>
      </c>
      <c r="B461" s="161"/>
      <c r="C461" s="162">
        <v>0</v>
      </c>
      <c r="D461" s="162">
        <v>0</v>
      </c>
    </row>
    <row r="462" spans="1:4" hidden="1" outlineLevel="1">
      <c r="A462" s="163" t="s">
        <v>556</v>
      </c>
      <c r="B462" s="161"/>
      <c r="C462" s="162">
        <v>0</v>
      </c>
      <c r="D462" s="162">
        <v>0</v>
      </c>
    </row>
    <row r="463" spans="1:4" hidden="1" outlineLevel="1">
      <c r="A463" s="166" t="s">
        <v>557</v>
      </c>
      <c r="B463" s="161"/>
      <c r="C463" s="162">
        <v>0</v>
      </c>
      <c r="D463" s="162">
        <v>0</v>
      </c>
    </row>
    <row r="464" spans="1:4" hidden="1" outlineLevel="1">
      <c r="A464" s="163" t="s">
        <v>558</v>
      </c>
      <c r="B464" s="161"/>
      <c r="C464" s="162">
        <v>0</v>
      </c>
      <c r="D464" s="162">
        <v>0</v>
      </c>
    </row>
    <row r="465" spans="1:4" hidden="1" outlineLevel="1">
      <c r="A465" s="163" t="s">
        <v>559</v>
      </c>
      <c r="B465" s="161"/>
      <c r="C465" s="162">
        <v>0</v>
      </c>
      <c r="D465" s="162">
        <v>0</v>
      </c>
    </row>
    <row r="466" spans="1:4" hidden="1" outlineLevel="1">
      <c r="A466" s="166" t="s">
        <v>560</v>
      </c>
      <c r="B466" s="161"/>
      <c r="C466" s="162">
        <v>0</v>
      </c>
      <c r="D466" s="162">
        <v>0</v>
      </c>
    </row>
    <row r="467" spans="1:4" hidden="1" outlineLevel="1">
      <c r="A467" s="163" t="s">
        <v>561</v>
      </c>
      <c r="B467" s="161"/>
      <c r="C467" s="162">
        <v>0</v>
      </c>
      <c r="D467" s="162">
        <v>0</v>
      </c>
    </row>
    <row r="468" spans="1:4" collapsed="1">
      <c r="A468" s="160" t="s">
        <v>551</v>
      </c>
      <c r="B468" s="161"/>
      <c r="C468" s="162">
        <v>0</v>
      </c>
      <c r="D468" s="162">
        <v>0</v>
      </c>
    </row>
    <row r="469" spans="1:4" hidden="1" outlineLevel="1">
      <c r="A469" s="163"/>
      <c r="B469" s="161"/>
      <c r="C469" s="162"/>
      <c r="D469" s="162"/>
    </row>
    <row r="470" spans="1:4" hidden="1" outlineLevel="1">
      <c r="A470" s="164" t="s">
        <v>562</v>
      </c>
      <c r="B470" s="165"/>
      <c r="C470" s="162"/>
      <c r="D470" s="162"/>
    </row>
    <row r="471" spans="1:4" hidden="1" outlineLevel="1">
      <c r="A471" s="166" t="s">
        <v>563</v>
      </c>
      <c r="B471" s="161"/>
      <c r="C471" s="162">
        <v>0</v>
      </c>
      <c r="D471" s="162">
        <v>0</v>
      </c>
    </row>
    <row r="472" spans="1:4" hidden="1" outlineLevel="1">
      <c r="A472" s="163" t="s">
        <v>564</v>
      </c>
      <c r="B472" s="161"/>
      <c r="C472" s="162">
        <v>0</v>
      </c>
      <c r="D472" s="162">
        <v>0</v>
      </c>
    </row>
    <row r="473" spans="1:4" hidden="1" outlineLevel="1">
      <c r="A473" s="163" t="s">
        <v>565</v>
      </c>
      <c r="B473" s="161"/>
      <c r="C473" s="162">
        <v>0</v>
      </c>
      <c r="D473" s="162">
        <v>0</v>
      </c>
    </row>
    <row r="474" spans="1:4" hidden="1" outlineLevel="1">
      <c r="A474" s="163" t="s">
        <v>566</v>
      </c>
      <c r="B474" s="161"/>
      <c r="C474" s="162">
        <v>0</v>
      </c>
      <c r="D474" s="162">
        <v>0</v>
      </c>
    </row>
    <row r="475" spans="1:4" collapsed="1">
      <c r="A475" s="160" t="s">
        <v>562</v>
      </c>
      <c r="B475" s="161"/>
      <c r="C475" s="162">
        <v>0</v>
      </c>
      <c r="D475" s="162">
        <v>0</v>
      </c>
    </row>
    <row r="476" spans="1:4" s="24" customFormat="1">
      <c r="A476" s="60" t="s">
        <v>31</v>
      </c>
      <c r="B476" s="91"/>
      <c r="C476" s="34">
        <v>22585.439999999984</v>
      </c>
      <c r="D476" s="34">
        <v>254978.25999999989</v>
      </c>
    </row>
    <row r="477" spans="1:4" s="24" customFormat="1">
      <c r="A477" s="45"/>
      <c r="B477" s="91"/>
      <c r="C477" s="34"/>
      <c r="D477" s="34"/>
    </row>
    <row r="478" spans="1:4" s="24" customFormat="1">
      <c r="A478" s="57" t="s">
        <v>32</v>
      </c>
      <c r="B478" s="103"/>
      <c r="C478" s="36">
        <v>147212.00999999786</v>
      </c>
      <c r="D478" s="36">
        <v>470480.4099999991</v>
      </c>
    </row>
    <row r="479" spans="1:4">
      <c r="A479" s="37"/>
      <c r="B479" s="102"/>
      <c r="C479" s="28"/>
      <c r="D479" s="28"/>
    </row>
    <row r="480" spans="1:4" s="24" customFormat="1">
      <c r="A480" s="38" t="s">
        <v>567</v>
      </c>
      <c r="B480" s="91"/>
      <c r="C480" s="34"/>
      <c r="D480" s="34"/>
    </row>
    <row r="481" spans="1:4">
      <c r="A481" s="57" t="s">
        <v>568</v>
      </c>
      <c r="B481" s="104"/>
      <c r="C481" s="62"/>
      <c r="D481" s="62"/>
    </row>
    <row r="482" spans="1:4" hidden="1" outlineLevel="1">
      <c r="A482" s="55" t="s">
        <v>569</v>
      </c>
      <c r="B482" s="102"/>
      <c r="C482" s="28"/>
      <c r="D482" s="28"/>
    </row>
    <row r="483" spans="1:4" hidden="1" outlineLevel="1">
      <c r="A483" s="27" t="s">
        <v>570</v>
      </c>
      <c r="B483" s="102"/>
      <c r="C483" s="28">
        <v>0</v>
      </c>
      <c r="D483" s="28">
        <v>38876.76</v>
      </c>
    </row>
    <row r="484" spans="1:4" hidden="1" outlineLevel="1">
      <c r="A484" s="37" t="s">
        <v>571</v>
      </c>
      <c r="B484" s="102"/>
      <c r="C484" s="28">
        <v>0</v>
      </c>
      <c r="D484" s="28">
        <v>0</v>
      </c>
    </row>
    <row r="485" spans="1:4" hidden="1" outlineLevel="1">
      <c r="A485" s="37" t="s">
        <v>572</v>
      </c>
      <c r="B485" s="102"/>
      <c r="C485" s="28">
        <v>0</v>
      </c>
      <c r="D485" s="28">
        <v>0</v>
      </c>
    </row>
    <row r="486" spans="1:4" hidden="1" outlineLevel="1">
      <c r="A486" s="37" t="s">
        <v>573</v>
      </c>
      <c r="B486" s="102"/>
      <c r="C486" s="28">
        <v>0</v>
      </c>
      <c r="D486" s="28">
        <v>0</v>
      </c>
    </row>
    <row r="487" spans="1:4" hidden="1" outlineLevel="1">
      <c r="A487" s="37" t="s">
        <v>574</v>
      </c>
      <c r="B487" s="102"/>
      <c r="C487" s="28">
        <v>0</v>
      </c>
      <c r="D487" s="28">
        <v>0</v>
      </c>
    </row>
    <row r="488" spans="1:4" hidden="1" outlineLevel="1">
      <c r="A488" s="37" t="s">
        <v>575</v>
      </c>
      <c r="B488" s="102"/>
      <c r="C488" s="28">
        <v>0</v>
      </c>
      <c r="D488" s="28">
        <v>0</v>
      </c>
    </row>
    <row r="489" spans="1:4" hidden="1" outlineLevel="1">
      <c r="A489" s="37" t="s">
        <v>576</v>
      </c>
      <c r="B489" s="102"/>
      <c r="C489" s="28">
        <v>0</v>
      </c>
      <c r="D489" s="28">
        <v>0</v>
      </c>
    </row>
    <row r="490" spans="1:4" hidden="1" outlineLevel="1">
      <c r="A490" s="37" t="s">
        <v>577</v>
      </c>
      <c r="B490" s="102"/>
      <c r="C490" s="28">
        <v>0</v>
      </c>
      <c r="D490" s="28">
        <v>0</v>
      </c>
    </row>
    <row r="491" spans="1:4" hidden="1" outlineLevel="1">
      <c r="A491" s="37" t="s">
        <v>578</v>
      </c>
      <c r="B491" s="102"/>
      <c r="C491" s="28">
        <v>0</v>
      </c>
      <c r="D491" s="28">
        <v>0</v>
      </c>
    </row>
    <row r="492" spans="1:4" hidden="1" outlineLevel="1">
      <c r="A492" s="37" t="s">
        <v>579</v>
      </c>
      <c r="B492" s="102"/>
      <c r="C492" s="28">
        <v>0</v>
      </c>
      <c r="D492" s="28">
        <v>0</v>
      </c>
    </row>
    <row r="493" spans="1:4" hidden="1" outlineLevel="1">
      <c r="A493" s="37" t="s">
        <v>580</v>
      </c>
      <c r="B493" s="102"/>
      <c r="C493" s="28">
        <v>0</v>
      </c>
      <c r="D493" s="28">
        <v>0</v>
      </c>
    </row>
    <row r="494" spans="1:4" hidden="1" outlineLevel="1">
      <c r="A494" s="37" t="s">
        <v>581</v>
      </c>
      <c r="B494" s="102"/>
      <c r="C494" s="28">
        <v>0</v>
      </c>
      <c r="D494" s="28">
        <v>0</v>
      </c>
    </row>
    <row r="495" spans="1:4" hidden="1" outlineLevel="1">
      <c r="A495" s="37" t="s">
        <v>582</v>
      </c>
      <c r="B495" s="102"/>
      <c r="C495" s="28">
        <v>0</v>
      </c>
      <c r="D495" s="28">
        <v>0</v>
      </c>
    </row>
    <row r="496" spans="1:4" hidden="1" outlineLevel="1">
      <c r="A496" s="37" t="s">
        <v>583</v>
      </c>
      <c r="B496" s="102"/>
      <c r="C496" s="28">
        <v>0</v>
      </c>
      <c r="D496" s="28">
        <v>0</v>
      </c>
    </row>
    <row r="497" spans="1:4" hidden="1" outlineLevel="1">
      <c r="A497" s="37" t="s">
        <v>584</v>
      </c>
      <c r="B497" s="102"/>
      <c r="C497" s="28">
        <v>0</v>
      </c>
      <c r="D497" s="28">
        <v>0</v>
      </c>
    </row>
    <row r="498" spans="1:4" hidden="1" outlineLevel="1">
      <c r="A498" s="37" t="s">
        <v>585</v>
      </c>
      <c r="B498" s="102"/>
      <c r="C498" s="28">
        <v>0</v>
      </c>
      <c r="D498" s="28">
        <v>38876.76</v>
      </c>
    </row>
    <row r="499" spans="1:4" hidden="1" outlineLevel="1">
      <c r="A499" s="37"/>
      <c r="B499" s="102"/>
      <c r="C499" s="28"/>
      <c r="D499" s="28"/>
    </row>
    <row r="500" spans="1:4" hidden="1" outlineLevel="1">
      <c r="A500" s="27" t="s">
        <v>586</v>
      </c>
      <c r="B500" s="102"/>
      <c r="C500" s="28">
        <v>0</v>
      </c>
      <c r="D500" s="28">
        <v>0</v>
      </c>
    </row>
    <row r="501" spans="1:4" hidden="1" outlineLevel="1">
      <c r="A501" s="37" t="s">
        <v>587</v>
      </c>
      <c r="B501" s="102"/>
      <c r="C501" s="28">
        <v>0</v>
      </c>
      <c r="D501" s="28">
        <v>0</v>
      </c>
    </row>
    <row r="502" spans="1:4" hidden="1" outlineLevel="1">
      <c r="A502" s="37"/>
      <c r="B502" s="102"/>
      <c r="C502" s="28"/>
      <c r="D502" s="28"/>
    </row>
    <row r="503" spans="1:4" hidden="1" outlineLevel="1">
      <c r="A503" s="27" t="s">
        <v>588</v>
      </c>
      <c r="B503" s="102"/>
      <c r="C503" s="28">
        <v>6778.04</v>
      </c>
      <c r="D503" s="28">
        <v>88134.59</v>
      </c>
    </row>
    <row r="504" spans="1:4" hidden="1" outlineLevel="1">
      <c r="A504" s="37" t="s">
        <v>589</v>
      </c>
      <c r="B504" s="102"/>
      <c r="C504" s="28">
        <v>0</v>
      </c>
      <c r="D504" s="28">
        <v>0</v>
      </c>
    </row>
    <row r="505" spans="1:4" hidden="1" outlineLevel="1">
      <c r="A505" s="37" t="s">
        <v>590</v>
      </c>
      <c r="B505" s="102"/>
      <c r="C505" s="28">
        <v>6778.04</v>
      </c>
      <c r="D505" s="28">
        <v>88134.59</v>
      </c>
    </row>
    <row r="506" spans="1:4" hidden="1" outlineLevel="1">
      <c r="A506" s="37"/>
      <c r="B506" s="102"/>
      <c r="C506" s="28"/>
      <c r="D506" s="28"/>
    </row>
    <row r="507" spans="1:4" hidden="1" outlineLevel="1">
      <c r="A507" s="27" t="s">
        <v>591</v>
      </c>
      <c r="B507" s="102"/>
      <c r="C507" s="28">
        <v>47737.64</v>
      </c>
      <c r="D507" s="28">
        <v>61651.009999999995</v>
      </c>
    </row>
    <row r="508" spans="1:4" hidden="1" outlineLevel="1">
      <c r="A508" s="37" t="s">
        <v>592</v>
      </c>
      <c r="B508" s="102"/>
      <c r="C508" s="28">
        <v>0</v>
      </c>
      <c r="D508" s="28">
        <v>0</v>
      </c>
    </row>
    <row r="509" spans="1:4" hidden="1" outlineLevel="1">
      <c r="A509" s="37" t="s">
        <v>593</v>
      </c>
      <c r="B509" s="102"/>
      <c r="C509" s="28">
        <v>10999.01</v>
      </c>
      <c r="D509" s="28">
        <v>31651.01</v>
      </c>
    </row>
    <row r="510" spans="1:4" hidden="1" outlineLevel="1">
      <c r="A510" s="37" t="s">
        <v>594</v>
      </c>
      <c r="B510" s="102"/>
      <c r="C510" s="28">
        <v>0</v>
      </c>
      <c r="D510" s="28">
        <v>0</v>
      </c>
    </row>
    <row r="511" spans="1:4" hidden="1" outlineLevel="1">
      <c r="A511" s="37" t="s">
        <v>595</v>
      </c>
      <c r="B511" s="102"/>
      <c r="C511" s="28">
        <v>0</v>
      </c>
      <c r="D511" s="28">
        <v>0</v>
      </c>
    </row>
    <row r="512" spans="1:4" hidden="1" outlineLevel="1">
      <c r="A512" s="37" t="s">
        <v>596</v>
      </c>
      <c r="B512" s="102"/>
      <c r="C512" s="28">
        <v>0</v>
      </c>
      <c r="D512" s="28">
        <v>0</v>
      </c>
    </row>
    <row r="513" spans="1:4" hidden="1" outlineLevel="1">
      <c r="A513" s="37" t="s">
        <v>597</v>
      </c>
      <c r="B513" s="102"/>
      <c r="C513" s="28">
        <v>0</v>
      </c>
      <c r="D513" s="28">
        <v>0</v>
      </c>
    </row>
    <row r="514" spans="1:4" hidden="1" outlineLevel="1">
      <c r="A514" s="37" t="s">
        <v>598</v>
      </c>
      <c r="B514" s="102"/>
      <c r="C514" s="28">
        <v>0</v>
      </c>
      <c r="D514" s="28">
        <v>0</v>
      </c>
    </row>
    <row r="515" spans="1:4" hidden="1" outlineLevel="1">
      <c r="A515" s="37" t="s">
        <v>599</v>
      </c>
      <c r="B515" s="102"/>
      <c r="C515" s="28">
        <v>0</v>
      </c>
      <c r="D515" s="28">
        <v>0</v>
      </c>
    </row>
    <row r="516" spans="1:4" hidden="1" outlineLevel="1">
      <c r="A516" s="37" t="s">
        <v>600</v>
      </c>
      <c r="B516" s="102"/>
      <c r="C516" s="28">
        <v>0</v>
      </c>
      <c r="D516" s="28">
        <v>0</v>
      </c>
    </row>
    <row r="517" spans="1:4" hidden="1" outlineLevel="1">
      <c r="A517" s="37" t="s">
        <v>601</v>
      </c>
      <c r="B517" s="102"/>
      <c r="C517" s="28">
        <v>0</v>
      </c>
      <c r="D517" s="28">
        <v>0</v>
      </c>
    </row>
    <row r="518" spans="1:4" hidden="1" outlineLevel="1">
      <c r="A518" s="37" t="s">
        <v>602</v>
      </c>
      <c r="B518" s="102"/>
      <c r="C518" s="28">
        <v>0</v>
      </c>
      <c r="D518" s="28">
        <v>0</v>
      </c>
    </row>
    <row r="519" spans="1:4" hidden="1" outlineLevel="1">
      <c r="A519" s="37" t="s">
        <v>603</v>
      </c>
      <c r="B519" s="102"/>
      <c r="C519" s="28">
        <v>36738.629999999997</v>
      </c>
      <c r="D519" s="28">
        <v>30000</v>
      </c>
    </row>
    <row r="520" spans="1:4" hidden="1" outlineLevel="1">
      <c r="A520" s="37" t="s">
        <v>604</v>
      </c>
      <c r="B520" s="102"/>
      <c r="C520" s="28">
        <v>0</v>
      </c>
      <c r="D520" s="28">
        <v>0</v>
      </c>
    </row>
    <row r="521" spans="1:4" hidden="1" outlineLevel="1">
      <c r="A521" s="37"/>
      <c r="B521" s="102"/>
      <c r="C521" s="28"/>
      <c r="D521" s="28"/>
    </row>
    <row r="522" spans="1:4" hidden="1" outlineLevel="1">
      <c r="A522" s="27" t="s">
        <v>605</v>
      </c>
      <c r="B522" s="102"/>
      <c r="C522" s="28">
        <v>0</v>
      </c>
      <c r="D522" s="28">
        <v>0</v>
      </c>
    </row>
    <row r="523" spans="1:4" hidden="1" outlineLevel="1">
      <c r="A523" s="37" t="s">
        <v>606</v>
      </c>
      <c r="B523" s="102"/>
      <c r="C523" s="28">
        <v>0</v>
      </c>
      <c r="D523" s="28">
        <v>0</v>
      </c>
    </row>
    <row r="524" spans="1:4" hidden="1" outlineLevel="1">
      <c r="A524" s="37" t="s">
        <v>607</v>
      </c>
      <c r="B524" s="102"/>
      <c r="C524" s="28">
        <v>0</v>
      </c>
      <c r="D524" s="28">
        <v>0</v>
      </c>
    </row>
    <row r="525" spans="1:4" hidden="1" outlineLevel="1">
      <c r="A525" s="37"/>
      <c r="B525" s="102"/>
      <c r="C525" s="28"/>
      <c r="D525" s="28"/>
    </row>
    <row r="526" spans="1:4" hidden="1" outlineLevel="1">
      <c r="A526" s="27" t="s">
        <v>608</v>
      </c>
      <c r="B526" s="102"/>
      <c r="C526" s="28">
        <v>0</v>
      </c>
      <c r="D526" s="28">
        <v>110361.86</v>
      </c>
    </row>
    <row r="527" spans="1:4" hidden="1" outlineLevel="1">
      <c r="A527" s="37" t="s">
        <v>609</v>
      </c>
      <c r="B527" s="102"/>
      <c r="C527" s="28">
        <v>0</v>
      </c>
      <c r="D527" s="28">
        <v>0</v>
      </c>
    </row>
    <row r="528" spans="1:4" hidden="1" outlineLevel="1">
      <c r="A528" s="37" t="s">
        <v>610</v>
      </c>
      <c r="B528" s="102"/>
      <c r="C528" s="28">
        <v>0</v>
      </c>
      <c r="D528" s="28">
        <v>0</v>
      </c>
    </row>
    <row r="529" spans="1:4" hidden="1" outlineLevel="1">
      <c r="A529" s="37" t="s">
        <v>611</v>
      </c>
      <c r="B529" s="102"/>
      <c r="C529" s="28">
        <v>0</v>
      </c>
      <c r="D529" s="28">
        <v>0</v>
      </c>
    </row>
    <row r="530" spans="1:4" hidden="1" outlineLevel="1">
      <c r="A530" s="37" t="s">
        <v>612</v>
      </c>
      <c r="B530" s="102"/>
      <c r="C530" s="28">
        <v>0</v>
      </c>
      <c r="D530" s="28">
        <v>0</v>
      </c>
    </row>
    <row r="531" spans="1:4" hidden="1" outlineLevel="1">
      <c r="A531" s="37" t="s">
        <v>613</v>
      </c>
      <c r="B531" s="102"/>
      <c r="C531" s="28">
        <v>0</v>
      </c>
      <c r="D531" s="28">
        <v>0</v>
      </c>
    </row>
    <row r="532" spans="1:4" hidden="1" outlineLevel="1">
      <c r="A532" s="37" t="s">
        <v>614</v>
      </c>
      <c r="B532" s="102"/>
      <c r="C532" s="28">
        <v>0</v>
      </c>
      <c r="D532" s="28">
        <v>0</v>
      </c>
    </row>
    <row r="533" spans="1:4" hidden="1" outlineLevel="1">
      <c r="A533" s="37" t="s">
        <v>615</v>
      </c>
      <c r="B533" s="102"/>
      <c r="C533" s="28">
        <v>0</v>
      </c>
      <c r="D533" s="28">
        <v>0</v>
      </c>
    </row>
    <row r="534" spans="1:4" hidden="1" outlineLevel="1">
      <c r="A534" s="37" t="s">
        <v>616</v>
      </c>
      <c r="B534" s="102"/>
      <c r="C534" s="28">
        <v>0</v>
      </c>
      <c r="D534" s="28">
        <v>0</v>
      </c>
    </row>
    <row r="535" spans="1:4" hidden="1" outlineLevel="1">
      <c r="A535" s="37" t="s">
        <v>617</v>
      </c>
      <c r="B535" s="102"/>
      <c r="C535" s="28">
        <v>0</v>
      </c>
      <c r="D535" s="28">
        <v>0</v>
      </c>
    </row>
    <row r="536" spans="1:4" hidden="1" outlineLevel="1">
      <c r="A536" s="37" t="s">
        <v>618</v>
      </c>
      <c r="B536" s="102"/>
      <c r="C536" s="28">
        <v>0</v>
      </c>
      <c r="D536" s="28">
        <v>0</v>
      </c>
    </row>
    <row r="537" spans="1:4" hidden="1" outlineLevel="1">
      <c r="A537" s="37" t="s">
        <v>619</v>
      </c>
      <c r="B537" s="102"/>
      <c r="C537" s="28">
        <v>0</v>
      </c>
      <c r="D537" s="28">
        <v>110361.86</v>
      </c>
    </row>
    <row r="538" spans="1:4" hidden="1" outlineLevel="1">
      <c r="A538" s="37"/>
      <c r="B538" s="102"/>
      <c r="C538" s="28"/>
      <c r="D538" s="28"/>
    </row>
    <row r="539" spans="1:4" collapsed="1">
      <c r="A539" s="39" t="s">
        <v>569</v>
      </c>
      <c r="B539" s="102"/>
      <c r="C539" s="28">
        <v>54515.68</v>
      </c>
      <c r="D539" s="28">
        <v>299024.21999999997</v>
      </c>
    </row>
    <row r="540" spans="1:4" hidden="1" outlineLevel="1">
      <c r="A540" s="39"/>
      <c r="B540" s="102"/>
      <c r="C540" s="28"/>
      <c r="D540" s="28"/>
    </row>
    <row r="541" spans="1:4" hidden="1" outlineLevel="1">
      <c r="A541" s="39" t="s">
        <v>620</v>
      </c>
      <c r="B541" s="102"/>
      <c r="C541" s="28"/>
      <c r="D541" s="28"/>
    </row>
    <row r="542" spans="1:4" hidden="1" outlineLevel="1">
      <c r="A542" s="27" t="s">
        <v>621</v>
      </c>
      <c r="B542" s="102"/>
      <c r="C542" s="28">
        <v>0</v>
      </c>
      <c r="D542" s="28">
        <v>0</v>
      </c>
    </row>
    <row r="543" spans="1:4" hidden="1" outlineLevel="1">
      <c r="A543" s="37" t="s">
        <v>622</v>
      </c>
      <c r="B543" s="102"/>
      <c r="C543" s="28">
        <v>0</v>
      </c>
      <c r="D543" s="28">
        <v>0</v>
      </c>
    </row>
    <row r="544" spans="1:4" collapsed="1">
      <c r="A544" s="160" t="s">
        <v>620</v>
      </c>
      <c r="B544" s="161"/>
      <c r="C544" s="162">
        <v>0</v>
      </c>
      <c r="D544" s="162">
        <v>0</v>
      </c>
    </row>
    <row r="545" spans="1:4" hidden="1" outlineLevel="1">
      <c r="A545" s="163"/>
      <c r="B545" s="161"/>
      <c r="C545" s="162"/>
      <c r="D545" s="162"/>
    </row>
    <row r="546" spans="1:4" hidden="1" outlineLevel="1">
      <c r="A546" s="164" t="s">
        <v>623</v>
      </c>
      <c r="B546" s="161"/>
      <c r="C546" s="162"/>
      <c r="D546" s="162"/>
    </row>
    <row r="547" spans="1:4" hidden="1" outlineLevel="1">
      <c r="A547" s="166" t="s">
        <v>624</v>
      </c>
      <c r="B547" s="161"/>
      <c r="C547" s="162">
        <v>0</v>
      </c>
      <c r="D547" s="162">
        <v>0</v>
      </c>
    </row>
    <row r="548" spans="1:4" hidden="1" outlineLevel="1">
      <c r="A548" s="166" t="s">
        <v>625</v>
      </c>
      <c r="B548" s="161"/>
      <c r="C548" s="162">
        <v>0</v>
      </c>
      <c r="D548" s="162">
        <v>0</v>
      </c>
    </row>
    <row r="549" spans="1:4" hidden="1" outlineLevel="1">
      <c r="A549" s="163" t="s">
        <v>626</v>
      </c>
      <c r="B549" s="161"/>
      <c r="C549" s="162">
        <v>0</v>
      </c>
      <c r="D549" s="162">
        <v>0</v>
      </c>
    </row>
    <row r="550" spans="1:4" hidden="1" outlineLevel="1">
      <c r="A550" s="166" t="s">
        <v>627</v>
      </c>
      <c r="B550" s="161"/>
      <c r="C550" s="162">
        <v>0</v>
      </c>
      <c r="D550" s="162">
        <v>0</v>
      </c>
    </row>
    <row r="551" spans="1:4" hidden="1" outlineLevel="1">
      <c r="A551" s="163" t="s">
        <v>628</v>
      </c>
      <c r="B551" s="161"/>
      <c r="C551" s="162">
        <v>0</v>
      </c>
      <c r="D551" s="162">
        <v>0</v>
      </c>
    </row>
    <row r="552" spans="1:4" hidden="1" outlineLevel="1">
      <c r="A552" s="166" t="s">
        <v>629</v>
      </c>
      <c r="B552" s="161"/>
      <c r="C552" s="162">
        <v>3583.96</v>
      </c>
      <c r="D552" s="162">
        <v>10180.35</v>
      </c>
    </row>
    <row r="553" spans="1:4" hidden="1" outlineLevel="1">
      <c r="A553" s="163" t="s">
        <v>630</v>
      </c>
      <c r="B553" s="161"/>
      <c r="C553" s="162">
        <v>3583.96</v>
      </c>
      <c r="D553" s="162">
        <v>10180.35</v>
      </c>
    </row>
    <row r="554" spans="1:4" hidden="1" outlineLevel="1">
      <c r="A554" s="163" t="s">
        <v>631</v>
      </c>
      <c r="B554" s="161"/>
      <c r="C554" s="162">
        <v>0</v>
      </c>
      <c r="D554" s="162">
        <v>0</v>
      </c>
    </row>
    <row r="555" spans="1:4" hidden="1" outlineLevel="1">
      <c r="A555" s="166" t="s">
        <v>632</v>
      </c>
      <c r="B555" s="161"/>
      <c r="C555" s="162">
        <v>0</v>
      </c>
      <c r="D555" s="162">
        <v>0</v>
      </c>
    </row>
    <row r="556" spans="1:4" hidden="1" outlineLevel="1">
      <c r="A556" s="163" t="s">
        <v>633</v>
      </c>
      <c r="B556" s="161"/>
      <c r="C556" s="162">
        <v>0</v>
      </c>
      <c r="D556" s="162">
        <v>0</v>
      </c>
    </row>
    <row r="557" spans="1:4" hidden="1" outlineLevel="1">
      <c r="A557" s="166" t="s">
        <v>634</v>
      </c>
      <c r="B557" s="161"/>
      <c r="C557" s="162">
        <v>5944.5899999999801</v>
      </c>
      <c r="D557" s="162">
        <v>15516.3</v>
      </c>
    </row>
    <row r="558" spans="1:4" hidden="1" outlineLevel="1">
      <c r="A558" s="163" t="s">
        <v>635</v>
      </c>
      <c r="B558" s="161"/>
      <c r="C558" s="162">
        <v>5944.5899999999801</v>
      </c>
      <c r="D558" s="162">
        <v>15516.3</v>
      </c>
    </row>
    <row r="559" spans="1:4" hidden="1" outlineLevel="1">
      <c r="A559" s="166" t="s">
        <v>636</v>
      </c>
      <c r="B559" s="161"/>
      <c r="C559" s="162">
        <v>5743.12</v>
      </c>
      <c r="D559" s="162">
        <v>56538.02</v>
      </c>
    </row>
    <row r="560" spans="1:4" hidden="1" outlineLevel="1">
      <c r="A560" s="163" t="s">
        <v>637</v>
      </c>
      <c r="B560" s="161"/>
      <c r="C560" s="162">
        <v>5743.12</v>
      </c>
      <c r="D560" s="162">
        <v>56538.02</v>
      </c>
    </row>
    <row r="561" spans="1:4" collapsed="1">
      <c r="A561" s="160" t="s">
        <v>623</v>
      </c>
      <c r="B561" s="161">
        <v>9</v>
      </c>
      <c r="C561" s="162">
        <v>15271.66999999998</v>
      </c>
      <c r="D561" s="162">
        <v>82234.67</v>
      </c>
    </row>
    <row r="562" spans="1:4" hidden="1" outlineLevel="1">
      <c r="A562" s="163"/>
      <c r="B562" s="161"/>
      <c r="C562" s="162"/>
      <c r="D562" s="162"/>
    </row>
    <row r="563" spans="1:4" hidden="1" outlineLevel="1">
      <c r="A563" s="164" t="s">
        <v>638</v>
      </c>
      <c r="B563" s="161"/>
      <c r="C563" s="162"/>
      <c r="D563" s="162"/>
    </row>
    <row r="564" spans="1:4" hidden="1" outlineLevel="1">
      <c r="A564" s="166" t="s">
        <v>639</v>
      </c>
      <c r="B564" s="161"/>
      <c r="C564" s="162">
        <v>-6101</v>
      </c>
      <c r="D564" s="162">
        <v>0</v>
      </c>
    </row>
    <row r="565" spans="1:4" hidden="1" outlineLevel="1">
      <c r="A565" s="163" t="s">
        <v>640</v>
      </c>
      <c r="B565" s="161"/>
      <c r="C565" s="162">
        <v>-6101</v>
      </c>
      <c r="D565" s="162">
        <v>0</v>
      </c>
    </row>
    <row r="566" spans="1:4" hidden="1" outlineLevel="1">
      <c r="A566" s="166" t="s">
        <v>641</v>
      </c>
      <c r="B566" s="161"/>
      <c r="C566" s="162">
        <v>0</v>
      </c>
      <c r="D566" s="162">
        <v>0</v>
      </c>
    </row>
    <row r="567" spans="1:4" hidden="1" outlineLevel="1">
      <c r="A567" s="163" t="s">
        <v>642</v>
      </c>
      <c r="B567" s="161"/>
      <c r="C567" s="162">
        <v>0</v>
      </c>
      <c r="D567" s="162">
        <v>0</v>
      </c>
    </row>
    <row r="568" spans="1:4" hidden="1" outlineLevel="1">
      <c r="A568" s="166" t="s">
        <v>643</v>
      </c>
      <c r="B568" s="161"/>
      <c r="C568" s="162">
        <v>2.2964743301434645E-10</v>
      </c>
      <c r="D568" s="162">
        <v>1.700755144357085E-10</v>
      </c>
    </row>
    <row r="569" spans="1:4" hidden="1" outlineLevel="1">
      <c r="A569" s="163" t="s">
        <v>644</v>
      </c>
      <c r="B569" s="161"/>
      <c r="C569" s="162">
        <v>0</v>
      </c>
      <c r="D569" s="162">
        <v>0</v>
      </c>
    </row>
    <row r="570" spans="1:4" hidden="1" outlineLevel="1">
      <c r="A570" s="163" t="s">
        <v>645</v>
      </c>
      <c r="B570" s="161"/>
      <c r="C570" s="162">
        <v>0</v>
      </c>
      <c r="D570" s="162">
        <v>0</v>
      </c>
    </row>
    <row r="571" spans="1:4" hidden="1" outlineLevel="1">
      <c r="A571" s="163" t="s">
        <v>646</v>
      </c>
      <c r="B571" s="161"/>
      <c r="C571" s="162">
        <v>-3.18323145620525E-12</v>
      </c>
      <c r="D571" s="162">
        <v>-9.0949470177292804E-13</v>
      </c>
    </row>
    <row r="572" spans="1:4" hidden="1" outlineLevel="1">
      <c r="A572" s="163" t="s">
        <v>647</v>
      </c>
      <c r="B572" s="161"/>
      <c r="C572" s="162">
        <v>2.3283064365386999E-10</v>
      </c>
      <c r="D572" s="162">
        <v>1.70985003933311E-10</v>
      </c>
    </row>
    <row r="573" spans="1:4" hidden="1" outlineLevel="1">
      <c r="A573" s="163" t="s">
        <v>648</v>
      </c>
      <c r="B573" s="161"/>
      <c r="C573" s="162">
        <v>0</v>
      </c>
      <c r="D573" s="162">
        <v>0</v>
      </c>
    </row>
    <row r="574" spans="1:4" hidden="1" outlineLevel="1">
      <c r="A574" s="163" t="s">
        <v>649</v>
      </c>
      <c r="B574" s="161"/>
      <c r="C574" s="162">
        <v>2.0816681711721701E-17</v>
      </c>
      <c r="D574" s="162">
        <v>5.2041704279304197E-18</v>
      </c>
    </row>
    <row r="575" spans="1:4" hidden="1" outlineLevel="1">
      <c r="A575" s="163" t="s">
        <v>650</v>
      </c>
      <c r="B575" s="161"/>
      <c r="C575" s="162">
        <v>0</v>
      </c>
      <c r="D575" s="162">
        <v>0</v>
      </c>
    </row>
    <row r="576" spans="1:4" hidden="1" outlineLevel="1">
      <c r="A576" s="166" t="s">
        <v>651</v>
      </c>
      <c r="B576" s="161"/>
      <c r="C576" s="162">
        <v>0</v>
      </c>
      <c r="D576" s="162">
        <v>0</v>
      </c>
    </row>
    <row r="577" spans="1:4" hidden="1" outlineLevel="1">
      <c r="A577" s="163" t="s">
        <v>652</v>
      </c>
      <c r="B577" s="161"/>
      <c r="C577" s="162">
        <v>0</v>
      </c>
      <c r="D577" s="162">
        <v>0</v>
      </c>
    </row>
    <row r="578" spans="1:4" hidden="1" outlineLevel="1">
      <c r="A578" s="166" t="s">
        <v>653</v>
      </c>
      <c r="B578" s="161"/>
      <c r="C578" s="162">
        <v>0</v>
      </c>
      <c r="D578" s="162">
        <v>0</v>
      </c>
    </row>
    <row r="579" spans="1:4" hidden="1" outlineLevel="1">
      <c r="A579" s="163" t="s">
        <v>654</v>
      </c>
      <c r="B579" s="161"/>
      <c r="C579" s="162">
        <v>0</v>
      </c>
      <c r="D579" s="162">
        <v>0</v>
      </c>
    </row>
    <row r="580" spans="1:4" hidden="1" outlineLevel="1">
      <c r="A580" s="163" t="s">
        <v>655</v>
      </c>
      <c r="B580" s="161"/>
      <c r="C580" s="162">
        <v>0</v>
      </c>
      <c r="D580" s="162">
        <v>0</v>
      </c>
    </row>
    <row r="581" spans="1:4" hidden="1" outlineLevel="1">
      <c r="A581" s="163" t="s">
        <v>656</v>
      </c>
      <c r="B581" s="161"/>
      <c r="C581" s="162">
        <v>0</v>
      </c>
      <c r="D581" s="162">
        <v>0</v>
      </c>
    </row>
    <row r="582" spans="1:4" hidden="1" outlineLevel="1">
      <c r="A582" s="166" t="s">
        <v>657</v>
      </c>
      <c r="B582" s="161"/>
      <c r="C582" s="162">
        <v>661206.06000000017</v>
      </c>
      <c r="D582" s="162">
        <v>967673.50000000012</v>
      </c>
    </row>
    <row r="583" spans="1:4" hidden="1" outlineLevel="1">
      <c r="A583" s="163" t="s">
        <v>658</v>
      </c>
      <c r="B583" s="161"/>
      <c r="C583" s="162">
        <v>0</v>
      </c>
      <c r="D583" s="162">
        <v>0</v>
      </c>
    </row>
    <row r="584" spans="1:4" hidden="1" outlineLevel="1">
      <c r="A584" s="163" t="s">
        <v>659</v>
      </c>
      <c r="B584" s="161"/>
      <c r="C584" s="162">
        <v>0</v>
      </c>
      <c r="D584" s="162">
        <v>0</v>
      </c>
    </row>
    <row r="585" spans="1:4" hidden="1" outlineLevel="1">
      <c r="A585" s="163" t="s">
        <v>660</v>
      </c>
      <c r="B585" s="161"/>
      <c r="C585" s="162">
        <v>0</v>
      </c>
      <c r="D585" s="162">
        <v>0</v>
      </c>
    </row>
    <row r="586" spans="1:4" hidden="1" outlineLevel="1">
      <c r="A586" s="163" t="s">
        <v>661</v>
      </c>
      <c r="B586" s="161"/>
      <c r="C586" s="162">
        <v>0</v>
      </c>
      <c r="D586" s="162">
        <v>0</v>
      </c>
    </row>
    <row r="587" spans="1:4" hidden="1" outlineLevel="1">
      <c r="A587" s="163" t="s">
        <v>662</v>
      </c>
      <c r="B587" s="161"/>
      <c r="C587" s="162">
        <v>661206.06000000006</v>
      </c>
      <c r="D587" s="162">
        <v>967673.5</v>
      </c>
    </row>
    <row r="588" spans="1:4" hidden="1" outlineLevel="1">
      <c r="A588" s="163" t="s">
        <v>663</v>
      </c>
      <c r="B588" s="161"/>
      <c r="C588" s="162">
        <v>9.4587448984384498E-11</v>
      </c>
      <c r="D588" s="162">
        <v>9.4587448984384498E-11</v>
      </c>
    </row>
    <row r="589" spans="1:4" hidden="1" outlineLevel="1">
      <c r="A589" s="163" t="s">
        <v>664</v>
      </c>
      <c r="B589" s="161"/>
      <c r="C589" s="162">
        <v>0</v>
      </c>
      <c r="D589" s="162">
        <v>0</v>
      </c>
    </row>
    <row r="590" spans="1:4" hidden="1" outlineLevel="1">
      <c r="A590" s="163" t="s">
        <v>665</v>
      </c>
      <c r="B590" s="161"/>
      <c r="C590" s="162">
        <v>0</v>
      </c>
      <c r="D590" s="162">
        <v>0</v>
      </c>
    </row>
    <row r="591" spans="1:4" collapsed="1">
      <c r="A591" s="160" t="s">
        <v>638</v>
      </c>
      <c r="B591" s="161">
        <v>10</v>
      </c>
      <c r="C591" s="162">
        <v>655105.06000000041</v>
      </c>
      <c r="D591" s="162">
        <v>967673.50000000023</v>
      </c>
    </row>
    <row r="592" spans="1:4" hidden="1" outlineLevel="1">
      <c r="A592" s="163"/>
      <c r="B592" s="161"/>
      <c r="C592" s="162"/>
      <c r="D592" s="162"/>
    </row>
    <row r="593" spans="1:4" hidden="1" outlineLevel="1">
      <c r="A593" s="164" t="s">
        <v>666</v>
      </c>
      <c r="B593" s="161"/>
      <c r="C593" s="162"/>
      <c r="D593" s="162"/>
    </row>
    <row r="594" spans="1:4" hidden="1" outlineLevel="1">
      <c r="A594" s="166" t="s">
        <v>667</v>
      </c>
      <c r="B594" s="161"/>
      <c r="C594" s="162">
        <v>0</v>
      </c>
      <c r="D594" s="162">
        <v>0</v>
      </c>
    </row>
    <row r="595" spans="1:4" hidden="1" outlineLevel="1">
      <c r="A595" s="163" t="s">
        <v>668</v>
      </c>
      <c r="B595" s="161"/>
      <c r="C595" s="162">
        <v>0</v>
      </c>
      <c r="D595" s="162">
        <v>0</v>
      </c>
    </row>
    <row r="596" spans="1:4" hidden="1" outlineLevel="1">
      <c r="A596" s="163" t="s">
        <v>669</v>
      </c>
      <c r="B596" s="161"/>
      <c r="C596" s="162">
        <v>0</v>
      </c>
      <c r="D596" s="162">
        <v>0</v>
      </c>
    </row>
    <row r="597" spans="1:4" hidden="1" outlineLevel="1">
      <c r="A597" s="163" t="s">
        <v>670</v>
      </c>
      <c r="B597" s="161"/>
      <c r="C597" s="162">
        <v>0</v>
      </c>
      <c r="D597" s="162">
        <v>0</v>
      </c>
    </row>
    <row r="598" spans="1:4" hidden="1" outlineLevel="1">
      <c r="A598" s="163" t="s">
        <v>671</v>
      </c>
      <c r="B598" s="161"/>
      <c r="C598" s="162">
        <v>0</v>
      </c>
      <c r="D598" s="162">
        <v>0</v>
      </c>
    </row>
    <row r="599" spans="1:4" hidden="1" outlineLevel="1">
      <c r="A599" s="163" t="s">
        <v>672</v>
      </c>
      <c r="B599" s="161"/>
      <c r="C599" s="162">
        <v>0</v>
      </c>
      <c r="D599" s="162">
        <v>0</v>
      </c>
    </row>
    <row r="600" spans="1:4" hidden="1" outlineLevel="1">
      <c r="A600" s="163" t="s">
        <v>673</v>
      </c>
      <c r="B600" s="161"/>
      <c r="C600" s="162">
        <v>0</v>
      </c>
      <c r="D600" s="162">
        <v>0</v>
      </c>
    </row>
    <row r="601" spans="1:4" collapsed="1">
      <c r="A601" s="160" t="s">
        <v>666</v>
      </c>
      <c r="B601" s="161"/>
      <c r="C601" s="162">
        <v>0</v>
      </c>
      <c r="D601" s="162">
        <v>0</v>
      </c>
    </row>
    <row r="602" spans="1:4" hidden="1" outlineLevel="1">
      <c r="A602" s="163"/>
      <c r="B602" s="161"/>
      <c r="C602" s="162"/>
      <c r="D602" s="162"/>
    </row>
    <row r="603" spans="1:4" hidden="1" outlineLevel="1">
      <c r="A603" s="164" t="s">
        <v>674</v>
      </c>
      <c r="B603" s="161"/>
      <c r="C603" s="162"/>
      <c r="D603" s="162"/>
    </row>
    <row r="604" spans="1:4" hidden="1" outlineLevel="1">
      <c r="A604" s="166" t="s">
        <v>675</v>
      </c>
      <c r="B604" s="161"/>
      <c r="C604" s="162">
        <v>0</v>
      </c>
      <c r="D604" s="162">
        <v>0</v>
      </c>
    </row>
    <row r="605" spans="1:4" hidden="1" outlineLevel="1">
      <c r="A605" s="163" t="s">
        <v>676</v>
      </c>
      <c r="B605" s="161"/>
      <c r="C605" s="162">
        <v>0</v>
      </c>
      <c r="D605" s="162">
        <v>0</v>
      </c>
    </row>
    <row r="606" spans="1:4" hidden="1" outlineLevel="1">
      <c r="A606" s="163" t="s">
        <v>677</v>
      </c>
      <c r="B606" s="161"/>
      <c r="C606" s="162">
        <v>0</v>
      </c>
      <c r="D606" s="162">
        <v>0</v>
      </c>
    </row>
    <row r="607" spans="1:4" hidden="1" outlineLevel="1">
      <c r="A607" s="163"/>
      <c r="B607" s="161"/>
      <c r="C607" s="162"/>
      <c r="D607" s="162"/>
    </row>
    <row r="608" spans="1:4" hidden="1" outlineLevel="1">
      <c r="A608" s="166" t="s">
        <v>678</v>
      </c>
      <c r="B608" s="161"/>
      <c r="C608" s="162">
        <v>0</v>
      </c>
      <c r="D608" s="162">
        <v>0</v>
      </c>
    </row>
    <row r="609" spans="1:4" hidden="1" outlineLevel="1">
      <c r="A609" s="163" t="s">
        <v>679</v>
      </c>
      <c r="B609" s="161"/>
      <c r="C609" s="162">
        <v>0</v>
      </c>
      <c r="D609" s="162">
        <v>0</v>
      </c>
    </row>
    <row r="610" spans="1:4" hidden="1" outlineLevel="1">
      <c r="A610" s="163" t="s">
        <v>680</v>
      </c>
      <c r="B610" s="161"/>
      <c r="C610" s="162">
        <v>0</v>
      </c>
      <c r="D610" s="162">
        <v>0</v>
      </c>
    </row>
    <row r="611" spans="1:4" hidden="1" outlineLevel="1">
      <c r="A611" s="163" t="s">
        <v>681</v>
      </c>
      <c r="B611" s="161"/>
      <c r="C611" s="162">
        <v>0</v>
      </c>
      <c r="D611" s="162">
        <v>0</v>
      </c>
    </row>
    <row r="612" spans="1:4" hidden="1" outlineLevel="1">
      <c r="A612" s="163" t="s">
        <v>682</v>
      </c>
      <c r="B612" s="161"/>
      <c r="C612" s="162">
        <v>0</v>
      </c>
      <c r="D612" s="162">
        <v>0</v>
      </c>
    </row>
    <row r="613" spans="1:4" hidden="1" outlineLevel="1">
      <c r="A613" s="163"/>
      <c r="B613" s="161"/>
      <c r="C613" s="162"/>
      <c r="D613" s="162"/>
    </row>
    <row r="614" spans="1:4" hidden="1" outlineLevel="1">
      <c r="A614" s="166" t="s">
        <v>683</v>
      </c>
      <c r="B614" s="161"/>
      <c r="C614" s="162">
        <v>0</v>
      </c>
      <c r="D614" s="162">
        <v>0</v>
      </c>
    </row>
    <row r="615" spans="1:4" hidden="1" outlineLevel="1">
      <c r="A615" s="163" t="s">
        <v>684</v>
      </c>
      <c r="B615" s="161"/>
      <c r="C615" s="162">
        <v>0</v>
      </c>
      <c r="D615" s="162">
        <v>0</v>
      </c>
    </row>
    <row r="616" spans="1:4" hidden="1" outlineLevel="1">
      <c r="A616" s="163" t="s">
        <v>685</v>
      </c>
      <c r="B616" s="161"/>
      <c r="C616" s="162">
        <v>0</v>
      </c>
      <c r="D616" s="162">
        <v>0</v>
      </c>
    </row>
    <row r="617" spans="1:4" hidden="1" outlineLevel="1">
      <c r="A617" s="163" t="s">
        <v>686</v>
      </c>
      <c r="B617" s="161"/>
      <c r="C617" s="162">
        <v>0</v>
      </c>
      <c r="D617" s="162">
        <v>0</v>
      </c>
    </row>
    <row r="618" spans="1:4" hidden="1" outlineLevel="1">
      <c r="A618" s="163" t="s">
        <v>687</v>
      </c>
      <c r="B618" s="161"/>
      <c r="C618" s="162">
        <v>0</v>
      </c>
      <c r="D618" s="162">
        <v>0</v>
      </c>
    </row>
    <row r="619" spans="1:4" collapsed="1">
      <c r="A619" s="160" t="s">
        <v>674</v>
      </c>
      <c r="B619" s="161"/>
      <c r="C619" s="162">
        <v>0</v>
      </c>
      <c r="D619" s="162">
        <v>0</v>
      </c>
    </row>
    <row r="620" spans="1:4" hidden="1" outlineLevel="1">
      <c r="A620" s="163"/>
      <c r="B620" s="161"/>
      <c r="C620" s="162"/>
      <c r="D620" s="162"/>
    </row>
    <row r="621" spans="1:4" hidden="1" outlineLevel="1">
      <c r="A621" s="164" t="s">
        <v>688</v>
      </c>
      <c r="B621" s="161"/>
      <c r="C621" s="162"/>
      <c r="D621" s="162"/>
    </row>
    <row r="622" spans="1:4" hidden="1" outlineLevel="1">
      <c r="A622" s="166" t="s">
        <v>689</v>
      </c>
      <c r="B622" s="161"/>
      <c r="C622" s="162">
        <v>0</v>
      </c>
      <c r="D622" s="162">
        <v>0</v>
      </c>
    </row>
    <row r="623" spans="1:4" hidden="1" outlineLevel="1">
      <c r="A623" s="163" t="s">
        <v>690</v>
      </c>
      <c r="B623" s="161"/>
      <c r="C623" s="162">
        <v>0</v>
      </c>
      <c r="D623" s="162">
        <v>0</v>
      </c>
    </row>
    <row r="624" spans="1:4" hidden="1" outlineLevel="1">
      <c r="A624" s="163" t="s">
        <v>691</v>
      </c>
      <c r="B624" s="161"/>
      <c r="C624" s="162">
        <v>0</v>
      </c>
      <c r="D624" s="162">
        <v>0</v>
      </c>
    </row>
    <row r="625" spans="1:4" hidden="1" outlineLevel="1">
      <c r="A625" s="163" t="s">
        <v>692</v>
      </c>
      <c r="B625" s="161"/>
      <c r="C625" s="162">
        <v>0</v>
      </c>
      <c r="D625" s="162">
        <v>0</v>
      </c>
    </row>
    <row r="626" spans="1:4" hidden="1" outlineLevel="1">
      <c r="A626" s="163" t="s">
        <v>693</v>
      </c>
      <c r="B626" s="161"/>
      <c r="C626" s="162">
        <v>0</v>
      </c>
      <c r="D626" s="162">
        <v>0</v>
      </c>
    </row>
    <row r="627" spans="1:4" hidden="1" outlineLevel="1">
      <c r="A627" s="163" t="s">
        <v>694</v>
      </c>
      <c r="B627" s="161"/>
      <c r="C627" s="162">
        <v>0</v>
      </c>
      <c r="D627" s="162">
        <v>0</v>
      </c>
    </row>
    <row r="628" spans="1:4" hidden="1" outlineLevel="1">
      <c r="A628" s="163" t="s">
        <v>695</v>
      </c>
      <c r="B628" s="161"/>
      <c r="C628" s="162">
        <v>0</v>
      </c>
      <c r="D628" s="162">
        <v>0</v>
      </c>
    </row>
    <row r="629" spans="1:4" hidden="1" outlineLevel="1">
      <c r="A629" s="163" t="s">
        <v>696</v>
      </c>
      <c r="B629" s="161"/>
      <c r="C629" s="162">
        <v>0</v>
      </c>
      <c r="D629" s="162">
        <v>0</v>
      </c>
    </row>
    <row r="630" spans="1:4" hidden="1" outlineLevel="1">
      <c r="A630" s="163" t="s">
        <v>697</v>
      </c>
      <c r="B630" s="161"/>
      <c r="C630" s="162">
        <v>0</v>
      </c>
      <c r="D630" s="162">
        <v>0</v>
      </c>
    </row>
    <row r="631" spans="1:4" collapsed="1">
      <c r="A631" s="160" t="s">
        <v>688</v>
      </c>
      <c r="B631" s="161"/>
      <c r="C631" s="162">
        <v>0</v>
      </c>
      <c r="D631" s="162">
        <v>0</v>
      </c>
    </row>
    <row r="632" spans="1:4" s="24" customFormat="1">
      <c r="A632" s="60" t="s">
        <v>33</v>
      </c>
      <c r="B632" s="91"/>
      <c r="C632" s="34">
        <v>724892.41000000038</v>
      </c>
      <c r="D632" s="34">
        <v>1348932.3900000001</v>
      </c>
    </row>
    <row r="633" spans="1:4">
      <c r="A633" s="39"/>
      <c r="B633" s="102"/>
      <c r="C633" s="28"/>
      <c r="D633" s="28"/>
    </row>
    <row r="634" spans="1:4">
      <c r="A634" s="57" t="s">
        <v>698</v>
      </c>
      <c r="B634" s="104"/>
      <c r="C634" s="62"/>
      <c r="D634" s="62"/>
    </row>
    <row r="635" spans="1:4" hidden="1" outlineLevel="1">
      <c r="A635" s="48"/>
      <c r="B635" s="102"/>
      <c r="C635" s="28"/>
      <c r="D635" s="28"/>
    </row>
    <row r="636" spans="1:4" hidden="1" outlineLevel="1">
      <c r="A636" s="39" t="s">
        <v>699</v>
      </c>
      <c r="B636" s="102"/>
      <c r="C636" s="28"/>
      <c r="D636" s="28"/>
    </row>
    <row r="637" spans="1:4" hidden="1" outlineLevel="1">
      <c r="A637" s="27" t="s">
        <v>138</v>
      </c>
      <c r="B637" s="102"/>
      <c r="C637" s="28">
        <v>0</v>
      </c>
      <c r="D637" s="28">
        <v>33210.019999999997</v>
      </c>
    </row>
    <row r="638" spans="1:4" hidden="1" outlineLevel="1">
      <c r="A638" s="37" t="s">
        <v>700</v>
      </c>
      <c r="B638" s="102"/>
      <c r="C638" s="28">
        <v>0</v>
      </c>
      <c r="D638" s="28">
        <v>33210.019999999997</v>
      </c>
    </row>
    <row r="639" spans="1:4" collapsed="1">
      <c r="A639" s="39" t="s">
        <v>699</v>
      </c>
      <c r="B639" s="102"/>
      <c r="C639" s="28">
        <v>0</v>
      </c>
      <c r="D639" s="28">
        <v>33210.019999999997</v>
      </c>
    </row>
    <row r="640" spans="1:4" hidden="1" outlineLevel="1">
      <c r="A640" s="37"/>
      <c r="B640" s="102"/>
      <c r="C640" s="28"/>
      <c r="D640" s="28"/>
    </row>
    <row r="641" spans="1:4" hidden="1" outlineLevel="1">
      <c r="A641" s="55" t="s">
        <v>701</v>
      </c>
      <c r="B641" s="102"/>
      <c r="C641" s="28"/>
      <c r="D641" s="28"/>
    </row>
    <row r="642" spans="1:4" hidden="1" outlineLevel="1">
      <c r="A642" s="27" t="s">
        <v>702</v>
      </c>
      <c r="B642" s="102"/>
      <c r="C642" s="28">
        <v>0</v>
      </c>
      <c r="D642" s="28">
        <v>0</v>
      </c>
    </row>
    <row r="643" spans="1:4" hidden="1" outlineLevel="1">
      <c r="A643" s="37" t="s">
        <v>703</v>
      </c>
      <c r="B643" s="102"/>
      <c r="C643" s="28">
        <v>0</v>
      </c>
      <c r="D643" s="28">
        <v>0</v>
      </c>
    </row>
    <row r="644" spans="1:4" hidden="1" outlineLevel="1">
      <c r="A644" s="37" t="s">
        <v>704</v>
      </c>
      <c r="B644" s="102"/>
      <c r="C644" s="28">
        <v>0</v>
      </c>
      <c r="D644" s="28">
        <v>0</v>
      </c>
    </row>
    <row r="645" spans="1:4" hidden="1" outlineLevel="1">
      <c r="A645" s="37" t="s">
        <v>705</v>
      </c>
      <c r="B645" s="102"/>
      <c r="C645" s="28">
        <v>0</v>
      </c>
      <c r="D645" s="28">
        <v>0</v>
      </c>
    </row>
    <row r="646" spans="1:4" hidden="1" outlineLevel="1">
      <c r="A646" s="37" t="s">
        <v>706</v>
      </c>
      <c r="B646" s="102"/>
      <c r="C646" s="28">
        <v>0</v>
      </c>
      <c r="D646" s="28">
        <v>0</v>
      </c>
    </row>
    <row r="647" spans="1:4" hidden="1" outlineLevel="1">
      <c r="A647" s="37" t="s">
        <v>707</v>
      </c>
      <c r="B647" s="102"/>
      <c r="C647" s="28">
        <v>0</v>
      </c>
      <c r="D647" s="28">
        <v>0</v>
      </c>
    </row>
    <row r="648" spans="1:4" hidden="1" outlineLevel="1">
      <c r="A648" s="37" t="s">
        <v>708</v>
      </c>
      <c r="B648" s="102"/>
      <c r="C648" s="28">
        <v>0</v>
      </c>
      <c r="D648" s="28">
        <v>0</v>
      </c>
    </row>
    <row r="649" spans="1:4" hidden="1" outlineLevel="1">
      <c r="A649" s="37" t="s">
        <v>709</v>
      </c>
      <c r="B649" s="102"/>
      <c r="C649" s="28">
        <v>0</v>
      </c>
      <c r="D649" s="28">
        <v>0</v>
      </c>
    </row>
    <row r="650" spans="1:4" hidden="1" outlineLevel="1">
      <c r="A650" s="37" t="s">
        <v>710</v>
      </c>
      <c r="B650" s="102"/>
      <c r="C650" s="28">
        <v>0</v>
      </c>
      <c r="D650" s="28">
        <v>0</v>
      </c>
    </row>
    <row r="651" spans="1:4" hidden="1" outlineLevel="1">
      <c r="A651" s="37" t="s">
        <v>711</v>
      </c>
      <c r="B651" s="102"/>
      <c r="C651" s="28">
        <v>0</v>
      </c>
      <c r="D651" s="28">
        <v>0</v>
      </c>
    </row>
    <row r="652" spans="1:4" hidden="1" outlineLevel="1">
      <c r="A652" s="37" t="s">
        <v>712</v>
      </c>
      <c r="B652" s="102"/>
      <c r="C652" s="28">
        <v>0</v>
      </c>
      <c r="D652" s="28">
        <v>0</v>
      </c>
    </row>
    <row r="653" spans="1:4" hidden="1" outlineLevel="1">
      <c r="A653" s="37" t="s">
        <v>713</v>
      </c>
      <c r="B653" s="102"/>
      <c r="C653" s="28">
        <v>0</v>
      </c>
      <c r="D653" s="28">
        <v>0</v>
      </c>
    </row>
    <row r="654" spans="1:4" hidden="1" outlineLevel="1">
      <c r="A654" s="37" t="s">
        <v>714</v>
      </c>
      <c r="B654" s="102"/>
      <c r="C654" s="28">
        <v>0</v>
      </c>
      <c r="D654" s="28">
        <v>0</v>
      </c>
    </row>
    <row r="655" spans="1:4" hidden="1" outlineLevel="1">
      <c r="A655" s="37" t="s">
        <v>715</v>
      </c>
      <c r="B655" s="102"/>
      <c r="C655" s="28">
        <v>0</v>
      </c>
      <c r="D655" s="28">
        <v>0</v>
      </c>
    </row>
    <row r="656" spans="1:4" hidden="1" outlineLevel="1">
      <c r="A656" s="37" t="s">
        <v>716</v>
      </c>
      <c r="B656" s="102"/>
      <c r="C656" s="28">
        <v>0</v>
      </c>
      <c r="D656" s="28">
        <v>0</v>
      </c>
    </row>
    <row r="657" spans="1:4" hidden="1" outlineLevel="1">
      <c r="A657" s="37" t="s">
        <v>717</v>
      </c>
      <c r="B657" s="102"/>
      <c r="C657" s="28">
        <v>0</v>
      </c>
      <c r="D657" s="28">
        <v>0</v>
      </c>
    </row>
    <row r="658" spans="1:4" hidden="1" outlineLevel="1">
      <c r="A658" s="37" t="s">
        <v>718</v>
      </c>
      <c r="B658" s="102"/>
      <c r="C658" s="28">
        <v>0</v>
      </c>
      <c r="D658" s="28">
        <v>0</v>
      </c>
    </row>
    <row r="659" spans="1:4" hidden="1" outlineLevel="1">
      <c r="A659" s="37" t="s">
        <v>719</v>
      </c>
      <c r="B659" s="102"/>
      <c r="C659" s="28">
        <v>0</v>
      </c>
      <c r="D659" s="28">
        <v>0</v>
      </c>
    </row>
    <row r="660" spans="1:4" hidden="1" outlineLevel="1">
      <c r="A660" s="37"/>
      <c r="B660" s="102"/>
      <c r="C660" s="28"/>
      <c r="D660" s="28"/>
    </row>
    <row r="661" spans="1:4" hidden="1" outlineLevel="1">
      <c r="A661" s="27" t="s">
        <v>720</v>
      </c>
      <c r="B661" s="102"/>
      <c r="C661" s="28">
        <v>0</v>
      </c>
      <c r="D661" s="28">
        <v>0</v>
      </c>
    </row>
    <row r="662" spans="1:4" hidden="1" outlineLevel="1">
      <c r="A662" s="37" t="s">
        <v>721</v>
      </c>
      <c r="B662" s="102"/>
      <c r="C662" s="28">
        <v>0</v>
      </c>
      <c r="D662" s="28">
        <v>0</v>
      </c>
    </row>
    <row r="663" spans="1:4" hidden="1" outlineLevel="1">
      <c r="A663" s="37" t="s">
        <v>722</v>
      </c>
      <c r="B663" s="102"/>
      <c r="C663" s="28">
        <v>0</v>
      </c>
      <c r="D663" s="28">
        <v>0</v>
      </c>
    </row>
    <row r="664" spans="1:4" hidden="1" outlineLevel="1">
      <c r="A664" s="37" t="s">
        <v>723</v>
      </c>
      <c r="B664" s="102"/>
      <c r="C664" s="28">
        <v>0</v>
      </c>
      <c r="D664" s="28">
        <v>0</v>
      </c>
    </row>
    <row r="665" spans="1:4" hidden="1" outlineLevel="1">
      <c r="A665" s="37" t="s">
        <v>724</v>
      </c>
      <c r="B665" s="102"/>
      <c r="C665" s="28">
        <v>0</v>
      </c>
      <c r="D665" s="28">
        <v>0</v>
      </c>
    </row>
    <row r="666" spans="1:4" hidden="1" outlineLevel="1">
      <c r="A666" s="37" t="s">
        <v>725</v>
      </c>
      <c r="B666" s="102"/>
      <c r="C666" s="28">
        <v>0</v>
      </c>
      <c r="D666" s="28">
        <v>0</v>
      </c>
    </row>
    <row r="667" spans="1:4" hidden="1" outlineLevel="1">
      <c r="A667" s="37" t="s">
        <v>726</v>
      </c>
      <c r="B667" s="102"/>
      <c r="C667" s="28">
        <v>0</v>
      </c>
      <c r="D667" s="28">
        <v>0</v>
      </c>
    </row>
    <row r="668" spans="1:4" hidden="1" outlineLevel="1">
      <c r="A668" s="37" t="s">
        <v>727</v>
      </c>
      <c r="B668" s="102"/>
      <c r="C668" s="28">
        <v>0</v>
      </c>
      <c r="D668" s="28">
        <v>0</v>
      </c>
    </row>
    <row r="669" spans="1:4" hidden="1" outlineLevel="1">
      <c r="A669" s="37" t="s">
        <v>728</v>
      </c>
      <c r="B669" s="102"/>
      <c r="C669" s="28">
        <v>0</v>
      </c>
      <c r="D669" s="28">
        <v>0</v>
      </c>
    </row>
    <row r="670" spans="1:4" hidden="1" outlineLevel="1">
      <c r="A670" s="37" t="s">
        <v>729</v>
      </c>
      <c r="B670" s="102"/>
      <c r="C670" s="28">
        <v>0</v>
      </c>
      <c r="D670" s="28">
        <v>0</v>
      </c>
    </row>
    <row r="671" spans="1:4" hidden="1" outlineLevel="1">
      <c r="A671" s="37" t="s">
        <v>730</v>
      </c>
      <c r="B671" s="102"/>
      <c r="C671" s="28">
        <v>0</v>
      </c>
      <c r="D671" s="28">
        <v>0</v>
      </c>
    </row>
    <row r="672" spans="1:4" hidden="1" outlineLevel="1">
      <c r="A672" s="37" t="s">
        <v>731</v>
      </c>
      <c r="B672" s="102"/>
      <c r="C672" s="28">
        <v>0</v>
      </c>
      <c r="D672" s="28">
        <v>0</v>
      </c>
    </row>
    <row r="673" spans="1:4" hidden="1" outlineLevel="1">
      <c r="A673" s="37"/>
      <c r="B673" s="102"/>
      <c r="C673" s="28"/>
      <c r="D673" s="28"/>
    </row>
    <row r="674" spans="1:4" hidden="1" outlineLevel="1">
      <c r="A674" s="27" t="s">
        <v>732</v>
      </c>
      <c r="B674" s="102"/>
      <c r="C674" s="28">
        <v>0</v>
      </c>
      <c r="D674" s="28">
        <v>0</v>
      </c>
    </row>
    <row r="675" spans="1:4" hidden="1" outlineLevel="1">
      <c r="A675" s="37" t="s">
        <v>733</v>
      </c>
      <c r="B675" s="102"/>
      <c r="C675" s="28">
        <v>0</v>
      </c>
      <c r="D675" s="28">
        <v>0</v>
      </c>
    </row>
    <row r="676" spans="1:4" hidden="1" outlineLevel="1">
      <c r="A676" s="37" t="s">
        <v>734</v>
      </c>
      <c r="B676" s="102"/>
      <c r="C676" s="28">
        <v>0</v>
      </c>
      <c r="D676" s="28">
        <v>0</v>
      </c>
    </row>
    <row r="677" spans="1:4" hidden="1" outlineLevel="1">
      <c r="A677" s="37" t="s">
        <v>735</v>
      </c>
      <c r="B677" s="102"/>
      <c r="C677" s="28">
        <v>0</v>
      </c>
      <c r="D677" s="28">
        <v>0</v>
      </c>
    </row>
    <row r="678" spans="1:4" hidden="1" outlineLevel="1">
      <c r="A678" s="37" t="s">
        <v>736</v>
      </c>
      <c r="B678" s="102"/>
      <c r="C678" s="28">
        <v>0</v>
      </c>
      <c r="D678" s="28">
        <v>0</v>
      </c>
    </row>
    <row r="679" spans="1:4" hidden="1" outlineLevel="1">
      <c r="A679" s="37" t="s">
        <v>737</v>
      </c>
      <c r="B679" s="102"/>
      <c r="C679" s="28">
        <v>0</v>
      </c>
      <c r="D679" s="28">
        <v>0</v>
      </c>
    </row>
    <row r="680" spans="1:4" hidden="1" outlineLevel="1">
      <c r="A680" s="37" t="s">
        <v>738</v>
      </c>
      <c r="B680" s="102"/>
      <c r="C680" s="28">
        <v>0</v>
      </c>
      <c r="D680" s="28">
        <v>0</v>
      </c>
    </row>
    <row r="681" spans="1:4" hidden="1" outlineLevel="1">
      <c r="A681" s="37" t="s">
        <v>739</v>
      </c>
      <c r="B681" s="102"/>
      <c r="C681" s="28">
        <v>0</v>
      </c>
      <c r="D681" s="28">
        <v>0</v>
      </c>
    </row>
    <row r="682" spans="1:4" hidden="1" outlineLevel="1">
      <c r="A682" s="37" t="s">
        <v>740</v>
      </c>
      <c r="B682" s="102"/>
      <c r="C682" s="28">
        <v>0</v>
      </c>
      <c r="D682" s="28">
        <v>0</v>
      </c>
    </row>
    <row r="683" spans="1:4" hidden="1" outlineLevel="1">
      <c r="A683" s="37" t="s">
        <v>741</v>
      </c>
      <c r="B683" s="102"/>
      <c r="C683" s="28">
        <v>0</v>
      </c>
      <c r="D683" s="28">
        <v>0</v>
      </c>
    </row>
    <row r="684" spans="1:4" hidden="1" outlineLevel="1">
      <c r="A684" s="37" t="s">
        <v>742</v>
      </c>
      <c r="B684" s="102"/>
      <c r="C684" s="28">
        <v>0</v>
      </c>
      <c r="D684" s="28">
        <v>0</v>
      </c>
    </row>
    <row r="685" spans="1:4" hidden="1" outlineLevel="1">
      <c r="A685" s="37" t="s">
        <v>743</v>
      </c>
      <c r="B685" s="102"/>
      <c r="C685" s="28">
        <v>0</v>
      </c>
      <c r="D685" s="28">
        <v>0</v>
      </c>
    </row>
    <row r="686" spans="1:4" hidden="1" outlineLevel="1">
      <c r="A686" s="37" t="s">
        <v>744</v>
      </c>
      <c r="B686" s="102"/>
      <c r="C686" s="28">
        <v>0</v>
      </c>
      <c r="D686" s="28">
        <v>0</v>
      </c>
    </row>
    <row r="687" spans="1:4" hidden="1" outlineLevel="1">
      <c r="A687" s="37" t="s">
        <v>745</v>
      </c>
      <c r="B687" s="102"/>
      <c r="C687" s="28">
        <v>0</v>
      </c>
      <c r="D687" s="28">
        <v>0</v>
      </c>
    </row>
    <row r="688" spans="1:4" hidden="1" outlineLevel="1">
      <c r="A688" s="37" t="s">
        <v>746</v>
      </c>
      <c r="B688" s="102"/>
      <c r="C688" s="28">
        <v>0</v>
      </c>
      <c r="D688" s="28">
        <v>0</v>
      </c>
    </row>
    <row r="689" spans="1:4" hidden="1" outlineLevel="1">
      <c r="A689" s="37"/>
      <c r="B689" s="102"/>
      <c r="C689" s="28"/>
      <c r="D689" s="28"/>
    </row>
    <row r="690" spans="1:4" hidden="1" outlineLevel="1">
      <c r="A690" s="27" t="s">
        <v>747</v>
      </c>
      <c r="B690" s="102"/>
      <c r="C690" s="28">
        <v>0</v>
      </c>
      <c r="D690" s="28">
        <v>0</v>
      </c>
    </row>
    <row r="691" spans="1:4" collapsed="1">
      <c r="A691" s="160" t="s">
        <v>701</v>
      </c>
      <c r="B691" s="161"/>
      <c r="C691" s="162">
        <v>0</v>
      </c>
      <c r="D691" s="162">
        <v>0</v>
      </c>
    </row>
    <row r="692" spans="1:4" hidden="1" outlineLevel="1">
      <c r="A692" s="166"/>
      <c r="B692" s="161"/>
      <c r="C692" s="162"/>
      <c r="D692" s="162"/>
    </row>
    <row r="693" spans="1:4" hidden="1" outlineLevel="1">
      <c r="A693" s="164" t="s">
        <v>748</v>
      </c>
      <c r="B693" s="161"/>
      <c r="C693" s="162"/>
      <c r="D693" s="162"/>
    </row>
    <row r="694" spans="1:4" hidden="1" outlineLevel="1">
      <c r="A694" s="166" t="s">
        <v>749</v>
      </c>
      <c r="B694" s="161"/>
      <c r="C694" s="162">
        <v>0</v>
      </c>
      <c r="D694" s="162">
        <v>0</v>
      </c>
    </row>
    <row r="695" spans="1:4" hidden="1" outlineLevel="1">
      <c r="A695" s="163" t="s">
        <v>750</v>
      </c>
      <c r="B695" s="161"/>
      <c r="C695" s="162">
        <v>0</v>
      </c>
      <c r="D695" s="162">
        <v>0</v>
      </c>
    </row>
    <row r="696" spans="1:4" collapsed="1">
      <c r="A696" s="160" t="s">
        <v>748</v>
      </c>
      <c r="B696" s="161"/>
      <c r="C696" s="162">
        <v>0</v>
      </c>
      <c r="D696" s="162">
        <v>0</v>
      </c>
    </row>
    <row r="697" spans="1:4" hidden="1" outlineLevel="1">
      <c r="A697" s="163"/>
      <c r="B697" s="161"/>
      <c r="C697" s="162"/>
      <c r="D697" s="162"/>
    </row>
    <row r="698" spans="1:4" hidden="1" outlineLevel="1">
      <c r="A698" s="164" t="s">
        <v>751</v>
      </c>
      <c r="B698" s="161"/>
      <c r="C698" s="162"/>
      <c r="D698" s="162"/>
    </row>
    <row r="699" spans="1:4" hidden="1" outlineLevel="1">
      <c r="A699" s="166" t="s">
        <v>752</v>
      </c>
      <c r="B699" s="161"/>
      <c r="C699" s="162">
        <v>0</v>
      </c>
      <c r="D699" s="162">
        <v>0</v>
      </c>
    </row>
    <row r="700" spans="1:4" hidden="1" outlineLevel="1">
      <c r="A700" s="163" t="s">
        <v>753</v>
      </c>
      <c r="B700" s="161"/>
      <c r="C700" s="162">
        <v>0</v>
      </c>
      <c r="D700" s="162">
        <v>0</v>
      </c>
    </row>
    <row r="701" spans="1:4" hidden="1" outlineLevel="1">
      <c r="A701" s="163"/>
      <c r="B701" s="161"/>
      <c r="C701" s="162"/>
      <c r="D701" s="162"/>
    </row>
    <row r="702" spans="1:4" hidden="1" outlineLevel="1">
      <c r="A702" s="166" t="s">
        <v>754</v>
      </c>
      <c r="B702" s="161"/>
      <c r="C702" s="162">
        <v>0</v>
      </c>
      <c r="D702" s="162">
        <v>0</v>
      </c>
    </row>
    <row r="703" spans="1:4" hidden="1" outlineLevel="1">
      <c r="A703" s="163" t="s">
        <v>755</v>
      </c>
      <c r="B703" s="161"/>
      <c r="C703" s="162">
        <v>0</v>
      </c>
      <c r="D703" s="162">
        <v>0</v>
      </c>
    </row>
    <row r="704" spans="1:4" hidden="1" outlineLevel="1">
      <c r="A704" s="163" t="s">
        <v>756</v>
      </c>
      <c r="B704" s="161"/>
      <c r="C704" s="162">
        <v>0</v>
      </c>
      <c r="D704" s="162">
        <v>0</v>
      </c>
    </row>
    <row r="705" spans="1:4" hidden="1" outlineLevel="1">
      <c r="A705" s="163"/>
      <c r="B705" s="161"/>
      <c r="C705" s="162"/>
      <c r="D705" s="162"/>
    </row>
    <row r="706" spans="1:4" hidden="1" outlineLevel="1">
      <c r="A706" s="166" t="s">
        <v>757</v>
      </c>
      <c r="B706" s="161"/>
      <c r="C706" s="162">
        <v>0</v>
      </c>
      <c r="D706" s="162">
        <v>0</v>
      </c>
    </row>
    <row r="707" spans="1:4" hidden="1" outlineLevel="1">
      <c r="A707" s="163" t="s">
        <v>758</v>
      </c>
      <c r="B707" s="161"/>
      <c r="C707" s="162">
        <v>0</v>
      </c>
      <c r="D707" s="162">
        <v>0</v>
      </c>
    </row>
    <row r="708" spans="1:4" hidden="1" outlineLevel="1">
      <c r="A708" s="163" t="s">
        <v>759</v>
      </c>
      <c r="B708" s="161"/>
      <c r="C708" s="162">
        <v>0</v>
      </c>
      <c r="D708" s="162">
        <v>0</v>
      </c>
    </row>
    <row r="709" spans="1:4" hidden="1" outlineLevel="1">
      <c r="A709" s="163"/>
      <c r="B709" s="161"/>
      <c r="C709" s="162"/>
      <c r="D709" s="162"/>
    </row>
    <row r="710" spans="1:4" hidden="1" outlineLevel="1">
      <c r="A710" s="166" t="s">
        <v>760</v>
      </c>
      <c r="B710" s="161"/>
      <c r="C710" s="162">
        <v>0</v>
      </c>
      <c r="D710" s="162">
        <v>0</v>
      </c>
    </row>
    <row r="711" spans="1:4" hidden="1" outlineLevel="1">
      <c r="A711" s="163" t="s">
        <v>761</v>
      </c>
      <c r="B711" s="161"/>
      <c r="C711" s="162">
        <v>0</v>
      </c>
      <c r="D711" s="162">
        <v>0</v>
      </c>
    </row>
    <row r="712" spans="1:4" hidden="1" outlineLevel="1">
      <c r="A712" s="163"/>
      <c r="B712" s="161"/>
      <c r="C712" s="162"/>
      <c r="D712" s="162"/>
    </row>
    <row r="713" spans="1:4" hidden="1" outlineLevel="1">
      <c r="A713" s="166" t="s">
        <v>762</v>
      </c>
      <c r="B713" s="161"/>
      <c r="C713" s="162">
        <v>0</v>
      </c>
      <c r="D713" s="162">
        <v>0</v>
      </c>
    </row>
    <row r="714" spans="1:4" hidden="1" outlineLevel="1">
      <c r="A714" s="163" t="s">
        <v>763</v>
      </c>
      <c r="B714" s="161"/>
      <c r="C714" s="162">
        <v>0</v>
      </c>
      <c r="D714" s="162">
        <v>0</v>
      </c>
    </row>
    <row r="715" spans="1:4" hidden="1" outlineLevel="1">
      <c r="A715" s="163" t="s">
        <v>764</v>
      </c>
      <c r="B715" s="161"/>
      <c r="C715" s="162">
        <v>0</v>
      </c>
      <c r="D715" s="162">
        <v>0</v>
      </c>
    </row>
    <row r="716" spans="1:4" hidden="1" outlineLevel="1">
      <c r="A716" s="163" t="s">
        <v>765</v>
      </c>
      <c r="B716" s="161"/>
      <c r="C716" s="162">
        <v>0</v>
      </c>
      <c r="D716" s="162">
        <v>0</v>
      </c>
    </row>
    <row r="717" spans="1:4" hidden="1" outlineLevel="1">
      <c r="A717" s="163" t="s">
        <v>766</v>
      </c>
      <c r="B717" s="161"/>
      <c r="C717" s="162">
        <v>0</v>
      </c>
      <c r="D717" s="162">
        <v>0</v>
      </c>
    </row>
    <row r="718" spans="1:4" hidden="1" outlineLevel="1">
      <c r="A718" s="163" t="s">
        <v>767</v>
      </c>
      <c r="B718" s="161"/>
      <c r="C718" s="162">
        <v>0</v>
      </c>
      <c r="D718" s="162">
        <v>0</v>
      </c>
    </row>
    <row r="719" spans="1:4" collapsed="1">
      <c r="A719" s="160" t="s">
        <v>751</v>
      </c>
      <c r="B719" s="161"/>
      <c r="C719" s="162">
        <v>0</v>
      </c>
      <c r="D719" s="162">
        <v>0</v>
      </c>
    </row>
    <row r="720" spans="1:4" hidden="1" outlineLevel="1">
      <c r="A720" s="163"/>
      <c r="B720" s="161"/>
      <c r="C720" s="162"/>
      <c r="D720" s="162"/>
    </row>
    <row r="721" spans="1:4" hidden="1" outlineLevel="1">
      <c r="A721" s="164" t="s">
        <v>768</v>
      </c>
      <c r="B721" s="161"/>
      <c r="C721" s="162"/>
      <c r="D721" s="162"/>
    </row>
    <row r="722" spans="1:4" hidden="1" outlineLevel="1">
      <c r="A722" s="166" t="s">
        <v>769</v>
      </c>
      <c r="B722" s="161"/>
      <c r="C722" s="162">
        <v>0</v>
      </c>
      <c r="D722" s="162">
        <v>0</v>
      </c>
    </row>
    <row r="723" spans="1:4" hidden="1" outlineLevel="1">
      <c r="A723" s="163" t="s">
        <v>770</v>
      </c>
      <c r="B723" s="161"/>
      <c r="C723" s="162">
        <v>0</v>
      </c>
      <c r="D723" s="162">
        <v>0</v>
      </c>
    </row>
    <row r="724" spans="1:4" collapsed="1">
      <c r="A724" s="160" t="s">
        <v>768</v>
      </c>
      <c r="B724" s="161"/>
      <c r="C724" s="162">
        <v>0</v>
      </c>
      <c r="D724" s="162">
        <v>0</v>
      </c>
    </row>
    <row r="725" spans="1:4" hidden="1" outlineLevel="1">
      <c r="A725" s="163"/>
      <c r="B725" s="161"/>
      <c r="C725" s="162"/>
      <c r="D725" s="162"/>
    </row>
    <row r="726" spans="1:4" hidden="1" outlineLevel="1">
      <c r="A726" s="164" t="s">
        <v>771</v>
      </c>
      <c r="B726" s="161"/>
      <c r="C726" s="162"/>
      <c r="D726" s="162"/>
    </row>
    <row r="727" spans="1:4" s="24" customFormat="1" hidden="1" outlineLevel="1">
      <c r="A727" s="173" t="s">
        <v>772</v>
      </c>
      <c r="B727" s="165"/>
      <c r="C727" s="174"/>
      <c r="D727" s="174"/>
    </row>
    <row r="728" spans="1:4" hidden="1" outlineLevel="1">
      <c r="A728" s="163" t="s">
        <v>773</v>
      </c>
      <c r="B728" s="161"/>
      <c r="C728" s="162">
        <v>0</v>
      </c>
      <c r="D728" s="162">
        <v>0</v>
      </c>
    </row>
    <row r="729" spans="1:4" hidden="1" outlineLevel="1">
      <c r="A729" s="163" t="s">
        <v>774</v>
      </c>
      <c r="B729" s="161"/>
      <c r="C729" s="162">
        <v>0</v>
      </c>
      <c r="D729" s="162">
        <v>0</v>
      </c>
    </row>
    <row r="730" spans="1:4" hidden="1" outlineLevel="1">
      <c r="A730" s="163" t="s">
        <v>775</v>
      </c>
      <c r="B730" s="161"/>
      <c r="C730" s="162">
        <v>0</v>
      </c>
      <c r="D730" s="162">
        <v>0</v>
      </c>
    </row>
    <row r="731" spans="1:4" hidden="1" outlineLevel="1">
      <c r="A731" s="163" t="s">
        <v>776</v>
      </c>
      <c r="B731" s="161"/>
      <c r="C731" s="162">
        <v>0</v>
      </c>
      <c r="D731" s="162">
        <v>0</v>
      </c>
    </row>
    <row r="732" spans="1:4" hidden="1" outlineLevel="1">
      <c r="A732" s="163" t="s">
        <v>777</v>
      </c>
      <c r="B732" s="161"/>
      <c r="C732" s="162">
        <v>0</v>
      </c>
      <c r="D732" s="162">
        <v>0</v>
      </c>
    </row>
    <row r="733" spans="1:4" hidden="1" outlineLevel="1">
      <c r="A733" s="163" t="s">
        <v>778</v>
      </c>
      <c r="B733" s="161"/>
      <c r="C733" s="162">
        <v>0</v>
      </c>
      <c r="D733" s="162">
        <v>0</v>
      </c>
    </row>
    <row r="734" spans="1:4" hidden="1" outlineLevel="1">
      <c r="A734" s="163" t="s">
        <v>779</v>
      </c>
      <c r="B734" s="161"/>
      <c r="C734" s="162">
        <v>0</v>
      </c>
      <c r="D734" s="162">
        <v>0</v>
      </c>
    </row>
    <row r="735" spans="1:4" hidden="1" outlineLevel="1">
      <c r="A735" s="163" t="s">
        <v>780</v>
      </c>
      <c r="B735" s="161"/>
      <c r="C735" s="162">
        <v>0</v>
      </c>
      <c r="D735" s="162">
        <v>0</v>
      </c>
    </row>
    <row r="736" spans="1:4" hidden="1" outlineLevel="1">
      <c r="A736" s="163" t="s">
        <v>781</v>
      </c>
      <c r="B736" s="161"/>
      <c r="C736" s="162">
        <v>0</v>
      </c>
      <c r="D736" s="162">
        <v>0</v>
      </c>
    </row>
    <row r="737" spans="1:6" hidden="1" outlineLevel="1">
      <c r="A737" s="163" t="s">
        <v>782</v>
      </c>
      <c r="B737" s="161"/>
      <c r="C737" s="162">
        <v>0</v>
      </c>
      <c r="D737" s="162">
        <v>0</v>
      </c>
    </row>
    <row r="738" spans="1:6" hidden="1" outlineLevel="1">
      <c r="A738" s="163" t="s">
        <v>783</v>
      </c>
      <c r="B738" s="161"/>
      <c r="C738" s="162">
        <v>0</v>
      </c>
      <c r="D738" s="162">
        <v>0</v>
      </c>
    </row>
    <row r="739" spans="1:6" hidden="1" outlineLevel="1">
      <c r="A739" s="163" t="s">
        <v>784</v>
      </c>
      <c r="B739" s="161"/>
      <c r="C739" s="162">
        <v>0</v>
      </c>
      <c r="D739" s="162">
        <v>0</v>
      </c>
    </row>
    <row r="740" spans="1:6" hidden="1" outlineLevel="1">
      <c r="A740" s="163" t="s">
        <v>785</v>
      </c>
      <c r="B740" s="161"/>
      <c r="C740" s="162">
        <v>0</v>
      </c>
      <c r="D740" s="162">
        <v>0</v>
      </c>
    </row>
    <row r="741" spans="1:6" hidden="1" outlineLevel="1">
      <c r="A741" s="163" t="s">
        <v>786</v>
      </c>
      <c r="B741" s="161"/>
      <c r="C741" s="162">
        <v>0</v>
      </c>
      <c r="D741" s="162">
        <v>0</v>
      </c>
    </row>
    <row r="742" spans="1:6" hidden="1" outlineLevel="1">
      <c r="A742" s="163" t="s">
        <v>787</v>
      </c>
      <c r="B742" s="161"/>
      <c r="C742" s="167">
        <v>-4510.3900000000003</v>
      </c>
      <c r="D742" s="167">
        <v>-4702.6099999999997</v>
      </c>
      <c r="F742" s="56"/>
    </row>
    <row r="743" spans="1:6" hidden="1" outlineLevel="1">
      <c r="A743" s="163" t="s">
        <v>788</v>
      </c>
      <c r="B743" s="161"/>
      <c r="C743" s="167">
        <v>-361676.75</v>
      </c>
      <c r="D743" s="167">
        <v>-403819.57</v>
      </c>
      <c r="F743" s="56"/>
    </row>
    <row r="744" spans="1:6" hidden="1" outlineLevel="1">
      <c r="A744" s="163" t="s">
        <v>789</v>
      </c>
      <c r="B744" s="161"/>
      <c r="C744" s="167">
        <v>-4667630.33</v>
      </c>
      <c r="D744" s="167">
        <v>-2814615.29</v>
      </c>
    </row>
    <row r="745" spans="1:6" hidden="1" outlineLevel="1">
      <c r="A745" s="163" t="s">
        <v>790</v>
      </c>
      <c r="B745" s="161"/>
      <c r="C745" s="167">
        <v>-4494153.7699999996</v>
      </c>
      <c r="D745" s="167">
        <v>-3136932.42</v>
      </c>
    </row>
    <row r="746" spans="1:6" hidden="1" outlineLevel="1">
      <c r="A746" s="163" t="s">
        <v>791</v>
      </c>
      <c r="B746" s="161"/>
      <c r="C746" s="162">
        <v>0</v>
      </c>
      <c r="D746" s="162">
        <v>0</v>
      </c>
    </row>
    <row r="747" spans="1:6" hidden="1" outlineLevel="1">
      <c r="A747" s="163" t="s">
        <v>792</v>
      </c>
      <c r="B747" s="161"/>
      <c r="C747" s="162">
        <v>0</v>
      </c>
      <c r="D747" s="162">
        <v>0</v>
      </c>
    </row>
    <row r="748" spans="1:6" hidden="1" outlineLevel="1">
      <c r="A748" s="163" t="s">
        <v>793</v>
      </c>
      <c r="B748" s="161"/>
      <c r="C748" s="162">
        <v>0</v>
      </c>
      <c r="D748" s="162">
        <v>0</v>
      </c>
    </row>
    <row r="749" spans="1:6" hidden="1" outlineLevel="1">
      <c r="A749" s="163" t="s">
        <v>794</v>
      </c>
      <c r="B749" s="161"/>
      <c r="C749" s="162">
        <v>0</v>
      </c>
      <c r="D749" s="162">
        <v>0</v>
      </c>
    </row>
    <row r="750" spans="1:6" hidden="1" outlineLevel="1">
      <c r="A750" s="163" t="s">
        <v>795</v>
      </c>
      <c r="B750" s="161"/>
      <c r="C750" s="162">
        <v>0</v>
      </c>
      <c r="D750" s="162">
        <v>0</v>
      </c>
    </row>
    <row r="751" spans="1:6" hidden="1" outlineLevel="1">
      <c r="A751" s="163" t="s">
        <v>796</v>
      </c>
      <c r="B751" s="161"/>
      <c r="C751" s="162">
        <v>0</v>
      </c>
      <c r="D751" s="162">
        <v>0</v>
      </c>
    </row>
    <row r="752" spans="1:6" hidden="1" outlineLevel="1">
      <c r="A752" s="163" t="s">
        <v>797</v>
      </c>
      <c r="B752" s="161"/>
      <c r="C752" s="162">
        <v>0</v>
      </c>
      <c r="D752" s="162">
        <v>0</v>
      </c>
    </row>
    <row r="753" spans="1:4" hidden="1" outlineLevel="1">
      <c r="A753" s="163" t="s">
        <v>798</v>
      </c>
      <c r="B753" s="161"/>
      <c r="C753" s="162">
        <v>0</v>
      </c>
      <c r="D753" s="162">
        <v>0</v>
      </c>
    </row>
    <row r="754" spans="1:4" hidden="1" outlineLevel="1">
      <c r="A754" s="163" t="s">
        <v>799</v>
      </c>
      <c r="B754" s="161"/>
      <c r="C754" s="162">
        <v>0</v>
      </c>
      <c r="D754" s="162">
        <v>0</v>
      </c>
    </row>
    <row r="755" spans="1:4" hidden="1" outlineLevel="1">
      <c r="A755" s="163" t="s">
        <v>800</v>
      </c>
      <c r="B755" s="161"/>
      <c r="C755" s="162">
        <v>0</v>
      </c>
      <c r="D755" s="162">
        <v>0</v>
      </c>
    </row>
    <row r="756" spans="1:4" hidden="1" outlineLevel="1">
      <c r="A756" s="163" t="s">
        <v>801</v>
      </c>
      <c r="B756" s="161"/>
      <c r="C756" s="162">
        <v>0</v>
      </c>
      <c r="D756" s="162">
        <v>0</v>
      </c>
    </row>
    <row r="757" spans="1:4" hidden="1" outlineLevel="1">
      <c r="A757" s="163" t="s">
        <v>802</v>
      </c>
      <c r="B757" s="161"/>
      <c r="C757" s="162">
        <v>0</v>
      </c>
      <c r="D757" s="162">
        <v>0</v>
      </c>
    </row>
    <row r="758" spans="1:4" hidden="1" outlineLevel="1">
      <c r="A758" s="163" t="s">
        <v>803</v>
      </c>
      <c r="B758" s="161"/>
      <c r="C758" s="162">
        <v>0</v>
      </c>
      <c r="D758" s="162">
        <v>0</v>
      </c>
    </row>
    <row r="759" spans="1:4" hidden="1" outlineLevel="1">
      <c r="A759" s="163" t="s">
        <v>804</v>
      </c>
      <c r="B759" s="161"/>
      <c r="C759" s="162">
        <v>0</v>
      </c>
      <c r="D759" s="162">
        <v>0</v>
      </c>
    </row>
    <row r="760" spans="1:4" hidden="1" outlineLevel="1">
      <c r="A760" s="163" t="s">
        <v>805</v>
      </c>
      <c r="B760" s="161"/>
      <c r="C760" s="162">
        <v>0</v>
      </c>
      <c r="D760" s="162">
        <v>0</v>
      </c>
    </row>
    <row r="761" spans="1:4" hidden="1" outlineLevel="1">
      <c r="A761" s="163" t="s">
        <v>806</v>
      </c>
      <c r="B761" s="161"/>
      <c r="C761" s="162">
        <v>0</v>
      </c>
      <c r="D761" s="162">
        <v>0</v>
      </c>
    </row>
    <row r="762" spans="1:4" hidden="1" outlineLevel="1">
      <c r="A762" s="163" t="s">
        <v>807</v>
      </c>
      <c r="B762" s="161"/>
      <c r="C762" s="162">
        <v>0</v>
      </c>
      <c r="D762" s="162">
        <v>0</v>
      </c>
    </row>
    <row r="763" spans="1:4" hidden="1" outlineLevel="1">
      <c r="A763" s="163" t="s">
        <v>808</v>
      </c>
      <c r="B763" s="161"/>
      <c r="C763" s="162">
        <v>0</v>
      </c>
      <c r="D763" s="162">
        <v>0</v>
      </c>
    </row>
    <row r="764" spans="1:4" hidden="1" outlineLevel="1">
      <c r="A764" s="163" t="s">
        <v>809</v>
      </c>
      <c r="B764" s="161"/>
      <c r="C764" s="162">
        <v>0</v>
      </c>
      <c r="D764" s="162">
        <v>0</v>
      </c>
    </row>
    <row r="765" spans="1:4" hidden="1" outlineLevel="1">
      <c r="A765" s="163" t="s">
        <v>810</v>
      </c>
      <c r="B765" s="161"/>
      <c r="C765" s="162">
        <v>0</v>
      </c>
      <c r="D765" s="162">
        <v>0</v>
      </c>
    </row>
    <row r="766" spans="1:4" hidden="1" outlineLevel="1">
      <c r="A766" s="163" t="s">
        <v>811</v>
      </c>
      <c r="B766" s="161"/>
      <c r="C766" s="162">
        <v>0</v>
      </c>
      <c r="D766" s="162">
        <v>0</v>
      </c>
    </row>
    <row r="767" spans="1:4" hidden="1" outlineLevel="1">
      <c r="A767" s="163" t="s">
        <v>812</v>
      </c>
      <c r="B767" s="161"/>
      <c r="C767" s="162">
        <v>0</v>
      </c>
      <c r="D767" s="162">
        <v>0</v>
      </c>
    </row>
    <row r="768" spans="1:4" hidden="1" outlineLevel="1">
      <c r="A768" s="163" t="s">
        <v>813</v>
      </c>
      <c r="B768" s="161"/>
      <c r="C768" s="162">
        <v>0</v>
      </c>
      <c r="D768" s="162">
        <v>0</v>
      </c>
    </row>
    <row r="769" spans="1:4" hidden="1" outlineLevel="1">
      <c r="A769" s="163" t="s">
        <v>814</v>
      </c>
      <c r="B769" s="161"/>
      <c r="C769" s="162">
        <v>0</v>
      </c>
      <c r="D769" s="162">
        <v>0</v>
      </c>
    </row>
    <row r="770" spans="1:4" hidden="1" outlineLevel="1">
      <c r="A770" s="163" t="s">
        <v>815</v>
      </c>
      <c r="B770" s="161"/>
      <c r="C770" s="162">
        <v>0</v>
      </c>
      <c r="D770" s="162">
        <v>0</v>
      </c>
    </row>
    <row r="771" spans="1:4" hidden="1" outlineLevel="1">
      <c r="A771" s="163" t="s">
        <v>816</v>
      </c>
      <c r="B771" s="161"/>
      <c r="C771" s="162">
        <v>0</v>
      </c>
      <c r="D771" s="162">
        <v>0</v>
      </c>
    </row>
    <row r="772" spans="1:4" hidden="1" outlineLevel="1">
      <c r="A772" s="163" t="s">
        <v>817</v>
      </c>
      <c r="B772" s="161"/>
      <c r="C772" s="162">
        <v>0</v>
      </c>
      <c r="D772" s="162">
        <v>0</v>
      </c>
    </row>
    <row r="773" spans="1:4" hidden="1" outlineLevel="1">
      <c r="A773" s="163" t="s">
        <v>818</v>
      </c>
      <c r="B773" s="161"/>
      <c r="C773" s="162">
        <v>0</v>
      </c>
      <c r="D773" s="162">
        <v>0</v>
      </c>
    </row>
    <row r="774" spans="1:4" hidden="1" outlineLevel="1">
      <c r="A774" s="163" t="s">
        <v>819</v>
      </c>
      <c r="B774" s="161"/>
      <c r="C774" s="162">
        <v>0</v>
      </c>
      <c r="D774" s="162">
        <v>0</v>
      </c>
    </row>
    <row r="775" spans="1:4" hidden="1" outlineLevel="1">
      <c r="A775" s="163" t="s">
        <v>820</v>
      </c>
      <c r="B775" s="161"/>
      <c r="C775" s="162">
        <v>0</v>
      </c>
      <c r="D775" s="162">
        <v>0</v>
      </c>
    </row>
    <row r="776" spans="1:4" hidden="1" outlineLevel="1">
      <c r="A776" s="163" t="s">
        <v>821</v>
      </c>
      <c r="B776" s="161"/>
      <c r="C776" s="162">
        <v>10365092.210000001</v>
      </c>
      <c r="D776" s="162">
        <v>6313785.8399999999</v>
      </c>
    </row>
    <row r="777" spans="1:4" hidden="1" outlineLevel="1">
      <c r="A777" s="163" t="s">
        <v>822</v>
      </c>
      <c r="B777" s="161"/>
      <c r="C777" s="162">
        <v>0</v>
      </c>
      <c r="D777" s="162">
        <v>0</v>
      </c>
    </row>
    <row r="778" spans="1:4" hidden="1" outlineLevel="1">
      <c r="A778" s="163" t="s">
        <v>823</v>
      </c>
      <c r="B778" s="161"/>
      <c r="C778" s="162">
        <v>0</v>
      </c>
      <c r="D778" s="162">
        <v>0</v>
      </c>
    </row>
    <row r="779" spans="1:4" hidden="1" outlineLevel="1">
      <c r="A779" s="163" t="s">
        <v>824</v>
      </c>
      <c r="B779" s="161"/>
      <c r="C779" s="162">
        <v>0</v>
      </c>
      <c r="D779" s="162">
        <v>0</v>
      </c>
    </row>
    <row r="780" spans="1:4" hidden="1" outlineLevel="1">
      <c r="A780" s="163" t="s">
        <v>825</v>
      </c>
      <c r="B780" s="161"/>
      <c r="C780" s="162">
        <v>-1.4551915228366901E-10</v>
      </c>
      <c r="D780" s="162">
        <v>-1.4551915228366901E-10</v>
      </c>
    </row>
    <row r="781" spans="1:4" hidden="1" outlineLevel="1">
      <c r="A781" s="163" t="s">
        <v>826</v>
      </c>
      <c r="B781" s="161"/>
      <c r="C781" s="162">
        <v>0</v>
      </c>
      <c r="D781" s="162">
        <v>0</v>
      </c>
    </row>
    <row r="782" spans="1:4" hidden="1" outlineLevel="1">
      <c r="A782" s="163" t="s">
        <v>827</v>
      </c>
      <c r="B782" s="161"/>
      <c r="C782" s="162">
        <v>0</v>
      </c>
      <c r="D782" s="162">
        <v>0</v>
      </c>
    </row>
    <row r="783" spans="1:4" hidden="1" outlineLevel="1">
      <c r="A783" s="163" t="s">
        <v>828</v>
      </c>
      <c r="B783" s="161"/>
      <c r="C783" s="162">
        <v>0</v>
      </c>
      <c r="D783" s="162">
        <v>0</v>
      </c>
    </row>
    <row r="784" spans="1:4" hidden="1" outlineLevel="1">
      <c r="A784" s="163" t="s">
        <v>829</v>
      </c>
      <c r="B784" s="161"/>
      <c r="C784" s="162">
        <v>0</v>
      </c>
      <c r="D784" s="162">
        <v>0</v>
      </c>
    </row>
    <row r="785" spans="1:4" hidden="1" outlineLevel="1">
      <c r="A785" s="163" t="s">
        <v>830</v>
      </c>
      <c r="B785" s="161"/>
      <c r="C785" s="162">
        <v>0</v>
      </c>
      <c r="D785" s="162">
        <v>0</v>
      </c>
    </row>
    <row r="786" spans="1:4" hidden="1" outlineLevel="1">
      <c r="A786" s="163" t="s">
        <v>831</v>
      </c>
      <c r="B786" s="161"/>
      <c r="C786" s="162">
        <v>0</v>
      </c>
      <c r="D786" s="162">
        <v>0</v>
      </c>
    </row>
    <row r="787" spans="1:4" hidden="1" outlineLevel="1">
      <c r="A787" s="163" t="s">
        <v>832</v>
      </c>
      <c r="B787" s="161"/>
      <c r="C787" s="162">
        <v>0</v>
      </c>
      <c r="D787" s="162">
        <v>0</v>
      </c>
    </row>
    <row r="788" spans="1:4" hidden="1" outlineLevel="1">
      <c r="A788" s="163" t="s">
        <v>833</v>
      </c>
      <c r="B788" s="161"/>
      <c r="C788" s="162">
        <v>0</v>
      </c>
      <c r="D788" s="162">
        <v>0</v>
      </c>
    </row>
    <row r="789" spans="1:4" hidden="1" outlineLevel="1">
      <c r="A789" s="163" t="s">
        <v>834</v>
      </c>
      <c r="B789" s="161"/>
      <c r="C789" s="162">
        <v>0</v>
      </c>
      <c r="D789" s="162">
        <v>0</v>
      </c>
    </row>
    <row r="790" spans="1:4" hidden="1" outlineLevel="1">
      <c r="A790" s="163" t="s">
        <v>835</v>
      </c>
      <c r="B790" s="161"/>
      <c r="C790" s="162">
        <v>0</v>
      </c>
      <c r="D790" s="162">
        <v>0</v>
      </c>
    </row>
    <row r="791" spans="1:4" hidden="1" outlineLevel="1">
      <c r="A791" s="163" t="s">
        <v>836</v>
      </c>
      <c r="B791" s="161"/>
      <c r="C791" s="162">
        <v>0</v>
      </c>
      <c r="D791" s="162">
        <v>0</v>
      </c>
    </row>
    <row r="792" spans="1:4" hidden="1" outlineLevel="1">
      <c r="A792" s="163" t="s">
        <v>837</v>
      </c>
      <c r="B792" s="161"/>
      <c r="C792" s="162">
        <v>0</v>
      </c>
      <c r="D792" s="162">
        <v>0</v>
      </c>
    </row>
    <row r="793" spans="1:4" hidden="1" outlineLevel="1">
      <c r="A793" s="163" t="s">
        <v>838</v>
      </c>
      <c r="B793" s="161"/>
      <c r="C793" s="162">
        <v>0</v>
      </c>
      <c r="D793" s="162">
        <v>0</v>
      </c>
    </row>
    <row r="794" spans="1:4" hidden="1" outlineLevel="1">
      <c r="A794" s="163" t="s">
        <v>839</v>
      </c>
      <c r="B794" s="161"/>
      <c r="C794" s="162">
        <v>0</v>
      </c>
      <c r="D794" s="162">
        <v>0</v>
      </c>
    </row>
    <row r="795" spans="1:4" hidden="1" outlineLevel="1">
      <c r="A795" s="163" t="s">
        <v>840</v>
      </c>
      <c r="B795" s="161"/>
      <c r="C795" s="162">
        <v>0</v>
      </c>
      <c r="D795" s="162">
        <v>0</v>
      </c>
    </row>
    <row r="796" spans="1:4" hidden="1" outlineLevel="1">
      <c r="A796" s="163" t="s">
        <v>841</v>
      </c>
      <c r="B796" s="161"/>
      <c r="C796" s="162">
        <v>0</v>
      </c>
      <c r="D796" s="162">
        <v>0</v>
      </c>
    </row>
    <row r="797" spans="1:4" hidden="1" outlineLevel="1">
      <c r="A797" s="163" t="s">
        <v>842</v>
      </c>
      <c r="B797" s="161"/>
      <c r="C797" s="162">
        <v>0</v>
      </c>
      <c r="D797" s="162">
        <v>0</v>
      </c>
    </row>
    <row r="798" spans="1:4" hidden="1" outlineLevel="1">
      <c r="A798" s="163" t="s">
        <v>843</v>
      </c>
      <c r="B798" s="161"/>
      <c r="C798" s="162">
        <v>0</v>
      </c>
      <c r="D798" s="162">
        <v>0</v>
      </c>
    </row>
    <row r="799" spans="1:4" hidden="1" outlineLevel="1">
      <c r="A799" s="163" t="s">
        <v>844</v>
      </c>
      <c r="B799" s="161"/>
      <c r="C799" s="162">
        <v>0</v>
      </c>
      <c r="D799" s="162">
        <v>0</v>
      </c>
    </row>
    <row r="800" spans="1:4" hidden="1" outlineLevel="1">
      <c r="A800" s="163" t="s">
        <v>845</v>
      </c>
      <c r="B800" s="161"/>
      <c r="C800" s="162">
        <v>0</v>
      </c>
      <c r="D800" s="162">
        <v>0</v>
      </c>
    </row>
    <row r="801" spans="1:4" hidden="1" outlineLevel="1">
      <c r="A801" s="163" t="s">
        <v>846</v>
      </c>
      <c r="B801" s="161"/>
      <c r="C801" s="162">
        <v>0</v>
      </c>
      <c r="D801" s="162">
        <v>0</v>
      </c>
    </row>
    <row r="802" spans="1:4" hidden="1" outlineLevel="1">
      <c r="A802" s="163" t="s">
        <v>847</v>
      </c>
      <c r="B802" s="161"/>
      <c r="C802" s="162">
        <v>0</v>
      </c>
      <c r="D802" s="162">
        <v>0</v>
      </c>
    </row>
    <row r="803" spans="1:4" hidden="1" outlineLevel="1">
      <c r="A803" s="163" t="s">
        <v>848</v>
      </c>
      <c r="B803" s="161"/>
      <c r="C803" s="162">
        <v>0</v>
      </c>
      <c r="D803" s="162">
        <v>0</v>
      </c>
    </row>
    <row r="804" spans="1:4" hidden="1" outlineLevel="1">
      <c r="A804" s="163" t="s">
        <v>849</v>
      </c>
      <c r="B804" s="161"/>
      <c r="C804" s="162">
        <v>0</v>
      </c>
      <c r="D804" s="162">
        <v>0</v>
      </c>
    </row>
    <row r="805" spans="1:4" hidden="1" outlineLevel="1">
      <c r="A805" s="163" t="s">
        <v>850</v>
      </c>
      <c r="B805" s="161"/>
      <c r="C805" s="162">
        <v>0</v>
      </c>
      <c r="D805" s="162">
        <v>0</v>
      </c>
    </row>
    <row r="806" spans="1:4" hidden="1" outlineLevel="1">
      <c r="A806" s="163" t="s">
        <v>851</v>
      </c>
      <c r="B806" s="161"/>
      <c r="C806" s="162">
        <v>0</v>
      </c>
      <c r="D806" s="162">
        <v>0</v>
      </c>
    </row>
    <row r="807" spans="1:4" hidden="1" outlineLevel="1">
      <c r="A807" s="163" t="s">
        <v>852</v>
      </c>
      <c r="B807" s="161"/>
      <c r="C807" s="162">
        <v>0</v>
      </c>
      <c r="D807" s="162">
        <v>0</v>
      </c>
    </row>
    <row r="808" spans="1:4" hidden="1" outlineLevel="1">
      <c r="A808" s="163" t="s">
        <v>853</v>
      </c>
      <c r="B808" s="161"/>
      <c r="C808" s="162">
        <v>0</v>
      </c>
      <c r="D808" s="162">
        <v>0</v>
      </c>
    </row>
    <row r="809" spans="1:4" hidden="1" outlineLevel="1">
      <c r="A809" s="163" t="s">
        <v>854</v>
      </c>
      <c r="B809" s="161"/>
      <c r="C809" s="162">
        <v>0</v>
      </c>
      <c r="D809" s="162">
        <v>0</v>
      </c>
    </row>
    <row r="810" spans="1:4" hidden="1" outlineLevel="1">
      <c r="A810" s="163" t="s">
        <v>855</v>
      </c>
      <c r="B810" s="161"/>
      <c r="C810" s="162">
        <v>0</v>
      </c>
      <c r="D810" s="162">
        <v>0</v>
      </c>
    </row>
    <row r="811" spans="1:4" hidden="1" outlineLevel="1">
      <c r="A811" s="163" t="s">
        <v>856</v>
      </c>
      <c r="B811" s="161"/>
      <c r="C811" s="162">
        <v>0</v>
      </c>
      <c r="D811" s="162">
        <v>0</v>
      </c>
    </row>
    <row r="812" spans="1:4" hidden="1" outlineLevel="1">
      <c r="A812" s="163" t="s">
        <v>857</v>
      </c>
      <c r="B812" s="161"/>
      <c r="C812" s="162">
        <v>0</v>
      </c>
      <c r="D812" s="162">
        <v>0</v>
      </c>
    </row>
    <row r="813" spans="1:4" hidden="1" outlineLevel="1">
      <c r="A813" s="163" t="s">
        <v>858</v>
      </c>
      <c r="B813" s="161"/>
      <c r="C813" s="162">
        <v>0</v>
      </c>
      <c r="D813" s="162">
        <v>0</v>
      </c>
    </row>
    <row r="814" spans="1:4" hidden="1" outlineLevel="1">
      <c r="A814" s="163" t="s">
        <v>859</v>
      </c>
      <c r="B814" s="161"/>
      <c r="C814" s="162">
        <v>0</v>
      </c>
      <c r="D814" s="162">
        <v>0</v>
      </c>
    </row>
    <row r="815" spans="1:4" hidden="1" outlineLevel="1">
      <c r="A815" s="163" t="s">
        <v>860</v>
      </c>
      <c r="B815" s="161"/>
      <c r="C815" s="162">
        <v>0</v>
      </c>
      <c r="D815" s="162">
        <v>0</v>
      </c>
    </row>
    <row r="816" spans="1:4" hidden="1" outlineLevel="1">
      <c r="A816" s="163" t="s">
        <v>861</v>
      </c>
      <c r="B816" s="161"/>
      <c r="C816" s="162">
        <v>0</v>
      </c>
      <c r="D816" s="162">
        <v>0</v>
      </c>
    </row>
    <row r="817" spans="1:4" hidden="1" outlineLevel="1">
      <c r="A817" s="163" t="s">
        <v>862</v>
      </c>
      <c r="B817" s="161"/>
      <c r="C817" s="162">
        <v>0</v>
      </c>
      <c r="D817" s="162">
        <v>0</v>
      </c>
    </row>
    <row r="818" spans="1:4" hidden="1" outlineLevel="1">
      <c r="A818" s="163" t="s">
        <v>863</v>
      </c>
      <c r="B818" s="161"/>
      <c r="C818" s="162">
        <v>0</v>
      </c>
      <c r="D818" s="162">
        <v>0</v>
      </c>
    </row>
    <row r="819" spans="1:4" hidden="1" outlineLevel="1">
      <c r="A819" s="163" t="s">
        <v>864</v>
      </c>
      <c r="B819" s="161"/>
      <c r="C819" s="162">
        <v>0</v>
      </c>
      <c r="D819" s="162">
        <v>0</v>
      </c>
    </row>
    <row r="820" spans="1:4" hidden="1" outlineLevel="1">
      <c r="A820" s="163" t="s">
        <v>865</v>
      </c>
      <c r="B820" s="161"/>
      <c r="C820" s="162">
        <v>0</v>
      </c>
      <c r="D820" s="162">
        <v>0</v>
      </c>
    </row>
    <row r="821" spans="1:4" hidden="1" outlineLevel="1">
      <c r="A821" s="163" t="s">
        <v>866</v>
      </c>
      <c r="B821" s="161"/>
      <c r="C821" s="162">
        <v>0</v>
      </c>
      <c r="D821" s="162">
        <v>0</v>
      </c>
    </row>
    <row r="822" spans="1:4" hidden="1" outlineLevel="1">
      <c r="A822" s="163" t="s">
        <v>867</v>
      </c>
      <c r="B822" s="161"/>
      <c r="C822" s="162">
        <v>0</v>
      </c>
      <c r="D822" s="162">
        <v>0</v>
      </c>
    </row>
    <row r="823" spans="1:4" s="39" customFormat="1" collapsed="1">
      <c r="A823" s="160" t="s">
        <v>771</v>
      </c>
      <c r="B823" s="161"/>
      <c r="C823" s="175">
        <v>837120.97000000242</v>
      </c>
      <c r="D823" s="175">
        <v>-46284.050000000891</v>
      </c>
    </row>
    <row r="824" spans="1:4" s="55" customFormat="1">
      <c r="A824" s="60" t="s">
        <v>34</v>
      </c>
      <c r="B824" s="91"/>
      <c r="C824" s="65">
        <v>837120.97000000242</v>
      </c>
      <c r="D824" s="65">
        <v>-13074.030000000894</v>
      </c>
    </row>
    <row r="825" spans="1:4" s="39" customFormat="1">
      <c r="B825" s="102"/>
      <c r="C825" s="64"/>
      <c r="D825" s="64"/>
    </row>
    <row r="826" spans="1:4" s="55" customFormat="1">
      <c r="A826" s="57" t="s">
        <v>35</v>
      </c>
      <c r="B826" s="103"/>
      <c r="C826" s="66">
        <v>1562013.3800000027</v>
      </c>
      <c r="D826" s="66">
        <v>1335858.3599999992</v>
      </c>
    </row>
    <row r="827" spans="1:4" s="55" customFormat="1">
      <c r="A827" s="57" t="s">
        <v>36</v>
      </c>
      <c r="B827" s="103"/>
      <c r="C827" s="66">
        <v>-1414801.3700000048</v>
      </c>
      <c r="D827" s="66">
        <v>-865377.95000000007</v>
      </c>
    </row>
    <row r="828" spans="1:4">
      <c r="A828" s="37"/>
      <c r="B828" s="102"/>
      <c r="C828" s="28"/>
      <c r="D828" s="28"/>
    </row>
    <row r="829" spans="1:4" s="24" customFormat="1">
      <c r="A829" s="43" t="s">
        <v>868</v>
      </c>
      <c r="B829" s="103"/>
      <c r="C829" s="36"/>
      <c r="D829" s="36"/>
    </row>
    <row r="830" spans="1:4">
      <c r="A830" s="58"/>
      <c r="B830" s="102"/>
      <c r="C830" s="28"/>
      <c r="D830" s="28"/>
    </row>
    <row r="831" spans="1:4" hidden="1" outlineLevel="1">
      <c r="A831" s="45" t="s">
        <v>869</v>
      </c>
      <c r="B831" s="102"/>
      <c r="C831" s="28"/>
      <c r="D831" s="28"/>
    </row>
    <row r="832" spans="1:4" hidden="1" outlineLevel="1">
      <c r="A832" s="55" t="s">
        <v>870</v>
      </c>
      <c r="B832" s="102"/>
      <c r="C832" s="28">
        <v>-549423.42000000004</v>
      </c>
      <c r="D832" s="28">
        <v>-614007.52</v>
      </c>
    </row>
    <row r="833" spans="1:4" hidden="1" outlineLevel="1">
      <c r="A833" s="27" t="s">
        <v>871</v>
      </c>
      <c r="B833" s="102"/>
      <c r="C833" s="28">
        <v>0</v>
      </c>
      <c r="D833" s="28">
        <v>0</v>
      </c>
    </row>
    <row r="834" spans="1:4" hidden="1" outlineLevel="1">
      <c r="A834" s="27" t="s">
        <v>872</v>
      </c>
      <c r="B834" s="102"/>
      <c r="C834" s="28">
        <v>-549423.42000000004</v>
      </c>
      <c r="D834" s="28">
        <v>-614007.52</v>
      </c>
    </row>
    <row r="835" spans="1:4" hidden="1" outlineLevel="1">
      <c r="A835" s="27" t="s">
        <v>873</v>
      </c>
      <c r="B835" s="102"/>
      <c r="C835" s="28">
        <v>0</v>
      </c>
      <c r="D835" s="28">
        <v>0</v>
      </c>
    </row>
    <row r="836" spans="1:4" hidden="1" outlineLevel="1">
      <c r="A836" s="27" t="s">
        <v>874</v>
      </c>
      <c r="B836" s="102"/>
      <c r="C836" s="28">
        <v>0</v>
      </c>
      <c r="D836" s="28">
        <v>0</v>
      </c>
    </row>
    <row r="837" spans="1:4" hidden="1" outlineLevel="1">
      <c r="A837" s="27" t="s">
        <v>875</v>
      </c>
      <c r="B837" s="102"/>
      <c r="C837" s="28">
        <v>0</v>
      </c>
      <c r="D837" s="28">
        <v>0</v>
      </c>
    </row>
    <row r="838" spans="1:4" hidden="1" outlineLevel="1">
      <c r="A838" s="27"/>
      <c r="B838" s="102"/>
      <c r="C838" s="28"/>
      <c r="D838" s="28"/>
    </row>
    <row r="839" spans="1:4" hidden="1" outlineLevel="1">
      <c r="A839" s="55" t="s">
        <v>37</v>
      </c>
      <c r="B839" s="102"/>
      <c r="C839" s="28">
        <v>-877454.5</v>
      </c>
      <c r="D839" s="28">
        <v>-263446.98</v>
      </c>
    </row>
    <row r="840" spans="1:4" hidden="1" outlineLevel="1">
      <c r="A840" s="27" t="s">
        <v>876</v>
      </c>
      <c r="B840" s="102"/>
      <c r="C840" s="28">
        <v>0</v>
      </c>
      <c r="D840" s="28">
        <v>0</v>
      </c>
    </row>
    <row r="841" spans="1:4" hidden="1" outlineLevel="1">
      <c r="A841" s="27" t="s">
        <v>877</v>
      </c>
      <c r="B841" s="102"/>
      <c r="C841" s="28">
        <v>0</v>
      </c>
      <c r="D841" s="28">
        <v>0</v>
      </c>
    </row>
    <row r="842" spans="1:4" hidden="1" outlineLevel="1">
      <c r="A842" s="27" t="s">
        <v>878</v>
      </c>
      <c r="B842" s="102"/>
      <c r="C842" s="28">
        <v>0</v>
      </c>
      <c r="D842" s="28">
        <v>0</v>
      </c>
    </row>
    <row r="843" spans="1:4" hidden="1" outlineLevel="1">
      <c r="A843" s="27" t="s">
        <v>879</v>
      </c>
      <c r="B843" s="102"/>
      <c r="C843" s="28">
        <v>-877454.5</v>
      </c>
      <c r="D843" s="28">
        <v>-263446.98</v>
      </c>
    </row>
    <row r="844" spans="1:4" hidden="1" outlineLevel="1">
      <c r="A844" s="27"/>
      <c r="B844" s="102"/>
      <c r="C844" s="28"/>
      <c r="D844" s="28"/>
    </row>
    <row r="845" spans="1:4" collapsed="1">
      <c r="A845" s="176" t="s">
        <v>37</v>
      </c>
      <c r="B845" s="161"/>
      <c r="C845" s="162">
        <v>-1426877.92</v>
      </c>
      <c r="D845" s="162">
        <v>-877454.5</v>
      </c>
    </row>
    <row r="846" spans="1:4" hidden="1" outlineLevel="1">
      <c r="A846" s="166"/>
      <c r="B846" s="161"/>
      <c r="C846" s="162"/>
      <c r="D846" s="162"/>
    </row>
    <row r="847" spans="1:4" hidden="1" outlineLevel="1">
      <c r="A847" s="177" t="s">
        <v>880</v>
      </c>
      <c r="B847" s="161"/>
      <c r="C847" s="162"/>
      <c r="D847" s="162"/>
    </row>
    <row r="848" spans="1:4" hidden="1" outlineLevel="1">
      <c r="A848" s="160" t="s">
        <v>881</v>
      </c>
      <c r="B848" s="161"/>
      <c r="C848" s="162">
        <v>0</v>
      </c>
      <c r="D848" s="162">
        <v>0</v>
      </c>
    </row>
    <row r="849" spans="1:4" hidden="1" outlineLevel="1">
      <c r="A849" s="160" t="s">
        <v>882</v>
      </c>
      <c r="B849" s="161"/>
      <c r="C849" s="162">
        <v>0</v>
      </c>
      <c r="D849" s="162">
        <v>0</v>
      </c>
    </row>
    <row r="850" spans="1:4" hidden="1" outlineLevel="1">
      <c r="A850" s="166" t="s">
        <v>883</v>
      </c>
      <c r="B850" s="161"/>
      <c r="C850" s="162">
        <v>0</v>
      </c>
      <c r="D850" s="162">
        <v>0</v>
      </c>
    </row>
    <row r="851" spans="1:4" hidden="1" outlineLevel="1">
      <c r="A851" s="160" t="s">
        <v>884</v>
      </c>
      <c r="B851" s="161"/>
      <c r="C851" s="162">
        <v>0</v>
      </c>
      <c r="D851" s="162">
        <v>0</v>
      </c>
    </row>
    <row r="852" spans="1:4" hidden="1" outlineLevel="1">
      <c r="A852" s="166" t="s">
        <v>885</v>
      </c>
      <c r="B852" s="161"/>
      <c r="C852" s="162">
        <v>0</v>
      </c>
      <c r="D852" s="162">
        <v>0</v>
      </c>
    </row>
    <row r="853" spans="1:4" hidden="1" outlineLevel="1">
      <c r="A853" s="166" t="s">
        <v>886</v>
      </c>
      <c r="B853" s="161"/>
      <c r="C853" s="162">
        <v>0</v>
      </c>
      <c r="D853" s="162">
        <v>0</v>
      </c>
    </row>
    <row r="854" spans="1:4" hidden="1" outlineLevel="1">
      <c r="A854" s="166" t="s">
        <v>887</v>
      </c>
      <c r="B854" s="161"/>
      <c r="C854" s="162">
        <v>0</v>
      </c>
      <c r="D854" s="162">
        <v>0</v>
      </c>
    </row>
    <row r="855" spans="1:4" hidden="1" outlineLevel="1">
      <c r="A855" s="166"/>
      <c r="B855" s="161"/>
      <c r="C855" s="162"/>
      <c r="D855" s="162"/>
    </row>
    <row r="856" spans="1:4" collapsed="1">
      <c r="A856" s="176" t="s">
        <v>880</v>
      </c>
      <c r="B856" s="161"/>
      <c r="C856" s="162">
        <v>0</v>
      </c>
      <c r="D856" s="162">
        <v>0</v>
      </c>
    </row>
    <row r="857" spans="1:4" hidden="1" outlineLevel="1">
      <c r="A857" s="166"/>
      <c r="B857" s="161"/>
      <c r="C857" s="162"/>
      <c r="D857" s="162"/>
    </row>
    <row r="858" spans="1:4" hidden="1" outlineLevel="1">
      <c r="A858" s="176" t="s">
        <v>888</v>
      </c>
      <c r="B858" s="161"/>
      <c r="C858" s="162"/>
      <c r="D858" s="162"/>
    </row>
    <row r="859" spans="1:4" hidden="1" outlineLevel="1">
      <c r="A859" s="160" t="s">
        <v>889</v>
      </c>
      <c r="B859" s="161"/>
      <c r="C859" s="162">
        <v>0</v>
      </c>
      <c r="D859" s="162">
        <v>0</v>
      </c>
    </row>
    <row r="860" spans="1:4" hidden="1" outlineLevel="1">
      <c r="A860" s="166" t="s">
        <v>890</v>
      </c>
      <c r="B860" s="161"/>
      <c r="C860" s="162">
        <v>0</v>
      </c>
      <c r="D860" s="162">
        <v>0</v>
      </c>
    </row>
    <row r="861" spans="1:4" hidden="1" outlineLevel="1">
      <c r="A861" s="166" t="s">
        <v>891</v>
      </c>
      <c r="B861" s="161"/>
      <c r="C861" s="162">
        <v>0</v>
      </c>
      <c r="D861" s="162">
        <v>0</v>
      </c>
    </row>
    <row r="862" spans="1:4" hidden="1" outlineLevel="1">
      <c r="A862" s="166" t="s">
        <v>892</v>
      </c>
      <c r="B862" s="161"/>
      <c r="C862" s="162">
        <v>0</v>
      </c>
      <c r="D862" s="162">
        <v>0</v>
      </c>
    </row>
    <row r="863" spans="1:4" hidden="1" outlineLevel="1">
      <c r="A863" s="166" t="s">
        <v>893</v>
      </c>
      <c r="B863" s="161"/>
      <c r="C863" s="162">
        <v>0</v>
      </c>
      <c r="D863" s="162">
        <v>0</v>
      </c>
    </row>
    <row r="864" spans="1:4" hidden="1" outlineLevel="1">
      <c r="A864" s="166"/>
      <c r="B864" s="161"/>
      <c r="C864" s="162"/>
      <c r="D864" s="162"/>
    </row>
    <row r="865" spans="1:4" hidden="1" outlineLevel="1">
      <c r="A865" s="160" t="s">
        <v>894</v>
      </c>
      <c r="B865" s="161"/>
      <c r="C865" s="162">
        <v>12076.550000000745</v>
      </c>
      <c r="D865" s="162">
        <v>12076.550000000745</v>
      </c>
    </row>
    <row r="866" spans="1:4" hidden="1" outlineLevel="1">
      <c r="A866" s="166" t="s">
        <v>895</v>
      </c>
      <c r="B866" s="161"/>
      <c r="C866" s="162">
        <v>-6977677.5099999998</v>
      </c>
      <c r="D866" s="162">
        <v>-6977677.5099999998</v>
      </c>
    </row>
    <row r="867" spans="1:4" hidden="1" outlineLevel="1">
      <c r="A867" s="166" t="s">
        <v>896</v>
      </c>
      <c r="B867" s="161"/>
      <c r="C867" s="162">
        <v>-1520362.78</v>
      </c>
      <c r="D867" s="162">
        <v>-1520362.78</v>
      </c>
    </row>
    <row r="868" spans="1:4" hidden="1" outlineLevel="1">
      <c r="A868" s="166" t="s">
        <v>897</v>
      </c>
      <c r="B868" s="161"/>
      <c r="C868" s="162">
        <v>-118649.71</v>
      </c>
      <c r="D868" s="162">
        <v>-118649.71</v>
      </c>
    </row>
    <row r="869" spans="1:4" hidden="1" outlineLevel="1">
      <c r="A869" s="166" t="s">
        <v>898</v>
      </c>
      <c r="B869" s="161"/>
      <c r="C869" s="162">
        <v>-10</v>
      </c>
      <c r="D869" s="162">
        <v>-10</v>
      </c>
    </row>
    <row r="870" spans="1:4" hidden="1" outlineLevel="1">
      <c r="A870" s="166" t="s">
        <v>899</v>
      </c>
      <c r="B870" s="161"/>
      <c r="C870" s="162">
        <v>0</v>
      </c>
      <c r="D870" s="162">
        <v>0</v>
      </c>
    </row>
    <row r="871" spans="1:4" hidden="1" outlineLevel="1">
      <c r="A871" s="166" t="s">
        <v>900</v>
      </c>
      <c r="B871" s="161"/>
      <c r="C871" s="162">
        <v>0</v>
      </c>
      <c r="D871" s="162">
        <v>0</v>
      </c>
    </row>
    <row r="872" spans="1:4" hidden="1" outlineLevel="1">
      <c r="A872" s="166" t="s">
        <v>901</v>
      </c>
      <c r="B872" s="161"/>
      <c r="C872" s="162">
        <v>0</v>
      </c>
      <c r="D872" s="162">
        <v>0</v>
      </c>
    </row>
    <row r="873" spans="1:4" hidden="1" outlineLevel="1">
      <c r="A873" s="166" t="s">
        <v>902</v>
      </c>
      <c r="B873" s="161"/>
      <c r="C873" s="162">
        <v>0</v>
      </c>
      <c r="D873" s="162">
        <v>0</v>
      </c>
    </row>
    <row r="874" spans="1:4" hidden="1" outlineLevel="1">
      <c r="A874" s="166" t="s">
        <v>903</v>
      </c>
      <c r="B874" s="161"/>
      <c r="C874" s="162">
        <v>0</v>
      </c>
      <c r="D874" s="162">
        <v>0</v>
      </c>
    </row>
    <row r="875" spans="1:4" hidden="1" outlineLevel="1">
      <c r="A875" s="166" t="s">
        <v>904</v>
      </c>
      <c r="B875" s="161"/>
      <c r="C875" s="162">
        <v>0</v>
      </c>
      <c r="D875" s="162">
        <v>0</v>
      </c>
    </row>
    <row r="876" spans="1:4" hidden="1" outlineLevel="1">
      <c r="A876" s="166" t="s">
        <v>905</v>
      </c>
      <c r="B876" s="161"/>
      <c r="C876" s="162">
        <v>0</v>
      </c>
      <c r="D876" s="162">
        <v>0</v>
      </c>
    </row>
    <row r="877" spans="1:4" hidden="1" outlineLevel="1">
      <c r="A877" s="166" t="s">
        <v>906</v>
      </c>
      <c r="B877" s="161"/>
      <c r="C877" s="162">
        <v>0</v>
      </c>
      <c r="D877" s="162">
        <v>0</v>
      </c>
    </row>
    <row r="878" spans="1:4" hidden="1" outlineLevel="1">
      <c r="A878" s="166" t="s">
        <v>907</v>
      </c>
      <c r="B878" s="161"/>
      <c r="C878" s="162">
        <v>0</v>
      </c>
      <c r="D878" s="162">
        <v>0</v>
      </c>
    </row>
    <row r="879" spans="1:4" hidden="1" outlineLevel="1">
      <c r="A879" s="166" t="s">
        <v>908</v>
      </c>
      <c r="B879" s="161"/>
      <c r="C879" s="162">
        <v>0</v>
      </c>
      <c r="D879" s="162">
        <v>0</v>
      </c>
    </row>
    <row r="880" spans="1:4" hidden="1" outlineLevel="1">
      <c r="A880" s="166" t="s">
        <v>909</v>
      </c>
      <c r="B880" s="161"/>
      <c r="C880" s="162">
        <v>0</v>
      </c>
      <c r="D880" s="162">
        <v>0</v>
      </c>
    </row>
    <row r="881" spans="1:4" hidden="1" outlineLevel="1">
      <c r="A881" s="166" t="s">
        <v>910</v>
      </c>
      <c r="B881" s="161"/>
      <c r="C881" s="162">
        <v>0</v>
      </c>
      <c r="D881" s="162">
        <v>0</v>
      </c>
    </row>
    <row r="882" spans="1:4" hidden="1" outlineLevel="1">
      <c r="A882" s="166" t="s">
        <v>911</v>
      </c>
      <c r="B882" s="161"/>
      <c r="C882" s="162">
        <v>0</v>
      </c>
      <c r="D882" s="162">
        <v>0</v>
      </c>
    </row>
    <row r="883" spans="1:4" hidden="1" outlineLevel="1">
      <c r="A883" s="166" t="s">
        <v>912</v>
      </c>
      <c r="B883" s="161"/>
      <c r="C883" s="162">
        <v>0</v>
      </c>
      <c r="D883" s="162">
        <v>0</v>
      </c>
    </row>
    <row r="884" spans="1:4" hidden="1" outlineLevel="1">
      <c r="A884" s="166" t="s">
        <v>913</v>
      </c>
      <c r="B884" s="161"/>
      <c r="C884" s="162">
        <v>0</v>
      </c>
      <c r="D884" s="162">
        <v>0</v>
      </c>
    </row>
    <row r="885" spans="1:4" hidden="1" outlineLevel="1">
      <c r="A885" s="166" t="s">
        <v>914</v>
      </c>
      <c r="B885" s="161"/>
      <c r="C885" s="162">
        <v>0</v>
      </c>
      <c r="D885" s="162">
        <v>0</v>
      </c>
    </row>
    <row r="886" spans="1:4" hidden="1" outlineLevel="1">
      <c r="A886" s="166" t="s">
        <v>915</v>
      </c>
      <c r="B886" s="161"/>
      <c r="C886" s="162">
        <v>0</v>
      </c>
      <c r="D886" s="162">
        <v>0</v>
      </c>
    </row>
    <row r="887" spans="1:4" hidden="1" outlineLevel="1">
      <c r="A887" s="166" t="s">
        <v>916</v>
      </c>
      <c r="B887" s="161"/>
      <c r="C887" s="162">
        <v>8628776.5500000007</v>
      </c>
      <c r="D887" s="162">
        <v>8628776.5500000007</v>
      </c>
    </row>
    <row r="888" spans="1:4" hidden="1" outlineLevel="1">
      <c r="A888" s="166" t="s">
        <v>917</v>
      </c>
      <c r="B888" s="161"/>
      <c r="C888" s="162">
        <v>0</v>
      </c>
      <c r="D888" s="162">
        <v>0</v>
      </c>
    </row>
    <row r="889" spans="1:4" hidden="1" outlineLevel="1">
      <c r="A889" s="166" t="s">
        <v>918</v>
      </c>
      <c r="B889" s="161"/>
      <c r="C889" s="162">
        <v>0</v>
      </c>
      <c r="D889" s="162">
        <v>0</v>
      </c>
    </row>
    <row r="890" spans="1:4" hidden="1" outlineLevel="1">
      <c r="A890" s="166" t="s">
        <v>919</v>
      </c>
      <c r="B890" s="161"/>
      <c r="C890" s="162">
        <v>0</v>
      </c>
      <c r="D890" s="162">
        <v>0</v>
      </c>
    </row>
    <row r="891" spans="1:4" hidden="1" outlineLevel="1">
      <c r="A891" s="166" t="s">
        <v>920</v>
      </c>
      <c r="B891" s="161"/>
      <c r="C891" s="162">
        <v>0</v>
      </c>
      <c r="D891" s="162">
        <v>0</v>
      </c>
    </row>
    <row r="892" spans="1:4" hidden="1" outlineLevel="1">
      <c r="A892" s="166" t="s">
        <v>921</v>
      </c>
      <c r="B892" s="161"/>
      <c r="C892" s="162">
        <v>0</v>
      </c>
      <c r="D892" s="162">
        <v>0</v>
      </c>
    </row>
    <row r="893" spans="1:4" hidden="1" outlineLevel="1">
      <c r="A893" s="166" t="s">
        <v>922</v>
      </c>
      <c r="B893" s="161"/>
      <c r="C893" s="162">
        <v>0</v>
      </c>
      <c r="D893" s="162">
        <v>0</v>
      </c>
    </row>
    <row r="894" spans="1:4" hidden="1" outlineLevel="1">
      <c r="A894" s="166" t="s">
        <v>923</v>
      </c>
      <c r="B894" s="161"/>
      <c r="C894" s="162">
        <v>0</v>
      </c>
      <c r="D894" s="162">
        <v>0</v>
      </c>
    </row>
    <row r="895" spans="1:4" hidden="1" outlineLevel="1">
      <c r="A895" s="178"/>
      <c r="B895" s="172"/>
      <c r="C895" s="167"/>
      <c r="D895" s="167"/>
    </row>
    <row r="896" spans="1:4" collapsed="1">
      <c r="A896" s="176" t="s">
        <v>888</v>
      </c>
      <c r="B896" s="172"/>
      <c r="C896" s="167">
        <v>12076.550000000745</v>
      </c>
      <c r="D896" s="167">
        <v>12076.550000000745</v>
      </c>
    </row>
    <row r="897" spans="1:4">
      <c r="C897" s="42"/>
      <c r="D897" s="42"/>
    </row>
    <row r="898" spans="1:4">
      <c r="A898" s="59" t="s">
        <v>38</v>
      </c>
      <c r="B898" s="105"/>
      <c r="C898" s="63">
        <v>-1414801.3699999992</v>
      </c>
      <c r="D898" s="63">
        <v>-865377.94999999925</v>
      </c>
    </row>
    <row r="901" spans="1:4">
      <c r="A901" s="179" t="s">
        <v>39</v>
      </c>
      <c r="B901" s="180"/>
      <c r="C901" s="181">
        <v>5.5879354476928711E-9</v>
      </c>
      <c r="D901" s="181">
        <v>0</v>
      </c>
    </row>
  </sheetData>
  <dataValidations count="1">
    <dataValidation type="list" errorStyle="information" operator="equal" allowBlank="1" showInputMessage="1" sqref="A896 A846:A894 A828:A844 A823:XFD827 B424:B822 B828:D894 B4:B422 A3:A822 C3:D822" xr:uid="{9C603A84-8F56-4C72-8436-373D4ECF4B57}">
      <formula1>"6739674C-F41D-4F0B-8A6E-DBB970089451"</formula1>
    </dataValidation>
  </dataValidations>
  <pageMargins left="0.70866141732283472" right="0.11811023622047245" top="0.74803149606299213" bottom="0.74803149606299213" header="0.31496062992125984" footer="0.31496062992125984"/>
  <pageSetup scale="57" orientation="portrait" r:id="rId1"/>
  <headerFooter>
    <oddHeader>&amp;L&amp;"-,Bold"&amp;16&amp;K03+023Balance Sheet&amp;"-,Regular"&amp;10&amp;K000000
&amp;"-,Bold"&amp;14Paniri Agricultural Co Pty Ltd
For the year ended 30 June 2025</oddHeader>
    <oddFooter>&amp;LThe accompanying notes form part of these financial statements. These statements should be read in conjunction with the attached compilation
report. 
Financial Statements | Paniri Agricultural Co Pty Ltd&amp;RPage &amp;P of &amp;N</oddFooter>
  </headerFooter>
  <customProperties>
    <customPr name="isReportSheetChanged" r:id="rId2"/>
    <customPr name="NeonFormulasData_ED70E58E-A6CB-436B-B942-E28D536FFAF6" r:id="rId3"/>
    <customPr name="NeonFormulasData_ED70E58E-A6CB-436B-B942-E28D536FFAF6_ID" r:id="rId4"/>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F2DC-2003-4398-9F7B-E1718DE27620}">
  <dimension ref="A1:E74"/>
  <sheetViews>
    <sheetView showGridLines="0" view="pageBreakPreview" topLeftCell="A70" zoomScaleNormal="100" zoomScaleSheetLayoutView="100" workbookViewId="0"/>
  </sheetViews>
  <sheetFormatPr defaultRowHeight="15"/>
  <cols>
    <col min="1" max="1" width="100.83203125" style="2" customWidth="1"/>
    <col min="2" max="16384" width="9.33203125" style="2"/>
  </cols>
  <sheetData>
    <row r="1" spans="1:5">
      <c r="A1" s="219"/>
    </row>
    <row r="2" spans="1:5">
      <c r="A2" s="157" t="s">
        <v>40</v>
      </c>
      <c r="B2" s="221"/>
      <c r="C2" s="221"/>
      <c r="D2" s="221"/>
      <c r="E2" s="221"/>
    </row>
    <row r="3" spans="1:5" ht="60">
      <c r="A3" s="224" t="s">
        <v>41</v>
      </c>
      <c r="B3" s="220"/>
      <c r="C3" s="220"/>
      <c r="D3" s="220"/>
      <c r="E3" s="220"/>
    </row>
    <row r="4" spans="1:5" ht="90">
      <c r="A4" s="158" t="s">
        <v>42</v>
      </c>
      <c r="B4" s="222"/>
      <c r="C4" s="222"/>
      <c r="D4" s="222"/>
      <c r="E4" s="222"/>
    </row>
    <row r="5" spans="1:5">
      <c r="A5" s="158"/>
      <c r="B5" s="222"/>
      <c r="C5" s="222"/>
      <c r="D5" s="222"/>
      <c r="E5" s="222"/>
    </row>
    <row r="6" spans="1:5">
      <c r="A6" s="158"/>
      <c r="B6" s="222"/>
      <c r="C6" s="222"/>
      <c r="D6" s="222"/>
      <c r="E6" s="222"/>
    </row>
    <row r="7" spans="1:5">
      <c r="A7" s="157" t="s">
        <v>43</v>
      </c>
      <c r="B7" s="221"/>
      <c r="C7" s="221"/>
      <c r="D7" s="221"/>
      <c r="E7" s="221"/>
    </row>
    <row r="8" spans="1:5">
      <c r="A8" s="157" t="s">
        <v>44</v>
      </c>
      <c r="B8" s="223"/>
      <c r="C8" s="223"/>
      <c r="D8" s="223"/>
      <c r="E8" s="223"/>
    </row>
    <row r="9" spans="1:5" ht="75">
      <c r="A9" s="224" t="s">
        <v>45</v>
      </c>
      <c r="B9" s="220"/>
      <c r="C9" s="220"/>
      <c r="D9" s="220"/>
      <c r="E9" s="220"/>
    </row>
    <row r="10" spans="1:5" ht="45">
      <c r="A10" s="158" t="s">
        <v>46</v>
      </c>
      <c r="B10" s="222"/>
      <c r="C10" s="222"/>
      <c r="D10" s="222"/>
      <c r="E10" s="222"/>
    </row>
    <row r="11" spans="1:5">
      <c r="A11" s="158" t="s">
        <v>47</v>
      </c>
      <c r="B11" s="222"/>
      <c r="C11" s="222"/>
      <c r="D11" s="222"/>
      <c r="E11" s="222"/>
    </row>
    <row r="12" spans="1:5">
      <c r="A12" s="158" t="s">
        <v>48</v>
      </c>
      <c r="B12" s="222"/>
      <c r="C12" s="222"/>
      <c r="D12" s="222"/>
      <c r="E12" s="222"/>
    </row>
    <row r="13" spans="1:5">
      <c r="A13" s="158" t="s">
        <v>49</v>
      </c>
      <c r="B13" s="222"/>
      <c r="C13" s="222"/>
      <c r="D13" s="222"/>
      <c r="E13" s="222"/>
    </row>
    <row r="14" spans="1:5">
      <c r="A14" s="157" t="s">
        <v>50</v>
      </c>
      <c r="B14" s="223"/>
      <c r="C14" s="223"/>
      <c r="D14" s="223"/>
      <c r="E14" s="223"/>
    </row>
    <row r="15" spans="1:5" ht="30">
      <c r="A15" s="224" t="s">
        <v>51</v>
      </c>
      <c r="B15" s="220"/>
      <c r="C15" s="220"/>
      <c r="D15" s="220"/>
      <c r="E15" s="220"/>
    </row>
    <row r="16" spans="1:5">
      <c r="A16" s="157" t="s">
        <v>52</v>
      </c>
      <c r="B16" s="223"/>
      <c r="C16" s="223"/>
      <c r="D16" s="223"/>
      <c r="E16" s="223"/>
    </row>
    <row r="17" spans="1:5" ht="30">
      <c r="A17" s="224" t="s">
        <v>53</v>
      </c>
      <c r="B17" s="220"/>
      <c r="C17" s="220"/>
      <c r="D17" s="220"/>
      <c r="E17" s="220"/>
    </row>
    <row r="18" spans="1:5">
      <c r="A18" s="157" t="s">
        <v>54</v>
      </c>
      <c r="B18" s="223"/>
      <c r="C18" s="223"/>
      <c r="D18" s="223"/>
      <c r="E18" s="223"/>
    </row>
    <row r="19" spans="1:5" ht="60">
      <c r="A19" s="158" t="s">
        <v>55</v>
      </c>
      <c r="B19" s="222"/>
      <c r="C19" s="222"/>
      <c r="D19" s="222"/>
      <c r="E19" s="222"/>
    </row>
    <row r="20" spans="1:5" ht="45">
      <c r="A20" s="158" t="s">
        <v>56</v>
      </c>
      <c r="B20" s="222"/>
      <c r="C20" s="222"/>
      <c r="D20" s="222"/>
      <c r="E20" s="222"/>
    </row>
    <row r="21" spans="1:5">
      <c r="A21" s="158"/>
      <c r="B21" s="222"/>
      <c r="C21" s="222"/>
      <c r="D21" s="222"/>
      <c r="E21" s="222"/>
    </row>
    <row r="22" spans="1:5">
      <c r="A22" s="158"/>
      <c r="B22" s="222"/>
      <c r="C22" s="222"/>
      <c r="D22" s="222"/>
      <c r="E22" s="222"/>
    </row>
    <row r="23" spans="1:5">
      <c r="A23" s="157" t="s">
        <v>57</v>
      </c>
      <c r="B23" s="221"/>
      <c r="C23" s="221"/>
      <c r="D23" s="221"/>
      <c r="E23" s="221"/>
    </row>
    <row r="24" spans="1:5" ht="30">
      <c r="A24" s="224" t="s">
        <v>58</v>
      </c>
      <c r="B24" s="220"/>
      <c r="C24" s="220"/>
      <c r="D24" s="220"/>
      <c r="E24" s="220"/>
    </row>
    <row r="25" spans="1:5">
      <c r="A25" s="157" t="s">
        <v>59</v>
      </c>
      <c r="B25" s="223"/>
      <c r="C25" s="223"/>
      <c r="D25" s="223"/>
      <c r="E25" s="223"/>
    </row>
    <row r="26" spans="1:5" ht="45">
      <c r="A26" s="158" t="s">
        <v>60</v>
      </c>
      <c r="B26" s="222"/>
      <c r="C26" s="222"/>
      <c r="D26" s="222"/>
      <c r="E26" s="222"/>
    </row>
    <row r="27" spans="1:5">
      <c r="A27" s="157" t="s">
        <v>61</v>
      </c>
      <c r="B27" s="223"/>
      <c r="C27" s="223"/>
      <c r="D27" s="223"/>
      <c r="E27" s="223"/>
    </row>
    <row r="28" spans="1:5" ht="45">
      <c r="A28" s="158" t="s">
        <v>62</v>
      </c>
      <c r="B28" s="222"/>
      <c r="C28" s="222"/>
      <c r="D28" s="222"/>
      <c r="E28" s="222"/>
    </row>
    <row r="29" spans="1:5">
      <c r="A29" s="157" t="s">
        <v>63</v>
      </c>
      <c r="B29" s="223"/>
      <c r="C29" s="223"/>
      <c r="D29" s="223"/>
      <c r="E29" s="223"/>
    </row>
    <row r="30" spans="1:5" ht="30">
      <c r="A30" s="224" t="s">
        <v>64</v>
      </c>
      <c r="B30" s="220"/>
      <c r="C30" s="220"/>
      <c r="D30" s="220"/>
      <c r="E30" s="220"/>
    </row>
    <row r="31" spans="1:5" ht="105">
      <c r="A31" s="158" t="s">
        <v>65</v>
      </c>
      <c r="B31" s="222"/>
      <c r="C31" s="222"/>
      <c r="D31" s="222"/>
      <c r="E31" s="222"/>
    </row>
    <row r="32" spans="1:5" ht="75">
      <c r="A32" s="158" t="s">
        <v>66</v>
      </c>
      <c r="B32" s="222"/>
      <c r="C32" s="222"/>
      <c r="D32" s="222"/>
      <c r="E32" s="222"/>
    </row>
    <row r="33" spans="1:5" ht="60">
      <c r="A33" s="158" t="s">
        <v>67</v>
      </c>
      <c r="B33" s="222"/>
      <c r="C33" s="222"/>
      <c r="D33" s="222"/>
      <c r="E33" s="222"/>
    </row>
    <row r="34" spans="1:5" ht="60">
      <c r="A34" s="158" t="s">
        <v>68</v>
      </c>
      <c r="B34" s="222"/>
      <c r="C34" s="222"/>
      <c r="D34" s="222"/>
      <c r="E34" s="222"/>
    </row>
    <row r="35" spans="1:5" ht="49.5" customHeight="1">
      <c r="A35" s="158" t="s">
        <v>69</v>
      </c>
      <c r="B35" s="222"/>
      <c r="C35" s="222"/>
      <c r="D35" s="222"/>
      <c r="E35" s="222"/>
    </row>
    <row r="36" spans="1:5">
      <c r="A36" s="157" t="s">
        <v>70</v>
      </c>
      <c r="B36" s="223"/>
      <c r="C36" s="223"/>
      <c r="D36" s="223"/>
      <c r="E36" s="223"/>
    </row>
    <row r="37" spans="1:5" ht="60">
      <c r="A37" s="224" t="s">
        <v>71</v>
      </c>
      <c r="B37" s="220"/>
      <c r="C37" s="220"/>
      <c r="D37" s="220"/>
      <c r="E37" s="220"/>
    </row>
    <row r="38" spans="1:5">
      <c r="A38" s="157" t="s">
        <v>72</v>
      </c>
      <c r="B38" s="223"/>
      <c r="C38" s="223"/>
      <c r="D38" s="223"/>
      <c r="E38" s="223"/>
    </row>
    <row r="39" spans="1:5" ht="90">
      <c r="A39" s="158" t="s">
        <v>73</v>
      </c>
      <c r="B39" s="222"/>
      <c r="C39" s="222"/>
      <c r="D39" s="222"/>
      <c r="E39" s="222"/>
    </row>
    <row r="40" spans="1:5" ht="45">
      <c r="A40" s="158" t="s">
        <v>74</v>
      </c>
      <c r="B40" s="222"/>
      <c r="C40" s="222"/>
      <c r="D40" s="222"/>
      <c r="E40" s="222"/>
    </row>
    <row r="41" spans="1:5" ht="60">
      <c r="A41" s="158" t="s">
        <v>75</v>
      </c>
      <c r="B41" s="222"/>
      <c r="C41" s="222"/>
      <c r="D41" s="222"/>
      <c r="E41" s="222"/>
    </row>
    <row r="42" spans="1:5" ht="90">
      <c r="A42" s="158" t="s">
        <v>76</v>
      </c>
      <c r="B42" s="222"/>
      <c r="C42" s="222"/>
      <c r="D42" s="222"/>
      <c r="E42" s="222"/>
    </row>
    <row r="43" spans="1:5">
      <c r="A43" s="157" t="s">
        <v>77</v>
      </c>
      <c r="B43" s="223"/>
      <c r="C43" s="223"/>
      <c r="D43" s="223"/>
      <c r="E43" s="223"/>
    </row>
    <row r="44" spans="1:5" ht="105">
      <c r="A44" s="158" t="s">
        <v>78</v>
      </c>
      <c r="B44" s="222"/>
      <c r="C44" s="222"/>
      <c r="D44" s="222"/>
      <c r="E44" s="222"/>
    </row>
    <row r="45" spans="1:5">
      <c r="A45" s="157" t="s">
        <v>79</v>
      </c>
      <c r="B45" s="221"/>
      <c r="C45" s="221"/>
      <c r="D45" s="221"/>
      <c r="E45" s="221"/>
    </row>
    <row r="46" spans="1:5" ht="45">
      <c r="A46" s="158" t="s">
        <v>80</v>
      </c>
      <c r="B46" s="222"/>
      <c r="C46" s="222"/>
      <c r="D46" s="222"/>
      <c r="E46" s="222"/>
    </row>
    <row r="47" spans="1:5">
      <c r="A47" s="157" t="s">
        <v>81</v>
      </c>
      <c r="B47" s="223"/>
      <c r="C47" s="223"/>
      <c r="D47" s="223"/>
      <c r="E47" s="223"/>
    </row>
    <row r="48" spans="1:5" ht="105">
      <c r="A48" s="158" t="s">
        <v>82</v>
      </c>
      <c r="B48" s="222"/>
      <c r="C48" s="222"/>
      <c r="D48" s="222"/>
      <c r="E48" s="222"/>
    </row>
    <row r="49" spans="1:5" ht="77.25" customHeight="1">
      <c r="A49" s="225" t="s">
        <v>83</v>
      </c>
      <c r="B49" s="222"/>
      <c r="C49" s="222"/>
      <c r="D49" s="222"/>
      <c r="E49" s="222"/>
    </row>
    <row r="50" spans="1:5">
      <c r="A50" s="157" t="s">
        <v>84</v>
      </c>
      <c r="B50" s="223"/>
      <c r="C50" s="223"/>
      <c r="D50" s="223"/>
      <c r="E50" s="223"/>
    </row>
    <row r="51" spans="1:5" ht="60">
      <c r="A51" s="158" t="s">
        <v>85</v>
      </c>
      <c r="B51" s="222"/>
      <c r="C51" s="222"/>
      <c r="D51" s="222"/>
      <c r="E51" s="222"/>
    </row>
    <row r="52" spans="1:5" ht="30">
      <c r="A52" s="224" t="s">
        <v>86</v>
      </c>
      <c r="B52" s="220"/>
      <c r="C52" s="220"/>
      <c r="D52" s="220"/>
      <c r="E52" s="220"/>
    </row>
    <row r="53" spans="1:5" ht="45">
      <c r="A53" s="158" t="s">
        <v>87</v>
      </c>
      <c r="B53" s="222"/>
      <c r="C53" s="222"/>
      <c r="D53" s="222"/>
      <c r="E53" s="222"/>
    </row>
    <row r="54" spans="1:5" ht="75">
      <c r="A54" s="158" t="s">
        <v>88</v>
      </c>
      <c r="B54" s="222"/>
      <c r="C54" s="222"/>
      <c r="D54" s="222"/>
      <c r="E54" s="222"/>
    </row>
    <row r="55" spans="1:5">
      <c r="A55" s="157" t="s">
        <v>89</v>
      </c>
      <c r="B55" s="221"/>
      <c r="C55" s="221"/>
      <c r="D55" s="221"/>
      <c r="E55" s="221"/>
    </row>
    <row r="56" spans="1:5" ht="45">
      <c r="A56" s="158" t="s">
        <v>90</v>
      </c>
      <c r="B56" s="222"/>
      <c r="C56" s="222"/>
      <c r="D56" s="222"/>
      <c r="E56" s="222"/>
    </row>
    <row r="57" spans="1:5">
      <c r="A57" s="157" t="s">
        <v>91</v>
      </c>
      <c r="B57" s="221"/>
      <c r="C57" s="221"/>
      <c r="D57" s="221"/>
      <c r="E57" s="221"/>
    </row>
    <row r="58" spans="1:5" ht="60">
      <c r="A58" s="158" t="s">
        <v>92</v>
      </c>
      <c r="B58" s="222"/>
      <c r="C58" s="222"/>
      <c r="D58" s="222"/>
      <c r="E58" s="222"/>
    </row>
    <row r="59" spans="1:5">
      <c r="A59" s="157" t="s">
        <v>93</v>
      </c>
      <c r="B59" s="221"/>
      <c r="C59" s="221"/>
      <c r="D59" s="221"/>
      <c r="E59" s="221"/>
    </row>
    <row r="60" spans="1:5">
      <c r="A60" s="224" t="s">
        <v>94</v>
      </c>
      <c r="B60" s="220"/>
      <c r="C60" s="220"/>
      <c r="D60" s="220"/>
      <c r="E60" s="220"/>
    </row>
    <row r="61" spans="1:5">
      <c r="A61" s="157" t="s">
        <v>95</v>
      </c>
      <c r="B61" s="221"/>
      <c r="C61" s="221"/>
      <c r="D61" s="221"/>
      <c r="E61" s="221"/>
    </row>
    <row r="62" spans="1:5" ht="45">
      <c r="A62" s="158" t="s">
        <v>96</v>
      </c>
      <c r="B62" s="222"/>
      <c r="C62" s="222"/>
      <c r="D62" s="222"/>
      <c r="E62" s="222"/>
    </row>
    <row r="63" spans="1:5" ht="60">
      <c r="A63" s="224" t="s">
        <v>97</v>
      </c>
      <c r="B63" s="220"/>
      <c r="C63" s="220"/>
      <c r="D63" s="220"/>
      <c r="E63" s="220"/>
    </row>
    <row r="64" spans="1:5" ht="45">
      <c r="A64" s="158" t="s">
        <v>98</v>
      </c>
      <c r="B64" s="222"/>
      <c r="C64" s="222"/>
      <c r="D64" s="222"/>
      <c r="E64" s="222"/>
    </row>
    <row r="65" spans="1:4">
      <c r="A65" s="157" t="s">
        <v>99</v>
      </c>
      <c r="B65" s="230"/>
      <c r="C65" s="230"/>
      <c r="D65" s="230"/>
    </row>
    <row r="66" spans="1:4">
      <c r="A66" s="157" t="s">
        <v>100</v>
      </c>
      <c r="B66" s="228"/>
      <c r="C66" s="228"/>
      <c r="D66" s="228"/>
    </row>
    <row r="67" spans="1:4" ht="90">
      <c r="A67" s="158" t="s">
        <v>101</v>
      </c>
      <c r="B67" s="226"/>
      <c r="C67" s="226"/>
      <c r="D67" s="226"/>
    </row>
    <row r="68" spans="1:4">
      <c r="A68" s="158" t="s">
        <v>102</v>
      </c>
      <c r="B68" s="226"/>
      <c r="C68" s="226"/>
      <c r="D68" s="226"/>
    </row>
    <row r="69" spans="1:4" ht="60">
      <c r="A69" s="158" t="s">
        <v>103</v>
      </c>
      <c r="B69" s="226"/>
      <c r="C69" s="226"/>
      <c r="D69" s="226"/>
    </row>
    <row r="70" spans="1:4" ht="60">
      <c r="A70" s="224" t="s">
        <v>104</v>
      </c>
      <c r="B70" s="229"/>
      <c r="C70" s="229"/>
      <c r="D70" s="229"/>
    </row>
    <row r="71" spans="1:4">
      <c r="A71" s="157" t="s">
        <v>105</v>
      </c>
      <c r="B71" s="230"/>
      <c r="C71" s="230"/>
      <c r="D71" s="230"/>
    </row>
    <row r="72" spans="1:4" ht="75">
      <c r="A72" s="158" t="s">
        <v>106</v>
      </c>
      <c r="B72" s="226"/>
      <c r="C72" s="226"/>
      <c r="D72" s="226"/>
    </row>
    <row r="73" spans="1:4">
      <c r="A73" s="217" t="s">
        <v>107</v>
      </c>
      <c r="B73" s="227"/>
      <c r="C73" s="227"/>
      <c r="D73"/>
    </row>
    <row r="74" spans="1:4">
      <c r="A74" s="231" t="s">
        <v>108</v>
      </c>
      <c r="B74" s="232"/>
      <c r="C74" s="233"/>
      <c r="D74"/>
    </row>
  </sheetData>
  <pageMargins left="0.7" right="0.7" top="0.75" bottom="0.75" header="0.3" footer="0.3"/>
  <pageSetup scale="99" orientation="portrait" r:id="rId1"/>
  <headerFooter>
    <oddHeader xml:space="preserve">&amp;LNotes to the Financial Statements </oddHeader>
    <firstHeader xml:space="preserve">&amp;LNotes to the Financial Statements </firstHeader>
  </headerFooter>
  <rowBreaks count="4" manualBreakCount="4">
    <brk id="22" max="16383" man="1"/>
    <brk id="37" max="16383" man="1"/>
    <brk id="49" max="16383" man="1"/>
    <brk id="67" max="16383" man="1"/>
  </rowBreaks>
  <customProperties>
    <customPr name="isReportSheetChange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2:F93"/>
  <sheetViews>
    <sheetView showGridLines="0" view="pageBreakPreview" topLeftCell="A39" zoomScaleNormal="100" zoomScaleSheetLayoutView="100" workbookViewId="0"/>
  </sheetViews>
  <sheetFormatPr defaultRowHeight="12.75" outlineLevelRow="1"/>
  <cols>
    <col min="1" max="1" width="76" customWidth="1"/>
    <col min="2" max="3" width="15.83203125" style="7" customWidth="1"/>
    <col min="4" max="4" width="5.5" customWidth="1"/>
    <col min="5" max="5" width="11.33203125" customWidth="1"/>
    <col min="6" max="6" width="13" customWidth="1"/>
  </cols>
  <sheetData>
    <row r="2" spans="1:6" ht="15" customHeight="1">
      <c r="A2" s="89" t="s">
        <v>109</v>
      </c>
      <c r="B2" s="90" t="str">
        <f>_xll.SpotlightXL.ExcelFormulas.SpotlightMetadata("_x000D_
"&amp;CHAR(34)&amp;"A1950CEE88E7490F9ED482AF30EE80F7"&amp;CHAR(34)&amp;"_x000D_
{_x000D_
  "&amp;CHAR(34)&amp;"members"&amp;CHAR(34)&amp;": {_x000D_
    "&amp;CHAR(34)&amp;"Time"&amp;CHAR(34)&amp;": "&amp;CHAR(34)&amp;""&amp;Parameters!$C$8&amp;""&amp;CHAR(34)&amp;"_x000D_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2" s="90" t="str">
        <f>_xll.SpotlightXL.ExcelFormulas.SpotlightMetadata("_x000D_
"&amp;CHAR(34)&amp;"A1950CEE88E7490F9ED482AF30EE80F7"&amp;CHAR(34)&amp;"_x000D_
{_x000D_
  "&amp;CHAR(34)&amp;"members"&amp;CHAR(34)&amp;": {_x000D_
    "&amp;CHAR(34)&amp;"Time"&amp;CHAR(34)&amp;": "&amp;CHAR(34)&amp;""&amp;Parameters!$C$9&amp;""&amp;CHAR(34)&amp;"_x000D_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c r="E2" s="20"/>
      <c r="F2" s="20"/>
    </row>
    <row r="4" spans="1:6" ht="15">
      <c r="A4" s="160" t="str">
        <f>_xll.SpotlightXL.ExcelFormulas.SpotlightMetadata("_x000D_
"&amp;CHAR(34)&amp;"A1950CEE88E7490F9ED482AF30EE80F7"&amp;CHAR(34)&amp;"_x000D_
{_x000D_
  "&amp;CHAR(34)&amp;"members"&amp;CHAR(34)&amp;": {_x000D_
    "&amp;CHAR(34)&amp;"Account"&amp;CHAR(34)&amp;": "&amp;CHAR(34)&amp;"Income Tax Expense / (Benefit)"&amp;CHAR(34)&amp;"_x000D_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Income Tax Expense / (Benefit)</v>
      </c>
      <c r="B4" s="182"/>
      <c r="C4" s="162"/>
      <c r="D4" s="28"/>
    </row>
    <row r="5" spans="1:6" ht="15">
      <c r="A5" s="163" t="str">
        <f>_xll.SpotlightXL.ExcelFormulas.SpotlightMetadata("_x000D_
"&amp;CHAR(34)&amp;"A1950CEE88E7490F9ED482AF30EE80F7"&amp;CHAR(34)&amp;"_x000D_
{_x000D_
  "&amp;CHAR(34)&amp;"members"&amp;CHAR(34)&amp;": {_x000D_
    "&amp;CHAR(34)&amp;"Account"&amp;CHAR(34)&amp;": "&amp;CHAR(34)&amp;"90001"&amp;CHAR(34)&amp;"_x000D_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90001 - Over/ Under Provision of 2021 Income Tax</v>
      </c>
      <c r="B5"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5"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 spans="1:6" ht="15">
      <c r="A6" s="163" t="str">
        <f>_xll.SpotlightXL.ExcelFormulas.SpotlightMetadata("_x000D_
"&amp;CHAR(34)&amp;"A1950CEE88E7490F9ED482AF30EE80F7"&amp;CHAR(34)&amp;"_x000D_
{_x000D_
  "&amp;CHAR(34)&amp;"members"&amp;CHAR(34)&amp;": {_x000D_
    "&amp;CHAR(34)&amp;"Account"&amp;CHAR(34)&amp;": "&amp;CHAR(34)&amp;"90003"&amp;CHAR(34)&amp;"_x000D_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90003 - Taxes - Corporate Tax</v>
      </c>
      <c r="B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 spans="1:6" ht="15">
      <c r="A7" s="163" t="str">
        <f>_xll.SpotlightXL.ExcelFormulas.SpotlightMetadata("_x000D_
"&amp;CHAR(34)&amp;"A1950CEE88E7490F9ED482AF30EE80F7"&amp;CHAR(34)&amp;"_x000D_
{_x000D_
  "&amp;CHAR(34)&amp;"members"&amp;CHAR(34)&amp;": {_x000D_
    "&amp;CHAR(34)&amp;"Account"&amp;CHAR(34)&amp;": "&amp;CHAR(34)&amp;"90004"&amp;CHAR(34)&amp;"_x000D_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90004 - Under / (Over) Provision in Income Tax</v>
      </c>
      <c r="B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 spans="1:6" ht="15">
      <c r="A8" s="183" t="str">
        <f>_xll.SpotlightXL.ExcelFormulas.SpotlightMetadata("_x000D_
"&amp;CHAR(34)&amp;"A1950CEE88E7490F9ED482AF30EE80F7"&amp;CHAR(34)&amp;"_x000D_
{_x000D_
  "&amp;CHAR(34)&amp;"members"&amp;CHAR(34)&amp;": {_x000D_
    "&amp;CHAR(34)&amp;"Account"&amp;CHAR(34)&amp;": "&amp;CHAR(34)&amp;"90010"&amp;CHAR(34)&amp;"_x000D_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90010 - Income Tax Expense</v>
      </c>
      <c r="B8" s="184">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"&amp;CHAR(34)&amp;"90010"&amp;CHAR(34)&amp;"_x000D_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8" s="184">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"&amp;CHAR(34)&amp;"90010"&amp;CHAR(34)&amp;"_x000D_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-241134.25</v>
      </c>
    </row>
    <row r="9" spans="1:6" ht="15">
      <c r="A9" s="35" t="str">
        <f>_xll.SpotlightXL.ExcelFormulas.SpotlightMetadata("_x000D_
"&amp;CHAR(34)&amp;"A1950CEE88E7490F9ED482AF30EE80F7"&amp;CHAR(34)&amp;"_x000D_
{_x000D_
  "&amp;CHAR(34)&amp;"members"&amp;CHAR(34)&amp;": {_x000D_
    "&amp;CHAR(34)&amp;"Account"&amp;CHAR(34)&amp;": "&amp;CHAR(34)&amp;"Income Tax Expense / (Benefit)"&amp;CHAR(34)&amp;"_x000D_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Income Tax Expense / (Benefit)</v>
      </c>
      <c r="B9" s="36">
        <f>SUM(B5:B8)</f>
        <v>0</v>
      </c>
      <c r="C9" s="36">
        <f>SUM(C5:C8)</f>
        <v>-241134.25</v>
      </c>
    </row>
    <row r="10" spans="1:6" ht="15">
      <c r="A10" s="55"/>
      <c r="B10" s="34"/>
      <c r="C10" s="34"/>
    </row>
    <row r="12" spans="1:6" ht="15">
      <c r="A12" s="201" t="s">
        <v>110</v>
      </c>
      <c r="B12" s="90" t="str">
        <f>_xll.SpotlightXL.ExcelFormulas.SpotlightMetadata("_x000D_
"&amp;CHAR(34)&amp;"A1950CEE88E7490F9ED482AF30EE80F7"&amp;CHAR(34)&amp;"_x000D_
{_x000D_
  "&amp;CHAR(34)&amp;"members"&amp;CHAR(34)&amp;": {_x000D_
    "&amp;CHAR(34)&amp;"Time"&amp;CHAR(34)&amp;": "&amp;CHAR(34)&amp;""&amp;Parameters!$C$8&amp;""&amp;CHAR(34)&amp;"_x000D_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12" s="90" t="str">
        <f>_xll.SpotlightXL.ExcelFormulas.SpotlightMetadata("_x000D_
"&amp;CHAR(34)&amp;"A1950CEE88E7490F9ED482AF30EE80F7"&amp;CHAR(34)&amp;"_x000D_
{_x000D_
  "&amp;CHAR(34)&amp;"members"&amp;CHAR(34)&amp;": {_x000D_
    "&amp;CHAR(34)&amp;"Time"&amp;CHAR(34)&amp;": "&amp;CHAR(34)&amp;""&amp;Parameters!$C$9&amp;""&amp;CHAR(34)&amp;"_x000D_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13" spans="1:6" ht="15">
      <c r="A13" s="185" t="str">
        <f>_xll.SpotlightXL.ExcelFormulas.SpotlightMetadata("_x000D_
"&amp;CHAR(34)&amp;"A1950CEE88E7490F9ED482AF30EE80F7"&amp;CHAR(34)&amp;"_x000D_
{_x000D_
  "&amp;CHAR(34)&amp;"members"&amp;CHAR(34)&amp;": {_x000D_
    "&amp;CHAR(34)&amp;"Account"&amp;CHAR(34)&amp;": "&amp;CHAR(34)&amp;"Cash at Bank"&amp;CHAR(34)&amp;"_x000D_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Cash at Bank</v>
      </c>
      <c r="B13" s="190">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"&amp;CHAR(34)&amp;"Cash at Bank"&amp;CHAR(34)&amp;"_x000D_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91576.239999998594</v>
      </c>
      <c r="C13" s="190">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"&amp;CHAR(34)&amp;"Cash at Bank"&amp;CHAR(34)&amp;"_x000D_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114245.209999999</v>
      </c>
    </row>
    <row r="14" spans="1:6" ht="15">
      <c r="A14" s="187" t="str">
        <f>_xll.SpotlightXL.ExcelFormulas.SpotlightMetadata("_x000D_
"&amp;CHAR(34)&amp;"A1950CEE88E7490F9ED482AF30EE80F7"&amp;CHAR(34)&amp;"_x000D_
{_x000D_
  "&amp;CHAR(34)&amp;"members"&amp;CHAR(34)&amp;": {_x000D_
    "&amp;CHAR(34)&amp;"Account"&amp;CHAR(34)&amp;": "&amp;CHAR(34)&amp;"Cash on Hand"&amp;CHAR(34)&amp;"_x000D_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Cash on Hand</v>
      </c>
      <c r="B14" s="191">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"&amp;CHAR(34)&amp;"Cash on Hand"&amp;CHAR(34)&amp;"_x000D_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14" s="191">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"&amp;CHAR(34)&amp;"Cash on Hand"&amp;CHAR(34)&amp;"_x000D_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15" spans="1:6" ht="15">
      <c r="A15" s="188" t="s">
        <v>111</v>
      </c>
      <c r="B15" s="189">
        <f>SUM(B13:B14)</f>
        <v>91576.239999998594</v>
      </c>
      <c r="C15" s="189">
        <f>SUM(C13:C14)</f>
        <v>114245.209999999</v>
      </c>
    </row>
    <row r="16" spans="1:6" ht="15">
      <c r="A16" s="217"/>
      <c r="B16" s="218"/>
      <c r="C16" s="218"/>
    </row>
    <row r="18" spans="1:3" ht="15">
      <c r="A18" s="201" t="s">
        <v>112</v>
      </c>
      <c r="B18" s="90" t="str">
        <f>_xll.SpotlightXL.ExcelFormulas.SpotlightMetadata("_x000D_
"&amp;CHAR(34)&amp;"A1950CEE88E7490F9ED482AF30EE80F7"&amp;CHAR(34)&amp;"_x000D_
{_x000D_
  "&amp;CHAR(34)&amp;"members"&amp;CHAR(34)&amp;": {_x000D_
    "&amp;CHAR(34)&amp;"Time"&amp;CHAR(34)&amp;": "&amp;CHAR(34)&amp;""&amp;Parameters!$C$8&amp;""&amp;CHAR(34)&amp;"_x000D_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18" s="90" t="str">
        <f>_xll.SpotlightXL.ExcelFormulas.SpotlightMetadata("_x000D_
"&amp;CHAR(34)&amp;"A1950CEE88E7490F9ED482AF30EE80F7"&amp;CHAR(34)&amp;"_x000D_
{_x000D_
  "&amp;CHAR(34)&amp;"members"&amp;CHAR(34)&amp;": {_x000D_
    "&amp;CHAR(34)&amp;"Time"&amp;CHAR(34)&amp;": "&amp;CHAR(34)&amp;""&amp;Parameters!$C$9&amp;""&amp;CHAR(34)&amp;"_x000D_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19" spans="1:3" ht="15">
      <c r="A19" s="27" t="str">
        <f>_xll.SpotlightXL.ExcelFormulas.SpotlightMetadata("_x000D_
"&amp;CHAR(34)&amp;"A1950CEE88E7490F9ED482AF30EE80F7"&amp;CHAR(34)&amp;"_x000D_
{_x000D_
  "&amp;CHAR(34)&amp;"members"&amp;CHAR(34)&amp;": {_x000D_
    "&amp;CHAR(34)&amp;"Account"&amp;CHAR(34)&amp;": "&amp;CHAR(34)&amp;"Deposits Held"&amp;CHAR(34)&amp;"_x000D_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Deposits Held</v>
      </c>
      <c r="B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"&amp;CHAR(34)&amp;"11017"&amp;CHAR(34)&amp;"_x000D_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19"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"&amp;CHAR(34)&amp;"11017"&amp;CHAR(34)&amp;"_x000D_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0" spans="1:3" ht="15">
      <c r="A20" s="186" t="str">
        <f>_xll.SpotlightXL.ExcelFormulas.SpotlightMetadata("_x000D_
"&amp;CHAR(34)&amp;"A1950CEE88E7490F9ED482AF30EE80F7"&amp;CHAR(34)&amp;"_x000D_
{_x000D_
  "&amp;CHAR(34)&amp;"members"&amp;CHAR(34)&amp;": {_x000D_
    "&amp;CHAR(34)&amp;"Account"&amp;CHAR(34)&amp;": "&amp;CHAR(34)&amp;"Other Current Assets"&amp;CHAR(34)&amp;"_x000D_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Other Current Assets</v>
      </c>
      <c r="B20" s="19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"&amp;CHAR(34)&amp;"Other Current Assets"&amp;CHAR(34)&amp;"_x000D_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20" s="19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"&amp;CHAR(34)&amp;"Other Current Assets"&amp;CHAR(34)&amp;"_x000D_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89.6</v>
      </c>
    </row>
    <row r="21" spans="1:3" ht="15">
      <c r="A21" s="186" t="str">
        <f>_xll.SpotlightXL.ExcelFormulas.SpotlightMetadata("_x000D_
"&amp;CHAR(34)&amp;"A1950CEE88E7490F9ED482AF30EE80F7"&amp;CHAR(34)&amp;"_x000D_
{_x000D_
  "&amp;CHAR(34)&amp;"members"&amp;CHAR(34)&amp;": {_x000D_
    "&amp;CHAR(34)&amp;"Account"&amp;CHAR(34)&amp;": "&amp;CHAR(34)&amp;"Trade and Other Receivables - Due from other parties"&amp;CHAR(34)&amp;"_x000D_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Trade and Other Receivables - Due from other parties</v>
      </c>
      <c r="B21" s="19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"&amp;CHAR(34)&amp;"Trade and Other Receivables - Due from other parties"&amp;CHAR(34)&amp;"_x000D_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21" s="19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"&amp;CHAR(34)&amp;"Trade and Other Receivables - Due from other parties"&amp;CHAR(34)&amp;"_x000D_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22" spans="1:3" ht="15">
      <c r="A22" s="186" t="str">
        <f>_xll.SpotlightXL.ExcelFormulas.SpotlightMetadata("_x000D_
"&amp;CHAR(34)&amp;"A1950CEE88E7490F9ED482AF30EE80F7"&amp;CHAR(34)&amp;"_x000D_
{_x000D_
  "&amp;CHAR(34)&amp;"members"&amp;CHAR(34)&amp;": {_x000D_
    "&amp;CHAR(34)&amp;"Account"&amp;CHAR(34)&amp;": "&amp;CHAR(34)&amp;"Prepayments"&amp;CHAR(34)&amp;"_x000D_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Prepayments</v>
      </c>
      <c r="B22" s="19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"&amp;CHAR(34)&amp;"Prepayments"&amp;CHAR(34)&amp;"_x000D_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33050.33</v>
      </c>
      <c r="C22" s="19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"&amp;CHAR(34)&amp;"Prepayments"&amp;CHAR(34)&amp;"_x000D_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101167.34</v>
      </c>
    </row>
    <row r="23" spans="1:3" ht="15">
      <c r="A23" s="187" t="str">
        <f>_xll.SpotlightXL.ExcelFormulas.SpotlightMetadata("_x000D_
"&amp;CHAR(34)&amp;"A1950CEE88E7490F9ED482AF30EE80F7"&amp;CHAR(34)&amp;"_x000D_
{_x000D_
  "&amp;CHAR(34)&amp;"members"&amp;CHAR(34)&amp;": {_x000D_
    "&amp;CHAR(34)&amp;"Account"&amp;CHAR(34)&amp;": "&amp;CHAR(34)&amp;"GST Receivable &amp; ATO Accounts"&amp;CHAR(34)&amp;"_x000D_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GST Receivable &amp; ATO Accounts</v>
      </c>
      <c r="B23" s="191">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"&amp;CHAR(34)&amp;"GST Receivable &amp; ATO Accounts"&amp;CHAR(34)&amp;"_x000D_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-2.03726813197136E-10</v>
      </c>
      <c r="C23" s="191">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"&amp;CHAR(34)&amp;"GST Receivable &amp; ATO Accounts"&amp;CHAR(34)&amp;"_x000D_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-1.01863406598568E-10</v>
      </c>
    </row>
    <row r="24" spans="1:3" ht="15">
      <c r="A24" s="188" t="s">
        <v>113</v>
      </c>
      <c r="B24" s="189">
        <f>SUM(B19:B23)</f>
        <v>33050.329999999798</v>
      </c>
      <c r="C24" s="189">
        <f>SUM(C19:C23)</f>
        <v>101256.9399999999</v>
      </c>
    </row>
    <row r="25" spans="1:3" ht="15">
      <c r="A25" s="217"/>
      <c r="B25" s="218"/>
      <c r="C25" s="218"/>
    </row>
    <row r="27" spans="1:3" ht="15">
      <c r="A27" s="10" t="s">
        <v>114</v>
      </c>
      <c r="B27" s="90" t="str">
        <f>_xll.SpotlightXL.ExcelFormulas.SpotlightMetadata("_x000D_
"&amp;CHAR(34)&amp;"A1950CEE88E7490F9ED482AF30EE80F7"&amp;CHAR(34)&amp;"_x000D_
{_x000D_
  "&amp;CHAR(34)&amp;"members"&amp;CHAR(34)&amp;": {_x000D_
    "&amp;CHAR(34)&amp;"Time"&amp;CHAR(34)&amp;": "&amp;CHAR(34)&amp;""&amp;Parameters!$C$8&amp;""&amp;CHAR(34)&amp;"_x000D_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27" s="90" t="str">
        <f>_xll.SpotlightXL.ExcelFormulas.SpotlightMetadata("_x000D_
"&amp;CHAR(34)&amp;"A1950CEE88E7490F9ED482AF30EE80F7"&amp;CHAR(34)&amp;"_x000D_
{_x000D_
  "&amp;CHAR(34)&amp;"members"&amp;CHAR(34)&amp;": {_x000D_
    "&amp;CHAR(34)&amp;"Time"&amp;CHAR(34)&amp;": "&amp;CHAR(34)&amp;""&amp;Parameters!$C$9&amp;""&amp;CHAR(34)&amp;"_x000D_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28" spans="1:3" ht="15">
      <c r="A28" s="27" t="str">
        <f>_xll.SpotlightXL.ExcelFormulas.SpotlightMetadata("_x000D_
"&amp;CHAR(34)&amp;"A1950CEE88E7490F9ED482AF30EE80F7"&amp;CHAR(34)&amp;"_x000D_
{_x000D_
  "&amp;CHAR(34)&amp;"members"&amp;CHAR(34)&amp;": {_x000D_
    "&amp;CHAR(34)&amp;"Account"&amp;CHAR(34)&amp;": "&amp;CHAR(34)&amp;"Deferred Tax Asset (NCA)"&amp;CHAR(34)&amp;"_x000D_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Deferred Tax Asset (NCA)</v>
      </c>
      <c r="B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"&amp;CHAR(34)&amp;"13900"&amp;CHAR(34)&amp;"_x000D_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18034.55</v>
      </c>
      <c r="C28" s="28">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"&amp;CHAR(34)&amp;"13900"&amp;CHAR(34)&amp;"_x000D_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16708.990000000002</v>
      </c>
    </row>
    <row r="29" spans="1:3" ht="15">
      <c r="A29" s="188" t="s">
        <v>115</v>
      </c>
      <c r="B29" s="189">
        <f>SUM(B28)</f>
        <v>18034.55</v>
      </c>
      <c r="C29" s="189">
        <f>SUM(C28)</f>
        <v>16708.990000000002</v>
      </c>
    </row>
    <row r="32" spans="1:3" ht="15">
      <c r="A32" s="10" t="s">
        <v>116</v>
      </c>
      <c r="B32" s="90" t="str">
        <f>_xll.SpotlightXL.ExcelFormulas.SpotlightMetadata("_x000D_
"&amp;CHAR(34)&amp;"A1950CEE88E7490F9ED482AF30EE80F7"&amp;CHAR(34)&amp;"_x000D_
{_x000D_
  "&amp;CHAR(34)&amp;"members"&amp;CHAR(34)&amp;": {_x000D_
    "&amp;CHAR(34)&amp;"Time"&amp;CHAR(34)&amp;": "&amp;CHAR(34)&amp;""&amp;Parameters!$C$8&amp;""&amp;CHAR(34)&amp;"_x000D_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32" s="90" t="str">
        <f>_xll.SpotlightXL.ExcelFormulas.SpotlightMetadata("_x000D_
"&amp;CHAR(34)&amp;"A1950CEE88E7490F9ED482AF30EE80F7"&amp;CHAR(34)&amp;"_x000D_
{_x000D_
  "&amp;CHAR(34)&amp;"members"&amp;CHAR(34)&amp;": {_x000D_
    "&amp;CHAR(34)&amp;"Time"&amp;CHAR(34)&amp;": "&amp;CHAR(34)&amp;""&amp;Parameters!$C$9&amp;""&amp;CHAR(34)&amp;"_x000D_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33" spans="1:3" ht="15">
      <c r="A33" s="15" t="s">
        <v>117</v>
      </c>
      <c r="B33" s="16"/>
      <c r="C33" s="16"/>
    </row>
    <row r="34" spans="1:3" s="2" customFormat="1" ht="15">
      <c r="A34" s="193" t="str">
        <f>_xll.SpotlightXL.ExcelFormulas.SpotlightMetadata("_x000D_
"&amp;CHAR(34)&amp;"A1950CEE88E7490F9ED482AF30EE80F7"&amp;CHAR(34)&amp;"_x000D_
{_x000D_
  "&amp;CHAR(34)&amp;"members"&amp;CHAR(34)&amp;": {_x000D_
    "&amp;CHAR(34)&amp;"Account"&amp;CHAR(34)&amp;": "&amp;CHAR(34)&amp;"Plant and Equipment"&amp;CHAR(34)&amp;"_x000D_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Plant and Equipment</v>
      </c>
      <c r="B34" s="196">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"&amp;CHAR(34)&amp;"Plant and Equipment"&amp;CHAR(34)&amp;"_x000D_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14800.93</v>
      </c>
      <c r="C34" s="196">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"&amp;CHAR(34)&amp;"Plant and Equipment"&amp;CHAR(34)&amp;"_x000D_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14800.9299999998</v>
      </c>
    </row>
    <row r="35" spans="1:3" s="2" customFormat="1" ht="15">
      <c r="A35" s="194" t="str">
        <f>_xll.SpotlightXL.ExcelFormulas.SpotlightMetadata("_x000D_
"&amp;CHAR(34)&amp;"A1950CEE88E7490F9ED482AF30EE80F7"&amp;CHAR(34)&amp;"_x000D_
{_x000D_
  "&amp;CHAR(34)&amp;"members"&amp;CHAR(34)&amp;": {_x000D_
    "&amp;CHAR(34)&amp;"Account"&amp;CHAR(34)&amp;": "&amp;CHAR(34)&amp;"Accumulated Depreciation Plant and Equipment"&amp;CHAR(34)&amp;"_x000D_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Accumulated Depreciation Plant and Equipment</v>
      </c>
      <c r="B35" s="184">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"&amp;CHAR(34)&amp;"Accumulated Depreciation Plant and Equipment"&amp;CHAR(34)&amp;"_x000D_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-10250.040000000001</v>
      </c>
      <c r="C35" s="184">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"&amp;CHAR(34)&amp;"Accumulated Depreciation Plant and Equipment"&amp;CHAR(34)&amp;"_x000D_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-5743.6</v>
      </c>
    </row>
    <row r="36" spans="1:3" ht="15">
      <c r="A36" s="188" t="s">
        <v>118</v>
      </c>
      <c r="B36" s="189">
        <f>SUM(B34:B35)</f>
        <v>4550.8899999999994</v>
      </c>
      <c r="C36" s="189">
        <f>SUM(C34:C35)</f>
        <v>9057.3299999997998</v>
      </c>
    </row>
    <row r="38" spans="1:3" ht="15">
      <c r="A38" s="17" t="s">
        <v>119</v>
      </c>
      <c r="B38" s="19"/>
      <c r="C38" s="19"/>
    </row>
    <row r="39" spans="1:3" s="2" customFormat="1" ht="15">
      <c r="A39" s="193" t="str">
        <f>_xll.SpotlightXL.ExcelFormulas.SpotlightMetadata("_x000D_
"&amp;CHAR(34)&amp;"A1950CEE88E7490F9ED482AF30EE80F7"&amp;CHAR(34)&amp;"_x000D_
{_x000D_
  "&amp;CHAR(34)&amp;"members"&amp;CHAR(34)&amp;": {_x000D_
    "&amp;CHAR(34)&amp;"Account"&amp;CHAR(34)&amp;": "&amp;CHAR(34)&amp;"Motor Vehicles"&amp;CHAR(34)&amp;"_x000D_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Motor Vehicles</v>
      </c>
      <c r="B39" s="196">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"&amp;CHAR(34)&amp;"Motor Vehicles"&amp;CHAR(34)&amp;"_x000D_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-1.45519152283669E-11</v>
      </c>
      <c r="C39" s="196">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"&amp;CHAR(34)&amp;"Motor Vehicles"&amp;CHAR(34)&amp;"_x000D_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262570.09000000003</v>
      </c>
    </row>
    <row r="40" spans="1:3" s="2" customFormat="1" ht="15">
      <c r="A40" s="195" t="str">
        <f>_xll.SpotlightXL.ExcelFormulas.SpotlightMetadata("_x000D_
"&amp;CHAR(34)&amp;"A1950CEE88E7490F9ED482AF30EE80F7"&amp;CHAR(34)&amp;"_x000D_
{_x000D_
  "&amp;CHAR(34)&amp;"members"&amp;CHAR(34)&amp;": {_x000D_
    "&amp;CHAR(34)&amp;"Account"&amp;CHAR(34)&amp;": "&amp;CHAR(34)&amp;"Accumulated Depreciation Motor Vehicles"&amp;CHAR(34)&amp;"_x000D_
  },_x000D_
  "&amp;CHAR(34)&amp;"selection"&amp;CHAR(34)&amp;": [],_x000D_
  "&amp;CHAR(34)&amp;"type"&amp;CHAR(34)&amp;": "&amp;CHAR(34)&amp;"@Member"&amp;CHAR(34)&amp;",_x000D_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Accumulated Depreciation Motor Vehicles</v>
      </c>
      <c r="B40" s="197">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"&amp;CHAR(34)&amp;"Accumulated Depreciation Motor Vehicles"&amp;CHAR(34)&amp;"_x000D_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40" s="197">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"&amp;CHAR(34)&amp;"Accumulated Depreciation Motor Vehicles"&amp;CHAR(34)&amp;"_x000D_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-33358.15</v>
      </c>
    </row>
    <row r="41" spans="1:3" ht="15">
      <c r="A41" s="188" t="s">
        <v>120</v>
      </c>
      <c r="B41" s="189">
        <f>SUM(A39:A40)</f>
        <v>0</v>
      </c>
      <c r="C41" s="189">
        <f>SUM(B39:B40)</f>
        <v>-1.45519152283669E-11</v>
      </c>
    </row>
    <row r="42" spans="1:3" ht="15">
      <c r="A42" s="188"/>
      <c r="B42" s="189"/>
      <c r="C42" s="189"/>
    </row>
    <row r="43" spans="1:3" ht="15">
      <c r="A43" s="188" t="s">
        <v>121</v>
      </c>
      <c r="B43" s="189">
        <f>B36+B41</f>
        <v>4550.8899999999994</v>
      </c>
      <c r="C43" s="189">
        <f>C36+C41</f>
        <v>9057.3299999997853</v>
      </c>
    </row>
    <row r="46" spans="1:3" ht="15">
      <c r="A46" s="10" t="s">
        <v>122</v>
      </c>
      <c r="B46" s="198" t="str">
        <f>_xll.SpotlightXL.ExcelFormulas.SpotlightMetadata("_x000D_
"&amp;CHAR(34)&amp;"A1950CEE88E7490F9ED482AF30EE80F7"&amp;CHAR(34)&amp;"_x000D_
{_x000D_
  "&amp;CHAR(34)&amp;"members"&amp;CHAR(34)&amp;": {_x000D_
    "&amp;CHAR(34)&amp;"Time"&amp;CHAR(34)&amp;": "&amp;CHAR(34)&amp;"2025"&amp;CHAR(34)&amp;"_x000D_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46" s="198" t="str">
        <f>_xll.SpotlightXL.ExcelFormulas.SpotlightMetadata("_x000D_
"&amp;CHAR(34)&amp;"A1950CEE88E7490F9ED482AF30EE80F7"&amp;CHAR(34)&amp;"_x000D_
{_x000D_
  "&amp;CHAR(34)&amp;"members"&amp;CHAR(34)&amp;": {_x000D_
    "&amp;CHAR(34)&amp;"Time"&amp;CHAR(34)&amp;": "&amp;CHAR(34)&amp;"2024"&amp;CHAR(34)&amp;"_x000D_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47" spans="1:3" s="2" customFormat="1" ht="15" hidden="1" outlineLevel="1">
      <c r="A47" s="163" t="str">
        <f>_xll.SpotlightXL.ExcelFormulas.SpotlightMetadata("_x000D_
"&amp;CHAR(34)&amp;"A1950CEE88E7490F9ED482AF30EE80F7"&amp;CHAR(34)&amp;"_x000D_
{_x000D_
  "&amp;CHAR(34)&amp;"members"&amp;CHAR(34)&amp;": {_x000D_
    "&amp;CHAR(34)&amp;"Account"&amp;CHAR(34)&amp;": "&amp;CHAR(34)&amp;"20090"&amp;CHAR(34)&amp;"_x000D_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20090 - Fringe Benefit Tax</v>
      </c>
      <c r="B4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-6101</v>
      </c>
      <c r="C4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"&amp;CHAR(34)&amp;"20090"&amp;CHAR(34)&amp;"_x000D_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48" spans="1:3" s="2" customFormat="1" ht="15" collapsed="1">
      <c r="A48" s="166" t="str">
        <f>_xll.SpotlightXL.ExcelFormulas.SpotlightMetadata("_x000D_
"&amp;CHAR(34)&amp;"A1950CEE88E7490F9ED482AF30EE80F7"&amp;CHAR(34)&amp;"_x000D_
{_x000D_
  "&amp;CHAR(34)&amp;"members"&amp;CHAR(34)&amp;": {_x000D_
    "&amp;CHAR(34)&amp;"Account"&amp;CHAR(34)&amp;": "&amp;CHAR(34)&amp;"ATO Integrated Client Account"&amp;CHAR(34)&amp;"_x000D_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ATO Integrated Client Account</v>
      </c>
      <c r="B48" s="162">
        <f>SUM(B47)</f>
        <v>-6101</v>
      </c>
      <c r="C48" s="162">
        <f>SUM(C47)</f>
        <v>0</v>
      </c>
    </row>
    <row r="49" spans="1:3" s="2" customFormat="1" ht="15" hidden="1" outlineLevel="1">
      <c r="A49" s="163" t="str">
        <f>_xll.SpotlightXL.ExcelFormulas.SpotlightMetadata("_x000D_
"&amp;CHAR(34)&amp;"A1950CEE88E7490F9ED482AF30EE80F7"&amp;CHAR(34)&amp;"_x000D_
{_x000D_
  "&amp;CHAR(34)&amp;"members"&amp;CHAR(34)&amp;": {_x000D_
    "&amp;CHAR(34)&amp;"Account"&amp;CHAR(34)&amp;": "&amp;CHAR(34)&amp;"20018"&amp;CHAR(34)&amp;"_x000D_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20018 - FBT Payable</v>
      </c>
      <c r="B4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4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"&amp;CHAR(34)&amp;"20018"&amp;CHAR(34)&amp;"_x000D_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0" spans="1:3" s="2" customFormat="1" ht="15" collapsed="1">
      <c r="A50" s="166" t="str">
        <f>_xll.SpotlightXL.ExcelFormulas.SpotlightMetadata("_x000D_
"&amp;CHAR(34)&amp;"A1950CEE88E7490F9ED482AF30EE80F7"&amp;CHAR(34)&amp;"_x000D_
{_x000D_
  "&amp;CHAR(34)&amp;"members"&amp;CHAR(34)&amp;": {_x000D_
    "&amp;CHAR(34)&amp;"Account"&amp;CHAR(34)&amp;": "&amp;CHAR(34)&amp;"FBT Payable"&amp;CHAR(34)&amp;"_x000D_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FBT Payable</v>
      </c>
      <c r="B50" s="162">
        <f>SUM(B49)</f>
        <v>0</v>
      </c>
      <c r="C50" s="162">
        <f>SUM(C49)</f>
        <v>0</v>
      </c>
    </row>
    <row r="51" spans="1:3" s="2" customFormat="1" ht="15" hidden="1" outlineLevel="1">
      <c r="A51" s="163" t="str">
        <f>_xll.SpotlightXL.ExcelFormulas.SpotlightMetadata("_x000D_
"&amp;CHAR(34)&amp;"A1950CEE88E7490F9ED482AF30EE80F7"&amp;CHAR(34)&amp;"_x000D_
{_x000D_
  "&amp;CHAR(34)&amp;"members"&amp;CHAR(34)&amp;": {_x000D_
    "&amp;CHAR(34)&amp;"Account"&amp;CHAR(34)&amp;": "&amp;CHAR(34)&amp;"20015"&amp;CHAR(34)&amp;"_x000D_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20015 - ATO Integrated Client Account</v>
      </c>
      <c r="B5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5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"&amp;CHAR(34)&amp;"20015"&amp;CHAR(34)&amp;"_x000D_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2" spans="1:3" s="2" customFormat="1" ht="15" hidden="1" outlineLevel="1">
      <c r="A52" s="163" t="str">
        <f>_xll.SpotlightXL.ExcelFormulas.SpotlightMetadata("_x000D_
"&amp;CHAR(34)&amp;"A1950CEE88E7490F9ED482AF30EE80F7"&amp;CHAR(34)&amp;"_x000D_
{_x000D_
  "&amp;CHAR(34)&amp;"members"&amp;CHAR(34)&amp;": {_x000D_
    "&amp;CHAR(34)&amp;"Account"&amp;CHAR(34)&amp;": "&amp;CHAR(34)&amp;"20078"&amp;CHAR(34)&amp;"_x000D_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20078 - Suspense (CL)</v>
      </c>
      <c r="B52"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52"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"&amp;CHAR(34)&amp;"20078"&amp;CHAR(34)&amp;"_x000D_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3" spans="1:3" s="2" customFormat="1" ht="15" hidden="1" outlineLevel="1">
      <c r="A53" s="163" t="str">
        <f>_xll.SpotlightXL.ExcelFormulas.SpotlightMetadata("_x000D_
"&amp;CHAR(34)&amp;"A1950CEE88E7490F9ED482AF30EE80F7"&amp;CHAR(34)&amp;"_x000D_
{_x000D_
  "&amp;CHAR(34)&amp;"members"&amp;CHAR(34)&amp;": {_x000D_
    "&amp;CHAR(34)&amp;"Account"&amp;CHAR(34)&amp;": "&amp;CHAR(34)&amp;"20700"&amp;CHAR(34)&amp;"_x000D_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20700 - Clearing account</v>
      </c>
      <c r="B53"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"&amp;CHAR(34)&amp;"20700"&amp;CHAR(34)&amp;"_x000D_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-3.18323145620525E-12</v>
      </c>
      <c r="C53"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"&amp;CHAR(34)&amp;"20700"&amp;CHAR(34)&amp;"_x000D_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-9.0949470177292804E-13</v>
      </c>
    </row>
    <row r="54" spans="1:3" s="2" customFormat="1" ht="15" hidden="1" outlineLevel="1">
      <c r="A54" s="163" t="str">
        <f>_xll.SpotlightXL.ExcelFormulas.SpotlightMetadata("_x000D_
"&amp;CHAR(34)&amp;"A1950CEE88E7490F9ED482AF30EE80F7"&amp;CHAR(34)&amp;"_x000D_
{_x000D_
  "&amp;CHAR(34)&amp;"members"&amp;CHAR(34)&amp;": {_x000D_
    "&amp;CHAR(34)&amp;"Account"&amp;CHAR(34)&amp;": "&amp;CHAR(34)&amp;"20850"&amp;CHAR(34)&amp;"_x000D_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20850 - Tracking Transfers - Not to be used</v>
      </c>
      <c r="B54"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"&amp;CHAR(34)&amp;"20850"&amp;CHAR(34)&amp;"_x000D_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2.3283064365386999E-10</v>
      </c>
      <c r="C54"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"&amp;CHAR(34)&amp;"20850"&amp;CHAR(34)&amp;"_x000D_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1.70985003933311E-10</v>
      </c>
    </row>
    <row r="55" spans="1:3" s="2" customFormat="1" ht="15" hidden="1" outlineLevel="1">
      <c r="A55" s="163" t="str">
        <f>_xll.SpotlightXL.ExcelFormulas.SpotlightMetadata("_x000D_
"&amp;CHAR(34)&amp;"A1950CEE88E7490F9ED482AF30EE80F7"&amp;CHAR(34)&amp;"_x000D_
{_x000D_
  "&amp;CHAR(34)&amp;"members"&amp;CHAR(34)&amp;": {_x000D_
    "&amp;CHAR(34)&amp;"Account"&amp;CHAR(34)&amp;": "&amp;CHAR(34)&amp;"20900"&amp;CHAR(34)&amp;"_x000D_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20900 - Unpaid Expense Claims - Not to be used</v>
      </c>
      <c r="B55"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"&amp;CHAR(34)&amp;"20900"&amp;CHAR(34)&amp;"_x000D_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55"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"&amp;CHAR(34)&amp;"20900"&amp;CHAR(34)&amp;"_x000D_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6" spans="1:3" s="2" customFormat="1" ht="15" hidden="1" outlineLevel="1">
      <c r="A56" s="163" t="str">
        <f>_xll.SpotlightXL.ExcelFormulas.SpotlightMetadata("_x000D_
"&amp;CHAR(34)&amp;"A1950CEE88E7490F9ED482AF30EE80F7"&amp;CHAR(34)&amp;"_x000D_
{_x000D_
  "&amp;CHAR(34)&amp;"members"&amp;CHAR(34)&amp;": {_x000D_
    "&amp;CHAR(34)&amp;"Account"&amp;CHAR(34)&amp;": "&amp;CHAR(34)&amp;"20998"&amp;CHAR(34)&amp;"_x000D_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20998 - Rounding - Not to be used</v>
      </c>
      <c r="B5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"&amp;CHAR(34)&amp;"20998"&amp;CHAR(34)&amp;"_x000D_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2.0816681711721701E-17</v>
      </c>
      <c r="C5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"&amp;CHAR(34)&amp;"20998"&amp;CHAR(34)&amp;"_x000D_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5.2041704279304197E-18</v>
      </c>
    </row>
    <row r="57" spans="1:3" s="2" customFormat="1" ht="15" hidden="1" outlineLevel="1">
      <c r="A57" s="163" t="str">
        <f>_xll.SpotlightXL.ExcelFormulas.SpotlightMetadata("_x000D_
"&amp;CHAR(34)&amp;"A1950CEE88E7490F9ED482AF30EE80F7"&amp;CHAR(34)&amp;"_x000D_
{_x000D_
  "&amp;CHAR(34)&amp;"members"&amp;CHAR(34)&amp;": {_x000D_
    "&amp;CHAR(34)&amp;"Account"&amp;CHAR(34)&amp;": "&amp;CHAR(34)&amp;"20999"&amp;CHAR(34)&amp;"_x000D_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20999 - Historical Adjustment - Not to be Used</v>
      </c>
      <c r="B5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"&amp;CHAR(34)&amp;"20999"&amp;CHAR(34)&amp;"_x000D_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5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"&amp;CHAR(34)&amp;"20999"&amp;CHAR(34)&amp;"_x000D_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58" spans="1:3" s="2" customFormat="1" ht="15" collapsed="1">
      <c r="A58" s="166" t="str">
        <f>_xll.SpotlightXL.ExcelFormulas.SpotlightMetadata("_x000D_
"&amp;CHAR(34)&amp;"A1950CEE88E7490F9ED482AF30EE80F7"&amp;CHAR(34)&amp;"_x000D_
{_x000D_
  "&amp;CHAR(34)&amp;"members"&amp;CHAR(34)&amp;": {_x000D_
    "&amp;CHAR(34)&amp;"Account"&amp;CHAR(34)&amp;": "&amp;CHAR(34)&amp;"Other Payables"&amp;CHAR(34)&amp;"_x000D_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Other Payables</v>
      </c>
      <c r="B58" s="162">
        <f>SUM(B51:B57)</f>
        <v>2.2964743301434645E-10</v>
      </c>
      <c r="C58" s="162">
        <f>SUM(C51:C57)</f>
        <v>1.700755144357085E-10</v>
      </c>
    </row>
    <row r="59" spans="1:3" s="2" customFormat="1" ht="15" hidden="1" outlineLevel="1">
      <c r="A59" s="163" t="str">
        <f>_xll.SpotlightXL.ExcelFormulas.SpotlightMetadata("_x000D_
"&amp;CHAR(34)&amp;"A1950CEE88E7490F9ED482AF30EE80F7"&amp;CHAR(34)&amp;"_x000D_
{_x000D_
  "&amp;CHAR(34)&amp;"members"&amp;CHAR(34)&amp;": {_x000D_
    "&amp;CHAR(34)&amp;"Account"&amp;CHAR(34)&amp;": "&amp;CHAR(34)&amp;"20011"&amp;CHAR(34)&amp;"_x000D_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20011 - Accounts Payable Re-classification</v>
      </c>
      <c r="B5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5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"&amp;CHAR(34)&amp;"20011"&amp;CHAR(34)&amp;"_x000D_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0" spans="1:3" s="2" customFormat="1" ht="15" collapsed="1">
      <c r="A60" s="166" t="str">
        <f>_xll.SpotlightXL.ExcelFormulas.SpotlightMetadata("_x000D_
"&amp;CHAR(34)&amp;"A1950CEE88E7490F9ED482AF30EE80F7"&amp;CHAR(34)&amp;"_x000D_
{_x000D_
  "&amp;CHAR(34)&amp;"members"&amp;CHAR(34)&amp;": {_x000D_
    "&amp;CHAR(34)&amp;"Account"&amp;CHAR(34)&amp;": "&amp;CHAR(34)&amp;"Trade Payables - Due to related parties"&amp;CHAR(34)&amp;"_x000D_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Trade Payables - Due to related parties</v>
      </c>
      <c r="B60" s="162">
        <f>SUM(B59)</f>
        <v>0</v>
      </c>
      <c r="C60" s="162">
        <f>SUM(C59)</f>
        <v>0</v>
      </c>
    </row>
    <row r="61" spans="1:3" s="2" customFormat="1" ht="15" hidden="1" outlineLevel="1">
      <c r="A61" s="163" t="str">
        <f>_xll.SpotlightXL.ExcelFormulas.SpotlightMetadata("_x000D_
"&amp;CHAR(34)&amp;"A1950CEE88E7490F9ED482AF30EE80F7"&amp;CHAR(34)&amp;"_x000D_
{_x000D_
  "&amp;CHAR(34)&amp;"members"&amp;CHAR(34)&amp;": {_x000D_
    "&amp;CHAR(34)&amp;"Account"&amp;CHAR(34)&amp;": "&amp;CHAR(34)&amp;"20812"&amp;CHAR(34)&amp;"_x000D_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20812 - Accrued Interest</v>
      </c>
      <c r="B6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"&amp;CHAR(34)&amp;"20812"&amp;CHAR(34)&amp;"_x000D_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"&amp;CHAR(34)&amp;"20812"&amp;CHAR(34)&amp;"_x000D_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2" spans="1:3" s="2" customFormat="1" ht="15" hidden="1" outlineLevel="1">
      <c r="A62" s="163" t="str">
        <f>_xll.SpotlightXL.ExcelFormulas.SpotlightMetadata("_x000D_
"&amp;CHAR(34)&amp;"A1950CEE88E7490F9ED482AF30EE80F7"&amp;CHAR(34)&amp;"_x000D_
{_x000D_
  "&amp;CHAR(34)&amp;"members"&amp;CHAR(34)&amp;": {_x000D_
    "&amp;CHAR(34)&amp;"Account"&amp;CHAR(34)&amp;": "&amp;CHAR(34)&amp;"20003"&amp;CHAR(34)&amp;"_x000D_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20003 - Accrued Expenses</v>
      </c>
      <c r="B62"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2"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"&amp;CHAR(34)&amp;"20003"&amp;CHAR(34)&amp;"_x000D_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3" spans="1:3" s="2" customFormat="1" ht="15" hidden="1" outlineLevel="1">
      <c r="A63" s="163" t="str">
        <f>_xll.SpotlightXL.ExcelFormulas.SpotlightMetadata("_x000D_
"&amp;CHAR(34)&amp;"A1950CEE88E7490F9ED482AF30EE80F7"&amp;CHAR(34)&amp;"_x000D_
{_x000D_
  "&amp;CHAR(34)&amp;"members"&amp;CHAR(34)&amp;": {_x000D_
    "&amp;CHAR(34)&amp;"Account"&amp;CHAR(34)&amp;": "&amp;CHAR(34)&amp;"20004"&amp;CHAR(34)&amp;"_x000D_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20004 - Accrued Expenses - Trades</v>
      </c>
      <c r="B63"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3"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"&amp;CHAR(34)&amp;"20004"&amp;CHAR(34)&amp;"_x000D_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4" spans="1:3" s="2" customFormat="1" ht="15" collapsed="1">
      <c r="A64" s="166" t="str">
        <f>_xll.SpotlightXL.ExcelFormulas.SpotlightMetadata("_x000D_
"&amp;CHAR(34)&amp;"A1950CEE88E7490F9ED482AF30EE80F7"&amp;CHAR(34)&amp;"_x000D_
{_x000D_
  "&amp;CHAR(34)&amp;"members"&amp;CHAR(34)&amp;": {_x000D_
    "&amp;CHAR(34)&amp;"Account"&amp;CHAR(34)&amp;": "&amp;CHAR(34)&amp;"Accrued Expenses"&amp;CHAR(34)&amp;"_x000D_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Accrued Expenses</v>
      </c>
      <c r="B64" s="162">
        <f>SUM(B61:B63)</f>
        <v>0</v>
      </c>
      <c r="C64" s="162">
        <f>SUM(C61:C63)</f>
        <v>0</v>
      </c>
    </row>
    <row r="65" spans="1:3" s="2" customFormat="1" ht="15" hidden="1" outlineLevel="1">
      <c r="A65" s="163" t="str">
        <f>_xll.SpotlightXL.ExcelFormulas.SpotlightMetadata("_x000D_
"&amp;CHAR(34)&amp;"A1950CEE88E7490F9ED482AF30EE80F7"&amp;CHAR(34)&amp;"_x000D_
{_x000D_
  "&amp;CHAR(34)&amp;"members"&amp;CHAR(34)&amp;": {_x000D_
    "&amp;CHAR(34)&amp;"Account"&amp;CHAR(34)&amp;": "&amp;CHAR(34)&amp;"801"&amp;CHAR(34)&amp;"_x000D_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801 - Accounts Payable - ACCUs</v>
      </c>
      <c r="B65"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"&amp;CHAR(34)&amp;"801"&amp;CHAR(34)&amp;"_x000D_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5"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"&amp;CHAR(34)&amp;"801"&amp;CHAR(34)&amp;"_x000D_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6" spans="1:3" s="2" customFormat="1" ht="15" hidden="1" outlineLevel="1">
      <c r="A66" s="163" t="str">
        <f>_xll.SpotlightXL.ExcelFormulas.SpotlightMetadata("_x000D_
"&amp;CHAR(34)&amp;"A1950CEE88E7490F9ED482AF30EE80F7"&amp;CHAR(34)&amp;"_x000D_
{_x000D_
  "&amp;CHAR(34)&amp;"members"&amp;CHAR(34)&amp;": {_x000D_
    "&amp;CHAR(34)&amp;"Account"&amp;CHAR(34)&amp;": "&amp;CHAR(34)&amp;"20000"&amp;CHAR(34)&amp;"_x000D_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20000 - Accounts Payable - Premium Funding</v>
      </c>
      <c r="B6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7" spans="1:3" s="2" customFormat="1" ht="15" hidden="1" outlineLevel="1">
      <c r="A67" s="163" t="str">
        <f>_xll.SpotlightXL.ExcelFormulas.SpotlightMetadata("_x000D_
"&amp;CHAR(34)&amp;"A1950CEE88E7490F9ED482AF30EE80F7"&amp;CHAR(34)&amp;"_x000D_
{_x000D_
  "&amp;CHAR(34)&amp;"members"&amp;CHAR(34)&amp;": {_x000D_
    "&amp;CHAR(34)&amp;"Account"&amp;CHAR(34)&amp;": "&amp;CHAR(34)&amp;"20001"&amp;CHAR(34)&amp;"_x000D_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20001 - Accounts Payable - Journals</v>
      </c>
      <c r="B6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7"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"&amp;CHAR(34)&amp;"20001"&amp;CHAR(34)&amp;"_x000D_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8" spans="1:3" s="2" customFormat="1" ht="15" hidden="1" outlineLevel="1">
      <c r="A68" s="163" t="str">
        <f>_xll.SpotlightXL.ExcelFormulas.SpotlightMetadata("_x000D_
"&amp;CHAR(34)&amp;"A1950CEE88E7490F9ED482AF30EE80F7"&amp;CHAR(34)&amp;"_x000D_
{_x000D_
  "&amp;CHAR(34)&amp;"members"&amp;CHAR(34)&amp;": {_x000D_
    "&amp;CHAR(34)&amp;"Account"&amp;CHAR(34)&amp;": "&amp;CHAR(34)&amp;"20002"&amp;CHAR(34)&amp;"_x000D_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20002 - Accounts Payable -Watson River Station</v>
      </c>
      <c r="B68"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68"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"&amp;CHAR(34)&amp;"20002"&amp;CHAR(34)&amp;"_x000D_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69" spans="1:3" s="2" customFormat="1" ht="15" hidden="1" outlineLevel="1">
      <c r="A69" s="163" t="str">
        <f>_xll.SpotlightXL.ExcelFormulas.SpotlightMetadata("_x000D_
"&amp;CHAR(34)&amp;"A1950CEE88E7490F9ED482AF30EE80F7"&amp;CHAR(34)&amp;"_x000D_
{_x000D_
  "&amp;CHAR(34)&amp;"members"&amp;CHAR(34)&amp;": {_x000D_
    "&amp;CHAR(34)&amp;"Account"&amp;CHAR(34)&amp;": "&amp;CHAR(34)&amp;"20010"&amp;CHAR(34)&amp;"_x000D_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20010 - Accounts Payable</v>
      </c>
      <c r="B6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661206.06000000006</v>
      </c>
      <c r="C6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"&amp;CHAR(34)&amp;"20010"&amp;CHAR(34)&amp;"_x000D_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967673.5</v>
      </c>
    </row>
    <row r="70" spans="1:3" s="2" customFormat="1" ht="15" hidden="1" outlineLevel="1">
      <c r="A70" s="163" t="str">
        <f>_xll.SpotlightXL.ExcelFormulas.SpotlightMetadata("_x000D_
"&amp;CHAR(34)&amp;"A1950CEE88E7490F9ED482AF30EE80F7"&amp;CHAR(34)&amp;"_x000D_
{_x000D_
  "&amp;CHAR(34)&amp;"members"&amp;CHAR(34)&amp;": {_x000D_
    "&amp;CHAR(34)&amp;"Account"&amp;CHAR(34)&amp;": "&amp;CHAR(34)&amp;"20030"&amp;CHAR(34)&amp;"_x000D_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20030 - Wages Payable - Payroll</v>
      </c>
      <c r="B70"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9.4587448984384498E-11</v>
      </c>
      <c r="C70"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"&amp;CHAR(34)&amp;"20030"&amp;CHAR(34)&amp;"_x000D_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9.4587448984384498E-11</v>
      </c>
    </row>
    <row r="71" spans="1:3" s="2" customFormat="1" ht="15" hidden="1" outlineLevel="1">
      <c r="A71" s="163" t="str">
        <f>_xll.SpotlightXL.ExcelFormulas.SpotlightMetadata("_x000D_
"&amp;CHAR(34)&amp;"A1950CEE88E7490F9ED482AF30EE80F7"&amp;CHAR(34)&amp;"_x000D_
{_x000D_
  "&amp;CHAR(34)&amp;"members"&amp;CHAR(34)&amp;": {_x000D_
    "&amp;CHAR(34)&amp;"Account"&amp;CHAR(34)&amp;": "&amp;CHAR(34)&amp;"20079"&amp;CHAR(34)&amp;"_x000D_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20079 - Trade Creditors</v>
      </c>
      <c r="B7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7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"&amp;CHAR(34)&amp;"20079"&amp;CHAR(34)&amp;"_x000D_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2" spans="1:3" s="2" customFormat="1" ht="15" hidden="1" outlineLevel="1">
      <c r="A72" s="163" t="str">
        <f>_xll.SpotlightXL.ExcelFormulas.SpotlightMetadata("_x000D_
"&amp;CHAR(34)&amp;"A1950CEE88E7490F9ED482AF30EE80F7"&amp;CHAR(34)&amp;"_x000D_
{_x000D_
  "&amp;CHAR(34)&amp;"members"&amp;CHAR(34)&amp;": {_x000D_
    "&amp;CHAR(34)&amp;"Account"&amp;CHAR(34)&amp;": "&amp;CHAR(34)&amp;"20099"&amp;CHAR(34)&amp;"_x000D_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20099 - Accounts Payable ACCUs</v>
      </c>
      <c r="B72"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72"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"&amp;CHAR(34)&amp;"20099"&amp;CHAR(34)&amp;"_x000D_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3" spans="1:3" s="2" customFormat="1" ht="15" collapsed="1">
      <c r="A73" s="199" t="str">
        <f>_xll.SpotlightXL.ExcelFormulas.SpotlightMetadata("_x000D_
"&amp;CHAR(34)&amp;"A1950CEE88E7490F9ED482AF30EE80F7"&amp;CHAR(34)&amp;"_x000D_
{_x000D_
  "&amp;CHAR(34)&amp;"members"&amp;CHAR(34)&amp;": {_x000D_
    "&amp;CHAR(34)&amp;"Account"&amp;CHAR(34)&amp;": "&amp;CHAR(34)&amp;"Trade Payables - Due to other parties"&amp;CHAR(34)&amp;"_x000D_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Trade Payables - Due to other parties</v>
      </c>
      <c r="B73" s="184">
        <f>SUM(B65:B72)</f>
        <v>661206.06000000017</v>
      </c>
      <c r="C73" s="184">
        <f>SUM(C65:C72)</f>
        <v>967673.50000000012</v>
      </c>
    </row>
    <row r="74" spans="1:3" s="2" customFormat="1" ht="15">
      <c r="A74" s="35" t="str">
        <f>_xll.SpotlightXL.ExcelFormulas.SpotlightMetadata("_x000D_
"&amp;CHAR(34)&amp;"A1950CEE88E7490F9ED482AF30EE80F7"&amp;CHAR(34)&amp;"_x000D_
{_x000D_
  "&amp;CHAR(34)&amp;"members"&amp;CHAR(34)&amp;": {_x000D_
    "&amp;CHAR(34)&amp;"Account"&amp;CHAR(34)&amp;": "&amp;CHAR(34)&amp;"Trade and Other Payables"&amp;CHAR(34)&amp;"_x000D_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Trade and Other Payables</v>
      </c>
      <c r="B74" s="36">
        <f>B73+B64+B60+B58+B50+B48</f>
        <v>655105.06000000041</v>
      </c>
      <c r="C74" s="36">
        <f>C73+C64+C60+C58+C50+C48</f>
        <v>967673.50000000023</v>
      </c>
    </row>
    <row r="75" spans="1:3">
      <c r="C75"/>
    </row>
    <row r="76" spans="1:3">
      <c r="C76"/>
    </row>
    <row r="77" spans="1:3" ht="15">
      <c r="A77" s="10" t="s">
        <v>123</v>
      </c>
      <c r="B77" s="198" t="str">
        <f>_xll.SpotlightXL.ExcelFormulas.SpotlightMetadata("_x000D_
"&amp;CHAR(34)&amp;"A1950CEE88E7490F9ED482AF30EE80F7"&amp;CHAR(34)&amp;"_x000D_
{_x000D_
  "&amp;CHAR(34)&amp;"members"&amp;CHAR(34)&amp;": {_x000D_
    "&amp;CHAR(34)&amp;"Time"&amp;CHAR(34)&amp;": "&amp;CHAR(34)&amp;"2025"&amp;CHAR(34)&amp;"_x000D_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2025</v>
      </c>
      <c r="C77" s="198" t="str">
        <f>_xll.SpotlightXL.ExcelFormulas.SpotlightMetadata("_x000D_
"&amp;CHAR(34)&amp;"A1950CEE88E7490F9ED482AF30EE80F7"&amp;CHAR(34)&amp;"_x000D_
{_x000D_
  "&amp;CHAR(34)&amp;"members"&amp;CHAR(34)&amp;": {_x000D_
    "&amp;CHAR(34)&amp;"Time"&amp;CHAR(34)&amp;": "&amp;CHAR(34)&amp;"2024"&amp;CHAR(34)&amp;"_x000D_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2024</v>
      </c>
    </row>
    <row r="78" spans="1:3" ht="15">
      <c r="A78" s="166" t="str">
        <f>_xll.SpotlightXL.ExcelFormulas.SpotlightMetadata("_x000D_
"&amp;CHAR(34)&amp;"A1950CEE88E7490F9ED482AF30EE80F7"&amp;CHAR(34)&amp;"_x000D_
{_x000D_
  "&amp;CHAR(34)&amp;"members"&amp;CHAR(34)&amp;": {_x000D_
    "&amp;CHAR(34)&amp;"Account"&amp;CHAR(34)&amp;": "&amp;CHAR(34)&amp;"Planning_Provisions"&amp;CHAR(34)&amp;"_x000D_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Planning_Provisions</v>
      </c>
      <c r="B78"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"&amp;CHAR(34)&amp;"Planning_Provisions"&amp;CHAR(34)&amp;"_x000D_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78"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"&amp;CHAR(34)&amp;"Planning_Provisions"&amp;CHAR(34)&amp;"_x000D_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79" spans="1:3" ht="15" hidden="1" outlineLevel="1">
      <c r="A79" s="163" t="str">
        <f>_xll.SpotlightXL.ExcelFormulas.SpotlightMetadata("_x000D_
"&amp;CHAR(34)&amp;"A1950CEE88E7490F9ED482AF30EE80F7"&amp;CHAR(34)&amp;"_x000D_
{_x000D_
  "&amp;CHAR(34)&amp;"members"&amp;CHAR(34)&amp;": {_x000D_
    "&amp;CHAR(34)&amp;"Account"&amp;CHAR(34)&amp;": "&amp;CHAR(34)&amp;"20300"&amp;CHAR(34)&amp;"_x000D_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20300 - Provision for CAC Exit Arrangement</v>
      </c>
      <c r="B7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"&amp;CHAR(34)&amp;"20300"&amp;CHAR(34)&amp;"_x000D_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79"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"&amp;CHAR(34)&amp;"20300"&amp;CHAR(34)&amp;"_x000D_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0" spans="1:3" ht="15" collapsed="1">
      <c r="A80" s="166" t="str">
        <f>_xll.SpotlightXL.ExcelFormulas.SpotlightMetadata("_x000D_
"&amp;CHAR(34)&amp;"A1950CEE88E7490F9ED482AF30EE80F7"&amp;CHAR(34)&amp;"_x000D_
{_x000D_
  "&amp;CHAR(34)&amp;"members"&amp;CHAR(34)&amp;": {_x000D_
    "&amp;CHAR(34)&amp;"Account"&amp;CHAR(34)&amp;": "&amp;CHAR(34)&amp;"Provision for CAC Exit Arrangement"&amp;CHAR(34)&amp;"_x000D_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 for CAC Exit Arrangement</v>
      </c>
      <c r="B80" s="162">
        <f>SUM(B79)</f>
        <v>0</v>
      </c>
      <c r="C80" s="162">
        <f>SUM(C79)</f>
        <v>0</v>
      </c>
    </row>
    <row r="81" spans="1:3" ht="15" hidden="1" outlineLevel="1">
      <c r="A81" s="163" t="str">
        <f>_xll.SpotlightXL.ExcelFormulas.SpotlightMetadata("_x000D_
"&amp;CHAR(34)&amp;"A1950CEE88E7490F9ED482AF30EE80F7"&amp;CHAR(34)&amp;"_x000D_
{_x000D_
  "&amp;CHAR(34)&amp;"members"&amp;CHAR(34)&amp;": {_x000D_
    "&amp;CHAR(34)&amp;"Account"&amp;CHAR(34)&amp;": "&amp;CHAR(34)&amp;"20075"&amp;CHAR(34)&amp;"_x000D_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20075 - Provision for Payroll Bonus</v>
      </c>
      <c r="B8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81"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"&amp;CHAR(34)&amp;"20075"&amp;CHAR(34)&amp;"_x000D_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2" spans="1:3" ht="15" collapsed="1">
      <c r="A82" s="166" t="str">
        <f>_xll.SpotlightXL.ExcelFormulas.SpotlightMetadata("_x000D_
"&amp;CHAR(34)&amp;"A1950CEE88E7490F9ED482AF30EE80F7"&amp;CHAR(34)&amp;"_x000D_
{_x000D_
  "&amp;CHAR(34)&amp;"members"&amp;CHAR(34)&amp;": {_x000D_
    "&amp;CHAR(34)&amp;"Account"&amp;CHAR(34)&amp;": "&amp;CHAR(34)&amp;"Provision for Payroll Bonus"&amp;CHAR(34)&amp;"_x000D_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 for Payroll Bonus</v>
      </c>
      <c r="B82" s="162">
        <f>SUM(B81)</f>
        <v>0</v>
      </c>
      <c r="C82" s="162">
        <f>SUM(C81)</f>
        <v>0</v>
      </c>
    </row>
    <row r="83" spans="1:3" ht="15" hidden="1" outlineLevel="1">
      <c r="A83" s="163" t="str">
        <f>_xll.SpotlightXL.ExcelFormulas.SpotlightMetadata("_x000D_
"&amp;CHAR(34)&amp;"A1950CEE88E7490F9ED482AF30EE80F7"&amp;CHAR(34)&amp;"_x000D_
{_x000D_
  "&amp;CHAR(34)&amp;"members"&amp;CHAR(34)&amp;": {_x000D_
    "&amp;CHAR(34)&amp;"Account"&amp;CHAR(34)&amp;": "&amp;CHAR(34)&amp;"20070"&amp;CHAR(34)&amp;"_x000D_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20070 - Provision for Annual Leave</v>
      </c>
      <c r="B83"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3583.96</v>
      </c>
      <c r="C83"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"&amp;CHAR(34)&amp;"20070"&amp;CHAR(34)&amp;"_x000D_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10180.35</v>
      </c>
    </row>
    <row r="84" spans="1:3" ht="15" hidden="1" outlineLevel="1">
      <c r="A84" s="163" t="str">
        <f>_xll.SpotlightXL.ExcelFormulas.SpotlightMetadata("_x000D_
"&amp;CHAR(34)&amp;"A1950CEE88E7490F9ED482AF30EE80F7"&amp;CHAR(34)&amp;"_x000D_
{_x000D_
  "&amp;CHAR(34)&amp;"members"&amp;CHAR(34)&amp;": {_x000D_
    "&amp;CHAR(34)&amp;"Account"&amp;CHAR(34)&amp;": "&amp;CHAR(34)&amp;"20080"&amp;CHAR(34)&amp;"_x000D_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20080 - Provision for Long Service Leave - Current</v>
      </c>
      <c r="B84"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84"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"&amp;CHAR(34)&amp;"20080"&amp;CHAR(34)&amp;"_x000D_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5" spans="1:3" ht="15" collapsed="1">
      <c r="A85" s="166" t="str">
        <f>_xll.SpotlightXL.ExcelFormulas.SpotlightMetadata("_x000D_
"&amp;CHAR(34)&amp;"A1950CEE88E7490F9ED482AF30EE80F7"&amp;CHAR(34)&amp;"_x000D_
{_x000D_
  "&amp;CHAR(34)&amp;"members"&amp;CHAR(34)&amp;": {_x000D_
    "&amp;CHAR(34)&amp;"Account"&amp;CHAR(34)&amp;": "&amp;CHAR(34)&amp;"Provision for Annual Leave"&amp;CHAR(34)&amp;"_x000D_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 for Annual Leave</v>
      </c>
      <c r="B85" s="162">
        <f>SUM(B83:B84)</f>
        <v>3583.96</v>
      </c>
      <c r="C85" s="162">
        <f>SUM(C83:C84)</f>
        <v>10180.35</v>
      </c>
    </row>
    <row r="86" spans="1:3" ht="15" hidden="1" outlineLevel="1">
      <c r="A86" s="163" t="str">
        <f>_xll.SpotlightXL.ExcelFormulas.SpotlightMetadata("_x000D_
"&amp;CHAR(34)&amp;"A1950CEE88E7490F9ED482AF30EE80F7"&amp;CHAR(34)&amp;"_x000D_
{_x000D_
  "&amp;CHAR(34)&amp;"members"&amp;CHAR(34)&amp;": {_x000D_
    "&amp;CHAR(34)&amp;"Account"&amp;CHAR(34)&amp;": "&amp;CHAR(34)&amp;"20069"&amp;CHAR(34)&amp;"_x000D_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20069 - Provision for Bad Debts</v>
      </c>
      <c r="B8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c r="C86"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"&amp;CHAR(34)&amp;"20069"&amp;CHAR(34)&amp;"_x000D_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0</v>
      </c>
    </row>
    <row r="87" spans="1:3" ht="15" collapsed="1">
      <c r="A87" s="166" t="str">
        <f>_xll.SpotlightXL.ExcelFormulas.SpotlightMetadata("_x000D_
"&amp;CHAR(34)&amp;"A1950CEE88E7490F9ED482AF30EE80F7"&amp;CHAR(34)&amp;"_x000D_
{_x000D_
  "&amp;CHAR(34)&amp;"members"&amp;CHAR(34)&amp;": {_x000D_
    "&amp;CHAR(34)&amp;"Account"&amp;CHAR(34)&amp;": "&amp;CHAR(34)&amp;"Provision for Bad Debts"&amp;CHAR(34)&amp;"_x000D_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 for Bad Debts</v>
      </c>
      <c r="B87" s="162">
        <f>SUM(B86)</f>
        <v>0</v>
      </c>
      <c r="C87" s="162">
        <f>SUM(C86)</f>
        <v>0</v>
      </c>
    </row>
    <row r="88" spans="1:3" ht="15" hidden="1" outlineLevel="1">
      <c r="A88" s="163" t="str">
        <f>_xll.SpotlightXL.ExcelFormulas.SpotlightMetadata("_x000D_
"&amp;CHAR(34)&amp;"A1950CEE88E7490F9ED482AF30EE80F7"&amp;CHAR(34)&amp;"_x000D_
{_x000D_
  "&amp;CHAR(34)&amp;"members"&amp;CHAR(34)&amp;": {_x000D_
    "&amp;CHAR(34)&amp;"Account"&amp;CHAR(34)&amp;": "&amp;CHAR(34)&amp;"20060"&amp;CHAR(34)&amp;"_x000D_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20060 - Provisions for Superannuation Liability</v>
      </c>
      <c r="B88"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5944.5899999999801</v>
      </c>
      <c r="C88"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"&amp;CHAR(34)&amp;"20060"&amp;CHAR(34)&amp;"_x000D_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15516.3</v>
      </c>
    </row>
    <row r="89" spans="1:3" ht="15" collapsed="1">
      <c r="A89" s="166" t="str">
        <f>_xll.SpotlightXL.ExcelFormulas.SpotlightMetadata("_x000D_
"&amp;CHAR(34)&amp;"A1950CEE88E7490F9ED482AF30EE80F7"&amp;CHAR(34)&amp;"_x000D_
{_x000D_
  "&amp;CHAR(34)&amp;"members"&amp;CHAR(34)&amp;": {_x000D_
    "&amp;CHAR(34)&amp;"Account"&amp;CHAR(34)&amp;": "&amp;CHAR(34)&amp;"Provision for Superannuation Payable"&amp;CHAR(34)&amp;"_x000D_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 for Superannuation Payable</v>
      </c>
      <c r="B89" s="162">
        <f>SUM(B88)</f>
        <v>5944.5899999999801</v>
      </c>
      <c r="C89" s="162">
        <f>SUM(C88)</f>
        <v>15516.3</v>
      </c>
    </row>
    <row r="90" spans="1:3" ht="15" hidden="1" outlineLevel="1">
      <c r="A90" s="163" t="str">
        <f>_xll.SpotlightXL.ExcelFormulas.SpotlightMetadata("_x000D_
"&amp;CHAR(34)&amp;"A1950CEE88E7490F9ED482AF30EE80F7"&amp;CHAR(34)&amp;"_x000D_
{_x000D_
  "&amp;CHAR(34)&amp;"members"&amp;CHAR(34)&amp;": {_x000D_
    "&amp;CHAR(34)&amp;"Account"&amp;CHAR(34)&amp;": "&amp;CHAR(34)&amp;"20050"&amp;CHAR(34)&amp;"_x000D_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20050 - Provision for payroll tax</v>
      </c>
      <c r="B90"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"&amp;CHAR(34)&amp;""&amp;Parameters!$C$8&amp;""&amp;CHAR(34)&amp;",_x000D_
    "&amp;CHAR(34)&amp;"Scenario"&amp;CHAR(34)&amp;": "&amp;CHAR(34)&amp;"Actual"&amp;CHAR(34)&amp;",_x000D_
    "&amp;CHAR(34)&amp;"Account"&amp;CHAR(34)&amp;": "&amp;CHAR(34)&amp;"20050"&amp;CHAR(34)&amp;"_x000D_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5743.12</v>
      </c>
      <c r="C90" s="162">
        <f>_xll.SpotlightXL.ExcelFormulas.SpotlightData("", "_x000D_
"&amp;CHAR(34)&amp;"A1950CEE88E7490F9ED482AF30EE80F7"&amp;CHAR(34)&amp;"_x000D_
{_x000D_
  "&amp;CHAR(34)&amp;"members"&amp;CHAR(34)&amp;": {_x000D_
    "&amp;CHAR(34)&amp;"Division"&amp;CHAR(34)&amp;": "&amp;CHAR(34)&amp;"Division Main"&amp;CHAR(34)&amp;",_x000D_
    "&amp;CHAR(34)&amp;"Entity"&amp;CHAR(34)&amp;": "&amp;CHAR(34)&amp;""&amp;Parameters!$C$6&amp;""&amp;CHAR(34)&amp;",_x000D_
    "&amp;CHAR(34)&amp;"Future1"&amp;CHAR(34)&amp;": "&amp;CHAR(34)&amp;"Future1 Main"&amp;CHAR(34)&amp;",_x000D_
    "&amp;CHAR(34)&amp;"Future2"&amp;CHAR(34)&amp;": "&amp;CHAR(34)&amp;"Future2 Main"&amp;CHAR(34)&amp;",_x000D_
    "&amp;CHAR(34)&amp;"Future3"&amp;CHAR(34)&amp;": "&amp;CHAR(34)&amp;"Future3 Main"&amp;CHAR(34)&amp;",_x000D_
    "&amp;CHAR(34)&amp;"Interco"&amp;CHAR(34)&amp;": "&amp;CHAR(34)&amp;"IC Segment Main"&amp;CHAR(34)&amp;",_x000D_
    "&amp;CHAR(34)&amp;"Measures"&amp;CHAR(34)&amp;": "&amp;CHAR(34)&amp;"YTD"&amp;CHAR(34)&amp;",_x000D_
    "&amp;CHAR(34)&amp;"Project"&amp;CHAR(34)&amp;": "&amp;CHAR(34)&amp;"Project Main"&amp;CHAR(34)&amp;",_x000D_
    "&amp;CHAR(34)&amp;"Reporting"&amp;CHAR(34)&amp;": "&amp;CHAR(34)&amp;""&amp;Parameters!$C$7&amp;""&amp;CHAR(34)&amp;",_x000D_
    "&amp;CHAR(34)&amp;"Time"&amp;CHAR(34)&amp;": "&amp;CHAR(34)&amp;""&amp;Parameters!$C$9&amp;""&amp;CHAR(34)&amp;",_x000D_
    "&amp;CHAR(34)&amp;"Scenario"&amp;CHAR(34)&amp;": "&amp;CHAR(34)&amp;"Actual"&amp;CHAR(34)&amp;",_x000D_
    "&amp;CHAR(34)&amp;"Account"&amp;CHAR(34)&amp;": "&amp;CHAR(34)&amp;"20050"&amp;CHAR(34)&amp;"_x000D_
  },_x000D_
  "&amp;CHAR(34)&amp;"selection"&amp;CHAR(34)&amp;": [],_x000D_
  "&amp;CHAR(34)&amp;"type"&amp;CHAR(34)&amp;": "&amp;CHAR(34)&amp;"@Data"&amp;CHAR(34)&amp;",_x000D_
  "&amp;CHAR(34)&amp;"model"&amp;CHAR(34)&amp;": "&amp;CHAR(34)&amp;"Direct Access CC"&amp;CHAR(34)&amp;",_x000D_
  "&amp;CHAR(34)&amp;"attributes"&amp;CHAR(34)&amp;": {_x000D_
    "&amp;CHAR(34)&amp;"excludePOVs"&amp;CHAR(34)&amp;": [],_x000D_
    "&amp;CHAR(34)&amp;"repeating"&amp;CHAR(34)&amp;": "&amp;CHAR(34)&amp;"false"&amp;CHAR(34)&amp;",_x000D_
    "&amp;CHAR(34)&amp;"indentRowMembers"&amp;CHAR(34)&amp;": "&amp;CHAR(34)&amp;"false"&amp;CHAR(34)&amp;",_x000D_
    "&amp;CHAR(34)&amp;"removeInnerBlockRows"&amp;CHAR(34)&amp;": "&amp;CHAR(34)&amp;"false"&amp;CHAR(34)&amp;"_x000D_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56538.02</v>
      </c>
    </row>
    <row r="91" spans="1:3" ht="15" collapsed="1">
      <c r="A91" s="199" t="str">
        <f>_xll.SpotlightXL.ExcelFormulas.SpotlightMetadata("_x000D_
"&amp;CHAR(34)&amp;"A1950CEE88E7490F9ED482AF30EE80F7"&amp;CHAR(34)&amp;"_x000D_
{_x000D_
  "&amp;CHAR(34)&amp;"members"&amp;CHAR(34)&amp;": {_x000D_
    "&amp;CHAR(34)&amp;"Account"&amp;CHAR(34)&amp;": "&amp;CHAR(34)&amp;"Provision for Payroll Tax"&amp;CHAR(34)&amp;"_x000D_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 for Payroll Tax</v>
      </c>
      <c r="B91" s="184">
        <f>SUM(B90)</f>
        <v>5743.12</v>
      </c>
      <c r="C91" s="184">
        <f>SUM(C90)</f>
        <v>56538.02</v>
      </c>
    </row>
    <row r="92" spans="1:3" ht="15">
      <c r="A92" s="35" t="str">
        <f>_xll.SpotlightXL.ExcelFormulas.SpotlightMetadata("_x000D_
"&amp;CHAR(34)&amp;"A1950CEE88E7490F9ED482AF30EE80F7"&amp;CHAR(34)&amp;"_x000D_
{_x000D_
  "&amp;CHAR(34)&amp;"members"&amp;CHAR(34)&amp;": {_x000D_
    "&amp;CHAR(34)&amp;"Account"&amp;CHAR(34)&amp;": "&amp;CHAR(34)&amp;"Provisions (CL)"&amp;CHAR(34)&amp;"_x000D_
  },_x000D_
  "&amp;CHAR(34)&amp;"selection"&amp;CHAR(34)&amp;": [],_x000D_
  "&amp;CHAR(34)&amp;"type"&amp;CHAR(34)&amp;": "&amp;CHAR(34)&amp;"@Member"&amp;CHAR(34)&amp;",_x000D_
  "&amp;CHAR(34)&amp;"model"&amp;CHAR(34)&amp;": "&amp;CHAR(34)&amp;"Direct Access CC"&amp;CHAR(34)&amp;",_x000D_
  "&amp;CHAR(34)&amp;"attributes"&amp;CHAR(34)&amp;": {},_x000D_
  "&amp;CHAR(34)&amp;"display"&amp;CHAR(34)&amp;": "&amp;CHAR(34)&amp;"code"&amp;CHAR(34)&amp;",_x000D_
  "&amp;CHAR(34)&amp;"targetDisplay"&amp;CHAR(34)&amp;": "&amp;CHAR(34)&amp;"name"&amp;CHAR(34)&amp;",_x000D_
  "&amp;CHAR(34)&amp;"orientationVertical"&amp;CHAR(34)&amp;": false,_x000D_
  "&amp;CHAR(34)&amp;"filters"&amp;CHAR(34)&amp;": [],_x000D_
  "&amp;CHAR(34)&amp;"oldFormatFound"&amp;CHAR(34)&amp;": false_x000D_
}_x000D_
"&amp;CHAR(34)&amp;"A1950CEE88E7490F9ED482AF30EE80F7"&amp;CHAR(34)&amp;"_x000D_
")</f>
        <v>Provisions (CL)</v>
      </c>
      <c r="B92" s="36">
        <f>B78+B80+B82+B85+B87+B89+B91</f>
        <v>15271.66999999998</v>
      </c>
      <c r="C92" s="36">
        <f>C78+C80+C82+C85+C87+C89+C91</f>
        <v>82234.67</v>
      </c>
    </row>
    <row r="93" spans="1:3">
      <c r="C93"/>
    </row>
  </sheetData>
  <dataValidations count="1">
    <dataValidation type="list" errorStyle="information" operator="equal" allowBlank="1" showInputMessage="1" sqref="E2:F2 A4:D4 A5:C10 B2:C2 A13:C14 B12:C12 A19:C23 B18:C18 A28 B27:C28 A39:C40 A34:C35 B32:C32 B46:C46 A47:C74 B77:C77 A78:C92" xr:uid="{4C3CBBED-C27E-4370-ADFC-28286AC759B4}">
      <formula1>"6739674C-F41D-4F0B-8A6E-DBB970089451"</formula1>
    </dataValidation>
  </dataValidations>
  <pageMargins left="0.7" right="0.7" top="0.75" bottom="0.75" header="0.3" footer="0.3"/>
  <pageSetup scale="81" orientation="portrait" r:id="rId1"/>
  <headerFooter>
    <oddHeader xml:space="preserve">&amp;LNotes to the Financial Statements </oddHeader>
    <oddFooter>&amp;LFinancial Statements  |  Paniri Agricultural Co Pty Ltd 
&amp;RPage &amp;P of &amp;N</oddFooter>
  </headerFooter>
  <rowBreaks count="1" manualBreakCount="1">
    <brk id="75" max="2" man="1"/>
  </rowBreaks>
  <customProperties>
    <customPr name="isReportSheetChanged" r:id="rId2"/>
    <customPr name="NeonFormulasData_ED70E58E-A6CB-436B-B942-E28D536FFAF6" r:id="rId3"/>
    <customPr name="NeonFormulasData_ED70E58E-A6CB-436B-B942-E28D536FFAF6_ID" r:id="rId4"/>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40B2-FFA8-49BE-9004-670C41397CED}">
  <sheetPr>
    <tabColor rgb="FFFFFF00"/>
  </sheetPr>
  <dimension ref="A1:C6"/>
  <sheetViews>
    <sheetView workbookViewId="0">
      <selection sqref="A1:C1"/>
    </sheetView>
  </sheetViews>
  <sheetFormatPr defaultRowHeight="12.75"/>
  <cols>
    <col min="1" max="1" width="55.83203125" customWidth="1"/>
    <col min="2" max="3" width="30.83203125" style="7" customWidth="1"/>
    <col min="4" max="4" width="5.5" customWidth="1"/>
  </cols>
  <sheetData>
    <row r="1" spans="1:3" ht="49.5" customHeight="1">
      <c r="A1" s="237" t="s">
        <v>124</v>
      </c>
      <c r="B1" s="237"/>
      <c r="C1" s="237"/>
    </row>
    <row r="3" spans="1:3" ht="15">
      <c r="A3" s="10" t="s">
        <v>125</v>
      </c>
      <c r="B3" s="11">
        <v>2024</v>
      </c>
      <c r="C3" s="11">
        <v>2023</v>
      </c>
    </row>
    <row r="4" spans="1:3" ht="15">
      <c r="A4" s="14" t="s">
        <v>126</v>
      </c>
      <c r="B4" s="18">
        <v>38876</v>
      </c>
      <c r="C4" s="18">
        <v>15997</v>
      </c>
    </row>
    <row r="5" spans="1:3" ht="15">
      <c r="A5" s="5" t="s">
        <v>127</v>
      </c>
      <c r="B5" s="13">
        <v>110362</v>
      </c>
      <c r="C5" s="13">
        <v>45929</v>
      </c>
    </row>
    <row r="6" spans="1:3" ht="15">
      <c r="A6" s="6" t="s">
        <v>128</v>
      </c>
      <c r="B6" s="12">
        <f>SUM(B4:B5)</f>
        <v>149238</v>
      </c>
      <c r="C6" s="12">
        <f>SUM(C4:C5)</f>
        <v>61926</v>
      </c>
    </row>
  </sheetData>
  <mergeCells count="1">
    <mergeCell ref="A1:C1"/>
  </mergeCells>
  <pageMargins left="0.7" right="0.7" top="0.75" bottom="0.75" header="0.3" footer="0.3"/>
  <pageSetup scale="86" orientation="portrait" r:id="rId1"/>
  <headerFooter>
    <oddHeader>&amp;LNotes to the Financial Statements</oddHeader>
    <oddFooter>&amp;LFinancial Statements  |  Paniri Agricultural Co Pty Ltd 
&amp;RPage &amp;P of &amp;N</oddFooter>
  </headerFooter>
  <customProperties>
    <customPr name="isReportSheetChange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212D-0E23-41C7-8CDC-4585FFFE41BB}">
  <sheetPr>
    <tabColor rgb="FFFFFF00"/>
  </sheetPr>
  <dimension ref="A1:C6"/>
  <sheetViews>
    <sheetView workbookViewId="0">
      <selection sqref="A1:C1"/>
    </sheetView>
  </sheetViews>
  <sheetFormatPr defaultRowHeight="12.75"/>
  <cols>
    <col min="1" max="1" width="55.83203125" customWidth="1"/>
    <col min="2" max="3" width="30.83203125" style="7" customWidth="1"/>
    <col min="4" max="4" width="5.5" customWidth="1"/>
  </cols>
  <sheetData>
    <row r="1" spans="1:3" ht="49.5" customHeight="1">
      <c r="A1" s="237" t="s">
        <v>124</v>
      </c>
      <c r="B1" s="237"/>
      <c r="C1" s="237"/>
    </row>
    <row r="3" spans="1:3" ht="15">
      <c r="A3" s="10" t="s">
        <v>129</v>
      </c>
      <c r="B3" s="11">
        <v>2024</v>
      </c>
      <c r="C3" s="11">
        <v>2023</v>
      </c>
    </row>
    <row r="4" spans="1:3" ht="15">
      <c r="A4" s="14" t="s">
        <v>130</v>
      </c>
      <c r="B4" s="18" t="s">
        <v>131</v>
      </c>
      <c r="C4" s="18">
        <v>2617120</v>
      </c>
    </row>
    <row r="5" spans="1:3" ht="15">
      <c r="A5" s="5" t="s">
        <v>132</v>
      </c>
      <c r="B5" s="13">
        <v>6313786</v>
      </c>
      <c r="C5" s="13">
        <v>1311224</v>
      </c>
    </row>
    <row r="6" spans="1:3" ht="15">
      <c r="A6" s="6" t="s">
        <v>133</v>
      </c>
      <c r="B6" s="12">
        <f>SUM(B4:B5)</f>
        <v>6313786</v>
      </c>
      <c r="C6" s="12">
        <f>SUM(C4:C5)</f>
        <v>3928344</v>
      </c>
    </row>
  </sheetData>
  <mergeCells count="1">
    <mergeCell ref="A1:C1"/>
  </mergeCells>
  <pageMargins left="0.7" right="0.7" top="0.75" bottom="0.75" header="0.3" footer="0.3"/>
  <pageSetup scale="86" orientation="portrait" r:id="rId1"/>
  <headerFooter>
    <oddHeader>&amp;LNotes to the Financial Statements</oddHeader>
    <oddFooter>&amp;LFinancial Statements  |  Paniri Agricultural Co Pty Ltd 
&amp;RPage &amp;P of &amp;N</oddFooter>
  </headerFooter>
  <customProperties>
    <customPr name="isReportSheetChange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4FFE-2C31-479B-A3FF-22D57C51E7B5}">
  <sheetPr>
    <tabColor rgb="FFFFFF00"/>
  </sheetPr>
  <dimension ref="A1:C5"/>
  <sheetViews>
    <sheetView workbookViewId="0">
      <selection sqref="A1:C1"/>
    </sheetView>
  </sheetViews>
  <sheetFormatPr defaultRowHeight="12.75"/>
  <cols>
    <col min="1" max="1" width="55.83203125" customWidth="1"/>
    <col min="2" max="3" width="30.83203125" style="7" customWidth="1"/>
    <col min="4" max="4" width="5.5" customWidth="1"/>
  </cols>
  <sheetData>
    <row r="1" spans="1:3" ht="49.5" customHeight="1">
      <c r="A1" s="237" t="s">
        <v>124</v>
      </c>
      <c r="B1" s="237"/>
      <c r="C1" s="237"/>
    </row>
    <row r="3" spans="1:3" ht="15">
      <c r="A3" s="10" t="s">
        <v>134</v>
      </c>
      <c r="B3" s="11">
        <v>2024</v>
      </c>
      <c r="C3" s="11">
        <v>2023</v>
      </c>
    </row>
    <row r="4" spans="1:3" ht="15">
      <c r="A4" s="14" t="s">
        <v>135</v>
      </c>
      <c r="B4" s="18">
        <v>88135</v>
      </c>
      <c r="C4" s="18">
        <v>44678</v>
      </c>
    </row>
    <row r="5" spans="1:3" ht="15">
      <c r="A5" s="6" t="s">
        <v>136</v>
      </c>
      <c r="B5" s="12">
        <f>B4</f>
        <v>88135</v>
      </c>
      <c r="C5" s="12">
        <f>C4</f>
        <v>44678</v>
      </c>
    </row>
  </sheetData>
  <mergeCells count="1">
    <mergeCell ref="A1:C1"/>
  </mergeCells>
  <pageMargins left="0.7" right="0.7" top="0.75" bottom="0.75" header="0.3" footer="0.3"/>
  <pageSetup scale="86" orientation="portrait" r:id="rId1"/>
  <headerFooter>
    <oddHeader>&amp;LNotes to the Financial Statements</oddHeader>
    <oddFooter>&amp;LFinancial Statements  |  Paniri Agricultural Co Pty Ltd 
&amp;RPage &amp;P of &amp;N</oddFooter>
  </headerFooter>
  <customProperties>
    <customPr name="isReportSheetChange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554B0-5A5A-453A-B613-0F1056157C06}">
  <sheetPr>
    <tabColor rgb="FFFFFF00"/>
  </sheetPr>
  <dimension ref="A1:C5"/>
  <sheetViews>
    <sheetView workbookViewId="0">
      <selection sqref="A1:C1"/>
    </sheetView>
  </sheetViews>
  <sheetFormatPr defaultRowHeight="12.75"/>
  <cols>
    <col min="1" max="1" width="55.83203125" customWidth="1"/>
    <col min="2" max="3" width="30.83203125" style="7" customWidth="1"/>
    <col min="4" max="4" width="5.5" customWidth="1"/>
  </cols>
  <sheetData>
    <row r="1" spans="1:3" ht="49.5" customHeight="1">
      <c r="A1" s="237" t="s">
        <v>124</v>
      </c>
      <c r="B1" s="237"/>
      <c r="C1" s="237"/>
    </row>
    <row r="3" spans="1:3" ht="15">
      <c r="A3" s="10" t="s">
        <v>137</v>
      </c>
      <c r="B3" s="11">
        <v>2024</v>
      </c>
      <c r="C3" s="11">
        <v>2023</v>
      </c>
    </row>
    <row r="4" spans="1:3" ht="15">
      <c r="A4" s="14" t="s">
        <v>138</v>
      </c>
      <c r="B4" s="18">
        <v>33210</v>
      </c>
      <c r="C4" s="18">
        <v>22248</v>
      </c>
    </row>
    <row r="5" spans="1:3" ht="15">
      <c r="A5" s="6" t="s">
        <v>139</v>
      </c>
      <c r="B5" s="12">
        <f>B4</f>
        <v>33210</v>
      </c>
      <c r="C5" s="12">
        <f>C4</f>
        <v>22248</v>
      </c>
    </row>
  </sheetData>
  <mergeCells count="1">
    <mergeCell ref="A1:C1"/>
  </mergeCells>
  <pageMargins left="0.7" right="0.7" top="0.75" bottom="0.75" header="0.3" footer="0.3"/>
  <pageSetup scale="86" orientation="portrait" r:id="rId1"/>
  <headerFooter>
    <oddHeader>&amp;LNotes to the Financial Statements</oddHeader>
    <oddFooter>&amp;LFinancial Statements  |  Paniri Agricultural Co Pty Ltd 
&amp;RPage &amp;P of &amp;N</oddFooter>
  </headerFooter>
  <customProperties>
    <customPr name="isReportSheetChange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46865F12B32640851285D632820054" ma:contentTypeVersion="16" ma:contentTypeDescription="Create a new document." ma:contentTypeScope="" ma:versionID="157629a6f11a87495e3cbe36f2cf7ebc">
  <xsd:schema xmlns:xsd="http://www.w3.org/2001/XMLSchema" xmlns:xs="http://www.w3.org/2001/XMLSchema" xmlns:p="http://schemas.microsoft.com/office/2006/metadata/properties" xmlns:ns2="60151b32-2c58-4059-ace4-684f17315594" xmlns:ns3="aa6529ed-88d5-4ad5-87db-165ec1ca6dc5" targetNamespace="http://schemas.microsoft.com/office/2006/metadata/properties" ma:root="true" ma:fieldsID="c83fbdf4a7d19a484c938722546b6140" ns2:_="" ns3:_="">
    <xsd:import namespace="60151b32-2c58-4059-ace4-684f17315594"/>
    <xsd:import namespace="aa6529ed-88d5-4ad5-87db-165ec1ca6dc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151b32-2c58-4059-ace4-684f173155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4cee9e3-7967-4824-b6c5-a04df824b6a2"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6529ed-88d5-4ad5-87db-165ec1ca6d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d8655b3-6002-460a-8d41-3b5a98f2b1f9}" ma:internalName="TaxCatchAll" ma:showField="CatchAllData" ma:web="aa6529ed-88d5-4ad5-87db-165ec1ca6d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0151b32-2c58-4059-ace4-684f17315594">
      <Terms xmlns="http://schemas.microsoft.com/office/infopath/2007/PartnerControls"/>
    </lcf76f155ced4ddcb4097134ff3c332f>
    <TaxCatchAll xmlns="aa6529ed-88d5-4ad5-87db-165ec1ca6dc5" xsi:nil="true"/>
  </documentManagement>
</p:properties>
</file>

<file path=customXml/itemProps1.xml><?xml version="1.0" encoding="utf-8"?>
<ds:datastoreItem xmlns:ds="http://schemas.openxmlformats.org/officeDocument/2006/customXml" ds:itemID="{038D158F-68C3-4AF2-910F-677F86469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151b32-2c58-4059-ace4-684f17315594"/>
    <ds:schemaRef ds:uri="aa6529ed-88d5-4ad5-87db-165ec1ca6d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C0B061-48E4-4BEE-9A80-EF07A734755A}">
  <ds:schemaRefs>
    <ds:schemaRef ds:uri="http://schemas.microsoft.com/sharepoint/v3/contenttype/forms"/>
  </ds:schemaRefs>
</ds:datastoreItem>
</file>

<file path=customXml/itemProps3.xml><?xml version="1.0" encoding="utf-8"?>
<ds:datastoreItem xmlns:ds="http://schemas.openxmlformats.org/officeDocument/2006/customXml" ds:itemID="{F6A13AB7-7F10-4F13-8D22-261BF47A32D3}">
  <ds:schemaRefs>
    <ds:schemaRef ds:uri="aa6529ed-88d5-4ad5-87db-165ec1ca6dc5"/>
    <ds:schemaRef ds:uri="http://www.w3.org/XML/1998/namespace"/>
    <ds:schemaRef ds:uri="http://schemas.openxmlformats.org/package/2006/metadata/core-properties"/>
    <ds:schemaRef ds:uri="http://purl.org/dc/elements/1.1/"/>
    <ds:schemaRef ds:uri="http://schemas.microsoft.com/office/infopath/2007/PartnerControls"/>
    <ds:schemaRef ds:uri="60151b32-2c58-4059-ace4-684f17315594"/>
    <ds:schemaRef ds:uri="http://schemas.microsoft.com/office/2006/documentManagement/types"/>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Query</vt:lpstr>
      <vt:lpstr>Parameters</vt:lpstr>
      <vt:lpstr>IncSt</vt:lpstr>
      <vt:lpstr>Income Statement</vt:lpstr>
      <vt:lpstr>Appropriation Statement</vt:lpstr>
      <vt:lpstr>Balance Sheet</vt:lpstr>
      <vt:lpstr>Note 1 to 3</vt:lpstr>
      <vt:lpstr>Note 4 onwards</vt:lpstr>
      <vt:lpstr>Note 14</vt:lpstr>
      <vt:lpstr>Note 15</vt:lpstr>
      <vt:lpstr>Note 16</vt:lpstr>
      <vt:lpstr>Note 17</vt:lpstr>
      <vt:lpstr>'Appropriation Statement'!Print_Area</vt:lpstr>
      <vt:lpstr>'Balance Sheet'!Print_Area</vt:lpstr>
      <vt:lpstr>'Income Statement'!Print_Area</vt:lpstr>
      <vt:lpstr>'Note 14'!Print_Area</vt:lpstr>
      <vt:lpstr>'Note 15'!Print_Area</vt:lpstr>
      <vt:lpstr>'Note 16'!Print_Area</vt:lpstr>
      <vt:lpstr>'Note 17'!Print_Area</vt:lpstr>
      <vt:lpstr>'Note 4 onwards'!Print_Area</vt:lpstr>
      <vt:lpstr>Parameters!Print_Area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id0027</dc:creator>
  <cp:keywords/>
  <dc:description/>
  <cp:lastModifiedBy>Diana King</cp:lastModifiedBy>
  <cp:revision/>
  <dcterms:created xsi:type="dcterms:W3CDTF">2025-10-01T08:21:32Z</dcterms:created>
  <dcterms:modified xsi:type="dcterms:W3CDTF">2025-10-13T05:10:55Z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2025-01-07T00:00:00Z</vt:filetime>
  </property>
  <property fmtid="{D5CDD505-2E9C-101B-9397-08002B2CF9AE}" pid="3" name="LastSaved">
    <vt:filetime>2025-10-01T00:00:00Z</vt:filetime>
  </property>
  <property fmtid="{D5CDD505-2E9C-101B-9397-08002B2CF9AE}" pid="4" name="Producer">
    <vt:lpwstr>PDFTron PDFNet, V10.4083
</vt:lpwstr>
  </property>
  <property fmtid="{D5CDD505-2E9C-101B-9397-08002B2CF9AE}" pid="5" name="ContentTypeId">
    <vt:lpwstr>0x0101000846865F12B32640851285D632820054</vt:lpwstr>
  </property>
  <property fmtid="{D5CDD505-2E9C-101B-9397-08002B2CF9AE}" pid="6" name="MediaServiceImageTags">
    <vt:lpwstr/>
  </property>
</Properties>
</file>