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A20F888E-3D7F-48BF-833A-16EF3637BA1C}" xr6:coauthVersionLast="45" xr6:coauthVersionMax="45" xr10:uidLastSave="{00000000-0000-0000-0000-000000000000}"/>
  <bookViews>
    <workbookView xWindow="-120" yWindow="-120" windowWidth="20730" windowHeight="11160" activeTab="1" xr2:uid="{C856EE30-86E7-47E0-9F0D-FB5125C0C91B}"/>
  </bookViews>
  <sheets>
    <sheet name="Diagram" sheetId="2" r:id="rId1"/>
    <sheet name="BO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" l="1"/>
  <c r="J26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" i="1"/>
  <c r="I43" i="1"/>
  <c r="J43" i="1" s="1"/>
</calcChain>
</file>

<file path=xl/sharedStrings.xml><?xml version="1.0" encoding="utf-8"?>
<sst xmlns="http://schemas.openxmlformats.org/spreadsheetml/2006/main" count="291" uniqueCount="151">
  <si>
    <t>Bill of material</t>
  </si>
  <si>
    <t>PR</t>
  </si>
  <si>
    <t>#</t>
  </si>
  <si>
    <t>Description</t>
  </si>
  <si>
    <t>Source</t>
  </si>
  <si>
    <t>SV1</t>
  </si>
  <si>
    <t>FR1</t>
  </si>
  <si>
    <t>FR2</t>
  </si>
  <si>
    <t>SV2</t>
  </si>
  <si>
    <t>SV3</t>
  </si>
  <si>
    <t>PTR1</t>
  </si>
  <si>
    <t>PTR2</t>
  </si>
  <si>
    <t>EV1</t>
  </si>
  <si>
    <t>Link</t>
  </si>
  <si>
    <t>Comment</t>
  </si>
  <si>
    <t>Intersurgical</t>
  </si>
  <si>
    <t>NR1</t>
  </si>
  <si>
    <t>NR2</t>
  </si>
  <si>
    <t>SPK</t>
  </si>
  <si>
    <t>PZS</t>
  </si>
  <si>
    <t>MIC</t>
  </si>
  <si>
    <t>PSU</t>
  </si>
  <si>
    <t>BATT</t>
  </si>
  <si>
    <t>CN1</t>
  </si>
  <si>
    <t>CN2</t>
  </si>
  <si>
    <t>CN3</t>
  </si>
  <si>
    <t>U1</t>
  </si>
  <si>
    <t>U2</t>
  </si>
  <si>
    <t>Exhalation control valve</t>
  </si>
  <si>
    <t xml:space="preserve">t.b.d. </t>
  </si>
  <si>
    <t>Ready module or bespoke</t>
  </si>
  <si>
    <t>Unit price (GBP)</t>
  </si>
  <si>
    <t>Unit price (Euro)</t>
  </si>
  <si>
    <t>Schematic</t>
  </si>
  <si>
    <t>TB1</t>
  </si>
  <si>
    <t>TB2</t>
  </si>
  <si>
    <t>CN4</t>
  </si>
  <si>
    <t>CN5</t>
  </si>
  <si>
    <t>CN6</t>
  </si>
  <si>
    <t>CN7</t>
  </si>
  <si>
    <t>CN8</t>
  </si>
  <si>
    <t>CN9</t>
  </si>
  <si>
    <t>CN10</t>
  </si>
  <si>
    <t>CN11</t>
  </si>
  <si>
    <t>CN12</t>
  </si>
  <si>
    <t>CN13</t>
  </si>
  <si>
    <t>CN14</t>
  </si>
  <si>
    <t>LCD1</t>
  </si>
  <si>
    <t>LCD2</t>
  </si>
  <si>
    <t>ENC</t>
  </si>
  <si>
    <t>Metal case 280 x 210 x 106</t>
  </si>
  <si>
    <t>T-piece 22M, 6mm, 22F</t>
  </si>
  <si>
    <t>Filtered orifice restrictor, 0.025"</t>
  </si>
  <si>
    <t>Filtered orifice restrictor, 0.016"</t>
  </si>
  <si>
    <t>Air logic</t>
  </si>
  <si>
    <t>F-950-73-251-B80</t>
  </si>
  <si>
    <t>F-950-73-161-B80</t>
  </si>
  <si>
    <t>For prototyping, turn a plastic piece and drill a 0.6mm orifice, in 2mm thick wall</t>
  </si>
  <si>
    <t>For prototyping, turn a plastic piece and drill a 0.4mm orifice, in 2mm thick wall</t>
  </si>
  <si>
    <t>1922501</t>
  </si>
  <si>
    <t>1950</t>
  </si>
  <si>
    <t>Page 55 in Intersurgical CC catalogue</t>
  </si>
  <si>
    <t>Show in part 1414 in Intersurgical CC catalogue page 52. Might need alternative, 3D print</t>
  </si>
  <si>
    <t>Page 53 in Intersurgical CC catalogue</t>
  </si>
  <si>
    <t>Elbow 22F, 6mm, 22M</t>
  </si>
  <si>
    <t>Directional non-return valve 22M,22M</t>
  </si>
  <si>
    <t>Elbow 22M, 22F</t>
  </si>
  <si>
    <t>1893</t>
  </si>
  <si>
    <t>1963</t>
  </si>
  <si>
    <t>1992</t>
  </si>
  <si>
    <t>Page 9 in Intersurgical AM catalogue</t>
  </si>
  <si>
    <t>MPXV5004GP</t>
  </si>
  <si>
    <t>Pressure tranducer, 40mbar, amplified</t>
  </si>
  <si>
    <t xml:space="preserve">Freescale Semiconductor </t>
  </si>
  <si>
    <t>RS 209-187</t>
  </si>
  <si>
    <t>https://uk.rs-online.com/web/p/pneumatic-regulators/0209187/</t>
  </si>
  <si>
    <t>Manufacturer</t>
  </si>
  <si>
    <t>SMC</t>
  </si>
  <si>
    <t>RS components</t>
  </si>
  <si>
    <t>Any equivalent, oxygen resistant and clean</t>
  </si>
  <si>
    <t>RS 719-1166</t>
  </si>
  <si>
    <t>ARX2-0-F02</t>
  </si>
  <si>
    <t>https://uk.rs-online.com/web/p/differential-pressure-sensor-ics/7191166/</t>
  </si>
  <si>
    <t>Make equivalent</t>
  </si>
  <si>
    <t>https://uk.rs-online.com/web/p/solenoid-valves/8407020/</t>
  </si>
  <si>
    <t>RS 840-7020</t>
  </si>
  <si>
    <t>VX212AZ1D  (4mm orifice)</t>
  </si>
  <si>
    <t>Solenoid valve, 2/2 NC, 2.4mm, 5W</t>
  </si>
  <si>
    <t>FC1601E01-FHYYBW-51LE FC</t>
  </si>
  <si>
    <t>Alphanumeric LCD, 1 Row by 16, green</t>
  </si>
  <si>
    <t>RS 125-3297</t>
  </si>
  <si>
    <t>https://uk.rs-online.com/web/p/lcd-monochrome-displays/1253297/</t>
  </si>
  <si>
    <t>Fordata</t>
  </si>
  <si>
    <t>RS 917-2400</t>
  </si>
  <si>
    <t xml:space="preserve">Available in 30m length </t>
  </si>
  <si>
    <t>https://uk.rs-online.com/web/p/air-hose/9172400/</t>
  </si>
  <si>
    <t>RS 917-2404</t>
  </si>
  <si>
    <t>Air Hose Clear Polyurethane 8mm OD, 2m length</t>
  </si>
  <si>
    <t>Air Hose Clear Polyurethane 6mm OD, about 30cm length</t>
  </si>
  <si>
    <t>Elbow connector, 6mm to 1/4</t>
  </si>
  <si>
    <t>RS 176-1404</t>
  </si>
  <si>
    <t>https://uk.rs-online.com/web/p/pneumatic-straight-fittings/1761404/</t>
  </si>
  <si>
    <t>https://uk.rs-online.com/web/p/instrument-cases/7694902/</t>
  </si>
  <si>
    <t>RS 769-4902</t>
  </si>
  <si>
    <t>t.b.d.</t>
  </si>
  <si>
    <t xml:space="preserve">Aluminium Project Box, Black, 350 x 250 x 110mm. Also see RS 818-621, </t>
  </si>
  <si>
    <t>RS 597-813</t>
  </si>
  <si>
    <t>https://uk.rs-online.com/web/p/lead-acid-batteries/0597813</t>
  </si>
  <si>
    <t>Sealed Lead Acid, 12v, 2.1Ahr</t>
  </si>
  <si>
    <t>Yuasa</t>
  </si>
  <si>
    <t>NP2.1-12</t>
  </si>
  <si>
    <t>RS 628-4529</t>
  </si>
  <si>
    <t>Mylar speaker, 1W, 8 ohm</t>
  </si>
  <si>
    <t>https://uk.rs-online.com/web/p/speaker-drivers/6284529/</t>
  </si>
  <si>
    <t>RS 617-3097</t>
  </si>
  <si>
    <t>Continuous Piezo Buzzer</t>
  </si>
  <si>
    <t>Electret microphone, pcb mount</t>
  </si>
  <si>
    <t>RS 724-3125</t>
  </si>
  <si>
    <t>https://uk.rs-online.com/web/p/condenser-microphone-components/7243125/</t>
  </si>
  <si>
    <t>https://uk.rs-online.com/web/p/piezo-buzzer-components/6173097/</t>
  </si>
  <si>
    <t>RS 764-9113</t>
  </si>
  <si>
    <t>External power supply, 13.5v, 4A (50W)</t>
  </si>
  <si>
    <t>https://uk.rs-online.com/web/p/desktop-power-supplies/7649113/</t>
  </si>
  <si>
    <t>Rather expensive, over-specified solution. Find alternative</t>
  </si>
  <si>
    <t>exchange rate</t>
  </si>
  <si>
    <t>1/4 or whatever the valve port is</t>
  </si>
  <si>
    <t>Elbow connector, 6mm to 1/8</t>
  </si>
  <si>
    <t>Manufacturer code</t>
  </si>
  <si>
    <t>Catalogue number</t>
  </si>
  <si>
    <t>T-connector  6mm, 4mm, 6mm</t>
  </si>
  <si>
    <t>RS 176-1376</t>
  </si>
  <si>
    <t>https://uk.rs-online.com/web/p/pneumatic-tee-tube-to-tube-adaptors/1761376/</t>
  </si>
  <si>
    <t>CN15</t>
  </si>
  <si>
    <t>RS 917-2407</t>
  </si>
  <si>
    <t>https://uk.rs-online.com/web/p/air-hose/9172407/</t>
  </si>
  <si>
    <t>https://uk.rs-online.com/web/p/pneumatic-quick-connect-couplings/6671730/</t>
  </si>
  <si>
    <t>Pneumatic Quick Connect Coupling Brass 1/4</t>
  </si>
  <si>
    <t>RS 667-1730</t>
  </si>
  <si>
    <t>TB3</t>
  </si>
  <si>
    <t>RS 916-0858</t>
  </si>
  <si>
    <t>https://uk.rs-online.com/web/p/pneumatic-elbow-fittings/9160858/</t>
  </si>
  <si>
    <t>Straight connector, 8mm to 1/4 thread</t>
  </si>
  <si>
    <t xml:space="preserve">RS 916-0729 </t>
  </si>
  <si>
    <t>https://uk.rs-online.com/web/p/pneumatic-straight-fittings/9160729/</t>
  </si>
  <si>
    <t>The barbed port accepts a 4mm OD PU tube</t>
  </si>
  <si>
    <t>Pressure regulator, G1/4</t>
  </si>
  <si>
    <t>Any equivalent, oxygen resistant and clean. Make sure the spring /coil is rated to close at 30psi (2bar).</t>
  </si>
  <si>
    <t>Any equivalent, oxygen resistant and clean. Make sure the spring /coil is rated to close at 30psi (2bar). Bigger orifice = stronger spring = more porwerful coil.</t>
  </si>
  <si>
    <t>T-connector, 6mm, 6mm, 1/8</t>
  </si>
  <si>
    <t>RS 916-0808</t>
  </si>
  <si>
    <t>https://uk.rs-online.com/web/p/pneumatic-t-fittings/9160808/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</si>
</sst>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quotePrefix="1"/>
    <xf numFmtId="0" fontId="2" fillId="0" borderId="0" xfId="1"/>
    <xf numFmtId="4" fontId="0" fillId="0" borderId="0" xfId="0" applyNumberFormat="1"/>
    <xf numFmtId="4" fontId="0" fillId="0" borderId="1" xfId="0" applyNumberFormat="1" applyBorder="1"/>
    <xf numFmtId="4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35719</xdr:rowOff>
    </xdr:from>
    <xdr:to>
      <xdr:col>16</xdr:col>
      <xdr:colOff>571500</xdr:colOff>
      <xdr:row>27</xdr:row>
      <xdr:rowOff>172879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F49490-D2BC-43D3-9BEF-6ECBBEF6C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26219"/>
          <a:ext cx="10096500" cy="5090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lcd-monochrome-displays/1253297/" TargetMode="External"/><Relationship Id="rId13" Type="http://schemas.openxmlformats.org/officeDocument/2006/relationships/hyperlink" Target="https://uk.rs-online.com/web/p/speaker-drivers/6284529/" TargetMode="External"/><Relationship Id="rId18" Type="http://schemas.openxmlformats.org/officeDocument/2006/relationships/hyperlink" Target="https://uk.rs-online.com/web/p/air-hose/9172407/" TargetMode="External"/><Relationship Id="rId26" Type="http://schemas.openxmlformats.org/officeDocument/2006/relationships/hyperlink" Target="https://uk.rs-online.com/web/p/pneumatic-elbow-fittings/9160858/" TargetMode="External"/><Relationship Id="rId3" Type="http://schemas.openxmlformats.org/officeDocument/2006/relationships/hyperlink" Target="https://uk.rs-online.com/web/p/differential-pressure-sensor-ics/7191166/" TargetMode="External"/><Relationship Id="rId21" Type="http://schemas.openxmlformats.org/officeDocument/2006/relationships/hyperlink" Target="https://uk.rs-online.com/web/p/pneumatic-straight-fittings/1761404/" TargetMode="External"/><Relationship Id="rId7" Type="http://schemas.openxmlformats.org/officeDocument/2006/relationships/hyperlink" Target="https://uk.rs-online.com/web/p/lcd-monochrome-displays/1253297/" TargetMode="External"/><Relationship Id="rId12" Type="http://schemas.openxmlformats.org/officeDocument/2006/relationships/hyperlink" Target="https://uk.rs-online.com/web/p/lead-acid-batteries/0597813" TargetMode="External"/><Relationship Id="rId17" Type="http://schemas.openxmlformats.org/officeDocument/2006/relationships/hyperlink" Target="https://uk.rs-online.com/web/p/pneumatic-tee-tube-to-tube-adaptors/1761376/" TargetMode="External"/><Relationship Id="rId25" Type="http://schemas.openxmlformats.org/officeDocument/2006/relationships/hyperlink" Target="https://uk.rs-online.com/web/p/pneumatic-elbow-fittings/9160858/" TargetMode="External"/><Relationship Id="rId2" Type="http://schemas.openxmlformats.org/officeDocument/2006/relationships/hyperlink" Target="https://uk.rs-online.com/web/p/differential-pressure-sensor-ics/7191166/" TargetMode="External"/><Relationship Id="rId16" Type="http://schemas.openxmlformats.org/officeDocument/2006/relationships/hyperlink" Target="https://uk.rs-online.com/web/p/desktop-power-supplies/7649113/" TargetMode="External"/><Relationship Id="rId20" Type="http://schemas.openxmlformats.org/officeDocument/2006/relationships/hyperlink" Target="https://uk.rs-online.com/web/p/pneumatic-elbow-fittings/9160858/" TargetMode="External"/><Relationship Id="rId1" Type="http://schemas.openxmlformats.org/officeDocument/2006/relationships/hyperlink" Target="https://uk.rs-online.com/web/p/pneumatic-regulators/0209187/" TargetMode="External"/><Relationship Id="rId6" Type="http://schemas.openxmlformats.org/officeDocument/2006/relationships/hyperlink" Target="https://uk.rs-online.com/web/p/solenoid-valves/8407020/" TargetMode="External"/><Relationship Id="rId11" Type="http://schemas.openxmlformats.org/officeDocument/2006/relationships/hyperlink" Target="https://uk.rs-online.com/web/p/instrument-cases/7694902/" TargetMode="External"/><Relationship Id="rId24" Type="http://schemas.openxmlformats.org/officeDocument/2006/relationships/hyperlink" Target="https://uk.rs-online.com/web/p/pneumatic-elbow-fittings/9160858/" TargetMode="External"/><Relationship Id="rId5" Type="http://schemas.openxmlformats.org/officeDocument/2006/relationships/hyperlink" Target="https://uk.rs-online.com/web/p/solenoid-valves/8407020/" TargetMode="External"/><Relationship Id="rId15" Type="http://schemas.openxmlformats.org/officeDocument/2006/relationships/hyperlink" Target="https://uk.rs-online.com/web/p/piezo-buzzer-components/6173097/" TargetMode="External"/><Relationship Id="rId23" Type="http://schemas.openxmlformats.org/officeDocument/2006/relationships/hyperlink" Target="https://uk.rs-online.com/web/p/pneumatic-elbow-fittings/9160858/" TargetMode="External"/><Relationship Id="rId28" Type="http://schemas.openxmlformats.org/officeDocument/2006/relationships/hyperlink" Target="https://uk.rs-online.com/web/p/pneumatic-straight-fittings/9160729/" TargetMode="External"/><Relationship Id="rId10" Type="http://schemas.openxmlformats.org/officeDocument/2006/relationships/hyperlink" Target="https://uk.rs-online.com/web/p/air-hose/9172400/" TargetMode="External"/><Relationship Id="rId19" Type="http://schemas.openxmlformats.org/officeDocument/2006/relationships/hyperlink" Target="https://uk.rs-online.com/web/p/pneumatic-quick-connect-couplings/6671730/" TargetMode="External"/><Relationship Id="rId4" Type="http://schemas.openxmlformats.org/officeDocument/2006/relationships/hyperlink" Target="https://uk.rs-online.com/web/p/solenoid-valves/8407020/" TargetMode="External"/><Relationship Id="rId9" Type="http://schemas.openxmlformats.org/officeDocument/2006/relationships/hyperlink" Target="https://uk.rs-online.com/web/p/air-hose/9172400/" TargetMode="External"/><Relationship Id="rId14" Type="http://schemas.openxmlformats.org/officeDocument/2006/relationships/hyperlink" Target="https://uk.rs-online.com/web/p/condenser-microphone-components/7243125/" TargetMode="External"/><Relationship Id="rId22" Type="http://schemas.openxmlformats.org/officeDocument/2006/relationships/hyperlink" Target="https://uk.rs-online.com/web/p/pneumatic-elbow-fittings/9160858/" TargetMode="External"/><Relationship Id="rId27" Type="http://schemas.openxmlformats.org/officeDocument/2006/relationships/hyperlink" Target="https://uk.rs-online.com/web/p/pneumatic-elbow-fittings/916085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A7F1-8DB7-49D1-9399-88E3856064CD}">
  <dimension ref="A1"/>
  <sheetViews>
    <sheetView showGridLines="0" zoomScale="80" zoomScaleNormal="80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E5A6-4503-4607-87DE-7E45EA8BA90B}">
  <dimension ref="A1:K43"/>
  <sheetViews>
    <sheetView tabSelected="1" workbookViewId="0"/>
  </sheetViews>
  <sheetFormatPr defaultRowHeight="15" x14ac:dyDescent="0.25"/>
  <cols>
    <col min="1" max="1" width="3.5703125" style="1" customWidth="1"/>
    <col min="2" max="2" width="10.5703125" customWidth="1"/>
    <col min="3" max="3" width="36.85546875" customWidth="1"/>
    <col min="4" max="4" width="25.7109375" customWidth="1"/>
    <col min="5" max="5" width="26.140625" customWidth="1"/>
    <col min="6" max="7" width="20.5703125" customWidth="1"/>
    <col min="8" max="8" width="15.140625" customWidth="1"/>
    <col min="9" max="10" width="12.42578125" style="7" customWidth="1"/>
    <col min="11" max="11" width="43.7109375" customWidth="1"/>
  </cols>
  <sheetData>
    <row r="1" spans="1:11" x14ac:dyDescent="0.25">
      <c r="A1" s="2" t="s">
        <v>0</v>
      </c>
      <c r="J1" s="7">
        <v>1.1000000000000001</v>
      </c>
      <c r="K1" t="s">
        <v>124</v>
      </c>
    </row>
    <row r="3" spans="1:11" x14ac:dyDescent="0.25">
      <c r="A3" s="3" t="s">
        <v>2</v>
      </c>
      <c r="B3" s="4" t="s">
        <v>33</v>
      </c>
      <c r="C3" s="4" t="s">
        <v>3</v>
      </c>
      <c r="D3" s="4" t="s">
        <v>76</v>
      </c>
      <c r="E3" s="4" t="s">
        <v>127</v>
      </c>
      <c r="F3" s="4" t="s">
        <v>4</v>
      </c>
      <c r="G3" s="4" t="s">
        <v>13</v>
      </c>
      <c r="H3" s="4" t="s">
        <v>128</v>
      </c>
      <c r="I3" s="8" t="s">
        <v>31</v>
      </c>
      <c r="J3" s="8" t="s">
        <v>32</v>
      </c>
      <c r="K3" s="4" t="s">
        <v>14</v>
      </c>
    </row>
    <row r="4" spans="1:11" x14ac:dyDescent="0.25">
      <c r="A4" s="1">
        <v>1</v>
      </c>
      <c r="B4" t="s">
        <v>1</v>
      </c>
      <c r="C4" t="s">
        <v>145</v>
      </c>
      <c r="D4" t="s">
        <v>77</v>
      </c>
      <c r="E4" t="s">
        <v>81</v>
      </c>
      <c r="F4" t="s">
        <v>78</v>
      </c>
      <c r="G4" s="6" t="s">
        <v>75</v>
      </c>
      <c r="H4" t="s">
        <v>74</v>
      </c>
      <c r="I4" s="7">
        <v>14.52</v>
      </c>
      <c r="J4" s="7">
        <f>ROUND(+I4*J$1,2)</f>
        <v>15.97</v>
      </c>
      <c r="K4" t="s">
        <v>79</v>
      </c>
    </row>
    <row r="5" spans="1:11" x14ac:dyDescent="0.25">
      <c r="A5" s="1">
        <v>2</v>
      </c>
      <c r="B5" t="s">
        <v>5</v>
      </c>
      <c r="C5" t="s">
        <v>87</v>
      </c>
      <c r="D5" t="s">
        <v>77</v>
      </c>
      <c r="E5" t="s">
        <v>86</v>
      </c>
      <c r="F5" t="s">
        <v>78</v>
      </c>
      <c r="G5" s="6" t="s">
        <v>84</v>
      </c>
      <c r="H5" t="s">
        <v>85</v>
      </c>
      <c r="I5" s="7">
        <v>24.67</v>
      </c>
      <c r="J5" s="7">
        <f t="shared" ref="J5:J43" si="0">ROUND(+I5*J$1,2)</f>
        <v>27.14</v>
      </c>
      <c r="K5" t="s">
        <v>147</v>
      </c>
    </row>
    <row r="6" spans="1:11" x14ac:dyDescent="0.25">
      <c r="A6" s="1">
        <v>3</v>
      </c>
      <c r="B6" t="s">
        <v>8</v>
      </c>
      <c r="C6" t="s">
        <v>87</v>
      </c>
      <c r="D6" t="s">
        <v>77</v>
      </c>
      <c r="E6" t="s">
        <v>86</v>
      </c>
      <c r="F6" t="s">
        <v>78</v>
      </c>
      <c r="G6" s="6" t="s">
        <v>84</v>
      </c>
      <c r="H6" t="s">
        <v>85</v>
      </c>
      <c r="I6" s="7">
        <v>24.67</v>
      </c>
      <c r="J6" s="7">
        <f t="shared" si="0"/>
        <v>27.14</v>
      </c>
      <c r="K6" t="s">
        <v>146</v>
      </c>
    </row>
    <row r="7" spans="1:11" x14ac:dyDescent="0.25">
      <c r="A7" s="1">
        <v>4</v>
      </c>
      <c r="B7" t="s">
        <v>9</v>
      </c>
      <c r="C7" t="s">
        <v>87</v>
      </c>
      <c r="D7" t="s">
        <v>77</v>
      </c>
      <c r="E7" t="s">
        <v>86</v>
      </c>
      <c r="F7" t="s">
        <v>78</v>
      </c>
      <c r="G7" s="6" t="s">
        <v>84</v>
      </c>
      <c r="H7" t="s">
        <v>85</v>
      </c>
      <c r="I7" s="7">
        <v>24.67</v>
      </c>
      <c r="J7" s="7">
        <f t="shared" si="0"/>
        <v>27.14</v>
      </c>
      <c r="K7" t="s">
        <v>146</v>
      </c>
    </row>
    <row r="8" spans="1:11" x14ac:dyDescent="0.25">
      <c r="A8" s="1">
        <v>5</v>
      </c>
      <c r="B8" t="s">
        <v>6</v>
      </c>
      <c r="C8" t="s">
        <v>52</v>
      </c>
      <c r="D8" t="s">
        <v>54</v>
      </c>
      <c r="E8" t="s">
        <v>55</v>
      </c>
      <c r="F8" t="s">
        <v>83</v>
      </c>
      <c r="I8" s="7">
        <v>3</v>
      </c>
      <c r="J8" s="7">
        <f t="shared" si="0"/>
        <v>3.3</v>
      </c>
      <c r="K8" t="s">
        <v>57</v>
      </c>
    </row>
    <row r="9" spans="1:11" x14ac:dyDescent="0.25">
      <c r="A9" s="1">
        <v>6</v>
      </c>
      <c r="B9" t="s">
        <v>7</v>
      </c>
      <c r="C9" t="s">
        <v>53</v>
      </c>
      <c r="D9" t="s">
        <v>54</v>
      </c>
      <c r="E9" t="s">
        <v>56</v>
      </c>
      <c r="F9" t="s">
        <v>83</v>
      </c>
      <c r="I9" s="7">
        <v>3</v>
      </c>
      <c r="J9" s="7">
        <f t="shared" si="0"/>
        <v>3.3</v>
      </c>
      <c r="K9" t="s">
        <v>58</v>
      </c>
    </row>
    <row r="10" spans="1:11" x14ac:dyDescent="0.25">
      <c r="A10" s="1">
        <v>7</v>
      </c>
      <c r="B10" t="s">
        <v>12</v>
      </c>
      <c r="C10" t="s">
        <v>28</v>
      </c>
      <c r="D10" t="s">
        <v>15</v>
      </c>
      <c r="E10" s="5" t="s">
        <v>59</v>
      </c>
      <c r="F10" t="s">
        <v>15</v>
      </c>
      <c r="H10" s="5"/>
      <c r="I10" s="7">
        <v>1.6</v>
      </c>
      <c r="J10" s="7">
        <f t="shared" si="0"/>
        <v>1.76</v>
      </c>
      <c r="K10" t="s">
        <v>62</v>
      </c>
    </row>
    <row r="11" spans="1:11" x14ac:dyDescent="0.25">
      <c r="A11" s="1">
        <v>8</v>
      </c>
      <c r="B11" t="s">
        <v>16</v>
      </c>
      <c r="C11" t="s">
        <v>65</v>
      </c>
      <c r="D11" t="s">
        <v>15</v>
      </c>
      <c r="E11" s="5" t="s">
        <v>60</v>
      </c>
      <c r="F11" t="s">
        <v>15</v>
      </c>
      <c r="H11" s="5"/>
      <c r="I11" s="7">
        <v>0.9</v>
      </c>
      <c r="J11" s="7">
        <f t="shared" si="0"/>
        <v>0.99</v>
      </c>
      <c r="K11" t="s">
        <v>61</v>
      </c>
    </row>
    <row r="12" spans="1:11" x14ac:dyDescent="0.25">
      <c r="A12" s="1">
        <v>9</v>
      </c>
      <c r="B12" t="s">
        <v>17</v>
      </c>
      <c r="C12" t="s">
        <v>65</v>
      </c>
      <c r="D12" t="s">
        <v>15</v>
      </c>
      <c r="E12" s="5" t="s">
        <v>60</v>
      </c>
      <c r="F12" t="s">
        <v>15</v>
      </c>
      <c r="H12" s="5"/>
      <c r="I12" s="7">
        <v>0.9</v>
      </c>
      <c r="J12" s="7">
        <f t="shared" si="0"/>
        <v>0.99</v>
      </c>
      <c r="K12" t="s">
        <v>61</v>
      </c>
    </row>
    <row r="13" spans="1:11" x14ac:dyDescent="0.25">
      <c r="A13" s="1">
        <v>13</v>
      </c>
      <c r="B13" t="s">
        <v>10</v>
      </c>
      <c r="C13" t="s">
        <v>72</v>
      </c>
      <c r="D13" t="s">
        <v>73</v>
      </c>
      <c r="E13" t="s">
        <v>71</v>
      </c>
      <c r="F13" t="s">
        <v>78</v>
      </c>
      <c r="G13" s="6" t="s">
        <v>82</v>
      </c>
      <c r="H13" t="s">
        <v>80</v>
      </c>
      <c r="I13" s="7">
        <v>12.64</v>
      </c>
      <c r="J13" s="7">
        <f t="shared" si="0"/>
        <v>13.9</v>
      </c>
      <c r="K13" t="s">
        <v>144</v>
      </c>
    </row>
    <row r="14" spans="1:11" x14ac:dyDescent="0.25">
      <c r="A14" s="1">
        <v>14</v>
      </c>
      <c r="B14" t="s">
        <v>11</v>
      </c>
      <c r="C14" t="s">
        <v>72</v>
      </c>
      <c r="D14" t="s">
        <v>73</v>
      </c>
      <c r="E14" t="s">
        <v>71</v>
      </c>
      <c r="F14" t="s">
        <v>78</v>
      </c>
      <c r="G14" s="6" t="s">
        <v>82</v>
      </c>
      <c r="H14" t="s">
        <v>80</v>
      </c>
      <c r="I14" s="7">
        <v>12.64</v>
      </c>
      <c r="J14" s="7">
        <f t="shared" si="0"/>
        <v>13.9</v>
      </c>
      <c r="K14" t="s">
        <v>144</v>
      </c>
    </row>
    <row r="15" spans="1:11" x14ac:dyDescent="0.25">
      <c r="A15" s="1">
        <v>15</v>
      </c>
      <c r="B15" t="s">
        <v>26</v>
      </c>
      <c r="C15" t="s">
        <v>29</v>
      </c>
      <c r="D15" t="s">
        <v>29</v>
      </c>
      <c r="E15" t="s">
        <v>29</v>
      </c>
      <c r="F15" t="s">
        <v>29</v>
      </c>
      <c r="I15" s="7">
        <v>12</v>
      </c>
      <c r="J15" s="7">
        <f t="shared" si="0"/>
        <v>13.2</v>
      </c>
      <c r="K15" t="s">
        <v>30</v>
      </c>
    </row>
    <row r="16" spans="1:11" x14ac:dyDescent="0.25">
      <c r="A16" s="1">
        <v>16</v>
      </c>
      <c r="B16" t="s">
        <v>27</v>
      </c>
      <c r="C16" t="s">
        <v>29</v>
      </c>
      <c r="D16" t="s">
        <v>29</v>
      </c>
      <c r="E16" t="s">
        <v>29</v>
      </c>
      <c r="F16" t="s">
        <v>29</v>
      </c>
      <c r="I16" s="7">
        <v>12</v>
      </c>
      <c r="J16" s="7">
        <f t="shared" si="0"/>
        <v>13.2</v>
      </c>
      <c r="K16" t="s">
        <v>30</v>
      </c>
    </row>
    <row r="17" spans="1:11" x14ac:dyDescent="0.25">
      <c r="A17" s="1">
        <v>17</v>
      </c>
      <c r="B17" t="s">
        <v>21</v>
      </c>
      <c r="C17" t="s">
        <v>121</v>
      </c>
      <c r="D17" t="s">
        <v>29</v>
      </c>
      <c r="E17" t="s">
        <v>29</v>
      </c>
      <c r="F17" t="s">
        <v>78</v>
      </c>
      <c r="G17" s="6" t="s">
        <v>122</v>
      </c>
      <c r="H17" t="s">
        <v>120</v>
      </c>
      <c r="I17" s="7">
        <v>86.39</v>
      </c>
      <c r="J17" s="7">
        <f t="shared" si="0"/>
        <v>95.03</v>
      </c>
      <c r="K17" t="s">
        <v>123</v>
      </c>
    </row>
    <row r="18" spans="1:11" x14ac:dyDescent="0.25">
      <c r="A18" s="1">
        <v>18</v>
      </c>
      <c r="B18" t="s">
        <v>22</v>
      </c>
      <c r="C18" t="s">
        <v>108</v>
      </c>
      <c r="D18" t="s">
        <v>109</v>
      </c>
      <c r="E18" t="s">
        <v>110</v>
      </c>
      <c r="F18" t="s">
        <v>78</v>
      </c>
      <c r="G18" s="6" t="s">
        <v>107</v>
      </c>
      <c r="H18" t="s">
        <v>106</v>
      </c>
      <c r="I18" s="7">
        <v>14.49</v>
      </c>
      <c r="J18" s="7">
        <f t="shared" si="0"/>
        <v>15.94</v>
      </c>
    </row>
    <row r="19" spans="1:11" x14ac:dyDescent="0.25">
      <c r="A19" s="1">
        <v>19</v>
      </c>
      <c r="B19" t="s">
        <v>18</v>
      </c>
      <c r="C19" t="s">
        <v>112</v>
      </c>
      <c r="D19" t="s">
        <v>29</v>
      </c>
      <c r="E19" t="s">
        <v>29</v>
      </c>
      <c r="F19" t="s">
        <v>78</v>
      </c>
      <c r="G19" s="6" t="s">
        <v>113</v>
      </c>
      <c r="H19" t="s">
        <v>111</v>
      </c>
      <c r="I19" s="7">
        <v>3.43</v>
      </c>
      <c r="J19" s="7">
        <f t="shared" si="0"/>
        <v>3.77</v>
      </c>
    </row>
    <row r="20" spans="1:11" x14ac:dyDescent="0.25">
      <c r="A20" s="1">
        <v>20</v>
      </c>
      <c r="B20" t="s">
        <v>19</v>
      </c>
      <c r="C20" t="s">
        <v>115</v>
      </c>
      <c r="D20" t="s">
        <v>29</v>
      </c>
      <c r="E20" t="s">
        <v>29</v>
      </c>
      <c r="F20" t="s">
        <v>78</v>
      </c>
      <c r="G20" s="6" t="s">
        <v>119</v>
      </c>
      <c r="H20" t="s">
        <v>114</v>
      </c>
      <c r="I20" s="7">
        <v>2.63</v>
      </c>
      <c r="J20" s="7">
        <f t="shared" si="0"/>
        <v>2.89</v>
      </c>
    </row>
    <row r="21" spans="1:11" x14ac:dyDescent="0.25">
      <c r="A21" s="1">
        <v>21</v>
      </c>
      <c r="B21" t="s">
        <v>20</v>
      </c>
      <c r="C21" t="s">
        <v>116</v>
      </c>
      <c r="D21" t="s">
        <v>29</v>
      </c>
      <c r="E21" t="s">
        <v>29</v>
      </c>
      <c r="F21" t="s">
        <v>78</v>
      </c>
      <c r="G21" s="6" t="s">
        <v>118</v>
      </c>
      <c r="H21" t="s">
        <v>117</v>
      </c>
      <c r="I21" s="7">
        <v>1.07</v>
      </c>
      <c r="J21" s="7">
        <f t="shared" si="0"/>
        <v>1.18</v>
      </c>
    </row>
    <row r="22" spans="1:11" x14ac:dyDescent="0.25">
      <c r="A22" s="1">
        <v>22</v>
      </c>
      <c r="B22" t="s">
        <v>47</v>
      </c>
      <c r="C22" t="s">
        <v>89</v>
      </c>
      <c r="D22" t="s">
        <v>92</v>
      </c>
      <c r="E22" t="s">
        <v>88</v>
      </c>
      <c r="F22" t="s">
        <v>78</v>
      </c>
      <c r="G22" s="6" t="s">
        <v>91</v>
      </c>
      <c r="H22" t="s">
        <v>90</v>
      </c>
      <c r="I22" s="7">
        <v>5.21</v>
      </c>
      <c r="J22" s="7">
        <f t="shared" si="0"/>
        <v>5.73</v>
      </c>
    </row>
    <row r="23" spans="1:11" x14ac:dyDescent="0.25">
      <c r="A23" s="1">
        <v>23</v>
      </c>
      <c r="B23" t="s">
        <v>48</v>
      </c>
      <c r="C23" t="s">
        <v>89</v>
      </c>
      <c r="D23" t="s">
        <v>92</v>
      </c>
      <c r="E23" t="s">
        <v>88</v>
      </c>
      <c r="F23" t="s">
        <v>78</v>
      </c>
      <c r="G23" s="6" t="s">
        <v>91</v>
      </c>
      <c r="H23" t="s">
        <v>90</v>
      </c>
      <c r="I23" s="7">
        <v>5.21</v>
      </c>
      <c r="J23" s="7">
        <f t="shared" si="0"/>
        <v>5.73</v>
      </c>
    </row>
    <row r="24" spans="1:11" x14ac:dyDescent="0.25">
      <c r="A24" s="1">
        <v>24</v>
      </c>
      <c r="B24" t="s">
        <v>34</v>
      </c>
      <c r="C24" t="s">
        <v>97</v>
      </c>
      <c r="D24" t="s">
        <v>78</v>
      </c>
      <c r="E24" t="s">
        <v>96</v>
      </c>
      <c r="F24" t="s">
        <v>78</v>
      </c>
      <c r="G24" s="6" t="s">
        <v>95</v>
      </c>
      <c r="H24" t="s">
        <v>96</v>
      </c>
      <c r="I24" s="7">
        <v>2.93</v>
      </c>
      <c r="J24" s="7">
        <f t="shared" si="0"/>
        <v>3.22</v>
      </c>
      <c r="K24" t="s">
        <v>94</v>
      </c>
    </row>
    <row r="25" spans="1:11" x14ac:dyDescent="0.25">
      <c r="A25" s="1">
        <v>25</v>
      </c>
      <c r="B25" t="s">
        <v>35</v>
      </c>
      <c r="C25" t="s">
        <v>98</v>
      </c>
      <c r="D25" t="s">
        <v>78</v>
      </c>
      <c r="E25" t="s">
        <v>93</v>
      </c>
      <c r="F25" t="s">
        <v>78</v>
      </c>
      <c r="G25" s="6" t="s">
        <v>95</v>
      </c>
      <c r="H25" t="s">
        <v>93</v>
      </c>
      <c r="I25" s="7">
        <v>0.28000000000000003</v>
      </c>
      <c r="J25" s="7">
        <f t="shared" si="0"/>
        <v>0.31</v>
      </c>
    </row>
    <row r="26" spans="1:11" x14ac:dyDescent="0.25">
      <c r="A26" s="1">
        <v>26</v>
      </c>
      <c r="B26" t="s">
        <v>138</v>
      </c>
      <c r="C26" t="s">
        <v>98</v>
      </c>
      <c r="D26" t="s">
        <v>78</v>
      </c>
      <c r="E26" t="s">
        <v>133</v>
      </c>
      <c r="F26" t="s">
        <v>78</v>
      </c>
      <c r="G26" s="6" t="s">
        <v>134</v>
      </c>
      <c r="H26" t="s">
        <v>133</v>
      </c>
      <c r="I26" s="7">
        <v>0.2</v>
      </c>
      <c r="J26" s="7">
        <f t="shared" si="0"/>
        <v>0.22</v>
      </c>
    </row>
    <row r="27" spans="1:11" x14ac:dyDescent="0.25">
      <c r="A27" s="1">
        <v>27</v>
      </c>
      <c r="B27" t="s">
        <v>23</v>
      </c>
      <c r="C27" t="s">
        <v>64</v>
      </c>
      <c r="D27" t="s">
        <v>15</v>
      </c>
      <c r="E27" s="5" t="s">
        <v>67</v>
      </c>
      <c r="I27" s="7">
        <v>0.5</v>
      </c>
      <c r="J27" s="7">
        <f t="shared" si="0"/>
        <v>0.55000000000000004</v>
      </c>
      <c r="K27" t="s">
        <v>70</v>
      </c>
    </row>
    <row r="28" spans="1:11" x14ac:dyDescent="0.25">
      <c r="A28" s="1">
        <v>28</v>
      </c>
      <c r="B28" t="s">
        <v>24</v>
      </c>
      <c r="C28" t="s">
        <v>66</v>
      </c>
      <c r="D28" t="s">
        <v>15</v>
      </c>
      <c r="E28" s="5" t="s">
        <v>69</v>
      </c>
      <c r="I28" s="7">
        <v>0.5</v>
      </c>
      <c r="J28" s="7">
        <f t="shared" si="0"/>
        <v>0.55000000000000004</v>
      </c>
      <c r="K28" t="s">
        <v>70</v>
      </c>
    </row>
    <row r="29" spans="1:11" x14ac:dyDescent="0.25">
      <c r="A29" s="1">
        <v>29</v>
      </c>
      <c r="B29" t="s">
        <v>25</v>
      </c>
      <c r="C29" t="s">
        <v>51</v>
      </c>
      <c r="D29" t="s">
        <v>15</v>
      </c>
      <c r="E29" s="5" t="s">
        <v>68</v>
      </c>
      <c r="I29" s="7">
        <v>0.65</v>
      </c>
      <c r="J29" s="7">
        <f t="shared" si="0"/>
        <v>0.72</v>
      </c>
      <c r="K29" t="s">
        <v>63</v>
      </c>
    </row>
    <row r="30" spans="1:11" x14ac:dyDescent="0.25">
      <c r="A30" s="1">
        <v>30</v>
      </c>
      <c r="B30" t="s">
        <v>36</v>
      </c>
      <c r="C30" t="s">
        <v>141</v>
      </c>
      <c r="D30" t="s">
        <v>78</v>
      </c>
      <c r="E30" t="s">
        <v>142</v>
      </c>
      <c r="F30" t="s">
        <v>78</v>
      </c>
      <c r="G30" s="6" t="s">
        <v>143</v>
      </c>
      <c r="H30" t="s">
        <v>142</v>
      </c>
      <c r="I30" s="7">
        <v>1.39</v>
      </c>
      <c r="J30" s="7">
        <f t="shared" si="0"/>
        <v>1.53</v>
      </c>
    </row>
    <row r="31" spans="1:11" x14ac:dyDescent="0.25">
      <c r="A31" s="1">
        <v>31</v>
      </c>
      <c r="B31" t="s">
        <v>37</v>
      </c>
      <c r="C31" t="s">
        <v>99</v>
      </c>
      <c r="D31" t="s">
        <v>78</v>
      </c>
      <c r="E31" t="s">
        <v>100</v>
      </c>
      <c r="F31" t="s">
        <v>78</v>
      </c>
      <c r="G31" s="6" t="s">
        <v>101</v>
      </c>
      <c r="H31" t="s">
        <v>100</v>
      </c>
      <c r="I31" s="7">
        <v>1.6</v>
      </c>
      <c r="J31" s="7">
        <f t="shared" si="0"/>
        <v>1.76</v>
      </c>
    </row>
    <row r="32" spans="1:11" x14ac:dyDescent="0.25">
      <c r="A32" s="1">
        <v>32</v>
      </c>
      <c r="B32" t="s">
        <v>38</v>
      </c>
      <c r="C32" t="s">
        <v>126</v>
      </c>
      <c r="D32" t="s">
        <v>78</v>
      </c>
      <c r="E32" t="s">
        <v>139</v>
      </c>
      <c r="F32" t="s">
        <v>78</v>
      </c>
      <c r="G32" s="6" t="s">
        <v>140</v>
      </c>
      <c r="H32" t="s">
        <v>139</v>
      </c>
      <c r="I32" s="7">
        <v>1.96</v>
      </c>
      <c r="J32" s="7">
        <f t="shared" si="0"/>
        <v>2.16</v>
      </c>
      <c r="K32" t="s">
        <v>125</v>
      </c>
    </row>
    <row r="33" spans="1:11" x14ac:dyDescent="0.25">
      <c r="A33" s="1">
        <v>33</v>
      </c>
      <c r="B33" t="s">
        <v>39</v>
      </c>
      <c r="C33" t="s">
        <v>126</v>
      </c>
      <c r="D33" t="s">
        <v>78</v>
      </c>
      <c r="E33" t="s">
        <v>139</v>
      </c>
      <c r="F33" t="s">
        <v>78</v>
      </c>
      <c r="G33" s="6" t="s">
        <v>140</v>
      </c>
      <c r="H33" t="s">
        <v>139</v>
      </c>
      <c r="I33" s="7">
        <v>1.96</v>
      </c>
      <c r="J33" s="7">
        <f t="shared" si="0"/>
        <v>2.16</v>
      </c>
      <c r="K33" t="s">
        <v>125</v>
      </c>
    </row>
    <row r="34" spans="1:11" x14ac:dyDescent="0.25">
      <c r="A34" s="1">
        <v>34</v>
      </c>
      <c r="B34" t="s">
        <v>40</v>
      </c>
      <c r="C34" t="s">
        <v>148</v>
      </c>
      <c r="D34" t="s">
        <v>78</v>
      </c>
      <c r="E34" t="s">
        <v>149</v>
      </c>
      <c r="F34" t="s">
        <v>78</v>
      </c>
      <c r="G34" s="6" t="s">
        <v>150</v>
      </c>
      <c r="H34" t="s">
        <v>149</v>
      </c>
      <c r="I34" s="7">
        <v>1.78</v>
      </c>
      <c r="J34" s="7">
        <f t="shared" si="0"/>
        <v>1.96</v>
      </c>
      <c r="K34" t="s">
        <v>125</v>
      </c>
    </row>
    <row r="35" spans="1:11" x14ac:dyDescent="0.25">
      <c r="A35" s="1">
        <v>35</v>
      </c>
      <c r="B35" t="s">
        <v>41</v>
      </c>
      <c r="C35" t="s">
        <v>126</v>
      </c>
      <c r="D35" t="s">
        <v>78</v>
      </c>
      <c r="E35" t="s">
        <v>139</v>
      </c>
      <c r="F35" t="s">
        <v>78</v>
      </c>
      <c r="G35" s="6" t="s">
        <v>140</v>
      </c>
      <c r="H35" t="s">
        <v>139</v>
      </c>
      <c r="I35" s="7">
        <v>1.96</v>
      </c>
      <c r="J35" s="7">
        <f t="shared" si="0"/>
        <v>2.16</v>
      </c>
      <c r="K35" t="s">
        <v>125</v>
      </c>
    </row>
    <row r="36" spans="1:11" x14ac:dyDescent="0.25">
      <c r="A36" s="1">
        <v>36</v>
      </c>
      <c r="B36" t="s">
        <v>42</v>
      </c>
      <c r="C36" t="s">
        <v>129</v>
      </c>
      <c r="D36" t="s">
        <v>78</v>
      </c>
      <c r="E36" t="s">
        <v>130</v>
      </c>
      <c r="F36" t="s">
        <v>78</v>
      </c>
      <c r="G36" s="6" t="s">
        <v>131</v>
      </c>
      <c r="H36" t="s">
        <v>130</v>
      </c>
      <c r="I36" s="7">
        <v>2.59</v>
      </c>
      <c r="J36" s="7">
        <f t="shared" si="0"/>
        <v>2.85</v>
      </c>
    </row>
    <row r="37" spans="1:11" x14ac:dyDescent="0.25">
      <c r="A37" s="1">
        <v>37</v>
      </c>
      <c r="B37" t="s">
        <v>43</v>
      </c>
      <c r="C37" t="s">
        <v>126</v>
      </c>
      <c r="D37" t="s">
        <v>78</v>
      </c>
      <c r="E37" t="s">
        <v>139</v>
      </c>
      <c r="F37" t="s">
        <v>78</v>
      </c>
      <c r="G37" s="6" t="s">
        <v>140</v>
      </c>
      <c r="H37" t="s">
        <v>139</v>
      </c>
      <c r="I37" s="7">
        <v>1.96</v>
      </c>
      <c r="J37" s="7">
        <f>ROUND(+I37*J$1,2)</f>
        <v>2.16</v>
      </c>
      <c r="K37" t="s">
        <v>125</v>
      </c>
    </row>
    <row r="38" spans="1:11" x14ac:dyDescent="0.25">
      <c r="A38" s="1">
        <v>38</v>
      </c>
      <c r="B38" t="s">
        <v>44</v>
      </c>
      <c r="C38" t="s">
        <v>126</v>
      </c>
      <c r="D38" t="s">
        <v>78</v>
      </c>
      <c r="E38" t="s">
        <v>139</v>
      </c>
      <c r="F38" t="s">
        <v>78</v>
      </c>
      <c r="G38" s="6" t="s">
        <v>140</v>
      </c>
      <c r="H38" t="s">
        <v>139</v>
      </c>
      <c r="I38" s="7">
        <v>1.96</v>
      </c>
      <c r="J38" s="7">
        <f>ROUND(+I38*J$1,2)</f>
        <v>2.16</v>
      </c>
      <c r="K38" t="s">
        <v>125</v>
      </c>
    </row>
    <row r="39" spans="1:11" x14ac:dyDescent="0.25">
      <c r="A39" s="1">
        <v>39</v>
      </c>
      <c r="B39" t="s">
        <v>45</v>
      </c>
      <c r="C39" t="s">
        <v>126</v>
      </c>
      <c r="D39" t="s">
        <v>78</v>
      </c>
      <c r="E39" t="s">
        <v>139</v>
      </c>
      <c r="F39" t="s">
        <v>78</v>
      </c>
      <c r="G39" s="6" t="s">
        <v>140</v>
      </c>
      <c r="H39" t="s">
        <v>139</v>
      </c>
      <c r="I39" s="7">
        <v>1.96</v>
      </c>
      <c r="J39" s="7">
        <f>ROUND(+I39*J$1,2)</f>
        <v>2.16</v>
      </c>
      <c r="K39" t="s">
        <v>125</v>
      </c>
    </row>
    <row r="40" spans="1:11" x14ac:dyDescent="0.25">
      <c r="A40" s="1">
        <v>40</v>
      </c>
      <c r="B40" t="s">
        <v>46</v>
      </c>
      <c r="C40" t="s">
        <v>126</v>
      </c>
      <c r="D40" t="s">
        <v>78</v>
      </c>
      <c r="E40" t="s">
        <v>139</v>
      </c>
      <c r="F40" t="s">
        <v>78</v>
      </c>
      <c r="G40" s="6" t="s">
        <v>140</v>
      </c>
      <c r="H40" t="s">
        <v>139</v>
      </c>
      <c r="I40" s="7">
        <v>1.96</v>
      </c>
      <c r="J40" s="7">
        <f>ROUND(+I40*J$1,2)</f>
        <v>2.16</v>
      </c>
      <c r="K40" t="s">
        <v>125</v>
      </c>
    </row>
    <row r="41" spans="1:11" x14ac:dyDescent="0.25">
      <c r="A41" s="1">
        <v>41</v>
      </c>
      <c r="B41" t="s">
        <v>132</v>
      </c>
      <c r="C41" t="s">
        <v>136</v>
      </c>
      <c r="D41" t="s">
        <v>78</v>
      </c>
      <c r="E41" t="s">
        <v>137</v>
      </c>
      <c r="F41" t="s">
        <v>78</v>
      </c>
      <c r="G41" s="6" t="s">
        <v>135</v>
      </c>
      <c r="H41" t="s">
        <v>137</v>
      </c>
      <c r="I41" s="7">
        <v>1.75</v>
      </c>
      <c r="J41" s="7">
        <f>ROUND(+I41*J$1,2)</f>
        <v>1.93</v>
      </c>
      <c r="K41" t="s">
        <v>125</v>
      </c>
    </row>
    <row r="42" spans="1:11" x14ac:dyDescent="0.25">
      <c r="A42" s="1">
        <v>42</v>
      </c>
      <c r="B42" t="s">
        <v>49</v>
      </c>
      <c r="C42" t="s">
        <v>50</v>
      </c>
      <c r="D42" t="s">
        <v>104</v>
      </c>
      <c r="E42" t="s">
        <v>29</v>
      </c>
      <c r="F42" t="s">
        <v>78</v>
      </c>
      <c r="G42" s="6" t="s">
        <v>102</v>
      </c>
      <c r="H42" t="s">
        <v>103</v>
      </c>
      <c r="I42" s="7">
        <v>84.53</v>
      </c>
      <c r="J42" s="7">
        <f t="shared" si="0"/>
        <v>92.98</v>
      </c>
      <c r="K42" t="s">
        <v>105</v>
      </c>
    </row>
    <row r="43" spans="1:11" x14ac:dyDescent="0.25">
      <c r="I43" s="9">
        <f>SUM(I4:I42)</f>
        <v>378.05999999999972</v>
      </c>
      <c r="J43" s="9">
        <f t="shared" si="0"/>
        <v>415.87</v>
      </c>
    </row>
  </sheetData>
  <phoneticPr fontId="1" type="noConversion"/>
  <hyperlinks>
    <hyperlink ref="G4" r:id="rId1" xr:uid="{AA527B29-6DE5-45F1-8A85-D522331E50EE}"/>
    <hyperlink ref="G13" r:id="rId2" xr:uid="{C5F8C01B-7540-481E-85BF-77EFBAADD726}"/>
    <hyperlink ref="G14" r:id="rId3" xr:uid="{026D74E2-358D-4DDC-A014-714D0AD84C91}"/>
    <hyperlink ref="G5" r:id="rId4" xr:uid="{6CDC1A5D-68BF-4C1E-9357-D363917BE902}"/>
    <hyperlink ref="G6" r:id="rId5" xr:uid="{86BE9B4B-029D-4FC9-B882-E8DE5B3B7642}"/>
    <hyperlink ref="G7" r:id="rId6" xr:uid="{71AC6629-5AFF-4778-88B0-624AD428E73A}"/>
    <hyperlink ref="G22" r:id="rId7" xr:uid="{1379B09C-4775-499B-A60F-3172BBAB7907}"/>
    <hyperlink ref="G23" r:id="rId8" xr:uid="{81E44164-E468-47C0-9A97-276A507B0044}"/>
    <hyperlink ref="G24" r:id="rId9" xr:uid="{966183E7-750F-4F50-8A30-A99DF54585AF}"/>
    <hyperlink ref="G25" r:id="rId10" xr:uid="{5B95470B-A9B6-44C1-85C7-3ABECB753DF9}"/>
    <hyperlink ref="G42" r:id="rId11" xr:uid="{F0E718C7-830B-461B-8342-346CC1531432}"/>
    <hyperlink ref="G18" r:id="rId12" xr:uid="{29067DC2-F893-404E-BFE8-AA3C1C183362}"/>
    <hyperlink ref="G19" r:id="rId13" xr:uid="{1B0C2AA5-CFF4-4812-AE91-4031BC35611C}"/>
    <hyperlink ref="G21" r:id="rId14" xr:uid="{374F5361-3F44-462A-85DA-EA14469DA6F2}"/>
    <hyperlink ref="G20" r:id="rId15" xr:uid="{BC9548EC-F7F7-4B74-9F9F-DC86C5EC1AB0}"/>
    <hyperlink ref="G17" r:id="rId16" xr:uid="{0661B307-ADAD-48AC-BD73-F8FDB7251234}"/>
    <hyperlink ref="G36" r:id="rId17" xr:uid="{E6B73EC3-E881-4F14-AFF5-A7E31F55B7F4}"/>
    <hyperlink ref="G26" r:id="rId18" xr:uid="{760F3DDC-B706-4E81-B398-227A9DB124DE}"/>
    <hyperlink ref="G41" r:id="rId19" xr:uid="{6DBC6A0B-11D3-4448-9F41-B59BDE98D567}"/>
    <hyperlink ref="G32" r:id="rId20" xr:uid="{5067B96E-A63A-42B0-96BC-C9B8CEBE49B0}"/>
    <hyperlink ref="G31" r:id="rId21" xr:uid="{24E9D026-119D-4263-9533-8AE840668D66}"/>
    <hyperlink ref="G33" r:id="rId22" xr:uid="{4ACE529E-8BA8-459D-BFD5-9F57B0F79889}"/>
    <hyperlink ref="G35" r:id="rId23" xr:uid="{483104AB-D70B-44A1-AB45-35E8A551757E}"/>
    <hyperlink ref="G37" r:id="rId24" xr:uid="{E724D6A5-CE57-4E62-975D-17B2EAD86618}"/>
    <hyperlink ref="G38" r:id="rId25" xr:uid="{E1BBBD79-EA22-4C7A-B718-4FD725FFAB26}"/>
    <hyperlink ref="G39" r:id="rId26" xr:uid="{77DCCC2C-5466-49EB-B1EA-7BDE19D50F25}"/>
    <hyperlink ref="G40" r:id="rId27" xr:uid="{3E492DCB-083C-41F6-9EA2-ECE934BC04C5}"/>
    <hyperlink ref="G30" r:id="rId28" xr:uid="{275A3672-43B5-4D6A-913B-7F4ED4FA21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Diagram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2020-03-26T13:40:09Z</dcterms:created>
  <dcterms:modified xsi:type="dcterms:W3CDTF">2020-03-26T19:30:15Z</dcterms:modified>
</cp:coreProperties>
</file>