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sure modele" sheetId="1" state="visible" r:id="rId2"/>
    <sheet name="Reel" sheetId="2" state="visible" r:id="rId3"/>
    <sheet name="mesure modele latex" sheetId="3" state="visible" r:id="rId4"/>
    <sheet name="mesur irl latex" sheetId="4" state="visible" r:id="rId5"/>
    <sheet name="moyenne latex" sheetId="5" state="visible" r:id="rId6"/>
    <sheet name="Feuille6" sheetId="6" state="visible" r:id="rId7"/>
    <sheet name="Feuille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<sst xmlns="http://schemas.openxmlformats.org/spreadsheetml/2006/main" count="28" uniqueCount="15">
  <si>
    <t xml:space="preserve">point</t>
  </si>
  <si>
    <t xml:space="preserve">t[s]</t>
  </si>
  <si>
    <t xml:space="preserve">distance [cm]</t>
  </si>
  <si>
    <t xml:space="preserve">x[m]</t>
  </si>
  <si>
    <r>
      <rPr>
        <b val="true"/>
        <u val="single"/>
        <sz val="12"/>
        <rFont val="Arial"/>
        <family val="2"/>
        <charset val="1"/>
      </rPr>
      <t xml:space="preserve">v</t>
    </r>
    <r>
      <rPr>
        <b val="true"/>
        <u val="single"/>
        <vertAlign val="subscript"/>
        <sz val="12"/>
        <rFont val="Arial"/>
        <family val="2"/>
        <charset val="1"/>
      </rPr>
      <t xml:space="preserve">m</t>
    </r>
    <r>
      <rPr>
        <b val="true"/>
        <u val="single"/>
        <sz val="12"/>
        <rFont val="Arial"/>
        <family val="2"/>
        <charset val="1"/>
      </rPr>
      <t xml:space="preserve">[m/s]</t>
    </r>
  </si>
  <si>
    <t xml:space="preserve">Graph. 1</t>
  </si>
  <si>
    <t xml:space="preserve">Graph. 2</t>
  </si>
  <si>
    <t xml:space="preserve">Moyenne</t>
  </si>
  <si>
    <t xml:space="preserve">Données insuffisantes</t>
  </si>
  <si>
    <r>
      <rPr>
        <b val="true"/>
        <i val="true"/>
        <sz val="10"/>
        <rFont val="Arial"/>
        <family val="2"/>
        <charset val="1"/>
      </rPr>
      <t xml:space="preserve">v</t>
    </r>
    <r>
      <rPr>
        <b val="true"/>
        <i val="true"/>
        <vertAlign val="subscript"/>
        <sz val="10"/>
        <rFont val="Arial"/>
        <family val="2"/>
        <charset val="1"/>
      </rPr>
      <t xml:space="preserve">0</t>
    </r>
    <r>
      <rPr>
        <b val="true"/>
        <i val="true"/>
        <sz val="10"/>
        <rFont val="Arial"/>
        <family val="2"/>
        <charset val="1"/>
      </rPr>
      <t xml:space="preserve">[m/s]</t>
    </r>
  </si>
  <si>
    <t xml:space="preserve">a[m/s²]</t>
  </si>
  <si>
    <t xml:space="preserve">d[cm]</t>
  </si>
  <si>
    <t xml:space="preserve">Via x(t)</t>
  </si>
  <si>
    <t xml:space="preserve">Via v(t)</t>
  </si>
  <si>
    <t xml:space="preserve">vm[m/s]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</si>
</sst>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#,##0.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u val="single"/>
      <vertAlign val="subscript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vertAlign val="subscript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A1467E"/>
        <bgColor rgb="FF993366"/>
      </patternFill>
    </fill>
    <fill>
      <patternFill patternType="solid">
        <fgColor rgb="FF5EB91E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BF819E"/>
        <bgColor rgb="FF808080"/>
      </patternFill>
    </fill>
    <fill>
      <patternFill patternType="solid">
        <fgColor rgb="FFBBE33D"/>
        <bgColor rgb="FFFFFF6D"/>
      </patternFill>
    </fill>
    <fill>
      <patternFill patternType="solid">
        <fgColor rgb="FFFFFF6D"/>
        <bgColor rgb="FFFFFFCC"/>
      </patternFill>
    </fill>
    <fill>
      <patternFill patternType="solid">
        <fgColor rgb="FFB4C7DC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2A6099"/>
        <bgColor rgb="FF355269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5983B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729FCF"/>
      <rgbColor rgb="FFA1467E"/>
      <rgbColor rgb="FFFFFFCC"/>
      <rgbColor rgb="FFCCFFFF"/>
      <rgbColor rgb="FF660066"/>
      <rgbColor rgb="FFFF6D6D"/>
      <rgbColor rgb="FF2A6099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5983B0"/>
      <rgbColor rgb="FFBF819E"/>
      <rgbColor rgb="FF003366"/>
      <rgbColor rgb="FF5EB91E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300" spc="-1" strike="noStrike">
                <a:solidFill>
                  <a:srgbClr val="000000"/>
                </a:solidFill>
                <a:latin typeface="Arial"/>
              </a:defRPr>
            </a:pPr>
            <a:r>
              <a:rPr b="1" lang="fr-CH" sz="1300" spc="-1" strike="noStrike">
                <a:solidFill>
                  <a:srgbClr val="000000"/>
                </a:solidFill>
                <a:latin typeface="Arial"/>
              </a:rPr>
              <a:t>Distance[m] en fonction du temps[s]</a:t>
            </a:r>
          </a:p>
        </c:rich>
      </c:tx>
      <c:layout>
        <c:manualLayout>
          <c:xMode val="edge"/>
          <c:yMode val="edge"/>
          <c:x val="0.317331352430475"/>
          <c:y val="0.014608555286521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82947212034"/>
          <c:y val="0.0987893462469734"/>
          <c:w val="0.764241608245508"/>
          <c:h val="0.766263115415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"x(t)"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rgbClr val="ff80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8000"/>
              </a:solidFill>
            </c:spPr>
          </c:marker>
          <c:dPt>
            <c:idx val="20"/>
            <c:marker>
              <c:symbol val="square"/>
              <c:size val="8"/>
              <c:spPr>
                <a:solidFill>
                  <a:srgbClr val="ff8000"/>
                </a:solidFill>
              </c:spPr>
            </c:marker>
          </c:dPt>
          <c:dPt>
            <c:idx val="22"/>
            <c:marker>
              <c:symbol val="square"/>
              <c:size val="8"/>
              <c:spPr>
                <a:solidFill>
                  <a:srgbClr val="ff8000"/>
                </a:solidFill>
              </c:spPr>
            </c:marker>
          </c:dPt>
          <c:dLbls>
            <c:dLbl>
              <c:idx val="2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x(t)</c:name>
            <c:spPr>
              <a:ln w="0">
                <a:solidFill>
                  <a:srgbClr val="ff0000"/>
                </a:solidFill>
              </a:ln>
            </c:spPr>
            <c:trendlineType val="poly"/>
            <c:order val="2"/>
            <c:forward val="0"/>
            <c:backward val="0"/>
            <c:intercept val="0"/>
            <c:dispRSqr val="0"/>
            <c:dispEq val="1"/>
          </c:trendline>
          <c:xVal>
            <c:numRef>
              <c:f>Reel!$B$2:$B$25</c:f>
              <c:numCache>
                <c:formatCode>General</c:formatCode>
                <c:ptCount val="24"/>
                <c:pt idx="0">
                  <c:v>0</c:v>
                </c:pt>
                <c:pt idx="1">
                  <c:v>0.0357142857142857</c:v>
                </c:pt>
                <c:pt idx="2">
                  <c:v>0.0714285714285714</c:v>
                </c:pt>
                <c:pt idx="3">
                  <c:v>0.107142857142857</c:v>
                </c:pt>
                <c:pt idx="4">
                  <c:v>0.142857142857143</c:v>
                </c:pt>
                <c:pt idx="5">
                  <c:v>0.178571428571429</c:v>
                </c:pt>
                <c:pt idx="6">
                  <c:v>0.214285714285714</c:v>
                </c:pt>
                <c:pt idx="7">
                  <c:v>0.25</c:v>
                </c:pt>
                <c:pt idx="8">
                  <c:v>0.285714285714286</c:v>
                </c:pt>
                <c:pt idx="9">
                  <c:v>0.321428571428571</c:v>
                </c:pt>
                <c:pt idx="10">
                  <c:v>0.357142857142857</c:v>
                </c:pt>
                <c:pt idx="11">
                  <c:v>0.392857142857143</c:v>
                </c:pt>
                <c:pt idx="12">
                  <c:v>0.428571428571428</c:v>
                </c:pt>
                <c:pt idx="13">
                  <c:v>0.464285714285714</c:v>
                </c:pt>
                <c:pt idx="14">
                  <c:v>0.5</c:v>
                </c:pt>
                <c:pt idx="15">
                  <c:v>0.535714285714286</c:v>
                </c:pt>
                <c:pt idx="16">
                  <c:v>0.571428571428571</c:v>
                </c:pt>
                <c:pt idx="17">
                  <c:v>0.607142857142857</c:v>
                </c:pt>
                <c:pt idx="18">
                  <c:v>0.642857142857143</c:v>
                </c:pt>
                <c:pt idx="19">
                  <c:v>0.678571428571428</c:v>
                </c:pt>
                <c:pt idx="20">
                  <c:v>0.714285714285714</c:v>
                </c:pt>
                <c:pt idx="21">
                  <c:v>0.75</c:v>
                </c:pt>
                <c:pt idx="22">
                  <c:v>0.785714285714285</c:v>
                </c:pt>
                <c:pt idx="23">
                  <c:v>0.821428571428571</c:v>
                </c:pt>
              </c:numCache>
            </c:numRef>
          </c:xVal>
          <c:yVal>
            <c:numRef>
              <c:f>Reel!$C$2:$C$25</c:f>
              <c:numCache>
                <c:formatCode>General</c:formatCode>
                <c:ptCount val="24"/>
                <c:pt idx="0">
                  <c:v>0</c:v>
                </c:pt>
                <c:pt idx="1">
                  <c:v>0.00833333333333333</c:v>
                </c:pt>
                <c:pt idx="2">
                  <c:v>0.0277777777777778</c:v>
                </c:pt>
                <c:pt idx="3">
                  <c:v>0.0333333333333333</c:v>
                </c:pt>
                <c:pt idx="4">
                  <c:v>0.0472222222222222</c:v>
                </c:pt>
                <c:pt idx="5">
                  <c:v>0.0694444444444444</c:v>
                </c:pt>
                <c:pt idx="6">
                  <c:v>0.0916666666666667</c:v>
                </c:pt>
                <c:pt idx="7">
                  <c:v>0.113888888888889</c:v>
                </c:pt>
                <c:pt idx="8">
                  <c:v>0.141666666666667</c:v>
                </c:pt>
                <c:pt idx="9">
                  <c:v>0.169444444444444</c:v>
                </c:pt>
                <c:pt idx="10">
                  <c:v>0.2</c:v>
                </c:pt>
                <c:pt idx="11">
                  <c:v>0.233333333333333</c:v>
                </c:pt>
                <c:pt idx="12">
                  <c:v>0.266666666666667</c:v>
                </c:pt>
                <c:pt idx="13">
                  <c:v>0.305555555555556</c:v>
                </c:pt>
                <c:pt idx="14">
                  <c:v>0.347222222222222</c:v>
                </c:pt>
                <c:pt idx="15">
                  <c:v>0.388888888888889</c:v>
                </c:pt>
                <c:pt idx="16">
                  <c:v>0.433333333333333</c:v>
                </c:pt>
                <c:pt idx="17">
                  <c:v>0.480555555555556</c:v>
                </c:pt>
                <c:pt idx="18">
                  <c:v>0.530555555555556</c:v>
                </c:pt>
                <c:pt idx="19">
                  <c:v>0.583333333333333</c:v>
                </c:pt>
                <c:pt idx="20">
                  <c:v>0.636111111111111</c:v>
                </c:pt>
                <c:pt idx="21">
                  <c:v>0.691666666666667</c:v>
                </c:pt>
                <c:pt idx="22">
                  <c:v>0.75</c:v>
                </c:pt>
                <c:pt idx="23">
                  <c:v>0.808333333333333</c:v>
                </c:pt>
              </c:numCache>
            </c:numRef>
          </c:yVal>
          <c:smooth val="0"/>
        </c:ser>
        <c:axId val="80932384"/>
        <c:axId val="69003611"/>
      </c:scatterChart>
      <c:valAx>
        <c:axId val="80932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CH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CH" sz="1100" spc="-1" strike="noStrike">
                    <a:solidFill>
                      <a:srgbClr val="000000"/>
                    </a:solidFill>
                    <a:latin typeface="Arial"/>
                  </a:rPr>
                  <a:t>t[s]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003611"/>
        <c:crosses val="autoZero"/>
        <c:crossBetween val="midCat"/>
      </c:valAx>
      <c:valAx>
        <c:axId val="69003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CH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CH" sz="1100" spc="-1" strike="noStrike">
                    <a:solidFill>
                      <a:srgbClr val="000000"/>
                    </a:solidFill>
                    <a:latin typeface="Arial"/>
                  </a:rPr>
                  <a:t>x[m]</a:t>
                </a:r>
              </a:p>
            </c:rich>
          </c:tx>
          <c:layout>
            <c:manualLayout>
              <c:xMode val="edge"/>
              <c:yMode val="edge"/>
              <c:x val="0.0239565439435443"/>
              <c:y val="0.464648910411622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9323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6174558960074"/>
          <c:y val="0.452776582006027"/>
          <c:w val="0.0761374187558032"/>
          <c:h val="0.1033146792940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300" spc="-1" strike="noStrike">
                <a:solidFill>
                  <a:srgbClr val="000000"/>
                </a:solidFill>
                <a:latin typeface="Arial"/>
              </a:defRPr>
            </a:pPr>
            <a:r>
              <a:rPr b="1" lang="fr-CH" sz="1300" spc="-1" strike="noStrike">
                <a:solidFill>
                  <a:srgbClr val="000000"/>
                </a:solidFill>
                <a:latin typeface="Arial"/>
              </a:rPr>
              <a:t>Vitesse[m/s] en fonction du temps[s]</a:t>
            </a:r>
          </a:p>
        </c:rich>
      </c:tx>
      <c:layout>
        <c:manualLayout>
          <c:xMode val="edge"/>
          <c:yMode val="edge"/>
          <c:x val="0.329935647517497"/>
          <c:y val="0.0147675919948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21781201559"/>
          <c:y val="0.10547127178825"/>
          <c:w val="0.780966696415989"/>
          <c:h val="0.766058747579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"v(t)"</c:f>
              <c:strCache>
                <c:ptCount val="1"/>
                <c:pt idx="0">
                  <c:v>v(t)</c:v>
                </c:pt>
              </c:strCache>
            </c:strRef>
          </c:tx>
          <c:spPr>
            <a:solidFill>
              <a:srgbClr val="15846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Pt>
            <c:idx val="20"/>
            <c:marker>
              <c:symbol val="square"/>
              <c:size val="8"/>
              <c:spPr>
                <a:solidFill>
                  <a:srgbClr val="158466"/>
                </a:solidFill>
              </c:spPr>
            </c:marker>
          </c:dPt>
          <c:dLbls>
            <c:dLbl>
              <c:idx val="2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v(t)</c:name>
            <c:spPr>
              <a:ln w="0">
                <a:solidFill>
                  <a:srgbClr val="355269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Reel!$B$2:$B$25</c:f>
              <c:numCache>
                <c:formatCode>General</c:formatCode>
                <c:ptCount val="24"/>
                <c:pt idx="0">
                  <c:v>0</c:v>
                </c:pt>
                <c:pt idx="1">
                  <c:v>0.0357142857142857</c:v>
                </c:pt>
                <c:pt idx="2">
                  <c:v>0.0714285714285714</c:v>
                </c:pt>
                <c:pt idx="3">
                  <c:v>0.107142857142857</c:v>
                </c:pt>
                <c:pt idx="4">
                  <c:v>0.142857142857143</c:v>
                </c:pt>
                <c:pt idx="5">
                  <c:v>0.178571428571429</c:v>
                </c:pt>
                <c:pt idx="6">
                  <c:v>0.214285714285714</c:v>
                </c:pt>
                <c:pt idx="7">
                  <c:v>0.25</c:v>
                </c:pt>
                <c:pt idx="8">
                  <c:v>0.285714285714286</c:v>
                </c:pt>
                <c:pt idx="9">
                  <c:v>0.321428571428571</c:v>
                </c:pt>
                <c:pt idx="10">
                  <c:v>0.357142857142857</c:v>
                </c:pt>
                <c:pt idx="11">
                  <c:v>0.392857142857143</c:v>
                </c:pt>
                <c:pt idx="12">
                  <c:v>0.428571428571428</c:v>
                </c:pt>
                <c:pt idx="13">
                  <c:v>0.464285714285714</c:v>
                </c:pt>
                <c:pt idx="14">
                  <c:v>0.5</c:v>
                </c:pt>
                <c:pt idx="15">
                  <c:v>0.535714285714286</c:v>
                </c:pt>
                <c:pt idx="16">
                  <c:v>0.571428571428571</c:v>
                </c:pt>
                <c:pt idx="17">
                  <c:v>0.607142857142857</c:v>
                </c:pt>
                <c:pt idx="18">
                  <c:v>0.642857142857143</c:v>
                </c:pt>
                <c:pt idx="19">
                  <c:v>0.678571428571428</c:v>
                </c:pt>
                <c:pt idx="20">
                  <c:v>0.714285714285714</c:v>
                </c:pt>
                <c:pt idx="21">
                  <c:v>0.75</c:v>
                </c:pt>
                <c:pt idx="22">
                  <c:v>0.785714285714285</c:v>
                </c:pt>
                <c:pt idx="23">
                  <c:v>0.821428571428571</c:v>
                </c:pt>
              </c:numCache>
            </c:numRef>
          </c:xVal>
          <c:yVal>
            <c:numRef>
              <c:f>Reel!$D$3:$D$24</c:f>
              <c:numCache>
                <c:formatCode>General</c:formatCode>
                <c:ptCount val="22"/>
                <c:pt idx="0">
                  <c:v>0.388888888888889</c:v>
                </c:pt>
                <c:pt idx="1">
                  <c:v>0.35</c:v>
                </c:pt>
                <c:pt idx="2">
                  <c:v>0.272222222222222</c:v>
                </c:pt>
                <c:pt idx="3">
                  <c:v>0.505555555555556</c:v>
                </c:pt>
                <c:pt idx="4">
                  <c:v>0.622222222222222</c:v>
                </c:pt>
                <c:pt idx="5">
                  <c:v>0.622222222222222</c:v>
                </c:pt>
                <c:pt idx="6">
                  <c:v>0.7</c:v>
                </c:pt>
                <c:pt idx="7">
                  <c:v>0.777777777777778</c:v>
                </c:pt>
                <c:pt idx="8">
                  <c:v>0.816666666666667</c:v>
                </c:pt>
                <c:pt idx="9">
                  <c:v>0.894444444444445</c:v>
                </c:pt>
                <c:pt idx="10">
                  <c:v>0.933333333333334</c:v>
                </c:pt>
                <c:pt idx="11">
                  <c:v>1.01111111111111</c:v>
                </c:pt>
                <c:pt idx="12">
                  <c:v>1.12777777777778</c:v>
                </c:pt>
                <c:pt idx="13">
                  <c:v>1.16666666666667</c:v>
                </c:pt>
                <c:pt idx="14">
                  <c:v>1.20555555555556</c:v>
                </c:pt>
                <c:pt idx="15">
                  <c:v>1.28333333333333</c:v>
                </c:pt>
                <c:pt idx="16">
                  <c:v>1.36111111111111</c:v>
                </c:pt>
                <c:pt idx="17">
                  <c:v>1.43888888888889</c:v>
                </c:pt>
                <c:pt idx="18">
                  <c:v>1.47777777777778</c:v>
                </c:pt>
                <c:pt idx="19">
                  <c:v>1.51666666666667</c:v>
                </c:pt>
                <c:pt idx="20">
                  <c:v>1.59444444444445</c:v>
                </c:pt>
                <c:pt idx="21">
                  <c:v>1.63333333333333</c:v>
                </c:pt>
              </c:numCache>
            </c:numRef>
          </c:yVal>
          <c:smooth val="0"/>
        </c:ser>
        <c:axId val="3990315"/>
        <c:axId val="21161577"/>
      </c:scatterChart>
      <c:valAx>
        <c:axId val="39903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CH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CH" sz="1100" spc="-1" strike="noStrike">
                    <a:solidFill>
                      <a:srgbClr val="000000"/>
                    </a:solidFill>
                    <a:latin typeface="Arial"/>
                  </a:rPr>
                  <a:t>t[s]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161577"/>
        <c:crossesAt val="0"/>
        <c:crossBetween val="midCat"/>
      </c:valAx>
      <c:valAx>
        <c:axId val="211615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CH" sz="11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CH" sz="1100" spc="-1" strike="noStrike">
                    <a:solidFill>
                      <a:srgbClr val="000000"/>
                    </a:solidFill>
                    <a:latin typeface="Arial"/>
                  </a:rPr>
                  <a:t>v[m/s]</a:t>
                </a:r>
              </a:p>
            </c:rich>
          </c:tx>
          <c:layout>
            <c:manualLayout>
              <c:xMode val="edge"/>
              <c:yMode val="edge"/>
              <c:x val="0.0249894311616328"/>
              <c:y val="0.437217559715946"/>
            </c:manualLayout>
          </c:layout>
          <c:overlay val="0"/>
          <c:spPr>
            <a:noFill/>
            <a:ln w="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9031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614880</xdr:colOff>
      <xdr:row>1</xdr:row>
      <xdr:rowOff>19080</xdr:rowOff>
    </xdr:from>
    <xdr:to>
      <xdr:col>14</xdr:col>
      <xdr:colOff>240480</xdr:colOff>
      <xdr:row>23</xdr:row>
      <xdr:rowOff>9000</xdr:rowOff>
    </xdr:to>
    <xdr:graphicFrame>
      <xdr:nvGraphicFramePr>
        <xdr:cNvPr id="0" name="Graphique 1"/>
        <xdr:cNvGraphicFramePr/>
      </xdr:nvGraphicFramePr>
      <xdr:xfrm>
        <a:off x="4624560" y="247680"/>
        <a:ext cx="7753680" cy="44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672120</xdr:colOff>
      <xdr:row>25</xdr:row>
      <xdr:rowOff>152280</xdr:rowOff>
    </xdr:from>
    <xdr:to>
      <xdr:col>14</xdr:col>
      <xdr:colOff>207720</xdr:colOff>
      <xdr:row>47</xdr:row>
      <xdr:rowOff>142560</xdr:rowOff>
    </xdr:to>
    <xdr:graphicFrame>
      <xdr:nvGraphicFramePr>
        <xdr:cNvPr id="1" name="Graphique 2"/>
        <xdr:cNvGraphicFramePr/>
      </xdr:nvGraphicFramePr>
      <xdr:xfrm>
        <a:off x="4681800" y="5257440"/>
        <a:ext cx="7663680" cy="44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1" sqref="A1:Y4 D20"/>
    </sheetView>
  </sheetViews>
  <sheetFormatPr defaultColWidth="11.53515625" defaultRowHeight="13" zeroHeight="false" outlineLevelRow="0" outlineLevelCol="0"/>
  <cols>
    <col collapsed="false" customWidth="true" hidden="false" outlineLevel="0" max="3" min="3" style="0" width="13.66"/>
  </cols>
  <sheetData>
    <row r="1" customFormat="false" ht="13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13" hidden="false" customHeight="false" outlineLevel="0" collapsed="false">
      <c r="A2" s="5" t="n">
        <v>0</v>
      </c>
      <c r="B2" s="6" t="n">
        <v>0</v>
      </c>
      <c r="C2" s="7" t="n">
        <v>0</v>
      </c>
      <c r="D2" s="8" t="n">
        <f aca="false">C2*50/(18*100)</f>
        <v>0</v>
      </c>
    </row>
    <row r="3" customFormat="false" ht="13" hidden="false" customHeight="false" outlineLevel="0" collapsed="false">
      <c r="A3" s="9" t="n">
        <v>1</v>
      </c>
      <c r="B3" s="10" t="n">
        <f aca="false">B2+1/28</f>
        <v>0.0357142857142857</v>
      </c>
      <c r="C3" s="11" t="n">
        <v>0.3</v>
      </c>
      <c r="D3" s="12" t="n">
        <f aca="false">C3*50/(18*100)</f>
        <v>0.00833333333333333</v>
      </c>
      <c r="E3" s="13"/>
    </row>
    <row r="4" customFormat="false" ht="13" hidden="false" customHeight="false" outlineLevel="0" collapsed="false">
      <c r="A4" s="9" t="n">
        <v>2</v>
      </c>
      <c r="B4" s="10" t="n">
        <f aca="false">B3+1/28</f>
        <v>0.0714285714285714</v>
      </c>
      <c r="C4" s="11" t="n">
        <v>1</v>
      </c>
      <c r="D4" s="12" t="n">
        <f aca="false">C4*50/(18*100)</f>
        <v>0.0277777777777778</v>
      </c>
    </row>
    <row r="5" customFormat="false" ht="13" hidden="false" customHeight="false" outlineLevel="0" collapsed="false">
      <c r="A5" s="9" t="n">
        <v>3</v>
      </c>
      <c r="B5" s="10" t="n">
        <f aca="false">B4+1/28</f>
        <v>0.107142857142857</v>
      </c>
      <c r="C5" s="11" t="n">
        <v>1.2</v>
      </c>
      <c r="D5" s="12" t="n">
        <f aca="false">C5*50/(18*100)</f>
        <v>0.0333333333333333</v>
      </c>
    </row>
    <row r="6" customFormat="false" ht="13" hidden="false" customHeight="false" outlineLevel="0" collapsed="false">
      <c r="A6" s="9" t="n">
        <v>4</v>
      </c>
      <c r="B6" s="10" t="n">
        <f aca="false">B5+1/28</f>
        <v>0.142857142857143</v>
      </c>
      <c r="C6" s="11" t="n">
        <v>1.7</v>
      </c>
      <c r="D6" s="12" t="n">
        <f aca="false">C6*50/(18*100)</f>
        <v>0.0472222222222222</v>
      </c>
    </row>
    <row r="7" customFormat="false" ht="13" hidden="false" customHeight="false" outlineLevel="0" collapsed="false">
      <c r="A7" s="9" t="n">
        <v>5</v>
      </c>
      <c r="B7" s="10" t="n">
        <f aca="false">B6+1/28</f>
        <v>0.178571428571429</v>
      </c>
      <c r="C7" s="11" t="n">
        <v>2.5</v>
      </c>
      <c r="D7" s="12" t="n">
        <f aca="false">C7*50/(18*100)</f>
        <v>0.0694444444444444</v>
      </c>
    </row>
    <row r="8" customFormat="false" ht="13" hidden="false" customHeight="false" outlineLevel="0" collapsed="false">
      <c r="A8" s="9" t="n">
        <v>6</v>
      </c>
      <c r="B8" s="10" t="n">
        <f aca="false">B7+1/28</f>
        <v>0.214285714285714</v>
      </c>
      <c r="C8" s="11" t="n">
        <v>3.3</v>
      </c>
      <c r="D8" s="12" t="n">
        <f aca="false">C8*50/(18*100)</f>
        <v>0.0916666666666667</v>
      </c>
    </row>
    <row r="9" customFormat="false" ht="13" hidden="false" customHeight="false" outlineLevel="0" collapsed="false">
      <c r="A9" s="9" t="n">
        <v>7</v>
      </c>
      <c r="B9" s="10" t="n">
        <f aca="false">B8+1/28</f>
        <v>0.25</v>
      </c>
      <c r="C9" s="11" t="n">
        <v>4.1</v>
      </c>
      <c r="D9" s="12" t="n">
        <f aca="false">C9*50/(18*100)</f>
        <v>0.113888888888889</v>
      </c>
    </row>
    <row r="10" customFormat="false" ht="13" hidden="false" customHeight="false" outlineLevel="0" collapsed="false">
      <c r="A10" s="9" t="n">
        <v>8</v>
      </c>
      <c r="B10" s="10" t="n">
        <f aca="false">B9+1/28</f>
        <v>0.285714285714286</v>
      </c>
      <c r="C10" s="11" t="n">
        <v>5.1</v>
      </c>
      <c r="D10" s="12" t="n">
        <f aca="false">C10*50/(18*100)</f>
        <v>0.141666666666667</v>
      </c>
    </row>
    <row r="11" customFormat="false" ht="13" hidden="false" customHeight="false" outlineLevel="0" collapsed="false">
      <c r="A11" s="9" t="n">
        <v>9</v>
      </c>
      <c r="B11" s="10" t="n">
        <f aca="false">B10+1/28</f>
        <v>0.321428571428571</v>
      </c>
      <c r="C11" s="11" t="n">
        <v>6.1</v>
      </c>
      <c r="D11" s="12" t="n">
        <f aca="false">C11*50/(18*100)</f>
        <v>0.169444444444444</v>
      </c>
    </row>
    <row r="12" customFormat="false" ht="13" hidden="false" customHeight="false" outlineLevel="0" collapsed="false">
      <c r="A12" s="9" t="n">
        <v>10</v>
      </c>
      <c r="B12" s="10" t="n">
        <f aca="false">B11+1/28</f>
        <v>0.357142857142857</v>
      </c>
      <c r="C12" s="11" t="n">
        <v>7.2</v>
      </c>
      <c r="D12" s="12" t="n">
        <f aca="false">C12*50/(18*100)</f>
        <v>0.2</v>
      </c>
    </row>
    <row r="13" customFormat="false" ht="13" hidden="false" customHeight="false" outlineLevel="0" collapsed="false">
      <c r="A13" s="9" t="n">
        <v>11</v>
      </c>
      <c r="B13" s="10" t="n">
        <f aca="false">B12+1/28</f>
        <v>0.392857142857143</v>
      </c>
      <c r="C13" s="11" t="n">
        <v>8.4</v>
      </c>
      <c r="D13" s="12" t="n">
        <f aca="false">C13*50/(18*100)</f>
        <v>0.233333333333333</v>
      </c>
    </row>
    <row r="14" customFormat="false" ht="13" hidden="false" customHeight="false" outlineLevel="0" collapsed="false">
      <c r="A14" s="9" t="n">
        <v>12</v>
      </c>
      <c r="B14" s="10" t="n">
        <f aca="false">B13+1/28</f>
        <v>0.428571428571428</v>
      </c>
      <c r="C14" s="11" t="n">
        <v>9.6</v>
      </c>
      <c r="D14" s="12" t="n">
        <f aca="false">C14*50/(18*100)</f>
        <v>0.266666666666667</v>
      </c>
    </row>
    <row r="15" customFormat="false" ht="13" hidden="false" customHeight="false" outlineLevel="0" collapsed="false">
      <c r="A15" s="9" t="n">
        <v>13</v>
      </c>
      <c r="B15" s="10" t="n">
        <f aca="false">B14+1/28</f>
        <v>0.464285714285714</v>
      </c>
      <c r="C15" s="11" t="n">
        <v>11</v>
      </c>
      <c r="D15" s="12" t="n">
        <f aca="false">C15*50/(18*100)</f>
        <v>0.305555555555556</v>
      </c>
    </row>
    <row r="16" customFormat="false" ht="13" hidden="false" customHeight="false" outlineLevel="0" collapsed="false">
      <c r="A16" s="9" t="n">
        <v>14</v>
      </c>
      <c r="B16" s="10" t="n">
        <f aca="false">B15+1/28</f>
        <v>0.5</v>
      </c>
      <c r="C16" s="11" t="n">
        <v>12.5</v>
      </c>
      <c r="D16" s="12" t="n">
        <f aca="false">C16*50/(18*100)</f>
        <v>0.347222222222222</v>
      </c>
    </row>
    <row r="17" customFormat="false" ht="13" hidden="false" customHeight="false" outlineLevel="0" collapsed="false">
      <c r="A17" s="9" t="n">
        <v>15</v>
      </c>
      <c r="B17" s="10" t="n">
        <f aca="false">B16+1/28</f>
        <v>0.535714285714286</v>
      </c>
      <c r="C17" s="11" t="n">
        <v>14</v>
      </c>
      <c r="D17" s="12" t="n">
        <f aca="false">C17*50/(18*100)</f>
        <v>0.388888888888889</v>
      </c>
    </row>
    <row r="18" customFormat="false" ht="13" hidden="false" customHeight="false" outlineLevel="0" collapsed="false">
      <c r="A18" s="9" t="n">
        <v>16</v>
      </c>
      <c r="B18" s="10" t="n">
        <f aca="false">B17+1/28</f>
        <v>0.571428571428571</v>
      </c>
      <c r="C18" s="11" t="n">
        <v>15.6</v>
      </c>
      <c r="D18" s="12" t="n">
        <f aca="false">C18*50/(18*100)</f>
        <v>0.433333333333333</v>
      </c>
    </row>
    <row r="19" customFormat="false" ht="13" hidden="false" customHeight="false" outlineLevel="0" collapsed="false">
      <c r="A19" s="9" t="n">
        <v>17</v>
      </c>
      <c r="B19" s="10" t="n">
        <f aca="false">B18+1/28</f>
        <v>0.607142857142857</v>
      </c>
      <c r="C19" s="11" t="n">
        <v>17.3</v>
      </c>
      <c r="D19" s="12" t="n">
        <f aca="false">C19*50/(18*100)</f>
        <v>0.480555555555556</v>
      </c>
    </row>
    <row r="20" customFormat="false" ht="13" hidden="false" customHeight="false" outlineLevel="0" collapsed="false">
      <c r="A20" s="9" t="n">
        <v>18</v>
      </c>
      <c r="B20" s="10" t="n">
        <f aca="false">B19+1/28</f>
        <v>0.642857142857143</v>
      </c>
      <c r="C20" s="11" t="n">
        <v>19.1</v>
      </c>
      <c r="D20" s="12" t="n">
        <f aca="false">C20*50/(18*100)</f>
        <v>0.530555555555556</v>
      </c>
    </row>
    <row r="21" customFormat="false" ht="13" hidden="false" customHeight="false" outlineLevel="0" collapsed="false">
      <c r="A21" s="9" t="n">
        <v>19</v>
      </c>
      <c r="B21" s="10" t="n">
        <f aca="false">B20+1/28</f>
        <v>0.678571428571428</v>
      </c>
      <c r="C21" s="11" t="n">
        <v>21</v>
      </c>
      <c r="D21" s="12" t="n">
        <f aca="false">C21*50/(18*100)</f>
        <v>0.583333333333333</v>
      </c>
    </row>
    <row r="22" customFormat="false" ht="13" hidden="false" customHeight="false" outlineLevel="0" collapsed="false">
      <c r="A22" s="9" t="n">
        <v>20</v>
      </c>
      <c r="B22" s="10" t="n">
        <f aca="false">B21+1/28</f>
        <v>0.714285714285714</v>
      </c>
      <c r="C22" s="11" t="n">
        <v>22.9</v>
      </c>
      <c r="D22" s="12" t="n">
        <f aca="false">C22*50/(18*100)</f>
        <v>0.636111111111111</v>
      </c>
    </row>
    <row r="23" customFormat="false" ht="13" hidden="false" customHeight="false" outlineLevel="0" collapsed="false">
      <c r="A23" s="9" t="n">
        <v>21</v>
      </c>
      <c r="B23" s="10" t="n">
        <f aca="false">B22+1/28</f>
        <v>0.75</v>
      </c>
      <c r="C23" s="11" t="n">
        <v>24.9</v>
      </c>
      <c r="D23" s="12" t="n">
        <f aca="false">C23*50/(18*100)</f>
        <v>0.691666666666667</v>
      </c>
    </row>
    <row r="24" customFormat="false" ht="13" hidden="false" customHeight="false" outlineLevel="0" collapsed="false">
      <c r="A24" s="9" t="n">
        <v>22</v>
      </c>
      <c r="B24" s="10" t="n">
        <f aca="false">B23+1/28</f>
        <v>0.785714285714285</v>
      </c>
      <c r="C24" s="11" t="n">
        <v>27</v>
      </c>
      <c r="D24" s="12" t="n">
        <f aca="false">C24*50/(18*100)</f>
        <v>0.75</v>
      </c>
    </row>
    <row r="25" customFormat="false" ht="13" hidden="false" customHeight="false" outlineLevel="0" collapsed="false">
      <c r="A25" s="9" t="n">
        <v>23</v>
      </c>
      <c r="B25" s="10" t="n">
        <f aca="false">B24+1/28</f>
        <v>0.821428571428571</v>
      </c>
      <c r="C25" s="11" t="n">
        <v>29.1</v>
      </c>
      <c r="D25" s="12" t="n">
        <f aca="false">C25*50/(18*100)</f>
        <v>0.808333333333333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3" activeCellId="1" sqref="A1:Y4 P33"/>
    </sheetView>
  </sheetViews>
  <sheetFormatPr defaultColWidth="11.53515625" defaultRowHeight="16" zeroHeight="false" outlineLevelRow="0" outlineLevelCol="0"/>
  <cols>
    <col collapsed="false" customWidth="true" hidden="false" outlineLevel="0" max="1" min="1" style="14" width="11.33"/>
    <col collapsed="false" customWidth="false" hidden="false" outlineLevel="0" max="3" min="2" style="14" width="11.5"/>
    <col collapsed="false" customWidth="true" hidden="false" outlineLevel="0" max="4" min="4" style="14" width="22.5"/>
  </cols>
  <sheetData>
    <row r="1" customFormat="false" ht="18" hidden="false" customHeight="false" outlineLevel="0" collapsed="false">
      <c r="A1" s="15" t="s">
        <v>0</v>
      </c>
      <c r="B1" s="16" t="s">
        <v>1</v>
      </c>
      <c r="C1" s="17" t="s">
        <v>3</v>
      </c>
      <c r="D1" s="18" t="s">
        <v>4</v>
      </c>
      <c r="P1" s="19"/>
      <c r="Q1" s="20" t="s">
        <v>5</v>
      </c>
      <c r="R1" s="20" t="s">
        <v>6</v>
      </c>
      <c r="S1" s="20" t="s">
        <v>7</v>
      </c>
    </row>
    <row r="2" customFormat="false" ht="16" hidden="false" customHeight="false" outlineLevel="0" collapsed="false">
      <c r="A2" s="21" t="n">
        <v>0</v>
      </c>
      <c r="B2" s="22" t="n">
        <f aca="false">'Mesure modele'!B2</f>
        <v>0</v>
      </c>
      <c r="C2" s="23" t="n">
        <f aca="false">'Mesure modele'!D2</f>
        <v>0</v>
      </c>
      <c r="D2" s="24" t="s">
        <v>8</v>
      </c>
      <c r="P2" s="25" t="s">
        <v>9</v>
      </c>
      <c r="Q2" s="26" t="n">
        <v>0.231</v>
      </c>
      <c r="R2" s="26" t="n">
        <v>0.304</v>
      </c>
      <c r="S2" s="27" t="n">
        <f aca="false">AVERAGE($Q2:$R2)</f>
        <v>0.2675</v>
      </c>
    </row>
    <row r="3" customFormat="false" ht="16" hidden="false" customHeight="false" outlineLevel="0" collapsed="false">
      <c r="A3" s="28" t="n">
        <v>1</v>
      </c>
      <c r="B3" s="22" t="n">
        <f aca="false">'Mesure modele'!B3</f>
        <v>0.0357142857142857</v>
      </c>
      <c r="C3" s="23" t="n">
        <f aca="false">'Mesure modele'!D3</f>
        <v>0.00833333333333333</v>
      </c>
      <c r="D3" s="24" t="n">
        <f aca="false">(C4-C2)/(B4-B2)</f>
        <v>0.388888888888889</v>
      </c>
      <c r="P3" s="25" t="s">
        <v>10</v>
      </c>
      <c r="Q3" s="26" t="n">
        <f aca="false">2*0.921</f>
        <v>1.842</v>
      </c>
      <c r="R3" s="26" t="n">
        <v>1.819</v>
      </c>
      <c r="S3" s="27" t="n">
        <f aca="false">AVERAGE($Q3:$R3)</f>
        <v>1.8305</v>
      </c>
    </row>
    <row r="4" customFormat="false" ht="16" hidden="false" customHeight="false" outlineLevel="0" collapsed="false">
      <c r="A4" s="28" t="n">
        <v>2</v>
      </c>
      <c r="B4" s="22" t="n">
        <f aca="false">'Mesure modele'!B4</f>
        <v>0.0714285714285714</v>
      </c>
      <c r="C4" s="23" t="n">
        <f aca="false">'Mesure modele'!D4</f>
        <v>0.0277777777777778</v>
      </c>
      <c r="D4" s="24" t="n">
        <f aca="false">(C5-C3)/(B5-B3)</f>
        <v>0.35</v>
      </c>
    </row>
    <row r="5" customFormat="false" ht="16" hidden="false" customHeight="false" outlineLevel="0" collapsed="false">
      <c r="A5" s="28" t="n">
        <v>3</v>
      </c>
      <c r="B5" s="22" t="n">
        <f aca="false">'Mesure modele'!B5</f>
        <v>0.107142857142857</v>
      </c>
      <c r="C5" s="23" t="n">
        <f aca="false">'Mesure modele'!D5</f>
        <v>0.0333333333333333</v>
      </c>
      <c r="D5" s="24" t="n">
        <f aca="false">(C6-C4)/(B6-B4)</f>
        <v>0.272222222222222</v>
      </c>
    </row>
    <row r="6" customFormat="false" ht="16" hidden="false" customHeight="false" outlineLevel="0" collapsed="false">
      <c r="A6" s="28" t="n">
        <v>4</v>
      </c>
      <c r="B6" s="22" t="n">
        <f aca="false">'Mesure modele'!B6</f>
        <v>0.142857142857143</v>
      </c>
      <c r="C6" s="23" t="n">
        <f aca="false">'Mesure modele'!D6</f>
        <v>0.0472222222222222</v>
      </c>
      <c r="D6" s="24" t="n">
        <f aca="false">(C7-C5)/(B7-B5)</f>
        <v>0.505555555555556</v>
      </c>
    </row>
    <row r="7" customFormat="false" ht="16" hidden="false" customHeight="false" outlineLevel="0" collapsed="false">
      <c r="A7" s="28" t="n">
        <v>5</v>
      </c>
      <c r="B7" s="22" t="n">
        <f aca="false">'Mesure modele'!B7</f>
        <v>0.178571428571429</v>
      </c>
      <c r="C7" s="23" t="n">
        <f aca="false">'Mesure modele'!D7</f>
        <v>0.0694444444444444</v>
      </c>
      <c r="D7" s="24" t="n">
        <f aca="false">(C8-C6)/(B8-B6)</f>
        <v>0.622222222222222</v>
      </c>
    </row>
    <row r="8" customFormat="false" ht="16" hidden="false" customHeight="false" outlineLevel="0" collapsed="false">
      <c r="A8" s="28" t="n">
        <v>6</v>
      </c>
      <c r="B8" s="22" t="n">
        <f aca="false">'Mesure modele'!B8</f>
        <v>0.214285714285714</v>
      </c>
      <c r="C8" s="23" t="n">
        <f aca="false">'Mesure modele'!D8</f>
        <v>0.0916666666666667</v>
      </c>
      <c r="D8" s="24" t="n">
        <f aca="false">(C9-C7)/(B9-B7)</f>
        <v>0.622222222222222</v>
      </c>
    </row>
    <row r="9" customFormat="false" ht="16" hidden="false" customHeight="false" outlineLevel="0" collapsed="false">
      <c r="A9" s="28" t="n">
        <v>7</v>
      </c>
      <c r="B9" s="22" t="n">
        <f aca="false">'Mesure modele'!B9</f>
        <v>0.25</v>
      </c>
      <c r="C9" s="23" t="n">
        <f aca="false">'Mesure modele'!D9</f>
        <v>0.113888888888889</v>
      </c>
      <c r="D9" s="24" t="n">
        <f aca="false">(C10-C8)/(B10-B8)</f>
        <v>0.7</v>
      </c>
    </row>
    <row r="10" customFormat="false" ht="16" hidden="false" customHeight="false" outlineLevel="0" collapsed="false">
      <c r="A10" s="28" t="n">
        <v>8</v>
      </c>
      <c r="B10" s="22" t="n">
        <f aca="false">'Mesure modele'!B10</f>
        <v>0.285714285714286</v>
      </c>
      <c r="C10" s="23" t="n">
        <f aca="false">'Mesure modele'!D10</f>
        <v>0.141666666666667</v>
      </c>
      <c r="D10" s="24" t="n">
        <f aca="false">(C11-C9)/(B11-B9)</f>
        <v>0.777777777777778</v>
      </c>
    </row>
    <row r="11" customFormat="false" ht="16" hidden="false" customHeight="false" outlineLevel="0" collapsed="false">
      <c r="A11" s="28" t="n">
        <v>9</v>
      </c>
      <c r="B11" s="22" t="n">
        <f aca="false">'Mesure modele'!B11</f>
        <v>0.321428571428571</v>
      </c>
      <c r="C11" s="23" t="n">
        <f aca="false">'Mesure modele'!D11</f>
        <v>0.169444444444444</v>
      </c>
      <c r="D11" s="24" t="n">
        <f aca="false">(C12-C10)/(B12-B10)</f>
        <v>0.816666666666667</v>
      </c>
    </row>
    <row r="12" customFormat="false" ht="16" hidden="false" customHeight="false" outlineLevel="0" collapsed="false">
      <c r="A12" s="28" t="n">
        <v>10</v>
      </c>
      <c r="B12" s="22" t="n">
        <f aca="false">'Mesure modele'!B12</f>
        <v>0.357142857142857</v>
      </c>
      <c r="C12" s="23" t="n">
        <f aca="false">'Mesure modele'!D12</f>
        <v>0.2</v>
      </c>
      <c r="D12" s="24" t="n">
        <f aca="false">(C13-C11)/(B13-B11)</f>
        <v>0.894444444444445</v>
      </c>
    </row>
    <row r="13" customFormat="false" ht="16" hidden="false" customHeight="false" outlineLevel="0" collapsed="false">
      <c r="A13" s="28" t="n">
        <v>11</v>
      </c>
      <c r="B13" s="22" t="n">
        <f aca="false">'Mesure modele'!B13</f>
        <v>0.392857142857143</v>
      </c>
      <c r="C13" s="23" t="n">
        <f aca="false">'Mesure modele'!D13</f>
        <v>0.233333333333333</v>
      </c>
      <c r="D13" s="24" t="n">
        <f aca="false">(C14-C12)/(B14-B12)</f>
        <v>0.933333333333334</v>
      </c>
    </row>
    <row r="14" customFormat="false" ht="16" hidden="false" customHeight="false" outlineLevel="0" collapsed="false">
      <c r="A14" s="28" t="n">
        <v>12</v>
      </c>
      <c r="B14" s="22" t="n">
        <f aca="false">'Mesure modele'!B14</f>
        <v>0.428571428571428</v>
      </c>
      <c r="C14" s="23" t="n">
        <f aca="false">'Mesure modele'!D14</f>
        <v>0.266666666666667</v>
      </c>
      <c r="D14" s="24" t="n">
        <f aca="false">(C15-C13)/(B15-B13)</f>
        <v>1.01111111111111</v>
      </c>
    </row>
    <row r="15" customFormat="false" ht="16" hidden="false" customHeight="false" outlineLevel="0" collapsed="false">
      <c r="A15" s="28" t="n">
        <v>13</v>
      </c>
      <c r="B15" s="22" t="n">
        <f aca="false">'Mesure modele'!B15</f>
        <v>0.464285714285714</v>
      </c>
      <c r="C15" s="23" t="n">
        <f aca="false">'Mesure modele'!D15</f>
        <v>0.305555555555556</v>
      </c>
      <c r="D15" s="24" t="n">
        <f aca="false">(C16-C14)/(B16-B14)</f>
        <v>1.12777777777778</v>
      </c>
    </row>
    <row r="16" customFormat="false" ht="16" hidden="false" customHeight="false" outlineLevel="0" collapsed="false">
      <c r="A16" s="28" t="n">
        <v>14</v>
      </c>
      <c r="B16" s="22" t="n">
        <f aca="false">'Mesure modele'!B16</f>
        <v>0.5</v>
      </c>
      <c r="C16" s="23" t="n">
        <f aca="false">'Mesure modele'!D16</f>
        <v>0.347222222222222</v>
      </c>
      <c r="D16" s="24" t="n">
        <f aca="false">(C17-C15)/(B17-B15)</f>
        <v>1.16666666666667</v>
      </c>
    </row>
    <row r="17" customFormat="false" ht="16" hidden="false" customHeight="false" outlineLevel="0" collapsed="false">
      <c r="A17" s="28" t="n">
        <v>15</v>
      </c>
      <c r="B17" s="22" t="n">
        <f aca="false">'Mesure modele'!B17</f>
        <v>0.535714285714286</v>
      </c>
      <c r="C17" s="23" t="n">
        <f aca="false">'Mesure modele'!D17</f>
        <v>0.388888888888889</v>
      </c>
      <c r="D17" s="24" t="n">
        <f aca="false">(C18-C16)/(B18-B16)</f>
        <v>1.20555555555556</v>
      </c>
    </row>
    <row r="18" customFormat="false" ht="16" hidden="false" customHeight="false" outlineLevel="0" collapsed="false">
      <c r="A18" s="28" t="n">
        <v>16</v>
      </c>
      <c r="B18" s="22" t="n">
        <f aca="false">'Mesure modele'!B18</f>
        <v>0.571428571428571</v>
      </c>
      <c r="C18" s="23" t="n">
        <f aca="false">'Mesure modele'!D18</f>
        <v>0.433333333333333</v>
      </c>
      <c r="D18" s="24" t="n">
        <f aca="false">(C19-C17)/(B19-B17)</f>
        <v>1.28333333333333</v>
      </c>
    </row>
    <row r="19" customFormat="false" ht="16" hidden="false" customHeight="false" outlineLevel="0" collapsed="false">
      <c r="A19" s="28" t="n">
        <v>17</v>
      </c>
      <c r="B19" s="22" t="n">
        <f aca="false">'Mesure modele'!B19</f>
        <v>0.607142857142857</v>
      </c>
      <c r="C19" s="23" t="n">
        <f aca="false">'Mesure modele'!D19</f>
        <v>0.480555555555556</v>
      </c>
      <c r="D19" s="24" t="n">
        <f aca="false">(C20-C18)/(B20-B18)</f>
        <v>1.36111111111111</v>
      </c>
    </row>
    <row r="20" customFormat="false" ht="16" hidden="false" customHeight="false" outlineLevel="0" collapsed="false">
      <c r="A20" s="28" t="n">
        <v>18</v>
      </c>
      <c r="B20" s="22" t="n">
        <f aca="false">'Mesure modele'!B20</f>
        <v>0.642857142857143</v>
      </c>
      <c r="C20" s="23" t="n">
        <f aca="false">'Mesure modele'!D20</f>
        <v>0.530555555555556</v>
      </c>
      <c r="D20" s="24" t="n">
        <f aca="false">(C21-C19)/(B21-B19)</f>
        <v>1.43888888888889</v>
      </c>
    </row>
    <row r="21" customFormat="false" ht="16" hidden="false" customHeight="false" outlineLevel="0" collapsed="false">
      <c r="A21" s="28" t="n">
        <v>19</v>
      </c>
      <c r="B21" s="22" t="n">
        <f aca="false">'Mesure modele'!B21</f>
        <v>0.678571428571428</v>
      </c>
      <c r="C21" s="23" t="n">
        <f aca="false">'Mesure modele'!D21</f>
        <v>0.583333333333333</v>
      </c>
      <c r="D21" s="24" t="n">
        <f aca="false">(C22-C20)/(B22-B20)</f>
        <v>1.47777777777778</v>
      </c>
    </row>
    <row r="22" customFormat="false" ht="16" hidden="false" customHeight="false" outlineLevel="0" collapsed="false">
      <c r="A22" s="28" t="n">
        <v>20</v>
      </c>
      <c r="B22" s="22" t="n">
        <f aca="false">'Mesure modele'!B22</f>
        <v>0.714285714285714</v>
      </c>
      <c r="C22" s="23" t="n">
        <f aca="false">'Mesure modele'!D22</f>
        <v>0.636111111111111</v>
      </c>
      <c r="D22" s="24" t="n">
        <f aca="false">(C23-C21)/(B23-B21)</f>
        <v>1.51666666666667</v>
      </c>
    </row>
    <row r="23" customFormat="false" ht="16" hidden="false" customHeight="false" outlineLevel="0" collapsed="false">
      <c r="A23" s="28" t="n">
        <v>21</v>
      </c>
      <c r="B23" s="22" t="n">
        <f aca="false">'Mesure modele'!B23</f>
        <v>0.75</v>
      </c>
      <c r="C23" s="23" t="n">
        <f aca="false">'Mesure modele'!D23</f>
        <v>0.691666666666667</v>
      </c>
      <c r="D23" s="24" t="n">
        <f aca="false">(C24-C22)/(B24-B22)</f>
        <v>1.59444444444445</v>
      </c>
    </row>
    <row r="24" customFormat="false" ht="16" hidden="false" customHeight="false" outlineLevel="0" collapsed="false">
      <c r="A24" s="28" t="n">
        <v>22</v>
      </c>
      <c r="B24" s="22" t="n">
        <f aca="false">'Mesure modele'!B24</f>
        <v>0.785714285714285</v>
      </c>
      <c r="C24" s="23" t="n">
        <f aca="false">'Mesure modele'!D24</f>
        <v>0.75</v>
      </c>
      <c r="D24" s="24" t="n">
        <f aca="false">(C25-C23)/(B25-B23)</f>
        <v>1.63333333333333</v>
      </c>
    </row>
    <row r="25" customFormat="false" ht="16" hidden="false" customHeight="false" outlineLevel="0" collapsed="false">
      <c r="A25" s="28" t="n">
        <v>23</v>
      </c>
      <c r="B25" s="22" t="n">
        <f aca="false">'Mesure modele'!B25</f>
        <v>0.821428571428571</v>
      </c>
      <c r="C25" s="23" t="n">
        <f aca="false">'Mesure modele'!D25</f>
        <v>0.808333333333333</v>
      </c>
      <c r="D25" s="29" t="s">
        <v>8</v>
      </c>
    </row>
    <row r="26" customFormat="false" ht="16" hidden="false" customHeight="false" outlineLevel="0" collapsed="false">
      <c r="D26" s="30"/>
    </row>
    <row r="27" customFormat="false" ht="16" hidden="false" customHeight="false" outlineLevel="0" collapsed="false">
      <c r="A27" s="31"/>
      <c r="D27" s="32"/>
    </row>
    <row r="28" customFormat="false" ht="16" hidden="false" customHeight="false" outlineLevel="0" collapsed="false">
      <c r="A28" s="31"/>
      <c r="D28" s="32"/>
    </row>
    <row r="29" customFormat="false" ht="16" hidden="false" customHeight="false" outlineLevel="0" collapsed="false">
      <c r="A29" s="31"/>
      <c r="D29" s="32"/>
    </row>
    <row r="30" customFormat="false" ht="16" hidden="false" customHeight="false" outlineLevel="0" collapsed="false">
      <c r="D30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3" t="str">
        <f aca="false">'Mesure modele'!A1</f>
        <v>point</v>
      </c>
      <c r="B1" s="33" t="str">
        <f aca="false">'Mesure modele'!B1</f>
        <v>t[s]</v>
      </c>
      <c r="C1" s="33" t="s">
        <v>11</v>
      </c>
      <c r="D1" s="33" t="str">
        <f aca="false">'Mesure modele'!D1</f>
        <v>x[m]</v>
      </c>
    </row>
    <row r="2" customFormat="false" ht="12.8" hidden="false" customHeight="false" outlineLevel="0" collapsed="false">
      <c r="A2" s="33" t="n">
        <f aca="false">ROUND('Mesure modele'!A2,1)</f>
        <v>0</v>
      </c>
      <c r="B2" s="33" t="n">
        <f aca="false">ROUND('Mesure modele'!B2,3)</f>
        <v>0</v>
      </c>
      <c r="C2" s="33" t="n">
        <f aca="false">ROUND('Mesure modele'!C2,1)</f>
        <v>0</v>
      </c>
      <c r="D2" s="33" t="n">
        <f aca="false">ROUND('Mesure modele'!D2,3)</f>
        <v>0</v>
      </c>
    </row>
    <row r="3" customFormat="false" ht="12.8" hidden="false" customHeight="false" outlineLevel="0" collapsed="false">
      <c r="A3" s="33" t="n">
        <f aca="false">ROUND('Mesure modele'!A3,1)</f>
        <v>1</v>
      </c>
      <c r="B3" s="33" t="n">
        <f aca="false">ROUND('Mesure modele'!B3,3)</f>
        <v>0.036</v>
      </c>
      <c r="C3" s="0" t="n">
        <f aca="false">ROUND('Mesure modele'!$A$1:$D$25,3)</f>
        <v>0.3</v>
      </c>
      <c r="D3" s="33" t="n">
        <f aca="false">ROUND('Mesure modele'!D3,3)</f>
        <v>0.008</v>
      </c>
    </row>
    <row r="4" customFormat="false" ht="12.8" hidden="false" customHeight="false" outlineLevel="0" collapsed="false">
      <c r="A4" s="33" t="n">
        <f aca="false">ROUND('Mesure modele'!A4,1)</f>
        <v>2</v>
      </c>
      <c r="B4" s="33" t="n">
        <f aca="false">ROUND('Mesure modele'!B4,3)</f>
        <v>0.071</v>
      </c>
      <c r="C4" s="0" t="n">
        <f aca="false">ROUND('Mesure modele'!$A$1:$D$25,3)</f>
        <v>1</v>
      </c>
      <c r="D4" s="33" t="n">
        <f aca="false">ROUND('Mesure modele'!D4,3)</f>
        <v>0.028</v>
      </c>
    </row>
    <row r="5" customFormat="false" ht="12.8" hidden="false" customHeight="false" outlineLevel="0" collapsed="false">
      <c r="A5" s="33" t="n">
        <f aca="false">ROUND('Mesure modele'!A5,1)</f>
        <v>3</v>
      </c>
      <c r="B5" s="33" t="n">
        <f aca="false">ROUND('Mesure modele'!B5,3)</f>
        <v>0.107</v>
      </c>
      <c r="C5" s="0" t="n">
        <f aca="false">ROUND('Mesure modele'!$A$1:$D$25,3)</f>
        <v>1.2</v>
      </c>
      <c r="D5" s="33" t="n">
        <f aca="false">ROUND('Mesure modele'!D5,3)</f>
        <v>0.033</v>
      </c>
    </row>
    <row r="6" customFormat="false" ht="12.8" hidden="false" customHeight="false" outlineLevel="0" collapsed="false">
      <c r="A6" s="33" t="n">
        <f aca="false">ROUND('Mesure modele'!A6,1)</f>
        <v>4</v>
      </c>
      <c r="B6" s="33" t="n">
        <f aca="false">ROUND('Mesure modele'!B6,3)</f>
        <v>0.143</v>
      </c>
      <c r="C6" s="0" t="n">
        <f aca="false">ROUND('Mesure modele'!$A$1:$D$25,3)</f>
        <v>1.7</v>
      </c>
      <c r="D6" s="33" t="n">
        <f aca="false">ROUND('Mesure modele'!D6,3)</f>
        <v>0.047</v>
      </c>
    </row>
    <row r="7" customFormat="false" ht="12.8" hidden="false" customHeight="false" outlineLevel="0" collapsed="false">
      <c r="A7" s="33" t="n">
        <f aca="false">ROUND('Mesure modele'!A7,1)</f>
        <v>5</v>
      </c>
      <c r="B7" s="33" t="n">
        <f aca="false">ROUND('Mesure modele'!B7,3)</f>
        <v>0.179</v>
      </c>
      <c r="C7" s="0" t="n">
        <f aca="false">ROUND('Mesure modele'!$A$1:$D$25,3)</f>
        <v>2.5</v>
      </c>
      <c r="D7" s="33" t="n">
        <f aca="false">ROUND('Mesure modele'!D7,3)</f>
        <v>0.069</v>
      </c>
    </row>
    <row r="8" customFormat="false" ht="12.8" hidden="false" customHeight="false" outlineLevel="0" collapsed="false">
      <c r="A8" s="33" t="n">
        <f aca="false">ROUND('Mesure modele'!A8,1)</f>
        <v>6</v>
      </c>
      <c r="B8" s="33" t="n">
        <f aca="false">ROUND('Mesure modele'!B8,3)</f>
        <v>0.214</v>
      </c>
      <c r="C8" s="0" t="n">
        <f aca="false">ROUND('Mesure modele'!$A$1:$D$25,3)</f>
        <v>3.3</v>
      </c>
      <c r="D8" s="33" t="n">
        <f aca="false">ROUND('Mesure modele'!D8,3)</f>
        <v>0.092</v>
      </c>
    </row>
    <row r="9" customFormat="false" ht="12.8" hidden="false" customHeight="false" outlineLevel="0" collapsed="false">
      <c r="A9" s="33" t="n">
        <f aca="false">ROUND('Mesure modele'!A9,1)</f>
        <v>7</v>
      </c>
      <c r="B9" s="33" t="n">
        <f aca="false">ROUND('Mesure modele'!B9,3)</f>
        <v>0.25</v>
      </c>
      <c r="C9" s="0" t="n">
        <f aca="false">ROUND('Mesure modele'!$A$1:$D$25,3)</f>
        <v>4.1</v>
      </c>
      <c r="D9" s="33" t="n">
        <f aca="false">ROUND('Mesure modele'!D9,3)</f>
        <v>0.114</v>
      </c>
    </row>
    <row r="10" customFormat="false" ht="12.8" hidden="false" customHeight="false" outlineLevel="0" collapsed="false">
      <c r="A10" s="33" t="n">
        <f aca="false">ROUND('Mesure modele'!A10,1)</f>
        <v>8</v>
      </c>
      <c r="B10" s="33" t="n">
        <f aca="false">ROUND('Mesure modele'!B10,3)</f>
        <v>0.286</v>
      </c>
      <c r="C10" s="0" t="n">
        <f aca="false">ROUND('Mesure modele'!$A$1:$D$25,3)</f>
        <v>5.1</v>
      </c>
      <c r="D10" s="33" t="n">
        <f aca="false">ROUND('Mesure modele'!D10,3)</f>
        <v>0.142</v>
      </c>
    </row>
    <row r="11" customFormat="false" ht="12.8" hidden="false" customHeight="false" outlineLevel="0" collapsed="false">
      <c r="A11" s="33" t="n">
        <f aca="false">ROUND('Mesure modele'!A11,1)</f>
        <v>9</v>
      </c>
      <c r="B11" s="33" t="n">
        <f aca="false">ROUND('Mesure modele'!B11,3)</f>
        <v>0.321</v>
      </c>
      <c r="C11" s="0" t="n">
        <f aca="false">ROUND('Mesure modele'!$A$1:$D$25,3)</f>
        <v>6.1</v>
      </c>
      <c r="D11" s="33" t="n">
        <f aca="false">ROUND('Mesure modele'!D11,3)</f>
        <v>0.169</v>
      </c>
    </row>
    <row r="12" customFormat="false" ht="12.8" hidden="false" customHeight="false" outlineLevel="0" collapsed="false">
      <c r="A12" s="33" t="n">
        <f aca="false">ROUND('Mesure modele'!A12,1)</f>
        <v>10</v>
      </c>
      <c r="B12" s="33" t="n">
        <f aca="false">ROUND('Mesure modele'!B12,3)</f>
        <v>0.357</v>
      </c>
      <c r="C12" s="0" t="n">
        <f aca="false">ROUND('Mesure modele'!$A$1:$D$25,3)</f>
        <v>7.2</v>
      </c>
      <c r="D12" s="33" t="n">
        <f aca="false">ROUND('Mesure modele'!D12,3)</f>
        <v>0.2</v>
      </c>
    </row>
    <row r="13" customFormat="false" ht="12.8" hidden="false" customHeight="false" outlineLevel="0" collapsed="false">
      <c r="A13" s="33" t="n">
        <f aca="false">ROUND('Mesure modele'!A13,1)</f>
        <v>11</v>
      </c>
      <c r="B13" s="33" t="n">
        <f aca="false">ROUND('Mesure modele'!B13,3)</f>
        <v>0.393</v>
      </c>
      <c r="C13" s="0" t="n">
        <f aca="false">ROUND('Mesure modele'!$A$1:$D$25,3)</f>
        <v>8.4</v>
      </c>
      <c r="D13" s="33" t="n">
        <f aca="false">ROUND('Mesure modele'!D13,3)</f>
        <v>0.233</v>
      </c>
    </row>
    <row r="14" customFormat="false" ht="12.8" hidden="false" customHeight="false" outlineLevel="0" collapsed="false">
      <c r="A14" s="33" t="n">
        <f aca="false">ROUND('Mesure modele'!A14,1)</f>
        <v>12</v>
      </c>
      <c r="B14" s="33" t="n">
        <f aca="false">ROUND('Mesure modele'!B14,3)</f>
        <v>0.429</v>
      </c>
      <c r="C14" s="0" t="n">
        <f aca="false">ROUND('Mesure modele'!$A$1:$D$25,3)</f>
        <v>9.6</v>
      </c>
      <c r="D14" s="33" t="n">
        <f aca="false">ROUND('Mesure modele'!D14,3)</f>
        <v>0.267</v>
      </c>
    </row>
    <row r="15" customFormat="false" ht="12.8" hidden="false" customHeight="false" outlineLevel="0" collapsed="false">
      <c r="A15" s="33" t="n">
        <f aca="false">ROUND('Mesure modele'!A15,1)</f>
        <v>13</v>
      </c>
      <c r="B15" s="33" t="n">
        <f aca="false">ROUND('Mesure modele'!B15,3)</f>
        <v>0.464</v>
      </c>
      <c r="C15" s="0" t="n">
        <f aca="false">ROUND('Mesure modele'!$A$1:$D$25,3)</f>
        <v>11</v>
      </c>
      <c r="D15" s="33" t="n">
        <f aca="false">ROUND('Mesure modele'!D15,3)</f>
        <v>0.306</v>
      </c>
    </row>
    <row r="16" customFormat="false" ht="12.8" hidden="false" customHeight="false" outlineLevel="0" collapsed="false">
      <c r="A16" s="33" t="n">
        <f aca="false">ROUND('Mesure modele'!A16,1)</f>
        <v>14</v>
      </c>
      <c r="B16" s="33" t="n">
        <f aca="false">ROUND('Mesure modele'!B16,3)</f>
        <v>0.5</v>
      </c>
      <c r="C16" s="0" t="n">
        <f aca="false">ROUND('Mesure modele'!$A$1:$D$25,3)</f>
        <v>12.5</v>
      </c>
      <c r="D16" s="33" t="n">
        <f aca="false">ROUND('Mesure modele'!D16,3)</f>
        <v>0.347</v>
      </c>
    </row>
    <row r="17" customFormat="false" ht="12.8" hidden="false" customHeight="false" outlineLevel="0" collapsed="false">
      <c r="A17" s="33" t="n">
        <f aca="false">ROUND('Mesure modele'!A17,1)</f>
        <v>15</v>
      </c>
      <c r="B17" s="33" t="n">
        <f aca="false">ROUND('Mesure modele'!B17,3)</f>
        <v>0.536</v>
      </c>
      <c r="C17" s="0" t="n">
        <f aca="false">ROUND('Mesure modele'!$A$1:$D$25,3)</f>
        <v>14</v>
      </c>
      <c r="D17" s="33" t="n">
        <f aca="false">ROUND('Mesure modele'!D17,3)</f>
        <v>0.389</v>
      </c>
    </row>
    <row r="18" customFormat="false" ht="12.8" hidden="false" customHeight="false" outlineLevel="0" collapsed="false">
      <c r="A18" s="33" t="n">
        <f aca="false">ROUND('Mesure modele'!A18,1)</f>
        <v>16</v>
      </c>
      <c r="B18" s="33" t="n">
        <f aca="false">ROUND('Mesure modele'!B18,3)</f>
        <v>0.571</v>
      </c>
      <c r="C18" s="0" t="n">
        <f aca="false">ROUND('Mesure modele'!$A$1:$D$25,3)</f>
        <v>15.6</v>
      </c>
      <c r="D18" s="33" t="n">
        <f aca="false">ROUND('Mesure modele'!D18,3)</f>
        <v>0.433</v>
      </c>
    </row>
    <row r="19" customFormat="false" ht="12.8" hidden="false" customHeight="false" outlineLevel="0" collapsed="false">
      <c r="A19" s="33" t="n">
        <f aca="false">ROUND('Mesure modele'!A19,1)</f>
        <v>17</v>
      </c>
      <c r="B19" s="33" t="n">
        <f aca="false">ROUND('Mesure modele'!B19,3)</f>
        <v>0.607</v>
      </c>
      <c r="C19" s="0" t="n">
        <f aca="false">ROUND('Mesure modele'!$A$1:$D$25,3)</f>
        <v>17.3</v>
      </c>
      <c r="D19" s="33" t="n">
        <f aca="false">ROUND('Mesure modele'!D19,3)</f>
        <v>0.481</v>
      </c>
    </row>
    <row r="20" customFormat="false" ht="12.8" hidden="false" customHeight="false" outlineLevel="0" collapsed="false">
      <c r="A20" s="33" t="n">
        <f aca="false">ROUND('Mesure modele'!A20,1)</f>
        <v>18</v>
      </c>
      <c r="B20" s="33" t="n">
        <f aca="false">ROUND('Mesure modele'!B20,3)</f>
        <v>0.643</v>
      </c>
      <c r="C20" s="0" t="n">
        <f aca="false">ROUND('Mesure modele'!$A$1:$D$25,3)</f>
        <v>19.1</v>
      </c>
      <c r="D20" s="33" t="n">
        <f aca="false">ROUND('Mesure modele'!D20,3)</f>
        <v>0.531</v>
      </c>
    </row>
    <row r="21" customFormat="false" ht="12.8" hidden="false" customHeight="false" outlineLevel="0" collapsed="false">
      <c r="A21" s="33" t="n">
        <f aca="false">ROUND('Mesure modele'!A21,1)</f>
        <v>19</v>
      </c>
      <c r="B21" s="33" t="n">
        <f aca="false">ROUND('Mesure modele'!B21,3)</f>
        <v>0.679</v>
      </c>
      <c r="C21" s="0" t="n">
        <f aca="false">ROUND('Mesure modele'!$A$1:$D$25,3)</f>
        <v>21</v>
      </c>
      <c r="D21" s="33" t="n">
        <f aca="false">ROUND('Mesure modele'!D21,3)</f>
        <v>0.583</v>
      </c>
    </row>
    <row r="22" customFormat="false" ht="12.8" hidden="false" customHeight="false" outlineLevel="0" collapsed="false">
      <c r="A22" s="33" t="n">
        <f aca="false">ROUND('Mesure modele'!A22,1)</f>
        <v>20</v>
      </c>
      <c r="B22" s="33" t="n">
        <f aca="false">ROUND('Mesure modele'!B22,3)</f>
        <v>0.714</v>
      </c>
      <c r="C22" s="0" t="n">
        <f aca="false">ROUND('Mesure modele'!$A$1:$D$25,3)</f>
        <v>22.9</v>
      </c>
      <c r="D22" s="33" t="n">
        <f aca="false">ROUND('Mesure modele'!D22,3)</f>
        <v>0.636</v>
      </c>
    </row>
    <row r="23" customFormat="false" ht="12.8" hidden="false" customHeight="false" outlineLevel="0" collapsed="false">
      <c r="A23" s="33" t="n">
        <f aca="false">ROUND('Mesure modele'!A23,1)</f>
        <v>21</v>
      </c>
      <c r="B23" s="33" t="n">
        <f aca="false">ROUND('Mesure modele'!B23,3)</f>
        <v>0.75</v>
      </c>
      <c r="C23" s="0" t="n">
        <f aca="false">ROUND('Mesure modele'!$A$1:$D$25,3)</f>
        <v>24.9</v>
      </c>
      <c r="D23" s="33" t="n">
        <f aca="false">ROUND('Mesure modele'!D23,3)</f>
        <v>0.692</v>
      </c>
    </row>
    <row r="24" customFormat="false" ht="12.8" hidden="false" customHeight="false" outlineLevel="0" collapsed="false">
      <c r="A24" s="33" t="n">
        <f aca="false">ROUND('Mesure modele'!A24,1)</f>
        <v>22</v>
      </c>
      <c r="B24" s="33" t="n">
        <f aca="false">ROUND('Mesure modele'!B24,3)</f>
        <v>0.786</v>
      </c>
      <c r="C24" s="0" t="n">
        <f aca="false">ROUND('Mesure modele'!$A$1:$D$25,3)</f>
        <v>27</v>
      </c>
      <c r="D24" s="33" t="n">
        <f aca="false">ROUND('Mesure modele'!D24,3)</f>
        <v>0.75</v>
      </c>
    </row>
    <row r="25" customFormat="false" ht="12.8" hidden="false" customHeight="false" outlineLevel="0" collapsed="false">
      <c r="A25" s="33" t="n">
        <f aca="false">ROUND('Mesure modele'!A25,1)</f>
        <v>23</v>
      </c>
      <c r="B25" s="33" t="n">
        <f aca="false">ROUND('Mesure modele'!B25,3)</f>
        <v>0.821</v>
      </c>
      <c r="C25" s="0" t="n">
        <f aca="false">ROUND('Mesure modele'!$A$1:$D$25,3)</f>
        <v>29.1</v>
      </c>
      <c r="D25" s="33" t="n">
        <f aca="false">ROUND('Mesure modele'!D25,3)</f>
        <v>0.808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tr">
        <f aca="false">Reel!A1</f>
        <v>point</v>
      </c>
      <c r="B1" s="0" t="str">
        <f aca="false">Reel!B1</f>
        <v>t[s]</v>
      </c>
      <c r="C1" s="0" t="str">
        <f aca="false">Reel!C1</f>
        <v>x[m]</v>
      </c>
      <c r="D1" s="0" t="str">
        <f aca="false">Reel!D1</f>
        <v>vm[m/s]</v>
      </c>
    </row>
    <row r="2" customFormat="false" ht="12.8" hidden="false" customHeight="false" outlineLevel="0" collapsed="false">
      <c r="A2" s="0" t="n">
        <f aca="false">ROUND(Reel!A2,3)</f>
        <v>0</v>
      </c>
      <c r="B2" s="0" t="n">
        <f aca="false">ROUND(Reel!B2,3)</f>
        <v>0</v>
      </c>
      <c r="C2" s="0" t="n">
        <f aca="false">ROUND(Reel!C2,3)</f>
        <v>0</v>
      </c>
      <c r="D2" s="0" t="str">
        <f aca="false">Reel!D2</f>
        <v>Données insuffisantes</v>
      </c>
    </row>
    <row r="3" customFormat="false" ht="12.8" hidden="false" customHeight="false" outlineLevel="0" collapsed="false">
      <c r="A3" s="0" t="n">
        <f aca="false">ROUND(Reel!A3,3)</f>
        <v>1</v>
      </c>
      <c r="B3" s="0" t="n">
        <f aca="false">ROUND(Reel!B3,3)</f>
        <v>0.036</v>
      </c>
      <c r="C3" s="0" t="n">
        <f aca="false">ROUND(Reel!C3,3)</f>
        <v>0.008</v>
      </c>
      <c r="D3" s="0" t="n">
        <f aca="false">ROUND(Reel!D3,3)</f>
        <v>0.389</v>
      </c>
    </row>
    <row r="4" customFormat="false" ht="12.8" hidden="false" customHeight="false" outlineLevel="0" collapsed="false">
      <c r="A4" s="0" t="n">
        <f aca="false">ROUND(Reel!A4,3)</f>
        <v>2</v>
      </c>
      <c r="B4" s="0" t="n">
        <f aca="false">ROUND(Reel!B4,3)</f>
        <v>0.071</v>
      </c>
      <c r="C4" s="0" t="n">
        <f aca="false">ROUND(Reel!C4,3)</f>
        <v>0.028</v>
      </c>
      <c r="D4" s="0" t="n">
        <f aca="false">ROUND(Reel!D4,3)</f>
        <v>0.35</v>
      </c>
    </row>
    <row r="5" customFormat="false" ht="12.8" hidden="false" customHeight="false" outlineLevel="0" collapsed="false">
      <c r="A5" s="0" t="n">
        <f aca="false">ROUND(Reel!A5,3)</f>
        <v>3</v>
      </c>
      <c r="B5" s="0" t="n">
        <f aca="false">ROUND(Reel!B5,3)</f>
        <v>0.107</v>
      </c>
      <c r="C5" s="0" t="n">
        <f aca="false">ROUND(Reel!C5,3)</f>
        <v>0.033</v>
      </c>
      <c r="D5" s="0" t="n">
        <f aca="false">ROUND(Reel!D5,3)</f>
        <v>0.272</v>
      </c>
    </row>
    <row r="6" customFormat="false" ht="12.8" hidden="false" customHeight="false" outlineLevel="0" collapsed="false">
      <c r="A6" s="0" t="n">
        <f aca="false">ROUND(Reel!A6,3)</f>
        <v>4</v>
      </c>
      <c r="B6" s="0" t="n">
        <f aca="false">ROUND(Reel!B6,3)</f>
        <v>0.143</v>
      </c>
      <c r="C6" s="0" t="n">
        <f aca="false">ROUND(Reel!C6,3)</f>
        <v>0.047</v>
      </c>
      <c r="D6" s="0" t="n">
        <f aca="false">ROUND(Reel!D6,3)</f>
        <v>0.506</v>
      </c>
    </row>
    <row r="7" customFormat="false" ht="12.8" hidden="false" customHeight="false" outlineLevel="0" collapsed="false">
      <c r="A7" s="0" t="n">
        <f aca="false">ROUND(Reel!A7,3)</f>
        <v>5</v>
      </c>
      <c r="B7" s="0" t="n">
        <f aca="false">ROUND(Reel!B7,3)</f>
        <v>0.179</v>
      </c>
      <c r="C7" s="0" t="n">
        <f aca="false">ROUND(Reel!C7,3)</f>
        <v>0.069</v>
      </c>
      <c r="D7" s="0" t="n">
        <f aca="false">ROUND(Reel!D7,3)</f>
        <v>0.622</v>
      </c>
    </row>
    <row r="8" customFormat="false" ht="12.8" hidden="false" customHeight="false" outlineLevel="0" collapsed="false">
      <c r="A8" s="0" t="n">
        <f aca="false">ROUND(Reel!A8,3)</f>
        <v>6</v>
      </c>
      <c r="B8" s="0" t="n">
        <f aca="false">ROUND(Reel!B8,3)</f>
        <v>0.214</v>
      </c>
      <c r="C8" s="0" t="n">
        <f aca="false">ROUND(Reel!C8,3)</f>
        <v>0.092</v>
      </c>
      <c r="D8" s="0" t="n">
        <f aca="false">ROUND(Reel!D8,3)</f>
        <v>0.622</v>
      </c>
    </row>
    <row r="9" customFormat="false" ht="12.8" hidden="false" customHeight="false" outlineLevel="0" collapsed="false">
      <c r="A9" s="0" t="n">
        <f aca="false">ROUND(Reel!A9,3)</f>
        <v>7</v>
      </c>
      <c r="B9" s="0" t="n">
        <f aca="false">ROUND(Reel!B9,3)</f>
        <v>0.25</v>
      </c>
      <c r="C9" s="0" t="n">
        <f aca="false">ROUND(Reel!C9,3)</f>
        <v>0.114</v>
      </c>
      <c r="D9" s="0" t="n">
        <f aca="false">ROUND(Reel!D9,3)</f>
        <v>0.7</v>
      </c>
    </row>
    <row r="10" customFormat="false" ht="12.8" hidden="false" customHeight="false" outlineLevel="0" collapsed="false">
      <c r="A10" s="0" t="n">
        <f aca="false">ROUND(Reel!A10,3)</f>
        <v>8</v>
      </c>
      <c r="B10" s="0" t="n">
        <f aca="false">ROUND(Reel!B10,3)</f>
        <v>0.286</v>
      </c>
      <c r="C10" s="0" t="n">
        <f aca="false">ROUND(Reel!C10,3)</f>
        <v>0.142</v>
      </c>
      <c r="D10" s="0" t="n">
        <f aca="false">ROUND(Reel!D10,3)</f>
        <v>0.778</v>
      </c>
    </row>
    <row r="11" customFormat="false" ht="12.8" hidden="false" customHeight="false" outlineLevel="0" collapsed="false">
      <c r="A11" s="0" t="n">
        <f aca="false">ROUND(Reel!A11,3)</f>
        <v>9</v>
      </c>
      <c r="B11" s="0" t="n">
        <f aca="false">ROUND(Reel!B11,3)</f>
        <v>0.321</v>
      </c>
      <c r="C11" s="0" t="n">
        <f aca="false">ROUND(Reel!C11,3)</f>
        <v>0.169</v>
      </c>
      <c r="D11" s="0" t="n">
        <f aca="false">ROUND(Reel!D11,3)</f>
        <v>0.817</v>
      </c>
    </row>
    <row r="12" customFormat="false" ht="12.8" hidden="false" customHeight="false" outlineLevel="0" collapsed="false">
      <c r="A12" s="0" t="n">
        <f aca="false">ROUND(Reel!A12,3)</f>
        <v>10</v>
      </c>
      <c r="B12" s="0" t="n">
        <f aca="false">ROUND(Reel!B12,3)</f>
        <v>0.357</v>
      </c>
      <c r="C12" s="0" t="n">
        <f aca="false">ROUND(Reel!C12,3)</f>
        <v>0.2</v>
      </c>
      <c r="D12" s="0" t="n">
        <f aca="false">ROUND(Reel!D12,3)</f>
        <v>0.894</v>
      </c>
    </row>
    <row r="13" customFormat="false" ht="12.8" hidden="false" customHeight="false" outlineLevel="0" collapsed="false">
      <c r="A13" s="0" t="n">
        <f aca="false">ROUND(Reel!A13,3)</f>
        <v>11</v>
      </c>
      <c r="B13" s="0" t="n">
        <f aca="false">ROUND(Reel!B13,3)</f>
        <v>0.393</v>
      </c>
      <c r="C13" s="0" t="n">
        <f aca="false">ROUND(Reel!C13,3)</f>
        <v>0.233</v>
      </c>
      <c r="D13" s="0" t="n">
        <f aca="false">ROUND(Reel!D13,3)</f>
        <v>0.933</v>
      </c>
    </row>
    <row r="14" customFormat="false" ht="12.8" hidden="false" customHeight="false" outlineLevel="0" collapsed="false">
      <c r="A14" s="0" t="n">
        <f aca="false">ROUND(Reel!A14,3)</f>
        <v>12</v>
      </c>
      <c r="B14" s="0" t="n">
        <f aca="false">ROUND(Reel!B14,3)</f>
        <v>0.429</v>
      </c>
      <c r="C14" s="0" t="n">
        <f aca="false">ROUND(Reel!C14,3)</f>
        <v>0.267</v>
      </c>
      <c r="D14" s="0" t="n">
        <f aca="false">ROUND(Reel!D14,3)</f>
        <v>1.011</v>
      </c>
    </row>
    <row r="15" customFormat="false" ht="12.8" hidden="false" customHeight="false" outlineLevel="0" collapsed="false">
      <c r="A15" s="0" t="n">
        <f aca="false">ROUND(Reel!A15,3)</f>
        <v>13</v>
      </c>
      <c r="B15" s="0" t="n">
        <f aca="false">ROUND(Reel!B15,3)</f>
        <v>0.464</v>
      </c>
      <c r="C15" s="0" t="n">
        <f aca="false">ROUND(Reel!C15,3)</f>
        <v>0.306</v>
      </c>
      <c r="D15" s="0" t="n">
        <f aca="false">ROUND(Reel!D15,3)</f>
        <v>1.128</v>
      </c>
    </row>
    <row r="16" customFormat="false" ht="12.8" hidden="false" customHeight="false" outlineLevel="0" collapsed="false">
      <c r="A16" s="0" t="n">
        <f aca="false">ROUND(Reel!A16,3)</f>
        <v>14</v>
      </c>
      <c r="B16" s="0" t="n">
        <f aca="false">ROUND(Reel!B16,3)</f>
        <v>0.5</v>
      </c>
      <c r="C16" s="0" t="n">
        <f aca="false">ROUND(Reel!C16,3)</f>
        <v>0.347</v>
      </c>
      <c r="D16" s="0" t="n">
        <f aca="false">ROUND(Reel!D16,3)</f>
        <v>1.167</v>
      </c>
    </row>
    <row r="17" customFormat="false" ht="12.8" hidden="false" customHeight="false" outlineLevel="0" collapsed="false">
      <c r="A17" s="0" t="n">
        <f aca="false">ROUND(Reel!A17,3)</f>
        <v>15</v>
      </c>
      <c r="B17" s="0" t="n">
        <f aca="false">ROUND(Reel!B17,3)</f>
        <v>0.536</v>
      </c>
      <c r="C17" s="0" t="n">
        <f aca="false">ROUND(Reel!C17,3)</f>
        <v>0.389</v>
      </c>
      <c r="D17" s="0" t="n">
        <f aca="false">ROUND(Reel!D17,3)</f>
        <v>1.206</v>
      </c>
    </row>
    <row r="18" customFormat="false" ht="12.8" hidden="false" customHeight="false" outlineLevel="0" collapsed="false">
      <c r="A18" s="0" t="n">
        <f aca="false">ROUND(Reel!A18,3)</f>
        <v>16</v>
      </c>
      <c r="B18" s="0" t="n">
        <f aca="false">ROUND(Reel!B18,3)</f>
        <v>0.571</v>
      </c>
      <c r="C18" s="0" t="n">
        <f aca="false">ROUND(Reel!C18,3)</f>
        <v>0.433</v>
      </c>
      <c r="D18" s="0" t="n">
        <f aca="false">ROUND(Reel!D18,3)</f>
        <v>1.283</v>
      </c>
    </row>
    <row r="19" customFormat="false" ht="12.8" hidden="false" customHeight="false" outlineLevel="0" collapsed="false">
      <c r="A19" s="0" t="n">
        <f aca="false">ROUND(Reel!A19,3)</f>
        <v>17</v>
      </c>
      <c r="B19" s="0" t="n">
        <f aca="false">ROUND(Reel!B19,3)</f>
        <v>0.607</v>
      </c>
      <c r="C19" s="0" t="n">
        <f aca="false">ROUND(Reel!C19,3)</f>
        <v>0.481</v>
      </c>
      <c r="D19" s="0" t="n">
        <f aca="false">ROUND(Reel!D19,3)</f>
        <v>1.361</v>
      </c>
    </row>
    <row r="20" customFormat="false" ht="12.8" hidden="false" customHeight="false" outlineLevel="0" collapsed="false">
      <c r="A20" s="0" t="n">
        <f aca="false">ROUND(Reel!A20,3)</f>
        <v>18</v>
      </c>
      <c r="B20" s="0" t="n">
        <f aca="false">ROUND(Reel!B20,3)</f>
        <v>0.643</v>
      </c>
      <c r="C20" s="0" t="n">
        <f aca="false">ROUND(Reel!C20,3)</f>
        <v>0.531</v>
      </c>
      <c r="D20" s="0" t="n">
        <f aca="false">ROUND(Reel!D20,3)</f>
        <v>1.439</v>
      </c>
    </row>
    <row r="21" customFormat="false" ht="12.8" hidden="false" customHeight="false" outlineLevel="0" collapsed="false">
      <c r="A21" s="0" t="n">
        <f aca="false">ROUND(Reel!A21,3)</f>
        <v>19</v>
      </c>
      <c r="B21" s="0" t="n">
        <f aca="false">ROUND(Reel!B21,3)</f>
        <v>0.679</v>
      </c>
      <c r="C21" s="0" t="n">
        <f aca="false">ROUND(Reel!C21,3)</f>
        <v>0.583</v>
      </c>
      <c r="D21" s="0" t="n">
        <f aca="false">ROUND(Reel!D21,3)</f>
        <v>1.478</v>
      </c>
    </row>
    <row r="22" customFormat="false" ht="12.8" hidden="false" customHeight="false" outlineLevel="0" collapsed="false">
      <c r="A22" s="0" t="n">
        <f aca="false">ROUND(Reel!A22,3)</f>
        <v>20</v>
      </c>
      <c r="B22" s="0" t="n">
        <f aca="false">ROUND(Reel!B22,3)</f>
        <v>0.714</v>
      </c>
      <c r="C22" s="0" t="n">
        <f aca="false">ROUND(Reel!C22,3)</f>
        <v>0.636</v>
      </c>
      <c r="D22" s="0" t="n">
        <f aca="false">ROUND(Reel!D22,3)</f>
        <v>1.517</v>
      </c>
    </row>
    <row r="23" customFormat="false" ht="12.8" hidden="false" customHeight="false" outlineLevel="0" collapsed="false">
      <c r="A23" s="0" t="n">
        <f aca="false">ROUND(Reel!A23,3)</f>
        <v>21</v>
      </c>
      <c r="B23" s="0" t="n">
        <f aca="false">ROUND(Reel!B23,3)</f>
        <v>0.75</v>
      </c>
      <c r="C23" s="0" t="n">
        <f aca="false">ROUND(Reel!C23,3)</f>
        <v>0.692</v>
      </c>
      <c r="D23" s="0" t="n">
        <f aca="false">ROUND(Reel!D23,3)</f>
        <v>1.594</v>
      </c>
    </row>
    <row r="24" customFormat="false" ht="12.8" hidden="false" customHeight="false" outlineLevel="0" collapsed="false">
      <c r="A24" s="0" t="n">
        <f aca="false">ROUND(Reel!A24,3)</f>
        <v>22</v>
      </c>
      <c r="B24" s="0" t="n">
        <f aca="false">ROUND(Reel!B24,3)</f>
        <v>0.786</v>
      </c>
      <c r="C24" s="0" t="n">
        <f aca="false">ROUND(Reel!C24,3)</f>
        <v>0.75</v>
      </c>
      <c r="D24" s="0" t="n">
        <f aca="false">ROUND(Reel!D24,3)</f>
        <v>1.633</v>
      </c>
    </row>
    <row r="25" customFormat="false" ht="12.8" hidden="false" customHeight="false" outlineLevel="0" collapsed="false">
      <c r="A25" s="0" t="n">
        <f aca="false">ROUND(Reel!A25,3)</f>
        <v>23</v>
      </c>
      <c r="B25" s="0" t="n">
        <f aca="false">ROUND(Reel!B25,3)</f>
        <v>0.821</v>
      </c>
      <c r="C25" s="0" t="n">
        <f aca="false">ROUND(Reel!C25,3)</f>
        <v>0.808</v>
      </c>
      <c r="D25" s="0" t="str">
        <f aca="false">Reel!D25</f>
        <v>Données insuffisantes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A1:Y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ROUND(Reel!P1,3)</f>
        <v>0</v>
      </c>
      <c r="B1" s="0" t="s">
        <v>12</v>
      </c>
      <c r="C1" s="0" t="s">
        <v>13</v>
      </c>
      <c r="D1" s="0" t="str">
        <f aca="false">Reel!S1</f>
        <v>Moyenne</v>
      </c>
    </row>
    <row r="2" customFormat="false" ht="12.8" hidden="false" customHeight="false" outlineLevel="0" collapsed="false">
      <c r="A2" s="0" t="str">
        <f aca="false">Reel!P2</f>
        <v>v0[m/s]</v>
      </c>
      <c r="B2" s="0" t="n">
        <f aca="false">ROUND(Reel!Q2,3)</f>
        <v>0.231</v>
      </c>
      <c r="C2" s="0" t="n">
        <f aca="false">ROUND(Reel!R2,3)</f>
        <v>0.304</v>
      </c>
      <c r="D2" s="0" t="n">
        <f aca="false">ROUND(Reel!S2,3)</f>
        <v>0.268</v>
      </c>
    </row>
    <row r="3" customFormat="false" ht="12.8" hidden="false" customHeight="false" outlineLevel="0" collapsed="false">
      <c r="A3" s="0" t="str">
        <f aca="false">Reel!P3</f>
        <v>a[m/s²]</v>
      </c>
      <c r="B3" s="0" t="n">
        <f aca="false">ROUND(Reel!Q3,3)</f>
        <v>1.842</v>
      </c>
      <c r="C3" s="0" t="n">
        <f aca="false">ROUND(Reel!R3,3)</f>
        <v>1.819</v>
      </c>
      <c r="D3" s="0" t="n">
        <f aca="false">ROUND(Reel!S3,3)</f>
        <v>1.831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A1:Y4 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0.036</v>
      </c>
      <c r="D2" s="0" t="n">
        <v>0.071</v>
      </c>
      <c r="E2" s="0" t="n">
        <v>0.107</v>
      </c>
      <c r="F2" s="0" t="n">
        <v>0.143</v>
      </c>
      <c r="G2" s="0" t="n">
        <v>0.179</v>
      </c>
      <c r="H2" s="0" t="n">
        <v>0.214</v>
      </c>
      <c r="I2" s="0" t="n">
        <v>0.25</v>
      </c>
      <c r="J2" s="0" t="n">
        <v>0.286</v>
      </c>
      <c r="K2" s="0" t="n">
        <v>0.321</v>
      </c>
      <c r="L2" s="0" t="n">
        <v>0.357</v>
      </c>
      <c r="M2" s="0" t="n">
        <v>0.393</v>
      </c>
      <c r="N2" s="0" t="n">
        <v>0.429</v>
      </c>
      <c r="O2" s="0" t="n">
        <v>0.464</v>
      </c>
      <c r="P2" s="0" t="n">
        <v>0.5</v>
      </c>
      <c r="Q2" s="0" t="n">
        <v>0.536</v>
      </c>
      <c r="R2" s="0" t="n">
        <v>0.571</v>
      </c>
      <c r="S2" s="0" t="n">
        <v>0.607</v>
      </c>
      <c r="T2" s="0" t="n">
        <v>0.643</v>
      </c>
      <c r="U2" s="0" t="n">
        <v>0.679</v>
      </c>
      <c r="V2" s="0" t="n">
        <v>0.714</v>
      </c>
      <c r="W2" s="0" t="n">
        <v>0.75</v>
      </c>
      <c r="X2" s="0" t="n">
        <v>0.786</v>
      </c>
      <c r="Y2" s="0" t="n">
        <v>0.821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0.3</v>
      </c>
      <c r="D3" s="0" t="n">
        <v>1</v>
      </c>
      <c r="E3" s="0" t="n">
        <v>1.2</v>
      </c>
      <c r="F3" s="0" t="n">
        <v>1.7</v>
      </c>
      <c r="G3" s="0" t="n">
        <v>2.5</v>
      </c>
      <c r="H3" s="0" t="n">
        <v>3.3</v>
      </c>
      <c r="I3" s="0" t="n">
        <v>4.1</v>
      </c>
      <c r="J3" s="0" t="n">
        <v>5.1</v>
      </c>
      <c r="K3" s="0" t="n">
        <v>6.1</v>
      </c>
      <c r="L3" s="0" t="n">
        <v>7.2</v>
      </c>
      <c r="M3" s="0" t="n">
        <v>8.4</v>
      </c>
      <c r="N3" s="0" t="n">
        <v>9.6</v>
      </c>
      <c r="O3" s="0" t="n">
        <v>11</v>
      </c>
      <c r="P3" s="0" t="n">
        <v>12.5</v>
      </c>
      <c r="Q3" s="0" t="n">
        <v>14</v>
      </c>
      <c r="R3" s="0" t="n">
        <v>15.6</v>
      </c>
      <c r="S3" s="0" t="n">
        <v>17.3</v>
      </c>
      <c r="T3" s="0" t="n">
        <v>19.1</v>
      </c>
      <c r="U3" s="0" t="n">
        <v>21</v>
      </c>
      <c r="V3" s="0" t="n">
        <v>22.9</v>
      </c>
      <c r="W3" s="0" t="n">
        <v>24.9</v>
      </c>
      <c r="X3" s="0" t="n">
        <v>27</v>
      </c>
      <c r="Y3" s="0" t="n">
        <v>29.1</v>
      </c>
    </row>
    <row r="4" customFormat="false" ht="12.8" hidden="false" customHeight="false" outlineLevel="0" collapsed="false">
      <c r="A4" s="0" t="s">
        <v>3</v>
      </c>
      <c r="B4" s="0" t="n">
        <v>0</v>
      </c>
      <c r="C4" s="0" t="n">
        <v>0.008</v>
      </c>
      <c r="D4" s="0" t="n">
        <v>0.028</v>
      </c>
      <c r="E4" s="0" t="n">
        <v>0.033</v>
      </c>
      <c r="F4" s="0" t="n">
        <v>0.047</v>
      </c>
      <c r="G4" s="0" t="n">
        <v>0.069</v>
      </c>
      <c r="H4" s="0" t="n">
        <v>0.092</v>
      </c>
      <c r="I4" s="0" t="n">
        <v>0.114</v>
      </c>
      <c r="J4" s="0" t="n">
        <v>0.142</v>
      </c>
      <c r="K4" s="0" t="n">
        <v>0.169</v>
      </c>
      <c r="L4" s="0" t="n">
        <v>0.2</v>
      </c>
      <c r="M4" s="0" t="n">
        <v>0.233</v>
      </c>
      <c r="N4" s="0" t="n">
        <v>0.267</v>
      </c>
      <c r="O4" s="0" t="n">
        <v>0.306</v>
      </c>
      <c r="P4" s="0" t="n">
        <v>0.347</v>
      </c>
      <c r="Q4" s="0" t="n">
        <v>0.389</v>
      </c>
      <c r="R4" s="0" t="n">
        <v>0.433</v>
      </c>
      <c r="S4" s="0" t="n">
        <v>0.481</v>
      </c>
      <c r="T4" s="0" t="n">
        <v>0.531</v>
      </c>
      <c r="U4" s="0" t="n">
        <v>0.583</v>
      </c>
      <c r="V4" s="0" t="n">
        <v>0.636</v>
      </c>
      <c r="W4" s="0" t="n">
        <v>0.692</v>
      </c>
      <c r="X4" s="0" t="n">
        <v>0.75</v>
      </c>
      <c r="Y4" s="0" t="n">
        <v>0.808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0.036</v>
      </c>
      <c r="D2" s="0" t="n">
        <v>0.071</v>
      </c>
      <c r="E2" s="0" t="n">
        <v>0.107</v>
      </c>
      <c r="F2" s="0" t="n">
        <v>0.143</v>
      </c>
      <c r="G2" s="0" t="n">
        <v>0.179</v>
      </c>
      <c r="H2" s="0" t="n">
        <v>0.214</v>
      </c>
      <c r="I2" s="0" t="n">
        <v>0.25</v>
      </c>
      <c r="J2" s="0" t="n">
        <v>0.286</v>
      </c>
      <c r="K2" s="0" t="n">
        <v>0.321</v>
      </c>
      <c r="L2" s="0" t="n">
        <v>0.357</v>
      </c>
      <c r="M2" s="0" t="n">
        <v>0.393</v>
      </c>
      <c r="N2" s="0" t="n">
        <v>0.429</v>
      </c>
      <c r="O2" s="0" t="n">
        <v>0.464</v>
      </c>
      <c r="P2" s="0" t="n">
        <v>0.5</v>
      </c>
      <c r="Q2" s="0" t="n">
        <v>0.536</v>
      </c>
      <c r="R2" s="0" t="n">
        <v>0.571</v>
      </c>
      <c r="S2" s="0" t="n">
        <v>0.607</v>
      </c>
      <c r="T2" s="0" t="n">
        <v>0.643</v>
      </c>
      <c r="U2" s="0" t="n">
        <v>0.679</v>
      </c>
      <c r="V2" s="0" t="n">
        <v>0.714</v>
      </c>
      <c r="W2" s="0" t="n">
        <v>0.75</v>
      </c>
      <c r="X2" s="0" t="n">
        <v>0.786</v>
      </c>
      <c r="Y2" s="0" t="n">
        <v>0.821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0.008</v>
      </c>
      <c r="D3" s="0" t="n">
        <v>0.028</v>
      </c>
      <c r="E3" s="0" t="n">
        <v>0.033</v>
      </c>
      <c r="F3" s="0" t="n">
        <v>0.047</v>
      </c>
      <c r="G3" s="0" t="n">
        <v>0.069</v>
      </c>
      <c r="H3" s="0" t="n">
        <v>0.092</v>
      </c>
      <c r="I3" s="0" t="n">
        <v>0.114</v>
      </c>
      <c r="J3" s="0" t="n">
        <v>0.142</v>
      </c>
      <c r="K3" s="0" t="n">
        <v>0.169</v>
      </c>
      <c r="L3" s="0" t="n">
        <v>0.2</v>
      </c>
      <c r="M3" s="0" t="n">
        <v>0.233</v>
      </c>
      <c r="N3" s="0" t="n">
        <v>0.267</v>
      </c>
      <c r="O3" s="0" t="n">
        <v>0.306</v>
      </c>
      <c r="P3" s="0" t="n">
        <v>0.347</v>
      </c>
      <c r="Q3" s="0" t="n">
        <v>0.389</v>
      </c>
      <c r="R3" s="0" t="n">
        <v>0.433</v>
      </c>
      <c r="S3" s="0" t="n">
        <v>0.481</v>
      </c>
      <c r="T3" s="0" t="n">
        <v>0.531</v>
      </c>
      <c r="U3" s="0" t="n">
        <v>0.583</v>
      </c>
      <c r="V3" s="0" t="n">
        <v>0.636</v>
      </c>
      <c r="W3" s="0" t="n">
        <v>0.692</v>
      </c>
      <c r="X3" s="0" t="n">
        <v>0.75</v>
      </c>
      <c r="Y3" s="0" t="n">
        <v>0.808</v>
      </c>
    </row>
    <row r="4" customFormat="false" ht="12.8" hidden="false" customHeight="false" outlineLevel="0" collapsed="false">
      <c r="A4" s="0" t="s">
        <v>14</v>
      </c>
      <c r="B4" s="0" t="s">
        <v>8</v>
      </c>
      <c r="C4" s="0" t="n">
        <v>0.389</v>
      </c>
      <c r="D4" s="0" t="n">
        <v>0.35</v>
      </c>
      <c r="E4" s="0" t="n">
        <v>0.272</v>
      </c>
      <c r="F4" s="0" t="n">
        <v>0.506</v>
      </c>
      <c r="G4" s="0" t="n">
        <v>0.622</v>
      </c>
      <c r="H4" s="0" t="n">
        <v>0.622</v>
      </c>
      <c r="I4" s="0" t="n">
        <v>0.7</v>
      </c>
      <c r="J4" s="0" t="n">
        <v>0.778</v>
      </c>
      <c r="K4" s="0" t="n">
        <v>0.817</v>
      </c>
      <c r="L4" s="0" t="n">
        <v>0.894</v>
      </c>
      <c r="M4" s="0" t="n">
        <v>0.933</v>
      </c>
      <c r="N4" s="0" t="n">
        <v>1.011</v>
      </c>
      <c r="O4" s="0" t="n">
        <v>1.128</v>
      </c>
      <c r="P4" s="0" t="n">
        <v>1.167</v>
      </c>
      <c r="Q4" s="0" t="n">
        <v>1.206</v>
      </c>
      <c r="R4" s="0" t="n">
        <v>1.283</v>
      </c>
      <c r="S4" s="0" t="n">
        <v>1.361</v>
      </c>
      <c r="T4" s="0" t="n">
        <v>1.439</v>
      </c>
      <c r="U4" s="0" t="n">
        <v>1.478</v>
      </c>
      <c r="V4" s="0" t="n">
        <v>1.517</v>
      </c>
      <c r="W4" s="0" t="n">
        <v>1.594</v>
      </c>
      <c r="X4" s="0" t="n">
        <v>1.633</v>
      </c>
      <c r="Y4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2021-09-26T15:26:09Z</dcterms:created>
  <dc:creator/>
  <dc:description/>
  <dc:language>fr-CH</dc:language>
  <cp:lastModifiedBy/>
  <dcterms:modified xsi:type="dcterms:W3CDTF">2021-10-04T16:58:27Z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