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24"/>
  <workbookPr defaultThemeVersion="166925"/>
  <xr:revisionPtr revIDLastSave="186" documentId="11_9248CACD84F5E813E97046798E3E8C1851038385" xr6:coauthVersionLast="47" xr6:coauthVersionMax="47" xr10:uidLastSave="{F517C96C-A915-4898-891F-852E93E1DECD}"/>
  <bookViews>
    <workbookView xWindow="240" yWindow="105" windowWidth="14805" windowHeight="8010" activeTab="4" xr2:uid="{00000000-000D-0000-FFFF-FFFF00000000}"/>
  </bookViews>
  <sheets>
    <sheet name="Courant - correcte" sheetId="5" r:id="rId1"/>
    <sheet name="Courant" sheetId="1" r:id="rId2"/>
    <sheet name="Longueur" sheetId="2" r:id="rId3"/>
    <sheet name="Magn" sheetId="3" r:id="rId4"/>
    <sheet name="Angle" sheetId="4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4" l="1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" i="4"/>
  <c r="C3" i="3"/>
  <c r="C4" i="3"/>
  <c r="C5" i="3"/>
  <c r="C6" i="3"/>
  <c r="C7" i="3"/>
  <c r="C2" i="3"/>
  <c r="C3" i="2"/>
  <c r="E3" i="2"/>
  <c r="E4" i="2"/>
  <c r="E5" i="2"/>
  <c r="E6" i="2"/>
  <c r="E7" i="2"/>
  <c r="E2" i="2"/>
  <c r="D3" i="2"/>
  <c r="D4" i="2"/>
  <c r="D5" i="2"/>
  <c r="D6" i="2"/>
  <c r="D7" i="2"/>
  <c r="D2" i="2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2" i="5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" i="1"/>
</calcChain>
</file>

<file path=xl/sharedStrings.xml><?xml version="1.0" encoding="utf-8"?>
<sst xmlns="http://schemas.openxmlformats.org/spreadsheetml/2006/main" count="17" uniqueCount="9">
  <si>
    <t>I [A]</t>
  </si>
  <si>
    <t>M [g]</t>
  </si>
  <si>
    <t>F [N]</t>
  </si>
  <si>
    <t>I [A/10]</t>
  </si>
  <si>
    <t>l [cm]</t>
  </si>
  <si>
    <t>SF</t>
  </si>
  <si>
    <t>l [m]</t>
  </si>
  <si>
    <t># aimants</t>
  </si>
  <si>
    <t>Angle [°]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</si>
</sst>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'Courant - correcte'!$C$1</c:f>
              <c:strCache>
                <c:ptCount val="1"/>
                <c:pt idx="0">
                  <c:v>F [N]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'Courant - correcte'!$A$2:$A$22</c:f>
              <c:numCache>
                <c:formatCode>General</c:formatCode>
                <c:ptCount val="21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</c:numCache>
            </c:numRef>
          </c:xVal>
          <c:yVal>
            <c:numRef>
              <c:f>'Courant - correcte'!$C$2:$C$22</c:f>
              <c:numCache>
                <c:formatCode>General</c:formatCode>
                <c:ptCount val="21"/>
                <c:pt idx="0">
                  <c:v>-3.2372999999999999E-2</c:v>
                </c:pt>
                <c:pt idx="1">
                  <c:v>-2.91357E-2</c:v>
                </c:pt>
                <c:pt idx="2">
                  <c:v>-2.5996500000000002E-2</c:v>
                </c:pt>
                <c:pt idx="3">
                  <c:v>-2.2857300000000001E-2</c:v>
                </c:pt>
                <c:pt idx="4">
                  <c:v>-1.9620000000000002E-2</c:v>
                </c:pt>
                <c:pt idx="5">
                  <c:v>-1.63827E-2</c:v>
                </c:pt>
                <c:pt idx="6">
                  <c:v>-1.3145400000000002E-2</c:v>
                </c:pt>
                <c:pt idx="7">
                  <c:v>-9.9081000000000013E-3</c:v>
                </c:pt>
                <c:pt idx="8">
                  <c:v>-6.4746000000000005E-3</c:v>
                </c:pt>
                <c:pt idx="9">
                  <c:v>-3.0411000000000001E-3</c:v>
                </c:pt>
                <c:pt idx="10">
                  <c:v>0</c:v>
                </c:pt>
                <c:pt idx="11">
                  <c:v>3.1392000000000004E-3</c:v>
                </c:pt>
                <c:pt idx="12">
                  <c:v>6.3765000000000002E-3</c:v>
                </c:pt>
                <c:pt idx="13">
                  <c:v>9.6138000000000005E-3</c:v>
                </c:pt>
                <c:pt idx="14">
                  <c:v>1.2753E-2</c:v>
                </c:pt>
                <c:pt idx="15">
                  <c:v>1.5990299999999999E-2</c:v>
                </c:pt>
                <c:pt idx="16">
                  <c:v>1.9129500000000001E-2</c:v>
                </c:pt>
                <c:pt idx="17">
                  <c:v>2.2464899999999999E-2</c:v>
                </c:pt>
                <c:pt idx="18">
                  <c:v>2.5506000000000001E-2</c:v>
                </c:pt>
                <c:pt idx="19">
                  <c:v>2.8743300000000003E-2</c:v>
                </c:pt>
                <c:pt idx="20">
                  <c:v>3.1980599999999998E-2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CB7-4A31-B2EB-00198ED64E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5316551"/>
        <c:axId val="496038071"/>
      </c:scatterChart>
      <c:valAx>
        <c:axId val="6353165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38071"/>
        <c:crosses val="autoZero"/>
        <c:crossBetween val="midCat"/>
      </c:valAx>
      <c:valAx>
        <c:axId val="496038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3165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Courant!$C$1</c:f>
              <c:strCache>
                <c:ptCount val="1"/>
                <c:pt idx="0">
                  <c:v>F [N]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Courant!$A$2:$A$22</c:f>
              <c:numCache>
                <c:formatCode>General</c:formatCode>
                <c:ptCount val="21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</c:numCache>
            </c:numRef>
          </c:xVal>
          <c:yVal>
            <c:numRef>
              <c:f>Courant!$C$2:$C$22</c:f>
              <c:numCache>
                <c:formatCode>General</c:formatCode>
                <c:ptCount val="21"/>
                <c:pt idx="0">
                  <c:v>-3.0411000000000001E-3</c:v>
                </c:pt>
                <c:pt idx="1">
                  <c:v>-2.8449E-3</c:v>
                </c:pt>
                <c:pt idx="2">
                  <c:v>-2.5506000000000005E-3</c:v>
                </c:pt>
                <c:pt idx="3">
                  <c:v>-2.3544E-3</c:v>
                </c:pt>
                <c:pt idx="4">
                  <c:v>-2.0601E-3</c:v>
                </c:pt>
                <c:pt idx="5">
                  <c:v>-1.5696000000000002E-3</c:v>
                </c:pt>
                <c:pt idx="6">
                  <c:v>-1.1772E-3</c:v>
                </c:pt>
                <c:pt idx="7">
                  <c:v>-9.810000000000001E-4</c:v>
                </c:pt>
                <c:pt idx="8">
                  <c:v>-5.886E-4</c:v>
                </c:pt>
                <c:pt idx="9">
                  <c:v>-1.9620000000000003E-4</c:v>
                </c:pt>
                <c:pt idx="10">
                  <c:v>0</c:v>
                </c:pt>
                <c:pt idx="11">
                  <c:v>2.943E-4</c:v>
                </c:pt>
                <c:pt idx="12">
                  <c:v>5.886E-4</c:v>
                </c:pt>
                <c:pt idx="13">
                  <c:v>8.8289999999999994E-4</c:v>
                </c:pt>
                <c:pt idx="14">
                  <c:v>1.1772E-3</c:v>
                </c:pt>
                <c:pt idx="15">
                  <c:v>1.5696000000000002E-3</c:v>
                </c:pt>
                <c:pt idx="16">
                  <c:v>1.9620000000000002E-3</c:v>
                </c:pt>
                <c:pt idx="17">
                  <c:v>2.1582000000000003E-3</c:v>
                </c:pt>
                <c:pt idx="18">
                  <c:v>2.5506000000000005E-3</c:v>
                </c:pt>
                <c:pt idx="19">
                  <c:v>2.8449E-3</c:v>
                </c:pt>
                <c:pt idx="20">
                  <c:v>3.1392000000000004E-3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B5F-405C-97F5-5103A03FBD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5962551"/>
        <c:axId val="820539736"/>
      </c:scatterChart>
      <c:valAx>
        <c:axId val="17359625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0539736"/>
        <c:crosses val="autoZero"/>
        <c:crossBetween val="midCat"/>
      </c:valAx>
      <c:valAx>
        <c:axId val="820539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59625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Longueur!$D$1</c:f>
              <c:strCache>
                <c:ptCount val="1"/>
                <c:pt idx="0">
                  <c:v>F [N]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Longueur!$E$2:$E$7</c:f>
              <c:numCache>
                <c:formatCode>General</c:formatCode>
                <c:ptCount val="6"/>
                <c:pt idx="0">
                  <c:v>1.2E-2</c:v>
                </c:pt>
                <c:pt idx="1">
                  <c:v>2.2000000000000002E-2</c:v>
                </c:pt>
                <c:pt idx="2">
                  <c:v>3.2000000000000001E-2</c:v>
                </c:pt>
                <c:pt idx="3">
                  <c:v>4.2000000000000003E-2</c:v>
                </c:pt>
                <c:pt idx="4">
                  <c:v>6.4000000000000001E-2</c:v>
                </c:pt>
                <c:pt idx="5">
                  <c:v>8.4000000000000005E-2</c:v>
                </c:pt>
              </c:numCache>
            </c:numRef>
          </c:xVal>
          <c:yVal>
            <c:numRef>
              <c:f>Longueur!$D$2:$D$7</c:f>
              <c:numCache>
                <c:formatCode>General</c:formatCode>
                <c:ptCount val="6"/>
                <c:pt idx="0">
                  <c:v>4.1202000000000001E-3</c:v>
                </c:pt>
                <c:pt idx="1">
                  <c:v>8.7309000000000015E-3</c:v>
                </c:pt>
                <c:pt idx="2">
                  <c:v>1.2851100000000001E-2</c:v>
                </c:pt>
                <c:pt idx="3">
                  <c:v>1.7069400000000002E-2</c:v>
                </c:pt>
                <c:pt idx="4">
                  <c:v>2.4525000000000002E-2</c:v>
                </c:pt>
                <c:pt idx="5">
                  <c:v>3.1980599999999998E-2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77A-485F-B687-EC3635490D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808743"/>
        <c:axId val="440612295"/>
      </c:scatterChart>
      <c:valAx>
        <c:axId val="34808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612295"/>
        <c:crosses val="autoZero"/>
        <c:crossBetween val="midCat"/>
      </c:valAx>
      <c:valAx>
        <c:axId val="440612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8087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Magn!$C$1</c:f>
              <c:strCache>
                <c:ptCount val="1"/>
                <c:pt idx="0">
                  <c:v>F [N]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Magn!$A$2:$A$7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Magn!$C$2:$C$7</c:f>
              <c:numCache>
                <c:formatCode>General</c:formatCode>
                <c:ptCount val="6"/>
                <c:pt idx="0">
                  <c:v>7.4556000000000006E-3</c:v>
                </c:pt>
                <c:pt idx="1">
                  <c:v>1.1771999999999999E-2</c:v>
                </c:pt>
                <c:pt idx="2">
                  <c:v>1.8050400000000001E-2</c:v>
                </c:pt>
                <c:pt idx="3">
                  <c:v>2.4230700000000004E-2</c:v>
                </c:pt>
                <c:pt idx="4">
                  <c:v>3.1784400000000004E-2</c:v>
                </c:pt>
                <c:pt idx="5">
                  <c:v>3.1980599999999998E-2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DA7-4E27-9151-0BE5144180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9088967"/>
        <c:axId val="1804752439"/>
      </c:scatterChart>
      <c:valAx>
        <c:axId val="2079088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4752439"/>
        <c:crosses val="autoZero"/>
        <c:crossBetween val="midCat"/>
      </c:valAx>
      <c:valAx>
        <c:axId val="1804752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90889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Angle!$C$1</c:f>
              <c:strCache>
                <c:ptCount val="1"/>
                <c:pt idx="0">
                  <c:v>F [N]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Angle!$A$2:$A$20</c:f>
              <c:numCache>
                <c:formatCode>General</c:formatCode>
                <c:ptCount val="19"/>
                <c:pt idx="0">
                  <c:v>-90</c:v>
                </c:pt>
                <c:pt idx="1">
                  <c:v>-80</c:v>
                </c:pt>
                <c:pt idx="2">
                  <c:v>-70</c:v>
                </c:pt>
                <c:pt idx="3">
                  <c:v>-60</c:v>
                </c:pt>
                <c:pt idx="4">
                  <c:v>-50</c:v>
                </c:pt>
                <c:pt idx="5">
                  <c:v>-40</c:v>
                </c:pt>
                <c:pt idx="6">
                  <c:v>-30</c:v>
                </c:pt>
                <c:pt idx="7">
                  <c:v>-20</c:v>
                </c:pt>
                <c:pt idx="8">
                  <c:v>-10</c:v>
                </c:pt>
                <c:pt idx="9">
                  <c:v>0</c:v>
                </c:pt>
                <c:pt idx="10">
                  <c:v>10</c:v>
                </c:pt>
                <c:pt idx="11">
                  <c:v>20</c:v>
                </c:pt>
                <c:pt idx="12">
                  <c:v>30</c:v>
                </c:pt>
                <c:pt idx="13">
                  <c:v>40</c:v>
                </c:pt>
                <c:pt idx="14">
                  <c:v>50</c:v>
                </c:pt>
                <c:pt idx="15">
                  <c:v>60</c:v>
                </c:pt>
                <c:pt idx="16">
                  <c:v>70</c:v>
                </c:pt>
                <c:pt idx="17">
                  <c:v>80</c:v>
                </c:pt>
                <c:pt idx="18">
                  <c:v>90</c:v>
                </c:pt>
              </c:numCache>
            </c:numRef>
          </c:xVal>
          <c:yVal>
            <c:numRef>
              <c:f>Angle!$C$2:$C$20</c:f>
              <c:numCache>
                <c:formatCode>General</c:formatCode>
                <c:ptCount val="19"/>
                <c:pt idx="0">
                  <c:v>-9.7119000000000007E-3</c:v>
                </c:pt>
                <c:pt idx="1">
                  <c:v>-9.5157000000000002E-3</c:v>
                </c:pt>
                <c:pt idx="2">
                  <c:v>-9.2213999999999994E-3</c:v>
                </c:pt>
                <c:pt idx="3">
                  <c:v>-8.3385000000000004E-3</c:v>
                </c:pt>
                <c:pt idx="4">
                  <c:v>-7.4556000000000006E-3</c:v>
                </c:pt>
                <c:pt idx="5">
                  <c:v>-6.2784000000000008E-3</c:v>
                </c:pt>
                <c:pt idx="6">
                  <c:v>-4.9050000000000005E-3</c:v>
                </c:pt>
                <c:pt idx="7">
                  <c:v>-3.4335000000000004E-3</c:v>
                </c:pt>
                <c:pt idx="8">
                  <c:v>-1.6677000000000003E-3</c:v>
                </c:pt>
                <c:pt idx="9">
                  <c:v>0</c:v>
                </c:pt>
                <c:pt idx="10">
                  <c:v>1.4714999999999999E-3</c:v>
                </c:pt>
                <c:pt idx="11">
                  <c:v>3.1392000000000004E-3</c:v>
                </c:pt>
                <c:pt idx="12">
                  <c:v>4.7088E-3</c:v>
                </c:pt>
                <c:pt idx="13">
                  <c:v>6.0822000000000003E-3</c:v>
                </c:pt>
                <c:pt idx="14">
                  <c:v>7.1612999999999998E-3</c:v>
                </c:pt>
                <c:pt idx="15">
                  <c:v>8.1422999999999999E-3</c:v>
                </c:pt>
                <c:pt idx="16">
                  <c:v>8.7309000000000015E-3</c:v>
                </c:pt>
                <c:pt idx="17">
                  <c:v>9.0252000000000006E-3</c:v>
                </c:pt>
                <c:pt idx="18">
                  <c:v>9.3194999999999997E-3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8DB-4760-93EF-0E8AC6988E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9333288"/>
        <c:axId val="1154891736"/>
      </c:scatterChart>
      <c:valAx>
        <c:axId val="1649333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4891736"/>
        <c:crosses val="autoZero"/>
        <c:crossBetween val="midCat"/>
      </c:valAx>
      <c:valAx>
        <c:axId val="1154891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93332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0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Angle!$A$1:$A$20</c:f>
              <c:strCache>
                <c:ptCount val="20"/>
                <c:pt idx="0">
                  <c:v>Angle [°]</c:v>
                </c:pt>
                <c:pt idx="1">
                  <c:v>-90</c:v>
                </c:pt>
                <c:pt idx="2">
                  <c:v>-80</c:v>
                </c:pt>
                <c:pt idx="3">
                  <c:v>-70</c:v>
                </c:pt>
                <c:pt idx="4">
                  <c:v>-60</c:v>
                </c:pt>
                <c:pt idx="5">
                  <c:v>-50</c:v>
                </c:pt>
                <c:pt idx="6">
                  <c:v>-40</c:v>
                </c:pt>
                <c:pt idx="7">
                  <c:v>-30</c:v>
                </c:pt>
                <c:pt idx="8">
                  <c:v>-20</c:v>
                </c:pt>
                <c:pt idx="9">
                  <c:v>-10</c:v>
                </c:pt>
                <c:pt idx="10">
                  <c:v>0</c:v>
                </c:pt>
                <c:pt idx="11">
                  <c:v>10</c:v>
                </c:pt>
                <c:pt idx="12">
                  <c:v>20</c:v>
                </c:pt>
                <c:pt idx="13">
                  <c:v>30</c:v>
                </c:pt>
                <c:pt idx="14">
                  <c:v>40</c:v>
                </c:pt>
                <c:pt idx="15">
                  <c:v>50</c:v>
                </c:pt>
                <c:pt idx="16">
                  <c:v>60</c:v>
                </c:pt>
                <c:pt idx="17">
                  <c:v>70</c:v>
                </c:pt>
                <c:pt idx="18">
                  <c:v>80</c:v>
                </c:pt>
                <c:pt idx="19">
                  <c:v>90</c:v>
                </c:pt>
              </c:strCache>
            </c:strRef>
          </c:cat>
          <c:val>
            <c:numRef>
              <c:f>Angle!$D$1:$D$20</c:f>
              <c:numCache>
                <c:formatCode>General</c:formatCode>
                <c:ptCount val="20"/>
                <c:pt idx="1">
                  <c:v>-1.0421052631578949</c:v>
                </c:pt>
                <c:pt idx="2">
                  <c:v>-1.0210526315789474</c:v>
                </c:pt>
                <c:pt idx="3">
                  <c:v>-0.98947368421052628</c:v>
                </c:pt>
                <c:pt idx="4">
                  <c:v>-0.89473684210526327</c:v>
                </c:pt>
                <c:pt idx="5">
                  <c:v>-0.8</c:v>
                </c:pt>
                <c:pt idx="6">
                  <c:v>-0.67368421052631589</c:v>
                </c:pt>
                <c:pt idx="7">
                  <c:v>-0.52631578947368429</c:v>
                </c:pt>
                <c:pt idx="8">
                  <c:v>-0.36842105263157898</c:v>
                </c:pt>
                <c:pt idx="9">
                  <c:v>-0.17894736842105266</c:v>
                </c:pt>
                <c:pt idx="10">
                  <c:v>0</c:v>
                </c:pt>
                <c:pt idx="11">
                  <c:v>0.15789473684210525</c:v>
                </c:pt>
                <c:pt idx="12">
                  <c:v>0.33684210526315794</c:v>
                </c:pt>
                <c:pt idx="13">
                  <c:v>0.50526315789473686</c:v>
                </c:pt>
                <c:pt idx="14">
                  <c:v>0.65263157894736845</c:v>
                </c:pt>
                <c:pt idx="15">
                  <c:v>0.768421052631579</c:v>
                </c:pt>
                <c:pt idx="16">
                  <c:v>0.87368421052631584</c:v>
                </c:pt>
                <c:pt idx="17">
                  <c:v>0.93684210526315814</c:v>
                </c:pt>
                <c:pt idx="18">
                  <c:v>0.96842105263157907</c:v>
                </c:pt>
                <c:pt idx="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9DB-49F4-8DAF-DC1128D5E8AE}"/>
            </c:ext>
          </c:extLst>
        </c:ser>
        <c:ser>
          <c:idx val="4"/>
          <c:order val="1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Angle!$A$1:$A$20</c:f>
              <c:strCache>
                <c:ptCount val="20"/>
                <c:pt idx="0">
                  <c:v>Angle [°]</c:v>
                </c:pt>
                <c:pt idx="1">
                  <c:v>-90</c:v>
                </c:pt>
                <c:pt idx="2">
                  <c:v>-80</c:v>
                </c:pt>
                <c:pt idx="3">
                  <c:v>-70</c:v>
                </c:pt>
                <c:pt idx="4">
                  <c:v>-60</c:v>
                </c:pt>
                <c:pt idx="5">
                  <c:v>-50</c:v>
                </c:pt>
                <c:pt idx="6">
                  <c:v>-40</c:v>
                </c:pt>
                <c:pt idx="7">
                  <c:v>-30</c:v>
                </c:pt>
                <c:pt idx="8">
                  <c:v>-20</c:v>
                </c:pt>
                <c:pt idx="9">
                  <c:v>-10</c:v>
                </c:pt>
                <c:pt idx="10">
                  <c:v>0</c:v>
                </c:pt>
                <c:pt idx="11">
                  <c:v>10</c:v>
                </c:pt>
                <c:pt idx="12">
                  <c:v>20</c:v>
                </c:pt>
                <c:pt idx="13">
                  <c:v>30</c:v>
                </c:pt>
                <c:pt idx="14">
                  <c:v>40</c:v>
                </c:pt>
                <c:pt idx="15">
                  <c:v>50</c:v>
                </c:pt>
                <c:pt idx="16">
                  <c:v>60</c:v>
                </c:pt>
                <c:pt idx="17">
                  <c:v>70</c:v>
                </c:pt>
                <c:pt idx="18">
                  <c:v>80</c:v>
                </c:pt>
                <c:pt idx="19">
                  <c:v>90</c:v>
                </c:pt>
              </c:strCache>
            </c:strRef>
          </c:cat>
          <c:val>
            <c:numRef>
              <c:f>Angle!$E$1:$E$20</c:f>
              <c:numCache>
                <c:formatCode>General</c:formatCode>
                <c:ptCount val="20"/>
                <c:pt idx="1">
                  <c:v>-1</c:v>
                </c:pt>
                <c:pt idx="2">
                  <c:v>-0.98480775301220802</c:v>
                </c:pt>
                <c:pt idx="3">
                  <c:v>-0.93969262078590832</c:v>
                </c:pt>
                <c:pt idx="4">
                  <c:v>-0.8660254037844386</c:v>
                </c:pt>
                <c:pt idx="5">
                  <c:v>-0.76604444311897801</c:v>
                </c:pt>
                <c:pt idx="6">
                  <c:v>-0.64278760968653925</c:v>
                </c:pt>
                <c:pt idx="7">
                  <c:v>-0.49999999999999994</c:v>
                </c:pt>
                <c:pt idx="8">
                  <c:v>-0.34202014332566871</c:v>
                </c:pt>
                <c:pt idx="9">
                  <c:v>-0.17364817766693033</c:v>
                </c:pt>
                <c:pt idx="10">
                  <c:v>0</c:v>
                </c:pt>
                <c:pt idx="11">
                  <c:v>0.17364817766693033</c:v>
                </c:pt>
                <c:pt idx="12">
                  <c:v>0.34202014332566871</c:v>
                </c:pt>
                <c:pt idx="13">
                  <c:v>0.49999999999999994</c:v>
                </c:pt>
                <c:pt idx="14">
                  <c:v>0.64278760968653925</c:v>
                </c:pt>
                <c:pt idx="15">
                  <c:v>0.76604444311897801</c:v>
                </c:pt>
                <c:pt idx="16">
                  <c:v>0.8660254037844386</c:v>
                </c:pt>
                <c:pt idx="17">
                  <c:v>0.93969262078590832</c:v>
                </c:pt>
                <c:pt idx="18">
                  <c:v>0.98480775301220802</c:v>
                </c:pt>
                <c:pt idx="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9DB-49F4-8DAF-DC1128D5E8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2794152"/>
        <c:axId val="1154876856"/>
      </c:lineChart>
      <c:catAx>
        <c:axId val="2112794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4876856"/>
        <c:crosses val="autoZero"/>
        <c:auto val="1"/>
        <c:lblAlgn val="ctr"/>
        <c:lblOffset val="100"/>
        <c:noMultiLvlLbl val="0"/>
      </c:catAx>
      <c:valAx>
        <c:axId val="1154876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2794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581025</xdr:colOff>
      <xdr:row>4</xdr:row>
      <xdr:rowOff>161925</xdr:rowOff>
    </xdr:from>
    <xdr:to>
      <xdr:col>13</xdr:col>
      <xdr:colOff>276225</xdr:colOff>
      <xdr:row>19</xdr:row>
      <xdr:rowOff>47625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477E8582-F4F2-3A1F-F4FC-A4FDFB350F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4</xdr:row>
      <xdr:rowOff>161925</xdr:rowOff>
    </xdr:from>
    <xdr:to>
      <xdr:col>10</xdr:col>
      <xdr:colOff>342900</xdr:colOff>
      <xdr:row>19</xdr:row>
      <xdr:rowOff>47625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42BCA68B-60FD-E615-387C-192F3AB8A6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352425</xdr:colOff>
      <xdr:row>4</xdr:row>
      <xdr:rowOff>66675</xdr:rowOff>
    </xdr:from>
    <xdr:to>
      <xdr:col>13</xdr:col>
      <xdr:colOff>47625</xdr:colOff>
      <xdr:row>18</xdr:row>
      <xdr:rowOff>142875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8CB05CE-396D-7D68-6D36-550E45172C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323850</xdr:colOff>
      <xdr:row>2</xdr:row>
      <xdr:rowOff>19050</xdr:rowOff>
    </xdr:from>
    <xdr:to>
      <xdr:col>11</xdr:col>
      <xdr:colOff>19050</xdr:colOff>
      <xdr:row>16</xdr:row>
      <xdr:rowOff>95250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138ED9A3-9241-4947-6955-E827570F59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95250</xdr:colOff>
      <xdr:row>18</xdr:row>
      <xdr:rowOff>0</xdr:rowOff>
    </xdr:from>
    <xdr:to>
      <xdr:col>12</xdr:col>
      <xdr:colOff>400050</xdr:colOff>
      <xdr:row>32</xdr:row>
      <xdr:rowOff>76200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46044AE2-94AB-83EE-9FFE-10167FAECF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180975</xdr:colOff>
      <xdr:row>2</xdr:row>
      <xdr:rowOff>142875</xdr:rowOff>
    </xdr:from>
    <xdr:to>
      <xdr:col>12</xdr:col>
      <xdr:colOff>485775</xdr:colOff>
      <xdr:row>17</xdr:row>
      <xdr:rowOff>28575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4CC142A3-D144-1CB3-0EE4-E31622BAD2A3}"/>
            </a:ext>
            <a:ext uri="{147F2762-F138-4A5C-976F-8EAC2B608ADB}">
              <a16:predDERef xmlns:a16="http://schemas.microsoft.com/office/drawing/2014/main" pred="{46044AE2-94AB-83EE-9FFE-10167FAECF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189AF-3B4B-41BD-8A4F-5AE4CA10C050}">
  <dimension ref="A1:C22"/>
  <sheetViews>
    <sheetView workbookViewId="0">
      <selection activeCell="E14" sqref="E14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-5</v>
      </c>
      <c r="B2">
        <v>-3.3</v>
      </c>
      <c r="C2">
        <f>B2/1000 * 9.81</f>
        <v>-3.2372999999999999E-2</v>
      </c>
    </row>
    <row r="3" spans="1:3">
      <c r="A3">
        <v>-4.5</v>
      </c>
      <c r="B3">
        <v>-2.97</v>
      </c>
      <c r="C3">
        <f t="shared" ref="C3:C22" si="0">B3/1000 * 9.81</f>
        <v>-2.91357E-2</v>
      </c>
    </row>
    <row r="4" spans="1:3">
      <c r="A4">
        <v>-4</v>
      </c>
      <c r="B4">
        <v>-2.65</v>
      </c>
      <c r="C4">
        <f t="shared" si="0"/>
        <v>-2.5996500000000002E-2</v>
      </c>
    </row>
    <row r="5" spans="1:3">
      <c r="A5">
        <v>-3.5</v>
      </c>
      <c r="B5">
        <v>-2.33</v>
      </c>
      <c r="C5">
        <f t="shared" si="0"/>
        <v>-2.2857300000000001E-2</v>
      </c>
    </row>
    <row r="6" spans="1:3">
      <c r="A6">
        <v>-3</v>
      </c>
      <c r="B6">
        <v>-2</v>
      </c>
      <c r="C6">
        <f t="shared" si="0"/>
        <v>-1.9620000000000002E-2</v>
      </c>
    </row>
    <row r="7" spans="1:3">
      <c r="A7">
        <v>-2.5</v>
      </c>
      <c r="B7">
        <v>-1.67</v>
      </c>
      <c r="C7">
        <f t="shared" si="0"/>
        <v>-1.63827E-2</v>
      </c>
    </row>
    <row r="8" spans="1:3">
      <c r="A8">
        <v>-2</v>
      </c>
      <c r="B8">
        <v>-1.34</v>
      </c>
      <c r="C8">
        <f t="shared" si="0"/>
        <v>-1.3145400000000002E-2</v>
      </c>
    </row>
    <row r="9" spans="1:3">
      <c r="A9">
        <v>-1.5</v>
      </c>
      <c r="B9">
        <v>-1.01</v>
      </c>
      <c r="C9">
        <f t="shared" si="0"/>
        <v>-9.9081000000000013E-3</v>
      </c>
    </row>
    <row r="10" spans="1:3">
      <c r="A10">
        <v>-1</v>
      </c>
      <c r="B10">
        <v>-0.66</v>
      </c>
      <c r="C10">
        <f t="shared" si="0"/>
        <v>-6.4746000000000005E-3</v>
      </c>
    </row>
    <row r="11" spans="1:3">
      <c r="A11">
        <v>-0.5</v>
      </c>
      <c r="B11">
        <v>-0.31</v>
      </c>
      <c r="C11">
        <f t="shared" si="0"/>
        <v>-3.0411000000000001E-3</v>
      </c>
    </row>
    <row r="12" spans="1:3">
      <c r="A12">
        <v>0</v>
      </c>
      <c r="B12">
        <v>0</v>
      </c>
      <c r="C12">
        <f t="shared" si="0"/>
        <v>0</v>
      </c>
    </row>
    <row r="13" spans="1:3">
      <c r="A13">
        <v>0.5</v>
      </c>
      <c r="B13">
        <v>0.32</v>
      </c>
      <c r="C13">
        <f t="shared" si="0"/>
        <v>3.1392000000000004E-3</v>
      </c>
    </row>
    <row r="14" spans="1:3">
      <c r="A14">
        <v>1</v>
      </c>
      <c r="B14">
        <v>0.65</v>
      </c>
      <c r="C14">
        <f t="shared" si="0"/>
        <v>6.3765000000000002E-3</v>
      </c>
    </row>
    <row r="15" spans="1:3">
      <c r="A15">
        <v>1.5</v>
      </c>
      <c r="B15">
        <v>0.98</v>
      </c>
      <c r="C15">
        <f t="shared" si="0"/>
        <v>9.6138000000000005E-3</v>
      </c>
    </row>
    <row r="16" spans="1:3">
      <c r="A16">
        <v>2</v>
      </c>
      <c r="B16">
        <v>1.3</v>
      </c>
      <c r="C16">
        <f t="shared" si="0"/>
        <v>1.2753E-2</v>
      </c>
    </row>
    <row r="17" spans="1:3">
      <c r="A17">
        <v>2.5</v>
      </c>
      <c r="B17">
        <v>1.63</v>
      </c>
      <c r="C17">
        <f t="shared" si="0"/>
        <v>1.5990299999999999E-2</v>
      </c>
    </row>
    <row r="18" spans="1:3">
      <c r="A18">
        <v>3</v>
      </c>
      <c r="B18">
        <v>1.95</v>
      </c>
      <c r="C18">
        <f t="shared" si="0"/>
        <v>1.9129500000000001E-2</v>
      </c>
    </row>
    <row r="19" spans="1:3">
      <c r="A19">
        <v>3.5</v>
      </c>
      <c r="B19">
        <v>2.29</v>
      </c>
      <c r="C19">
        <f t="shared" si="0"/>
        <v>2.2464899999999999E-2</v>
      </c>
    </row>
    <row r="20" spans="1:3">
      <c r="A20">
        <v>4</v>
      </c>
      <c r="B20">
        <v>2.6</v>
      </c>
      <c r="C20">
        <f t="shared" si="0"/>
        <v>2.5506000000000001E-2</v>
      </c>
    </row>
    <row r="21" spans="1:3">
      <c r="A21">
        <v>4.5</v>
      </c>
      <c r="B21">
        <v>2.93</v>
      </c>
      <c r="C21">
        <f t="shared" si="0"/>
        <v>2.8743300000000003E-2</v>
      </c>
    </row>
    <row r="22" spans="1:3">
      <c r="A22">
        <v>5</v>
      </c>
      <c r="B22">
        <v>3.26</v>
      </c>
      <c r="C22">
        <f t="shared" si="0"/>
        <v>3.1980599999999998E-2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workbookViewId="0">
      <selection activeCell="M12" sqref="M12"/>
    </sheetView>
  </sheetViews>
  <sheetFormatPr defaultRowHeight="15"/>
  <sheetData>
    <row r="1" spans="1:3">
      <c r="A1" t="s">
        <v>3</v>
      </c>
      <c r="B1" t="s">
        <v>1</v>
      </c>
      <c r="C1" t="s">
        <v>2</v>
      </c>
    </row>
    <row r="2" spans="1:3">
      <c r="A2">
        <v>-5</v>
      </c>
      <c r="B2">
        <v>-0.31</v>
      </c>
      <c r="C2">
        <f>B2/1000 * 9.81</f>
        <v>-3.0411000000000001E-3</v>
      </c>
    </row>
    <row r="3" spans="1:3">
      <c r="A3">
        <v>-4.5</v>
      </c>
      <c r="B3">
        <v>-0.28999999999999998</v>
      </c>
      <c r="C3">
        <f t="shared" ref="C3:C22" si="0">B3/1000 * 9.81</f>
        <v>-2.8449E-3</v>
      </c>
    </row>
    <row r="4" spans="1:3">
      <c r="A4">
        <v>-4</v>
      </c>
      <c r="B4">
        <v>-0.26</v>
      </c>
      <c r="C4">
        <f t="shared" si="0"/>
        <v>-2.5506000000000005E-3</v>
      </c>
    </row>
    <row r="5" spans="1:3">
      <c r="A5">
        <v>-3.5</v>
      </c>
      <c r="B5">
        <v>-0.24</v>
      </c>
      <c r="C5">
        <f t="shared" si="0"/>
        <v>-2.3544E-3</v>
      </c>
    </row>
    <row r="6" spans="1:3">
      <c r="A6">
        <v>-3</v>
      </c>
      <c r="B6">
        <v>-0.21</v>
      </c>
      <c r="C6">
        <f t="shared" si="0"/>
        <v>-2.0601E-3</v>
      </c>
    </row>
    <row r="7" spans="1:3">
      <c r="A7">
        <v>-2.5</v>
      </c>
      <c r="B7">
        <v>-0.16</v>
      </c>
      <c r="C7">
        <f t="shared" si="0"/>
        <v>-1.5696000000000002E-3</v>
      </c>
    </row>
    <row r="8" spans="1:3">
      <c r="A8">
        <v>-2</v>
      </c>
      <c r="B8">
        <v>-0.12</v>
      </c>
      <c r="C8">
        <f t="shared" si="0"/>
        <v>-1.1772E-3</v>
      </c>
    </row>
    <row r="9" spans="1:3">
      <c r="A9">
        <v>-1.5</v>
      </c>
      <c r="B9">
        <v>-0.1</v>
      </c>
      <c r="C9">
        <f t="shared" si="0"/>
        <v>-9.810000000000001E-4</v>
      </c>
    </row>
    <row r="10" spans="1:3">
      <c r="A10">
        <v>-1</v>
      </c>
      <c r="B10">
        <v>-0.06</v>
      </c>
      <c r="C10">
        <f t="shared" si="0"/>
        <v>-5.886E-4</v>
      </c>
    </row>
    <row r="11" spans="1:3">
      <c r="A11">
        <v>-0.5</v>
      </c>
      <c r="B11">
        <v>-0.02</v>
      </c>
      <c r="C11">
        <f t="shared" si="0"/>
        <v>-1.9620000000000003E-4</v>
      </c>
    </row>
    <row r="12" spans="1:3">
      <c r="A12">
        <v>0</v>
      </c>
      <c r="B12">
        <v>0</v>
      </c>
      <c r="C12">
        <f t="shared" si="0"/>
        <v>0</v>
      </c>
    </row>
    <row r="13" spans="1:3">
      <c r="A13">
        <v>0.5</v>
      </c>
      <c r="B13">
        <v>0.03</v>
      </c>
      <c r="C13">
        <f t="shared" si="0"/>
        <v>2.943E-4</v>
      </c>
    </row>
    <row r="14" spans="1:3">
      <c r="A14">
        <v>1</v>
      </c>
      <c r="B14">
        <v>0.06</v>
      </c>
      <c r="C14">
        <f t="shared" si="0"/>
        <v>5.886E-4</v>
      </c>
    </row>
    <row r="15" spans="1:3">
      <c r="A15">
        <v>1.5</v>
      </c>
      <c r="B15">
        <v>0.09</v>
      </c>
      <c r="C15">
        <f t="shared" si="0"/>
        <v>8.8289999999999994E-4</v>
      </c>
    </row>
    <row r="16" spans="1:3">
      <c r="A16">
        <v>2</v>
      </c>
      <c r="B16">
        <v>0.12</v>
      </c>
      <c r="C16">
        <f t="shared" si="0"/>
        <v>1.1772E-3</v>
      </c>
    </row>
    <row r="17" spans="1:3">
      <c r="A17">
        <v>2.5</v>
      </c>
      <c r="B17">
        <v>0.16</v>
      </c>
      <c r="C17">
        <f t="shared" si="0"/>
        <v>1.5696000000000002E-3</v>
      </c>
    </row>
    <row r="18" spans="1:3">
      <c r="A18">
        <v>3</v>
      </c>
      <c r="B18">
        <v>0.2</v>
      </c>
      <c r="C18">
        <f t="shared" si="0"/>
        <v>1.9620000000000002E-3</v>
      </c>
    </row>
    <row r="19" spans="1:3">
      <c r="A19">
        <v>3.5</v>
      </c>
      <c r="B19">
        <v>0.22</v>
      </c>
      <c r="C19">
        <f t="shared" si="0"/>
        <v>2.1582000000000003E-3</v>
      </c>
    </row>
    <row r="20" spans="1:3">
      <c r="A20">
        <v>4</v>
      </c>
      <c r="B20">
        <v>0.26</v>
      </c>
      <c r="C20">
        <f t="shared" si="0"/>
        <v>2.5506000000000005E-3</v>
      </c>
    </row>
    <row r="21" spans="1:3">
      <c r="A21">
        <v>4.5</v>
      </c>
      <c r="B21">
        <v>0.28999999999999998</v>
      </c>
      <c r="C21">
        <f t="shared" si="0"/>
        <v>2.8449E-3</v>
      </c>
    </row>
    <row r="22" spans="1:3">
      <c r="A22">
        <v>5</v>
      </c>
      <c r="B22">
        <v>0.32</v>
      </c>
      <c r="C22">
        <f t="shared" si="0"/>
        <v>3.1392000000000004E-3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8F2E2-7120-433A-AA02-0D5579FD9D8D}">
  <dimension ref="A1:E7"/>
  <sheetViews>
    <sheetView workbookViewId="0">
      <selection sqref="A1:E7"/>
    </sheetView>
  </sheetViews>
  <sheetFormatPr defaultRowHeight="15"/>
  <sheetData>
    <row r="1" spans="1:5">
      <c r="A1" t="s">
        <v>4</v>
      </c>
      <c r="B1" t="s">
        <v>5</v>
      </c>
      <c r="C1" t="s">
        <v>1</v>
      </c>
      <c r="D1" t="s">
        <v>2</v>
      </c>
      <c r="E1" t="s">
        <v>6</v>
      </c>
    </row>
    <row r="2" spans="1:5">
      <c r="A2">
        <v>1.2</v>
      </c>
      <c r="B2">
        <v>40</v>
      </c>
      <c r="C2">
        <v>0.42</v>
      </c>
      <c r="D2">
        <f>C2/1000 * 9.81</f>
        <v>4.1202000000000001E-3</v>
      </c>
      <c r="E2">
        <f>A2/100</f>
        <v>1.2E-2</v>
      </c>
    </row>
    <row r="3" spans="1:5">
      <c r="A3">
        <v>2.2000000000000002</v>
      </c>
      <c r="B3">
        <v>37</v>
      </c>
      <c r="C3">
        <f>0.89</f>
        <v>0.89</v>
      </c>
      <c r="D3">
        <f t="shared" ref="D3:D7" si="0">C3/1000 * 9.81</f>
        <v>8.7309000000000015E-3</v>
      </c>
      <c r="E3">
        <f t="shared" ref="E3:E7" si="1">A3/100</f>
        <v>2.2000000000000002E-2</v>
      </c>
    </row>
    <row r="4" spans="1:5">
      <c r="A4">
        <v>3.2</v>
      </c>
      <c r="B4">
        <v>39</v>
      </c>
      <c r="C4">
        <v>1.31</v>
      </c>
      <c r="D4">
        <f t="shared" si="0"/>
        <v>1.2851100000000001E-2</v>
      </c>
      <c r="E4">
        <f t="shared" si="1"/>
        <v>3.2000000000000001E-2</v>
      </c>
    </row>
    <row r="5" spans="1:5">
      <c r="A5">
        <v>4.2</v>
      </c>
      <c r="B5">
        <v>38</v>
      </c>
      <c r="C5">
        <v>1.74</v>
      </c>
      <c r="D5">
        <f t="shared" si="0"/>
        <v>1.7069400000000002E-2</v>
      </c>
      <c r="E5">
        <f t="shared" si="1"/>
        <v>4.2000000000000003E-2</v>
      </c>
    </row>
    <row r="6" spans="1:5">
      <c r="A6">
        <v>6.4</v>
      </c>
      <c r="B6">
        <v>41</v>
      </c>
      <c r="C6">
        <v>2.5</v>
      </c>
      <c r="D6">
        <f t="shared" si="0"/>
        <v>2.4525000000000002E-2</v>
      </c>
      <c r="E6">
        <f t="shared" si="1"/>
        <v>6.4000000000000001E-2</v>
      </c>
    </row>
    <row r="7" spans="1:5">
      <c r="A7">
        <v>8.4</v>
      </c>
      <c r="B7">
        <v>42</v>
      </c>
      <c r="C7">
        <v>3.26</v>
      </c>
      <c r="D7">
        <f t="shared" si="0"/>
        <v>3.1980599999999998E-2</v>
      </c>
      <c r="E7">
        <f t="shared" si="1"/>
        <v>8.4000000000000005E-2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C8208-28FF-4E30-B87A-14BE7F30C85C}">
  <dimension ref="A1:C7"/>
  <sheetViews>
    <sheetView workbookViewId="0">
      <selection activeCell="B7" sqref="B7"/>
    </sheetView>
  </sheetViews>
  <sheetFormatPr defaultRowHeight="15"/>
  <sheetData>
    <row r="1" spans="1:3">
      <c r="A1" t="s">
        <v>7</v>
      </c>
      <c r="B1" t="s">
        <v>1</v>
      </c>
      <c r="C1" t="s">
        <v>2</v>
      </c>
    </row>
    <row r="2" spans="1:3">
      <c r="A2">
        <v>1</v>
      </c>
      <c r="B2">
        <v>0.76</v>
      </c>
      <c r="C2">
        <f>B2/1000 * 9.81</f>
        <v>7.4556000000000006E-3</v>
      </c>
    </row>
    <row r="3" spans="1:3">
      <c r="A3">
        <v>2</v>
      </c>
      <c r="B3">
        <v>1.2</v>
      </c>
      <c r="C3">
        <f t="shared" ref="C3:C7" si="0">B3/1000 * 9.81</f>
        <v>1.1771999999999999E-2</v>
      </c>
    </row>
    <row r="4" spans="1:3">
      <c r="A4">
        <v>3</v>
      </c>
      <c r="B4">
        <v>1.84</v>
      </c>
      <c r="C4">
        <f t="shared" si="0"/>
        <v>1.8050400000000001E-2</v>
      </c>
    </row>
    <row r="5" spans="1:3">
      <c r="A5">
        <v>4</v>
      </c>
      <c r="B5">
        <v>2.4700000000000002</v>
      </c>
      <c r="C5">
        <f t="shared" si="0"/>
        <v>2.4230700000000004E-2</v>
      </c>
    </row>
    <row r="6" spans="1:3">
      <c r="A6">
        <v>5</v>
      </c>
      <c r="B6">
        <v>3.24</v>
      </c>
      <c r="C6">
        <f t="shared" si="0"/>
        <v>3.1784400000000004E-2</v>
      </c>
    </row>
    <row r="7" spans="1:3">
      <c r="A7">
        <v>6</v>
      </c>
      <c r="B7">
        <v>3.26</v>
      </c>
      <c r="C7">
        <f t="shared" si="0"/>
        <v>3.1980599999999998E-2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E30FB-CDE7-4FBF-A8C8-AEB77E395C91}">
  <dimension ref="A1:E20"/>
  <sheetViews>
    <sheetView tabSelected="1" workbookViewId="0">
      <selection activeCell="N4" sqref="N4"/>
    </sheetView>
  </sheetViews>
  <sheetFormatPr defaultRowHeight="15"/>
  <sheetData>
    <row r="1" spans="1:5">
      <c r="A1" t="s">
        <v>8</v>
      </c>
      <c r="B1" t="s">
        <v>1</v>
      </c>
      <c r="C1" t="s">
        <v>2</v>
      </c>
    </row>
    <row r="2" spans="1:5">
      <c r="A2">
        <v>-90</v>
      </c>
      <c r="B2">
        <v>-0.99</v>
      </c>
      <c r="C2">
        <f xml:space="preserve"> B2/1000 * 9.81</f>
        <v>-9.7119000000000007E-3</v>
      </c>
      <c r="D2">
        <f>C2/$C$20</f>
        <v>-1.0421052631578949</v>
      </c>
      <c r="E2">
        <f>SIN(RADIANS(A2))</f>
        <v>-1</v>
      </c>
    </row>
    <row r="3" spans="1:5">
      <c r="A3">
        <v>-80</v>
      </c>
      <c r="B3">
        <v>-0.97</v>
      </c>
      <c r="C3">
        <f t="shared" ref="C3:C20" si="0" xml:space="preserve"> B3/1000 * 9.81</f>
        <v>-9.5157000000000002E-3</v>
      </c>
      <c r="D3">
        <f t="shared" ref="D3:D20" si="1">C3/$C$20</f>
        <v>-1.0210526315789474</v>
      </c>
      <c r="E3">
        <f t="shared" ref="E3:E20" si="2">SIN(RADIANS(A3))</f>
        <v>-0.98480775301220802</v>
      </c>
    </row>
    <row r="4" spans="1:5">
      <c r="A4">
        <v>-70</v>
      </c>
      <c r="B4">
        <v>-0.94</v>
      </c>
      <c r="C4">
        <f t="shared" si="0"/>
        <v>-9.2213999999999994E-3</v>
      </c>
      <c r="D4">
        <f t="shared" si="1"/>
        <v>-0.98947368421052628</v>
      </c>
      <c r="E4">
        <f t="shared" si="2"/>
        <v>-0.93969262078590832</v>
      </c>
    </row>
    <row r="5" spans="1:5">
      <c r="A5">
        <v>-60</v>
      </c>
      <c r="B5">
        <v>-0.85</v>
      </c>
      <c r="C5">
        <f t="shared" si="0"/>
        <v>-8.3385000000000004E-3</v>
      </c>
      <c r="D5">
        <f t="shared" si="1"/>
        <v>-0.89473684210526327</v>
      </c>
      <c r="E5">
        <f t="shared" si="2"/>
        <v>-0.8660254037844386</v>
      </c>
    </row>
    <row r="6" spans="1:5">
      <c r="A6">
        <v>-50</v>
      </c>
      <c r="B6">
        <v>-0.76</v>
      </c>
      <c r="C6">
        <f t="shared" si="0"/>
        <v>-7.4556000000000006E-3</v>
      </c>
      <c r="D6">
        <f t="shared" si="1"/>
        <v>-0.8</v>
      </c>
      <c r="E6">
        <f t="shared" si="2"/>
        <v>-0.76604444311897801</v>
      </c>
    </row>
    <row r="7" spans="1:5">
      <c r="A7">
        <v>-40</v>
      </c>
      <c r="B7">
        <v>-0.64</v>
      </c>
      <c r="C7">
        <f t="shared" si="0"/>
        <v>-6.2784000000000008E-3</v>
      </c>
      <c r="D7">
        <f t="shared" si="1"/>
        <v>-0.67368421052631589</v>
      </c>
      <c r="E7">
        <f t="shared" si="2"/>
        <v>-0.64278760968653925</v>
      </c>
    </row>
    <row r="8" spans="1:5">
      <c r="A8">
        <v>-30</v>
      </c>
      <c r="B8">
        <v>-0.5</v>
      </c>
      <c r="C8">
        <f t="shared" si="0"/>
        <v>-4.9050000000000005E-3</v>
      </c>
      <c r="D8">
        <f t="shared" si="1"/>
        <v>-0.52631578947368429</v>
      </c>
      <c r="E8">
        <f t="shared" si="2"/>
        <v>-0.49999999999999994</v>
      </c>
    </row>
    <row r="9" spans="1:5">
      <c r="A9">
        <v>-20</v>
      </c>
      <c r="B9">
        <v>-0.35</v>
      </c>
      <c r="C9">
        <f t="shared" si="0"/>
        <v>-3.4335000000000004E-3</v>
      </c>
      <c r="D9">
        <f t="shared" si="1"/>
        <v>-0.36842105263157898</v>
      </c>
      <c r="E9">
        <f t="shared" si="2"/>
        <v>-0.34202014332566871</v>
      </c>
    </row>
    <row r="10" spans="1:5">
      <c r="A10">
        <v>-10</v>
      </c>
      <c r="B10">
        <v>-0.17</v>
      </c>
      <c r="C10">
        <f t="shared" si="0"/>
        <v>-1.6677000000000003E-3</v>
      </c>
      <c r="D10">
        <f t="shared" si="1"/>
        <v>-0.17894736842105266</v>
      </c>
      <c r="E10">
        <f t="shared" si="2"/>
        <v>-0.17364817766693033</v>
      </c>
    </row>
    <row r="11" spans="1:5">
      <c r="A11">
        <v>0</v>
      </c>
      <c r="B11">
        <v>0</v>
      </c>
      <c r="C11">
        <f t="shared" si="0"/>
        <v>0</v>
      </c>
      <c r="D11">
        <f t="shared" si="1"/>
        <v>0</v>
      </c>
      <c r="E11">
        <f t="shared" si="2"/>
        <v>0</v>
      </c>
    </row>
    <row r="12" spans="1:5">
      <c r="A12">
        <v>10</v>
      </c>
      <c r="B12">
        <v>0.15</v>
      </c>
      <c r="C12">
        <f t="shared" si="0"/>
        <v>1.4714999999999999E-3</v>
      </c>
      <c r="D12">
        <f t="shared" si="1"/>
        <v>0.15789473684210525</v>
      </c>
      <c r="E12">
        <f t="shared" si="2"/>
        <v>0.17364817766693033</v>
      </c>
    </row>
    <row r="13" spans="1:5">
      <c r="A13">
        <v>20</v>
      </c>
      <c r="B13">
        <v>0.32</v>
      </c>
      <c r="C13">
        <f t="shared" si="0"/>
        <v>3.1392000000000004E-3</v>
      </c>
      <c r="D13">
        <f t="shared" si="1"/>
        <v>0.33684210526315794</v>
      </c>
      <c r="E13">
        <f t="shared" si="2"/>
        <v>0.34202014332566871</v>
      </c>
    </row>
    <row r="14" spans="1:5">
      <c r="A14">
        <v>30</v>
      </c>
      <c r="B14">
        <v>0.48</v>
      </c>
      <c r="C14">
        <f t="shared" si="0"/>
        <v>4.7088E-3</v>
      </c>
      <c r="D14">
        <f t="shared" si="1"/>
        <v>0.50526315789473686</v>
      </c>
      <c r="E14">
        <f t="shared" si="2"/>
        <v>0.49999999999999994</v>
      </c>
    </row>
    <row r="15" spans="1:5">
      <c r="A15">
        <v>40</v>
      </c>
      <c r="B15">
        <v>0.62</v>
      </c>
      <c r="C15">
        <f t="shared" si="0"/>
        <v>6.0822000000000003E-3</v>
      </c>
      <c r="D15">
        <f t="shared" si="1"/>
        <v>0.65263157894736845</v>
      </c>
      <c r="E15">
        <f t="shared" si="2"/>
        <v>0.64278760968653925</v>
      </c>
    </row>
    <row r="16" spans="1:5">
      <c r="A16">
        <v>50</v>
      </c>
      <c r="B16">
        <v>0.73</v>
      </c>
      <c r="C16">
        <f t="shared" si="0"/>
        <v>7.1612999999999998E-3</v>
      </c>
      <c r="D16">
        <f t="shared" si="1"/>
        <v>0.768421052631579</v>
      </c>
      <c r="E16">
        <f t="shared" si="2"/>
        <v>0.76604444311897801</v>
      </c>
    </row>
    <row r="17" spans="1:5">
      <c r="A17">
        <v>60</v>
      </c>
      <c r="B17">
        <v>0.83</v>
      </c>
      <c r="C17">
        <f t="shared" si="0"/>
        <v>8.1422999999999999E-3</v>
      </c>
      <c r="D17">
        <f t="shared" si="1"/>
        <v>0.87368421052631584</v>
      </c>
      <c r="E17">
        <f t="shared" si="2"/>
        <v>0.8660254037844386</v>
      </c>
    </row>
    <row r="18" spans="1:5">
      <c r="A18">
        <v>70</v>
      </c>
      <c r="B18">
        <v>0.89</v>
      </c>
      <c r="C18">
        <f t="shared" si="0"/>
        <v>8.7309000000000015E-3</v>
      </c>
      <c r="D18">
        <f t="shared" si="1"/>
        <v>0.93684210526315814</v>
      </c>
      <c r="E18">
        <f t="shared" si="2"/>
        <v>0.93969262078590832</v>
      </c>
    </row>
    <row r="19" spans="1:5">
      <c r="A19">
        <v>80</v>
      </c>
      <c r="B19">
        <v>0.92</v>
      </c>
      <c r="C19">
        <f t="shared" si="0"/>
        <v>9.0252000000000006E-3</v>
      </c>
      <c r="D19">
        <f t="shared" si="1"/>
        <v>0.96842105263157907</v>
      </c>
      <c r="E19">
        <f t="shared" si="2"/>
        <v>0.98480775301220802</v>
      </c>
    </row>
    <row r="20" spans="1:5">
      <c r="A20">
        <v>90</v>
      </c>
      <c r="B20">
        <v>0.95</v>
      </c>
      <c r="C20">
        <f t="shared" si="0"/>
        <v>9.3194999999999997E-3</v>
      </c>
      <c r="D20">
        <f t="shared" si="1"/>
        <v>1</v>
      </c>
      <c r="E20">
        <f t="shared" si="2"/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Romain Blondel</cp:lastModifiedBy>
  <cp:revision/>
  <dcterms:created xsi:type="dcterms:W3CDTF">2006-09-16T00:00:00Z</dcterms:created>
  <dcterms:modified xsi:type="dcterms:W3CDTF">2023-05-01T07:41:03Z</dcterms:modified>
  <cp:category/>
  <cp:contentStatus/>
</cp:coreProperties>
</file>