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VMI\"/>
    </mc:Choice>
  </mc:AlternateContent>
  <bookViews>
    <workbookView xWindow="0" yWindow="0" windowWidth="21000" windowHeight="11865" tabRatio="762"/>
  </bookViews>
  <sheets>
    <sheet name="制造商" sheetId="15" r:id="rId1"/>
    <sheet name="塑胶外壳硬件能力调查" sheetId="16" r:id="rId2"/>
    <sheet name="五金外壳硬件能力调查" sheetId="17" r:id="rId3"/>
  </sheets>
  <definedNames>
    <definedName name="_xlnm.Print_Area" localSheetId="0">制造商!$A:$G</definedName>
    <definedName name="_xlnm.Print_Titles" localSheetId="0">制造商!$4:$16</definedName>
  </definedNames>
  <calcPr calcId="152511"/>
</workbook>
</file>

<file path=xl/calcChain.xml><?xml version="1.0" encoding="utf-8"?>
<calcChain xmlns="http://schemas.openxmlformats.org/spreadsheetml/2006/main">
  <c r="I27" i="16" l="1"/>
  <c r="I30" i="16"/>
  <c r="I24" i="16" l="1"/>
  <c r="I21" i="16"/>
  <c r="I18" i="16"/>
  <c r="I15" i="16"/>
  <c r="I12" i="16"/>
  <c r="I9" i="16"/>
  <c r="I6" i="16"/>
  <c r="I4" i="16"/>
  <c r="I84" i="17"/>
  <c r="I81" i="17"/>
  <c r="I78" i="17"/>
  <c r="I75" i="17"/>
  <c r="I72" i="17"/>
  <c r="I69" i="17"/>
  <c r="I66" i="17"/>
  <c r="I63" i="17"/>
  <c r="I57" i="17"/>
  <c r="I54" i="17"/>
  <c r="I51" i="17"/>
  <c r="I48" i="17"/>
  <c r="I45" i="17"/>
  <c r="I42" i="17"/>
  <c r="I39" i="17"/>
  <c r="I36" i="17"/>
  <c r="I33" i="17"/>
  <c r="I30" i="17"/>
  <c r="I27" i="17"/>
  <c r="I24" i="17"/>
  <c r="I21" i="17"/>
  <c r="I18" i="17"/>
  <c r="I12" i="17"/>
  <c r="I15" i="17"/>
  <c r="I9" i="17"/>
  <c r="I6" i="17"/>
  <c r="I4" i="17"/>
  <c r="K141" i="17"/>
  <c r="A19" i="15" l="1"/>
  <c r="A20" i="15" s="1"/>
  <c r="A21" i="15" s="1"/>
  <c r="A22" i="15" s="1"/>
  <c r="A23" i="15" s="1"/>
  <c r="A24" i="15" s="1"/>
  <c r="A25" i="15" s="1"/>
  <c r="A26" i="15" s="1"/>
  <c r="A27" i="15" s="1"/>
  <c r="A28" i="15" s="1"/>
  <c r="A29" i="15" s="1"/>
  <c r="A30" i="15" s="1"/>
  <c r="A31" i="15" s="1"/>
  <c r="A32" i="15" s="1"/>
  <c r="A33" i="15" s="1"/>
  <c r="A34" i="15" s="1"/>
  <c r="A36" i="15" s="1"/>
  <c r="G22" i="15"/>
  <c r="G31" i="15"/>
  <c r="G32" i="15"/>
  <c r="G33" i="15"/>
  <c r="G34" i="15"/>
  <c r="A39" i="15"/>
  <c r="A40" i="15" s="1"/>
  <c r="A41" i="15" s="1"/>
  <c r="A42" i="15" s="1"/>
  <c r="A43" i="15" s="1"/>
  <c r="A44" i="15" s="1"/>
  <c r="A45" i="15" s="1"/>
  <c r="A46" i="15" s="1"/>
  <c r="A47" i="15" s="1"/>
  <c r="G43" i="15"/>
  <c r="G46" i="15"/>
  <c r="G56" i="15"/>
  <c r="G59" i="15"/>
  <c r="G63" i="15"/>
  <c r="G67" i="15"/>
  <c r="G73" i="15"/>
  <c r="D77" i="15"/>
  <c r="G77" i="15" s="1"/>
  <c r="D81" i="15"/>
  <c r="G81" i="15" s="1"/>
  <c r="D85" i="15"/>
  <c r="G85" i="15" s="1"/>
  <c r="C89" i="15"/>
  <c r="G92" i="15"/>
  <c r="G93" i="15"/>
  <c r="G94" i="15"/>
  <c r="G95" i="15"/>
  <c r="G96" i="15"/>
  <c r="D125" i="15"/>
  <c r="E125" i="15"/>
  <c r="G125" i="15" s="1"/>
  <c r="G128" i="15"/>
  <c r="G129" i="15"/>
  <c r="G130" i="15"/>
  <c r="G131" i="15"/>
  <c r="G132" i="15"/>
  <c r="G133" i="15"/>
  <c r="G134" i="15"/>
  <c r="G135" i="15"/>
  <c r="G136" i="15"/>
  <c r="G137" i="15"/>
  <c r="G138" i="15"/>
  <c r="G139" i="15"/>
  <c r="G140" i="15"/>
  <c r="G141" i="15"/>
  <c r="G142" i="15"/>
  <c r="C144" i="15"/>
  <c r="A49" i="15" l="1"/>
  <c r="A58" i="15" s="1"/>
  <c r="A50" i="15"/>
  <c r="A51" i="15" s="1"/>
  <c r="A52" i="15" s="1"/>
  <c r="A53" i="15" s="1"/>
  <c r="A54" i="15" s="1"/>
  <c r="A55" i="15" s="1"/>
  <c r="A56" i="15" s="1"/>
  <c r="G144" i="15"/>
  <c r="G18" i="15" s="1"/>
  <c r="A61" i="15" l="1"/>
  <c r="A59" i="15"/>
  <c r="A62" i="15" l="1"/>
  <c r="A65" i="15"/>
  <c r="A63" i="15" l="1"/>
  <c r="A75" i="15"/>
  <c r="A66" i="15"/>
  <c r="A67" i="15" s="1"/>
  <c r="A68" i="15" s="1"/>
  <c r="A69" i="15" s="1"/>
  <c r="A70" i="15" s="1"/>
  <c r="A72" i="15" l="1"/>
  <c r="A71" i="15"/>
  <c r="A73" i="15" s="1"/>
  <c r="A76" i="15"/>
  <c r="A79" i="15"/>
  <c r="A80" i="15" l="1"/>
  <c r="A83" i="15"/>
  <c r="A84" i="15" l="1"/>
  <c r="A85" i="15" s="1"/>
  <c r="A87" i="15"/>
  <c r="A91" i="15" l="1"/>
  <c r="A88" i="15"/>
  <c r="A92" i="15" l="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7" i="15"/>
  <c r="A128" i="15" s="1"/>
  <c r="A129" i="15" s="1"/>
  <c r="A130" i="15" s="1"/>
  <c r="A131" i="15" s="1"/>
  <c r="A132" i="15" s="1"/>
  <c r="A133" i="15" s="1"/>
  <c r="A134" i="15" s="1"/>
  <c r="A135" i="15" s="1"/>
  <c r="A136" i="15" s="1"/>
  <c r="A137" i="15" s="1"/>
  <c r="A138" i="15" s="1"/>
  <c r="A139" i="15" s="1"/>
  <c r="A140" i="15" s="1"/>
  <c r="I60" i="17"/>
</calcChain>
</file>

<file path=xl/comments1.xml><?xml version="1.0" encoding="utf-8"?>
<comments xmlns="http://schemas.openxmlformats.org/spreadsheetml/2006/main">
  <authors>
    <author>Lily Guo</author>
    <author>Windows 使用者</author>
  </authors>
  <commentList>
    <comment ref="C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t>
        </r>
        <r>
          <rPr>
            <sz val="9"/>
            <color indexed="81"/>
            <rFont val="Tahoma"/>
            <family val="2"/>
          </rPr>
          <t>SAP</t>
        </r>
        <r>
          <rPr>
            <sz val="9"/>
            <color indexed="81"/>
            <rFont val="細明體"/>
            <family val="3"/>
            <charset val="136"/>
          </rPr>
          <t>系統生成</t>
        </r>
      </text>
    </comment>
    <comment ref="C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8"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180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180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1" authorId="1" shapeId="0">
      <text>
        <r>
          <rPr>
            <b/>
            <sz val="9"/>
            <color indexed="81"/>
            <rFont val="Tahoma"/>
            <family val="2"/>
          </rPr>
          <t>XP Tang:</t>
        </r>
        <r>
          <rPr>
            <sz val="9"/>
            <color indexed="81"/>
            <rFont val="Tahoma"/>
            <family val="2"/>
          </rPr>
          <t xml:space="preserve">
A&gt;</t>
        </r>
        <r>
          <rPr>
            <sz val="9"/>
            <color indexed="81"/>
            <rFont val="細明體"/>
            <family val="3"/>
            <charset val="136"/>
          </rPr>
          <t>机构材料类</t>
        </r>
        <r>
          <rPr>
            <sz val="9"/>
            <color indexed="81"/>
            <rFont val="Tahoma"/>
            <family val="2"/>
          </rPr>
          <t xml:space="preserve">
</t>
        </r>
        <r>
          <rPr>
            <sz val="9"/>
            <color indexed="81"/>
            <rFont val="細明體"/>
            <family val="3"/>
            <charset val="136"/>
          </rPr>
          <t>塑胶射出成型：</t>
        </r>
        <r>
          <rPr>
            <sz val="9"/>
            <color indexed="81"/>
            <rFont val="Tahoma"/>
            <family val="2"/>
          </rPr>
          <t xml:space="preserve">ME01
</t>
        </r>
        <r>
          <rPr>
            <sz val="9"/>
            <color indexed="81"/>
            <rFont val="細明體"/>
            <family val="3"/>
            <charset val="136"/>
          </rPr>
          <t>五金外壳冲压成型：</t>
        </r>
        <r>
          <rPr>
            <sz val="9"/>
            <color indexed="81"/>
            <rFont val="Tahoma"/>
            <family val="2"/>
          </rPr>
          <t xml:space="preserve">ME02
</t>
        </r>
        <r>
          <rPr>
            <sz val="9"/>
            <color indexed="81"/>
            <rFont val="細明體"/>
            <family val="3"/>
            <charset val="136"/>
          </rPr>
          <t>五金外壳铝挤</t>
        </r>
        <r>
          <rPr>
            <sz val="9"/>
            <color indexed="81"/>
            <rFont val="Tahoma"/>
            <family val="2"/>
          </rPr>
          <t>/</t>
        </r>
        <r>
          <rPr>
            <sz val="9"/>
            <color indexed="81"/>
            <rFont val="細明體"/>
            <family val="3"/>
            <charset val="136"/>
          </rPr>
          <t>压铸成型：</t>
        </r>
        <r>
          <rPr>
            <sz val="9"/>
            <color indexed="81"/>
            <rFont val="Tahoma"/>
            <family val="2"/>
          </rPr>
          <t xml:space="preserve">ME03
</t>
        </r>
        <r>
          <rPr>
            <sz val="9"/>
            <color indexed="81"/>
            <rFont val="細明體"/>
            <family val="3"/>
            <charset val="136"/>
          </rPr>
          <t>小五金冲压件</t>
        </r>
        <r>
          <rPr>
            <sz val="9"/>
            <color indexed="81"/>
            <rFont val="Tahoma"/>
            <family val="2"/>
          </rPr>
          <t>/</t>
        </r>
        <r>
          <rPr>
            <sz val="9"/>
            <color indexed="81"/>
            <rFont val="細明體"/>
            <family val="3"/>
            <charset val="136"/>
          </rPr>
          <t>车制件</t>
        </r>
        <r>
          <rPr>
            <sz val="9"/>
            <color indexed="81"/>
            <rFont val="Tahoma"/>
            <family val="2"/>
          </rPr>
          <t>/</t>
        </r>
        <r>
          <rPr>
            <sz val="9"/>
            <color indexed="81"/>
            <rFont val="細明體"/>
            <family val="3"/>
            <charset val="136"/>
          </rPr>
          <t>螺丝：</t>
        </r>
        <r>
          <rPr>
            <sz val="9"/>
            <color indexed="81"/>
            <rFont val="Tahoma"/>
            <family val="2"/>
          </rPr>
          <t xml:space="preserve">ME04
</t>
        </r>
        <r>
          <rPr>
            <sz val="9"/>
            <color indexed="81"/>
            <rFont val="細明體"/>
            <family val="3"/>
            <charset val="136"/>
          </rPr>
          <t>硅胶橡胶</t>
        </r>
        <r>
          <rPr>
            <sz val="9"/>
            <color indexed="81"/>
            <rFont val="Tahoma"/>
            <family val="2"/>
          </rPr>
          <t>/</t>
        </r>
        <r>
          <rPr>
            <sz val="9"/>
            <color indexed="81"/>
            <rFont val="細明體"/>
            <family val="3"/>
            <charset val="136"/>
          </rPr>
          <t>模切材料：</t>
        </r>
        <r>
          <rPr>
            <sz val="9"/>
            <color indexed="81"/>
            <rFont val="Tahoma"/>
            <family val="2"/>
          </rPr>
          <t xml:space="preserve">ME05
</t>
        </r>
        <r>
          <rPr>
            <sz val="9"/>
            <color indexed="81"/>
            <rFont val="細明體"/>
            <family val="3"/>
            <charset val="136"/>
          </rPr>
          <t>印刷品</t>
        </r>
        <r>
          <rPr>
            <sz val="9"/>
            <color indexed="81"/>
            <rFont val="Tahoma"/>
            <family val="2"/>
          </rPr>
          <t>/</t>
        </r>
        <r>
          <rPr>
            <sz val="9"/>
            <color indexed="81"/>
            <rFont val="細明體"/>
            <family val="3"/>
            <charset val="136"/>
          </rPr>
          <t>包装材料：</t>
        </r>
        <r>
          <rPr>
            <sz val="9"/>
            <color indexed="81"/>
            <rFont val="Tahoma"/>
            <family val="2"/>
          </rPr>
          <t xml:space="preserve">ME06
</t>
        </r>
        <r>
          <rPr>
            <sz val="9"/>
            <color indexed="81"/>
            <rFont val="細明體"/>
            <family val="3"/>
            <charset val="136"/>
          </rPr>
          <t>其他杂项</t>
        </r>
        <r>
          <rPr>
            <sz val="9"/>
            <color indexed="81"/>
            <rFont val="Tahoma"/>
            <family val="2"/>
          </rPr>
          <t>/</t>
        </r>
        <r>
          <rPr>
            <sz val="9"/>
            <color indexed="81"/>
            <rFont val="細明體"/>
            <family val="3"/>
            <charset val="136"/>
          </rPr>
          <t>辅助材料：</t>
        </r>
        <r>
          <rPr>
            <sz val="9"/>
            <color indexed="81"/>
            <rFont val="Tahoma"/>
            <family val="2"/>
          </rPr>
          <t>ME07
B&gt;</t>
        </r>
        <r>
          <rPr>
            <sz val="9"/>
            <color indexed="81"/>
            <rFont val="細明體"/>
            <family val="3"/>
            <charset val="136"/>
          </rPr>
          <t>机电类材料
线材：</t>
        </r>
        <r>
          <rPr>
            <sz val="9"/>
            <color indexed="81"/>
            <rFont val="Tahoma"/>
            <family val="2"/>
          </rPr>
          <t xml:space="preserve">EM01
</t>
        </r>
        <r>
          <rPr>
            <sz val="9"/>
            <color indexed="81"/>
            <rFont val="細明體"/>
            <family val="3"/>
            <charset val="136"/>
          </rPr>
          <t>连接器：</t>
        </r>
        <r>
          <rPr>
            <sz val="9"/>
            <color indexed="81"/>
            <rFont val="Tahoma"/>
            <family val="2"/>
          </rPr>
          <t xml:space="preserve">EM02
</t>
        </r>
        <r>
          <rPr>
            <sz val="9"/>
            <color indexed="81"/>
            <rFont val="細明體"/>
            <family val="3"/>
            <charset val="136"/>
          </rPr>
          <t>天线：</t>
        </r>
        <r>
          <rPr>
            <sz val="9"/>
            <color indexed="81"/>
            <rFont val="Tahoma"/>
            <family val="2"/>
          </rPr>
          <t xml:space="preserve">EM03
</t>
        </r>
        <r>
          <rPr>
            <sz val="9"/>
            <color indexed="81"/>
            <rFont val="細明體"/>
            <family val="3"/>
            <charset val="136"/>
          </rPr>
          <t>其他机电材料：</t>
        </r>
        <r>
          <rPr>
            <sz val="9"/>
            <color indexed="81"/>
            <rFont val="Tahoma"/>
            <family val="2"/>
          </rPr>
          <t>EM04
C&gt;</t>
        </r>
        <r>
          <rPr>
            <sz val="9"/>
            <color indexed="81"/>
            <rFont val="細明體"/>
            <family val="3"/>
            <charset val="136"/>
          </rPr>
          <t>电子类材料
电源供应商器：</t>
        </r>
        <r>
          <rPr>
            <sz val="9"/>
            <color indexed="81"/>
            <rFont val="Tahoma"/>
            <family val="2"/>
          </rPr>
          <t xml:space="preserve">EE01
</t>
        </r>
        <r>
          <rPr>
            <sz val="9"/>
            <color indexed="81"/>
            <rFont val="細明體"/>
            <family val="3"/>
            <charset val="136"/>
          </rPr>
          <t>遥控器：</t>
        </r>
        <r>
          <rPr>
            <sz val="9"/>
            <color indexed="81"/>
            <rFont val="Tahoma"/>
            <family val="2"/>
          </rPr>
          <t xml:space="preserve">EE02
</t>
        </r>
        <r>
          <rPr>
            <sz val="9"/>
            <color indexed="81"/>
            <rFont val="細明體"/>
            <family val="3"/>
            <charset val="136"/>
          </rPr>
          <t>线路板</t>
        </r>
        <r>
          <rPr>
            <sz val="9"/>
            <color indexed="81"/>
            <rFont val="Tahoma"/>
            <family val="2"/>
          </rPr>
          <t>(PCB)</t>
        </r>
        <r>
          <rPr>
            <sz val="9"/>
            <color indexed="81"/>
            <rFont val="細明體"/>
            <family val="3"/>
            <charset val="136"/>
          </rPr>
          <t>：</t>
        </r>
        <r>
          <rPr>
            <sz val="9"/>
            <color indexed="81"/>
            <rFont val="Tahoma"/>
            <family val="2"/>
          </rPr>
          <t xml:space="preserve">EE03
</t>
        </r>
        <r>
          <rPr>
            <sz val="9"/>
            <color indexed="81"/>
            <rFont val="細明體"/>
            <family val="3"/>
            <charset val="136"/>
          </rPr>
          <t>触摸屏</t>
        </r>
        <r>
          <rPr>
            <sz val="9"/>
            <color indexed="81"/>
            <rFont val="Tahoma"/>
            <family val="2"/>
          </rPr>
          <t>(TP)/</t>
        </r>
        <r>
          <rPr>
            <sz val="9"/>
            <color indexed="81"/>
            <rFont val="細明體"/>
            <family val="3"/>
            <charset val="136"/>
          </rPr>
          <t>液晶显示屏</t>
        </r>
        <r>
          <rPr>
            <sz val="9"/>
            <color indexed="81"/>
            <rFont val="Tahoma"/>
            <family val="2"/>
          </rPr>
          <t>(LCD)</t>
        </r>
        <r>
          <rPr>
            <sz val="9"/>
            <color indexed="81"/>
            <rFont val="細明體"/>
            <family val="3"/>
            <charset val="136"/>
          </rPr>
          <t>：</t>
        </r>
        <r>
          <rPr>
            <sz val="9"/>
            <color indexed="81"/>
            <rFont val="Tahoma"/>
            <family val="2"/>
          </rPr>
          <t xml:space="preserve">EE04
</t>
        </r>
        <r>
          <rPr>
            <sz val="9"/>
            <color indexed="81"/>
            <rFont val="細明體"/>
            <family val="3"/>
            <charset val="136"/>
          </rPr>
          <t>电池：</t>
        </r>
        <r>
          <rPr>
            <sz val="9"/>
            <color indexed="81"/>
            <rFont val="Tahoma"/>
            <family val="2"/>
          </rPr>
          <t xml:space="preserve">EE05
</t>
        </r>
        <r>
          <rPr>
            <sz val="9"/>
            <color indexed="81"/>
            <rFont val="細明體"/>
            <family val="3"/>
            <charset val="136"/>
          </rPr>
          <t>喇叭</t>
        </r>
        <r>
          <rPr>
            <sz val="9"/>
            <color indexed="81"/>
            <rFont val="Tahoma"/>
            <family val="2"/>
          </rPr>
          <t>/</t>
        </r>
        <r>
          <rPr>
            <sz val="9"/>
            <color indexed="81"/>
            <rFont val="細明體"/>
            <family val="3"/>
            <charset val="136"/>
          </rPr>
          <t>麦克风</t>
        </r>
        <r>
          <rPr>
            <sz val="9"/>
            <color indexed="81"/>
            <rFont val="Tahoma"/>
            <family val="2"/>
          </rPr>
          <t>/</t>
        </r>
        <r>
          <rPr>
            <sz val="9"/>
            <color indexed="81"/>
            <rFont val="細明體"/>
            <family val="3"/>
            <charset val="136"/>
          </rPr>
          <t>蜂鸣器等电声材料：</t>
        </r>
        <r>
          <rPr>
            <sz val="9"/>
            <color indexed="81"/>
            <rFont val="Tahoma"/>
            <family val="2"/>
          </rPr>
          <t xml:space="preserve">EE06
</t>
        </r>
        <r>
          <rPr>
            <sz val="9"/>
            <color indexed="81"/>
            <rFont val="細明體"/>
            <family val="3"/>
            <charset val="136"/>
          </rPr>
          <t>磁铁</t>
        </r>
        <r>
          <rPr>
            <sz val="9"/>
            <color indexed="81"/>
            <rFont val="Tahoma"/>
            <family val="2"/>
          </rPr>
          <t>/</t>
        </r>
        <r>
          <rPr>
            <sz val="9"/>
            <color indexed="81"/>
            <rFont val="細明體"/>
            <family val="3"/>
            <charset val="136"/>
          </rPr>
          <t>电感：</t>
        </r>
        <r>
          <rPr>
            <sz val="9"/>
            <color indexed="81"/>
            <rFont val="Tahoma"/>
            <family val="2"/>
          </rPr>
          <t xml:space="preserve">EE07
</t>
        </r>
        <r>
          <rPr>
            <sz val="9"/>
            <color indexed="81"/>
            <rFont val="細明體"/>
            <family val="3"/>
            <charset val="136"/>
          </rPr>
          <t>变压器</t>
        </r>
        <r>
          <rPr>
            <sz val="9"/>
            <color indexed="81"/>
            <rFont val="Tahoma"/>
            <family val="2"/>
          </rPr>
          <t>/</t>
        </r>
        <r>
          <rPr>
            <sz val="9"/>
            <color indexed="81"/>
            <rFont val="細明體"/>
            <family val="3"/>
            <charset val="136"/>
          </rPr>
          <t>滤波器：</t>
        </r>
        <r>
          <rPr>
            <sz val="9"/>
            <color indexed="81"/>
            <rFont val="Tahoma"/>
            <family val="2"/>
          </rPr>
          <t xml:space="preserve">EE08
</t>
        </r>
        <r>
          <rPr>
            <sz val="9"/>
            <color indexed="81"/>
            <rFont val="細明體"/>
            <family val="3"/>
            <charset val="136"/>
          </rPr>
          <t>电阻：</t>
        </r>
        <r>
          <rPr>
            <sz val="9"/>
            <color indexed="81"/>
            <rFont val="Tahoma"/>
            <family val="2"/>
          </rPr>
          <t xml:space="preserve">EE09
</t>
        </r>
        <r>
          <rPr>
            <sz val="9"/>
            <color indexed="81"/>
            <rFont val="細明體"/>
            <family val="3"/>
            <charset val="136"/>
          </rPr>
          <t>电容：</t>
        </r>
        <r>
          <rPr>
            <sz val="9"/>
            <color indexed="81"/>
            <rFont val="Tahoma"/>
            <family val="2"/>
          </rPr>
          <t xml:space="preserve">EE10
</t>
        </r>
        <r>
          <rPr>
            <sz val="9"/>
            <color indexed="81"/>
            <rFont val="細明體"/>
            <family val="3"/>
            <charset val="136"/>
          </rPr>
          <t>晶振器：</t>
        </r>
        <r>
          <rPr>
            <sz val="9"/>
            <color indexed="81"/>
            <rFont val="Tahoma"/>
            <family val="2"/>
          </rPr>
          <t xml:space="preserve">EE11
</t>
        </r>
        <r>
          <rPr>
            <sz val="9"/>
            <color indexed="81"/>
            <rFont val="細明體"/>
            <family val="3"/>
            <charset val="136"/>
          </rPr>
          <t>继电器：</t>
        </r>
        <r>
          <rPr>
            <sz val="9"/>
            <color indexed="81"/>
            <rFont val="Tahoma"/>
            <family val="2"/>
          </rPr>
          <t xml:space="preserve">EE12
</t>
        </r>
        <r>
          <rPr>
            <sz val="9"/>
            <color indexed="81"/>
            <rFont val="細明體"/>
            <family val="3"/>
            <charset val="136"/>
          </rPr>
          <t>开关：</t>
        </r>
        <r>
          <rPr>
            <sz val="9"/>
            <color indexed="81"/>
            <rFont val="Tahoma"/>
            <family val="2"/>
          </rPr>
          <t xml:space="preserve">EE13
</t>
        </r>
        <r>
          <rPr>
            <sz val="9"/>
            <color indexed="81"/>
            <rFont val="細明體"/>
            <family val="3"/>
            <charset val="136"/>
          </rPr>
          <t>存储卡</t>
        </r>
        <r>
          <rPr>
            <sz val="9"/>
            <color indexed="81"/>
            <rFont val="Tahoma"/>
            <family val="2"/>
          </rPr>
          <t>/</t>
        </r>
        <r>
          <rPr>
            <sz val="9"/>
            <color indexed="81"/>
            <rFont val="細明體"/>
            <family val="3"/>
            <charset val="136"/>
          </rPr>
          <t>硬盘：</t>
        </r>
        <r>
          <rPr>
            <sz val="9"/>
            <color indexed="81"/>
            <rFont val="Tahoma"/>
            <family val="2"/>
          </rPr>
          <t>EE14
PCBA</t>
        </r>
        <r>
          <rPr>
            <sz val="9"/>
            <color indexed="81"/>
            <rFont val="細明體"/>
            <family val="3"/>
            <charset val="136"/>
          </rPr>
          <t>模组：</t>
        </r>
        <r>
          <rPr>
            <sz val="9"/>
            <color indexed="81"/>
            <rFont val="Tahoma"/>
            <family val="2"/>
          </rPr>
          <t xml:space="preserve">EE15
</t>
        </r>
        <r>
          <rPr>
            <sz val="9"/>
            <color indexed="81"/>
            <rFont val="細明體"/>
            <family val="3"/>
            <charset val="136"/>
          </rPr>
          <t>红外接收器：</t>
        </r>
        <r>
          <rPr>
            <sz val="9"/>
            <color indexed="81"/>
            <rFont val="Tahoma"/>
            <family val="2"/>
          </rPr>
          <t xml:space="preserve">EE16
</t>
        </r>
        <r>
          <rPr>
            <sz val="9"/>
            <color indexed="81"/>
            <rFont val="細明體"/>
            <family val="3"/>
            <charset val="136"/>
          </rPr>
          <t>二极管</t>
        </r>
        <r>
          <rPr>
            <sz val="9"/>
            <color indexed="81"/>
            <rFont val="Tahoma"/>
            <family val="2"/>
          </rPr>
          <t>/</t>
        </r>
        <r>
          <rPr>
            <sz val="9"/>
            <color indexed="81"/>
            <rFont val="細明體"/>
            <family val="3"/>
            <charset val="136"/>
          </rPr>
          <t>三极管：</t>
        </r>
        <r>
          <rPr>
            <sz val="9"/>
            <color indexed="81"/>
            <rFont val="Tahoma"/>
            <family val="2"/>
          </rPr>
          <t xml:space="preserve">EE17
</t>
        </r>
        <r>
          <rPr>
            <sz val="9"/>
            <color indexed="81"/>
            <rFont val="細明體"/>
            <family val="3"/>
            <charset val="136"/>
          </rPr>
          <t>集成电路</t>
        </r>
        <r>
          <rPr>
            <sz val="9"/>
            <color indexed="81"/>
            <rFont val="Tahoma"/>
            <family val="2"/>
          </rPr>
          <t>(IC)</t>
        </r>
        <r>
          <rPr>
            <sz val="9"/>
            <color indexed="81"/>
            <rFont val="細明體"/>
            <family val="3"/>
            <charset val="136"/>
          </rPr>
          <t>：</t>
        </r>
        <r>
          <rPr>
            <sz val="9"/>
            <color indexed="81"/>
            <rFont val="Tahoma"/>
            <family val="2"/>
          </rPr>
          <t xml:space="preserve">EE18
</t>
        </r>
        <r>
          <rPr>
            <sz val="9"/>
            <color indexed="81"/>
            <rFont val="細明體"/>
            <family val="3"/>
            <charset val="136"/>
          </rPr>
          <t>其他电子材料：</t>
        </r>
        <r>
          <rPr>
            <sz val="9"/>
            <color indexed="81"/>
            <rFont val="Tahoma"/>
            <family val="2"/>
          </rPr>
          <t>EE19
D&gt;</t>
        </r>
        <r>
          <rPr>
            <sz val="9"/>
            <color indexed="81"/>
            <rFont val="細明體"/>
            <family val="3"/>
            <charset val="136"/>
          </rPr>
          <t xml:space="preserve">光宝委外加工成品类
</t>
        </r>
        <r>
          <rPr>
            <sz val="9"/>
            <color indexed="81"/>
            <rFont val="Tahoma"/>
            <family val="2"/>
          </rPr>
          <t>Numeric Display (N/D)</t>
        </r>
        <r>
          <rPr>
            <sz val="9"/>
            <color indexed="81"/>
            <rFont val="細明體"/>
            <family val="3"/>
            <charset val="136"/>
          </rPr>
          <t>：</t>
        </r>
        <r>
          <rPr>
            <sz val="9"/>
            <color indexed="81"/>
            <rFont val="Tahoma"/>
            <family val="2"/>
          </rPr>
          <t>WBCP01</t>
        </r>
        <r>
          <rPr>
            <sz val="9"/>
            <color indexed="81"/>
            <rFont val="細明體"/>
            <family val="3"/>
            <charset val="136"/>
          </rPr>
          <t xml:space="preserve">
</t>
        </r>
        <r>
          <rPr>
            <sz val="9"/>
            <color indexed="81"/>
            <rFont val="Tahoma"/>
            <family val="2"/>
          </rPr>
          <t>Black Light Module (BLM)</t>
        </r>
        <r>
          <rPr>
            <sz val="9"/>
            <color indexed="81"/>
            <rFont val="細明體"/>
            <family val="3"/>
            <charset val="136"/>
          </rPr>
          <t>：</t>
        </r>
        <r>
          <rPr>
            <sz val="9"/>
            <color indexed="81"/>
            <rFont val="Tahoma"/>
            <family val="2"/>
          </rPr>
          <t>WBCP02
PLCC SMD (Specific Lighting)</t>
        </r>
        <r>
          <rPr>
            <sz val="9"/>
            <color indexed="81"/>
            <rFont val="細明體"/>
            <family val="3"/>
            <charset val="136"/>
          </rPr>
          <t>：</t>
        </r>
        <r>
          <rPr>
            <sz val="9"/>
            <color indexed="81"/>
            <rFont val="Tahoma"/>
            <family val="2"/>
          </rPr>
          <t>WBCP03
Photocoupler (P/C)</t>
        </r>
        <r>
          <rPr>
            <sz val="9"/>
            <color indexed="81"/>
            <rFont val="細明體"/>
            <family val="3"/>
            <charset val="136"/>
          </rPr>
          <t>：</t>
        </r>
        <r>
          <rPr>
            <sz val="9"/>
            <color indexed="81"/>
            <rFont val="Tahoma"/>
            <family val="2"/>
          </rPr>
          <t>WBCP04
Lamp (CBI)</t>
        </r>
        <r>
          <rPr>
            <sz val="9"/>
            <color indexed="81"/>
            <rFont val="細明體"/>
            <family val="3"/>
            <charset val="136"/>
          </rPr>
          <t>：</t>
        </r>
        <r>
          <rPr>
            <sz val="9"/>
            <color indexed="81"/>
            <rFont val="Tahoma"/>
            <family val="2"/>
          </rPr>
          <t>WBCP05
Sensor</t>
        </r>
        <r>
          <rPr>
            <sz val="9"/>
            <color indexed="81"/>
            <rFont val="細明體"/>
            <family val="3"/>
            <charset val="136"/>
          </rPr>
          <t>：</t>
        </r>
        <r>
          <rPr>
            <sz val="9"/>
            <color indexed="81"/>
            <rFont val="Tahoma"/>
            <family val="2"/>
          </rPr>
          <t xml:space="preserve">WBCP06
PTIR </t>
        </r>
        <r>
          <rPr>
            <sz val="9"/>
            <color indexed="81"/>
            <rFont val="細明體"/>
            <family val="3"/>
            <charset val="136"/>
          </rPr>
          <t>：</t>
        </r>
        <r>
          <rPr>
            <sz val="9"/>
            <color indexed="81"/>
            <rFont val="Tahoma"/>
            <family val="2"/>
          </rPr>
          <t>WBCP07
E&gt;</t>
        </r>
        <r>
          <rPr>
            <sz val="9"/>
            <color indexed="81"/>
            <rFont val="細明體"/>
            <family val="3"/>
            <charset val="136"/>
          </rPr>
          <t xml:space="preserve">光宝委外加工半成品类
</t>
        </r>
        <r>
          <rPr>
            <sz val="9"/>
            <color indexed="81"/>
            <rFont val="Tahoma"/>
            <family val="2"/>
          </rPr>
          <t xml:space="preserve">Plating House </t>
        </r>
        <r>
          <rPr>
            <sz val="9"/>
            <color indexed="81"/>
            <rFont val="細明體"/>
            <family val="3"/>
            <charset val="136"/>
          </rPr>
          <t>：</t>
        </r>
        <r>
          <rPr>
            <sz val="9"/>
            <color indexed="81"/>
            <rFont val="Tahoma"/>
            <family val="2"/>
          </rPr>
          <t xml:space="preserve">WBBCP01
</t>
        </r>
      </text>
    </comment>
    <comment ref="C12"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200</t>
        </r>
        <r>
          <rPr>
            <sz val="9"/>
            <color indexed="81"/>
            <rFont val="細明體"/>
            <family val="3"/>
            <charset val="136"/>
          </rPr>
          <t>個字節</t>
        </r>
      </text>
    </comment>
    <comment ref="C1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 xml:space="preserve">內容由廠商自行填寫
</t>
        </r>
        <r>
          <rPr>
            <sz val="9"/>
            <color indexed="81"/>
            <rFont val="Tahoma"/>
            <family val="2"/>
          </rPr>
          <t xml:space="preserve">3. </t>
        </r>
        <r>
          <rPr>
            <sz val="9"/>
            <color indexed="81"/>
            <rFont val="細明體"/>
            <family val="3"/>
            <charset val="136"/>
          </rPr>
          <t>格式：年</t>
        </r>
        <r>
          <rPr>
            <sz val="9"/>
            <color indexed="81"/>
            <rFont val="Tahoma"/>
            <family val="2"/>
          </rPr>
          <t>/</t>
        </r>
        <r>
          <rPr>
            <sz val="9"/>
            <color indexed="81"/>
            <rFont val="細明體"/>
            <family val="3"/>
            <charset val="136"/>
          </rPr>
          <t>月</t>
        </r>
        <r>
          <rPr>
            <sz val="9"/>
            <color indexed="81"/>
            <rFont val="Tahoma"/>
            <family val="2"/>
          </rPr>
          <t>/</t>
        </r>
        <r>
          <rPr>
            <sz val="9"/>
            <color indexed="81"/>
            <rFont val="細明體"/>
            <family val="3"/>
            <charset val="136"/>
          </rPr>
          <t>日</t>
        </r>
        <r>
          <rPr>
            <sz val="9"/>
            <color indexed="81"/>
            <rFont val="Tahoma"/>
            <family val="2"/>
          </rPr>
          <t xml:space="preserve">,
     </t>
        </r>
        <r>
          <rPr>
            <sz val="9"/>
            <color indexed="81"/>
            <rFont val="細明體"/>
            <family val="3"/>
            <charset val="136"/>
          </rPr>
          <t>例：</t>
        </r>
        <r>
          <rPr>
            <sz val="9"/>
            <color indexed="81"/>
            <rFont val="Tahoma"/>
            <family val="2"/>
          </rPr>
          <t>2017/07/27</t>
        </r>
      </text>
    </comment>
    <comment ref="C1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2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2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 xml:space="preserve">內容由廠商自行填寫
</t>
        </r>
        <r>
          <rPr>
            <sz val="9"/>
            <color indexed="81"/>
            <rFont val="Tahoma"/>
            <family val="2"/>
          </rPr>
          <t xml:space="preserve">3. </t>
        </r>
        <r>
          <rPr>
            <sz val="9"/>
            <color indexed="81"/>
            <rFont val="細明體"/>
            <family val="3"/>
            <charset val="136"/>
          </rPr>
          <t>格式：年</t>
        </r>
        <r>
          <rPr>
            <sz val="9"/>
            <color indexed="81"/>
            <rFont val="Tahoma"/>
            <family val="2"/>
          </rPr>
          <t>/</t>
        </r>
        <r>
          <rPr>
            <sz val="9"/>
            <color indexed="81"/>
            <rFont val="細明體"/>
            <family val="3"/>
            <charset val="136"/>
          </rPr>
          <t>月</t>
        </r>
        <r>
          <rPr>
            <sz val="9"/>
            <color indexed="81"/>
            <rFont val="Tahoma"/>
            <family val="2"/>
          </rPr>
          <t>/</t>
        </r>
        <r>
          <rPr>
            <sz val="9"/>
            <color indexed="81"/>
            <rFont val="細明體"/>
            <family val="3"/>
            <charset val="136"/>
          </rPr>
          <t>日</t>
        </r>
        <r>
          <rPr>
            <sz val="9"/>
            <color indexed="81"/>
            <rFont val="Tahoma"/>
            <family val="2"/>
          </rPr>
          <t xml:space="preserve">,
     </t>
        </r>
        <r>
          <rPr>
            <sz val="9"/>
            <color indexed="81"/>
            <rFont val="細明體"/>
            <family val="3"/>
            <charset val="136"/>
          </rPr>
          <t>例：</t>
        </r>
        <r>
          <rPr>
            <sz val="9"/>
            <color indexed="81"/>
            <rFont val="Tahoma"/>
            <family val="2"/>
          </rPr>
          <t>2017/07/27</t>
        </r>
      </text>
    </comment>
    <comment ref="C2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數字型</t>
        </r>
      </text>
    </comment>
    <comment ref="C2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C2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C2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C2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數字型</t>
        </r>
      </text>
    </comment>
    <comment ref="C28"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150</t>
        </r>
        <r>
          <rPr>
            <sz val="9"/>
            <color indexed="81"/>
            <rFont val="細明體"/>
            <family val="3"/>
            <charset val="136"/>
          </rPr>
          <t>個字節</t>
        </r>
      </text>
    </comment>
    <comment ref="F2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40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3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1000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4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D4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E4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4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G4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4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D4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E4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F4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G4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C4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D4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E4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F4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4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4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D4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E4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F4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4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4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D4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E4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4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G4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5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90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D5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90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E5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90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5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D5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E5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5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5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D5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E5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F5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C5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120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D5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120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E5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120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5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120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5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120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D5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120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E5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120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5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120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5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D5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E5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F5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C5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D5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F61" authorId="1" shapeId="0">
      <text>
        <r>
          <rPr>
            <b/>
            <sz val="9"/>
            <color indexed="81"/>
            <rFont val="Tahoma"/>
            <family val="2"/>
          </rPr>
          <t>XP Tang:</t>
        </r>
        <r>
          <rPr>
            <sz val="9"/>
            <color indexed="81"/>
            <rFont val="Tahoma"/>
            <family val="2"/>
          </rPr>
          <t xml:space="preserve">
</t>
        </r>
        <r>
          <rPr>
            <sz val="9"/>
            <color indexed="81"/>
            <rFont val="細明體"/>
            <family val="3"/>
            <charset val="136"/>
          </rPr>
          <t>证书有效期到期之前</t>
        </r>
        <r>
          <rPr>
            <sz val="9"/>
            <color indexed="81"/>
            <rFont val="Tahoma"/>
            <family val="2"/>
          </rPr>
          <t>4</t>
        </r>
        <r>
          <rPr>
            <sz val="9"/>
            <color indexed="81"/>
            <rFont val="細明體"/>
            <family val="3"/>
            <charset val="136"/>
          </rPr>
          <t>个月，系统邮件自动通知供应商以及</t>
        </r>
        <r>
          <rPr>
            <sz val="9"/>
            <color indexed="81"/>
            <rFont val="Tahoma"/>
            <family val="2"/>
          </rPr>
          <t>SQE\Sourcer</t>
        </r>
      </text>
    </comment>
    <comment ref="C6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40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D6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40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E6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 xml:space="preserve">內容由廠商自行填寫
</t>
        </r>
        <r>
          <rPr>
            <sz val="9"/>
            <color indexed="81"/>
            <rFont val="Tahoma"/>
            <family val="2"/>
          </rPr>
          <t xml:space="preserve">3. </t>
        </r>
        <r>
          <rPr>
            <sz val="9"/>
            <color indexed="81"/>
            <rFont val="細明體"/>
            <family val="3"/>
            <charset val="136"/>
          </rPr>
          <t>格式：年</t>
        </r>
        <r>
          <rPr>
            <sz val="9"/>
            <color indexed="81"/>
            <rFont val="Tahoma"/>
            <family val="2"/>
          </rPr>
          <t>/</t>
        </r>
        <r>
          <rPr>
            <sz val="9"/>
            <color indexed="81"/>
            <rFont val="細明體"/>
            <family val="3"/>
            <charset val="136"/>
          </rPr>
          <t>月</t>
        </r>
        <r>
          <rPr>
            <sz val="9"/>
            <color indexed="81"/>
            <rFont val="Tahoma"/>
            <family val="2"/>
          </rPr>
          <t>/</t>
        </r>
        <r>
          <rPr>
            <sz val="9"/>
            <color indexed="81"/>
            <rFont val="細明體"/>
            <family val="3"/>
            <charset val="136"/>
          </rPr>
          <t>日</t>
        </r>
        <r>
          <rPr>
            <sz val="9"/>
            <color indexed="81"/>
            <rFont val="Tahoma"/>
            <family val="2"/>
          </rPr>
          <t xml:space="preserve">,
     </t>
        </r>
        <r>
          <rPr>
            <sz val="9"/>
            <color indexed="81"/>
            <rFont val="細明體"/>
            <family val="3"/>
            <charset val="136"/>
          </rPr>
          <t>例：</t>
        </r>
        <r>
          <rPr>
            <sz val="9"/>
            <color indexed="81"/>
            <rFont val="Tahoma"/>
            <family val="2"/>
          </rPr>
          <t>2017/07/27</t>
        </r>
      </text>
    </comment>
    <comment ref="F6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 xml:space="preserve">內容由廠商自行填寫
</t>
        </r>
        <r>
          <rPr>
            <sz val="9"/>
            <color indexed="81"/>
            <rFont val="Tahoma"/>
            <family val="2"/>
          </rPr>
          <t xml:space="preserve">3. </t>
        </r>
        <r>
          <rPr>
            <sz val="9"/>
            <color indexed="81"/>
            <rFont val="細明體"/>
            <family val="3"/>
            <charset val="136"/>
          </rPr>
          <t>格式：年</t>
        </r>
        <r>
          <rPr>
            <sz val="9"/>
            <color indexed="81"/>
            <rFont val="Tahoma"/>
            <family val="2"/>
          </rPr>
          <t>/</t>
        </r>
        <r>
          <rPr>
            <sz val="9"/>
            <color indexed="81"/>
            <rFont val="細明體"/>
            <family val="3"/>
            <charset val="136"/>
          </rPr>
          <t>月</t>
        </r>
        <r>
          <rPr>
            <sz val="9"/>
            <color indexed="81"/>
            <rFont val="Tahoma"/>
            <family val="2"/>
          </rPr>
          <t>/</t>
        </r>
        <r>
          <rPr>
            <sz val="9"/>
            <color indexed="81"/>
            <rFont val="細明體"/>
            <family val="3"/>
            <charset val="136"/>
          </rPr>
          <t>日</t>
        </r>
        <r>
          <rPr>
            <sz val="9"/>
            <color indexed="81"/>
            <rFont val="Tahoma"/>
            <family val="2"/>
          </rPr>
          <t xml:space="preserve">,
     </t>
        </r>
        <r>
          <rPr>
            <sz val="9"/>
            <color indexed="81"/>
            <rFont val="細明體"/>
            <family val="3"/>
            <charset val="136"/>
          </rPr>
          <t>例：</t>
        </r>
        <r>
          <rPr>
            <sz val="9"/>
            <color indexed="81"/>
            <rFont val="Tahoma"/>
            <family val="2"/>
          </rPr>
          <t>2017/07/27</t>
        </r>
      </text>
    </comment>
    <comment ref="G62" authorId="0" shapeId="0">
      <text>
        <r>
          <rPr>
            <b/>
            <sz val="9"/>
            <color indexed="81"/>
            <rFont val="Tahoma"/>
            <family val="2"/>
          </rPr>
          <t>Lily Guo:</t>
        </r>
        <r>
          <rPr>
            <sz val="9"/>
            <color indexed="81"/>
            <rFont val="Tahoma"/>
            <family val="2"/>
          </rPr>
          <t xml:space="preserve">
</t>
        </r>
        <r>
          <rPr>
            <sz val="9"/>
            <color indexed="81"/>
            <rFont val="細明體"/>
            <family val="3"/>
            <charset val="136"/>
          </rPr>
          <t>附件為</t>
        </r>
        <r>
          <rPr>
            <sz val="9"/>
            <color indexed="81"/>
            <rFont val="Tahoma"/>
            <family val="2"/>
          </rPr>
          <t>PDF</t>
        </r>
        <r>
          <rPr>
            <sz val="9"/>
            <color indexed="81"/>
            <rFont val="細明體"/>
            <family val="3"/>
            <charset val="136"/>
          </rPr>
          <t>檔
內容大小</t>
        </r>
        <r>
          <rPr>
            <sz val="9"/>
            <color indexed="81"/>
            <rFont val="Tahoma"/>
            <family val="2"/>
          </rPr>
          <t>5M</t>
        </r>
      </text>
    </comment>
    <comment ref="C6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D6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E6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6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68"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100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D68"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100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E68"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100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68"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100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6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D6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E6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6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70" authorId="0" shapeId="0">
      <text>
        <r>
          <rPr>
            <b/>
            <sz val="9"/>
            <color indexed="81"/>
            <rFont val="Tahoma"/>
            <family val="2"/>
          </rPr>
          <t>Lily Guo:</t>
        </r>
        <r>
          <rPr>
            <sz val="9"/>
            <color indexed="81"/>
            <rFont val="Tahoma"/>
            <family val="2"/>
          </rPr>
          <t xml:space="preserve">
1. </t>
        </r>
        <r>
          <rPr>
            <sz val="9"/>
            <color indexed="81"/>
            <rFont val="細明體"/>
            <family val="3"/>
            <charset val="136"/>
          </rPr>
          <t>字節大小</t>
        </r>
        <r>
          <rPr>
            <sz val="9"/>
            <color indexed="81"/>
            <rFont val="Tahoma"/>
            <family val="2"/>
          </rPr>
          <t>: 20</t>
        </r>
        <r>
          <rPr>
            <sz val="9"/>
            <color indexed="81"/>
            <rFont val="細明體"/>
            <family val="3"/>
            <charset val="136"/>
          </rPr>
          <t>個字節</t>
        </r>
        <r>
          <rPr>
            <sz val="9"/>
            <color indexed="81"/>
            <rFont val="Tahoma"/>
            <family val="2"/>
          </rPr>
          <t xml:space="preserve">
2. </t>
        </r>
        <r>
          <rPr>
            <sz val="9"/>
            <color indexed="81"/>
            <rFont val="細明體"/>
            <family val="3"/>
            <charset val="136"/>
          </rPr>
          <t>數字</t>
        </r>
        <r>
          <rPr>
            <sz val="9"/>
            <color indexed="81"/>
            <rFont val="Tahoma"/>
            <family val="2"/>
          </rPr>
          <t>+</t>
        </r>
        <r>
          <rPr>
            <sz val="9"/>
            <color indexed="81"/>
            <rFont val="細明體"/>
            <family val="3"/>
            <charset val="136"/>
          </rPr>
          <t>單位，保留小數點</t>
        </r>
        <r>
          <rPr>
            <sz val="9"/>
            <color indexed="81"/>
            <rFont val="Tahoma"/>
            <family val="2"/>
          </rPr>
          <t>3</t>
        </r>
        <r>
          <rPr>
            <sz val="9"/>
            <color indexed="81"/>
            <rFont val="細明體"/>
            <family val="3"/>
            <charset val="136"/>
          </rPr>
          <t>位</t>
        </r>
      </text>
    </comment>
    <comment ref="D70" authorId="0" shapeId="0">
      <text>
        <r>
          <rPr>
            <b/>
            <sz val="9"/>
            <color indexed="81"/>
            <rFont val="Tahoma"/>
            <family val="2"/>
          </rPr>
          <t>Lily Guo:</t>
        </r>
        <r>
          <rPr>
            <sz val="9"/>
            <color indexed="81"/>
            <rFont val="Tahoma"/>
            <family val="2"/>
          </rPr>
          <t xml:space="preserve">
1. </t>
        </r>
        <r>
          <rPr>
            <sz val="9"/>
            <color indexed="81"/>
            <rFont val="細明體"/>
            <family val="3"/>
            <charset val="136"/>
          </rPr>
          <t>字節大小</t>
        </r>
        <r>
          <rPr>
            <sz val="9"/>
            <color indexed="81"/>
            <rFont val="Tahoma"/>
            <family val="2"/>
          </rPr>
          <t>: 20</t>
        </r>
        <r>
          <rPr>
            <sz val="9"/>
            <color indexed="81"/>
            <rFont val="細明體"/>
            <family val="3"/>
            <charset val="136"/>
          </rPr>
          <t>個字節</t>
        </r>
        <r>
          <rPr>
            <sz val="9"/>
            <color indexed="81"/>
            <rFont val="Tahoma"/>
            <family val="2"/>
          </rPr>
          <t xml:space="preserve">
2. </t>
        </r>
        <r>
          <rPr>
            <sz val="9"/>
            <color indexed="81"/>
            <rFont val="細明體"/>
            <family val="3"/>
            <charset val="136"/>
          </rPr>
          <t>數字</t>
        </r>
        <r>
          <rPr>
            <sz val="9"/>
            <color indexed="81"/>
            <rFont val="Tahoma"/>
            <family val="2"/>
          </rPr>
          <t>+</t>
        </r>
        <r>
          <rPr>
            <sz val="9"/>
            <color indexed="81"/>
            <rFont val="細明體"/>
            <family val="3"/>
            <charset val="136"/>
          </rPr>
          <t>單位，保留小數點</t>
        </r>
        <r>
          <rPr>
            <sz val="9"/>
            <color indexed="81"/>
            <rFont val="Tahoma"/>
            <family val="2"/>
          </rPr>
          <t>3</t>
        </r>
        <r>
          <rPr>
            <sz val="9"/>
            <color indexed="81"/>
            <rFont val="細明體"/>
            <family val="3"/>
            <charset val="136"/>
          </rPr>
          <t>位</t>
        </r>
      </text>
    </comment>
    <comment ref="E70" authorId="0" shapeId="0">
      <text>
        <r>
          <rPr>
            <b/>
            <sz val="9"/>
            <color indexed="81"/>
            <rFont val="Tahoma"/>
            <family val="2"/>
          </rPr>
          <t>Lily Guo:</t>
        </r>
        <r>
          <rPr>
            <sz val="9"/>
            <color indexed="81"/>
            <rFont val="Tahoma"/>
            <family val="2"/>
          </rPr>
          <t xml:space="preserve">
1. </t>
        </r>
        <r>
          <rPr>
            <sz val="9"/>
            <color indexed="81"/>
            <rFont val="細明體"/>
            <family val="3"/>
            <charset val="136"/>
          </rPr>
          <t>字節大小</t>
        </r>
        <r>
          <rPr>
            <sz val="9"/>
            <color indexed="81"/>
            <rFont val="Tahoma"/>
            <family val="2"/>
          </rPr>
          <t>: 20</t>
        </r>
        <r>
          <rPr>
            <sz val="9"/>
            <color indexed="81"/>
            <rFont val="細明體"/>
            <family val="3"/>
            <charset val="136"/>
          </rPr>
          <t>個字節</t>
        </r>
        <r>
          <rPr>
            <sz val="9"/>
            <color indexed="81"/>
            <rFont val="Tahoma"/>
            <family val="2"/>
          </rPr>
          <t xml:space="preserve">
2. </t>
        </r>
        <r>
          <rPr>
            <sz val="9"/>
            <color indexed="81"/>
            <rFont val="細明體"/>
            <family val="3"/>
            <charset val="136"/>
          </rPr>
          <t>數字</t>
        </r>
        <r>
          <rPr>
            <sz val="9"/>
            <color indexed="81"/>
            <rFont val="Tahoma"/>
            <family val="2"/>
          </rPr>
          <t>+</t>
        </r>
        <r>
          <rPr>
            <sz val="9"/>
            <color indexed="81"/>
            <rFont val="細明體"/>
            <family val="3"/>
            <charset val="136"/>
          </rPr>
          <t>單位，保留小數點</t>
        </r>
        <r>
          <rPr>
            <sz val="9"/>
            <color indexed="81"/>
            <rFont val="Tahoma"/>
            <family val="2"/>
          </rPr>
          <t>3</t>
        </r>
        <r>
          <rPr>
            <sz val="9"/>
            <color indexed="81"/>
            <rFont val="細明體"/>
            <family val="3"/>
            <charset val="136"/>
          </rPr>
          <t>位</t>
        </r>
      </text>
    </comment>
    <comment ref="F70" authorId="0" shapeId="0">
      <text>
        <r>
          <rPr>
            <b/>
            <sz val="9"/>
            <color indexed="81"/>
            <rFont val="Tahoma"/>
            <family val="2"/>
          </rPr>
          <t>Lily Guo:</t>
        </r>
        <r>
          <rPr>
            <sz val="9"/>
            <color indexed="81"/>
            <rFont val="Tahoma"/>
            <family val="2"/>
          </rPr>
          <t xml:space="preserve">
1. </t>
        </r>
        <r>
          <rPr>
            <sz val="9"/>
            <color indexed="81"/>
            <rFont val="細明體"/>
            <family val="3"/>
            <charset val="136"/>
          </rPr>
          <t>字節大小</t>
        </r>
        <r>
          <rPr>
            <sz val="9"/>
            <color indexed="81"/>
            <rFont val="Tahoma"/>
            <family val="2"/>
          </rPr>
          <t>: 20</t>
        </r>
        <r>
          <rPr>
            <sz val="9"/>
            <color indexed="81"/>
            <rFont val="細明體"/>
            <family val="3"/>
            <charset val="136"/>
          </rPr>
          <t>個字節</t>
        </r>
        <r>
          <rPr>
            <sz val="9"/>
            <color indexed="81"/>
            <rFont val="Tahoma"/>
            <family val="2"/>
          </rPr>
          <t xml:space="preserve">
2. </t>
        </r>
        <r>
          <rPr>
            <sz val="9"/>
            <color indexed="81"/>
            <rFont val="細明體"/>
            <family val="3"/>
            <charset val="136"/>
          </rPr>
          <t>數字</t>
        </r>
        <r>
          <rPr>
            <sz val="9"/>
            <color indexed="81"/>
            <rFont val="Tahoma"/>
            <family val="2"/>
          </rPr>
          <t>+</t>
        </r>
        <r>
          <rPr>
            <sz val="9"/>
            <color indexed="81"/>
            <rFont val="細明體"/>
            <family val="3"/>
            <charset val="136"/>
          </rPr>
          <t>單位，保留小數點</t>
        </r>
        <r>
          <rPr>
            <sz val="9"/>
            <color indexed="81"/>
            <rFont val="Tahoma"/>
            <family val="2"/>
          </rPr>
          <t>3</t>
        </r>
        <r>
          <rPr>
            <sz val="9"/>
            <color indexed="81"/>
            <rFont val="細明體"/>
            <family val="3"/>
            <charset val="136"/>
          </rPr>
          <t>位</t>
        </r>
      </text>
    </comment>
    <comment ref="C7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7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7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E7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150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7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40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G7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 xml:space="preserve">內容由廠商自行填寫
</t>
        </r>
        <r>
          <rPr>
            <sz val="9"/>
            <color indexed="81"/>
            <rFont val="Tahoma"/>
            <family val="2"/>
          </rPr>
          <t xml:space="preserve">3. </t>
        </r>
        <r>
          <rPr>
            <sz val="9"/>
            <color indexed="81"/>
            <rFont val="細明體"/>
            <family val="3"/>
            <charset val="136"/>
          </rPr>
          <t>格式：年</t>
        </r>
        <r>
          <rPr>
            <sz val="9"/>
            <color indexed="81"/>
            <rFont val="Tahoma"/>
            <family val="2"/>
          </rPr>
          <t>/</t>
        </r>
        <r>
          <rPr>
            <sz val="9"/>
            <color indexed="81"/>
            <rFont val="細明體"/>
            <family val="3"/>
            <charset val="136"/>
          </rPr>
          <t>月</t>
        </r>
        <r>
          <rPr>
            <sz val="9"/>
            <color indexed="81"/>
            <rFont val="Tahoma"/>
            <family val="2"/>
          </rPr>
          <t>/</t>
        </r>
        <r>
          <rPr>
            <sz val="9"/>
            <color indexed="81"/>
            <rFont val="細明體"/>
            <family val="3"/>
            <charset val="136"/>
          </rPr>
          <t>日</t>
        </r>
        <r>
          <rPr>
            <sz val="9"/>
            <color indexed="81"/>
            <rFont val="Tahoma"/>
            <family val="2"/>
          </rPr>
          <t xml:space="preserve">,
     </t>
        </r>
        <r>
          <rPr>
            <sz val="9"/>
            <color indexed="81"/>
            <rFont val="細明體"/>
            <family val="3"/>
            <charset val="136"/>
          </rPr>
          <t>例：</t>
        </r>
        <r>
          <rPr>
            <sz val="9"/>
            <color indexed="81"/>
            <rFont val="Tahoma"/>
            <family val="2"/>
          </rPr>
          <t>2017/07/27</t>
        </r>
      </text>
    </comment>
    <comment ref="C8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E8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150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8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40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G8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 xml:space="preserve">內容由廠商自行填寫
</t>
        </r>
        <r>
          <rPr>
            <sz val="9"/>
            <color indexed="81"/>
            <rFont val="Tahoma"/>
            <family val="2"/>
          </rPr>
          <t xml:space="preserve">3. </t>
        </r>
        <r>
          <rPr>
            <sz val="9"/>
            <color indexed="81"/>
            <rFont val="細明體"/>
            <family val="3"/>
            <charset val="136"/>
          </rPr>
          <t>格式：年</t>
        </r>
        <r>
          <rPr>
            <sz val="9"/>
            <color indexed="81"/>
            <rFont val="Tahoma"/>
            <family val="2"/>
          </rPr>
          <t>/</t>
        </r>
        <r>
          <rPr>
            <sz val="9"/>
            <color indexed="81"/>
            <rFont val="細明體"/>
            <family val="3"/>
            <charset val="136"/>
          </rPr>
          <t>月</t>
        </r>
        <r>
          <rPr>
            <sz val="9"/>
            <color indexed="81"/>
            <rFont val="Tahoma"/>
            <family val="2"/>
          </rPr>
          <t>/</t>
        </r>
        <r>
          <rPr>
            <sz val="9"/>
            <color indexed="81"/>
            <rFont val="細明體"/>
            <family val="3"/>
            <charset val="136"/>
          </rPr>
          <t>日</t>
        </r>
        <r>
          <rPr>
            <sz val="9"/>
            <color indexed="81"/>
            <rFont val="Tahoma"/>
            <family val="2"/>
          </rPr>
          <t xml:space="preserve">,
     </t>
        </r>
        <r>
          <rPr>
            <sz val="9"/>
            <color indexed="81"/>
            <rFont val="細明體"/>
            <family val="3"/>
            <charset val="136"/>
          </rPr>
          <t>例：</t>
        </r>
        <r>
          <rPr>
            <sz val="9"/>
            <color indexed="81"/>
            <rFont val="Tahoma"/>
            <family val="2"/>
          </rPr>
          <t>2017/07/27</t>
        </r>
      </text>
    </comment>
    <comment ref="C8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E8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150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8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40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G8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 xml:space="preserve">內容由廠商自行填寫
</t>
        </r>
        <r>
          <rPr>
            <sz val="9"/>
            <color indexed="81"/>
            <rFont val="Tahoma"/>
            <family val="2"/>
          </rPr>
          <t xml:space="preserve">3. </t>
        </r>
        <r>
          <rPr>
            <sz val="9"/>
            <color indexed="81"/>
            <rFont val="細明體"/>
            <family val="3"/>
            <charset val="136"/>
          </rPr>
          <t>格式：年</t>
        </r>
        <r>
          <rPr>
            <sz val="9"/>
            <color indexed="81"/>
            <rFont val="Tahoma"/>
            <family val="2"/>
          </rPr>
          <t>/</t>
        </r>
        <r>
          <rPr>
            <sz val="9"/>
            <color indexed="81"/>
            <rFont val="細明體"/>
            <family val="3"/>
            <charset val="136"/>
          </rPr>
          <t>月</t>
        </r>
        <r>
          <rPr>
            <sz val="9"/>
            <color indexed="81"/>
            <rFont val="Tahoma"/>
            <family val="2"/>
          </rPr>
          <t>/</t>
        </r>
        <r>
          <rPr>
            <sz val="9"/>
            <color indexed="81"/>
            <rFont val="細明體"/>
            <family val="3"/>
            <charset val="136"/>
          </rPr>
          <t>日</t>
        </r>
        <r>
          <rPr>
            <sz val="9"/>
            <color indexed="81"/>
            <rFont val="Tahoma"/>
            <family val="2"/>
          </rPr>
          <t xml:space="preserve">,
     </t>
        </r>
        <r>
          <rPr>
            <sz val="9"/>
            <color indexed="81"/>
            <rFont val="細明體"/>
            <family val="3"/>
            <charset val="136"/>
          </rPr>
          <t>例：</t>
        </r>
        <r>
          <rPr>
            <sz val="9"/>
            <color indexed="81"/>
            <rFont val="Tahoma"/>
            <family val="2"/>
          </rPr>
          <t>2017/07/27</t>
        </r>
      </text>
    </comment>
    <comment ref="D88"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150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88"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40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G88"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 xml:space="preserve">內容由廠商自行填寫
</t>
        </r>
        <r>
          <rPr>
            <sz val="9"/>
            <color indexed="81"/>
            <rFont val="Tahoma"/>
            <family val="2"/>
          </rPr>
          <t xml:space="preserve">3. </t>
        </r>
        <r>
          <rPr>
            <sz val="9"/>
            <color indexed="81"/>
            <rFont val="細明體"/>
            <family val="3"/>
            <charset val="136"/>
          </rPr>
          <t>格式：年</t>
        </r>
        <r>
          <rPr>
            <sz val="9"/>
            <color indexed="81"/>
            <rFont val="Tahoma"/>
            <family val="2"/>
          </rPr>
          <t>/</t>
        </r>
        <r>
          <rPr>
            <sz val="9"/>
            <color indexed="81"/>
            <rFont val="細明體"/>
            <family val="3"/>
            <charset val="136"/>
          </rPr>
          <t>月</t>
        </r>
        <r>
          <rPr>
            <sz val="9"/>
            <color indexed="81"/>
            <rFont val="Tahoma"/>
            <family val="2"/>
          </rPr>
          <t>/</t>
        </r>
        <r>
          <rPr>
            <sz val="9"/>
            <color indexed="81"/>
            <rFont val="細明體"/>
            <family val="3"/>
            <charset val="136"/>
          </rPr>
          <t>日</t>
        </r>
        <r>
          <rPr>
            <sz val="9"/>
            <color indexed="81"/>
            <rFont val="Tahoma"/>
            <family val="2"/>
          </rPr>
          <t xml:space="preserve">,
     </t>
        </r>
        <r>
          <rPr>
            <sz val="9"/>
            <color indexed="81"/>
            <rFont val="細明體"/>
            <family val="3"/>
            <charset val="136"/>
          </rPr>
          <t>例：</t>
        </r>
        <r>
          <rPr>
            <sz val="9"/>
            <color indexed="81"/>
            <rFont val="Tahoma"/>
            <family val="2"/>
          </rPr>
          <t>2017/07/27</t>
        </r>
      </text>
    </comment>
    <comment ref="D8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150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8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40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G8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 xml:space="preserve">內容由廠商自行填寫
</t>
        </r>
        <r>
          <rPr>
            <sz val="9"/>
            <color indexed="81"/>
            <rFont val="Tahoma"/>
            <family val="2"/>
          </rPr>
          <t xml:space="preserve">3. </t>
        </r>
        <r>
          <rPr>
            <sz val="9"/>
            <color indexed="81"/>
            <rFont val="細明體"/>
            <family val="3"/>
            <charset val="136"/>
          </rPr>
          <t>格式：年</t>
        </r>
        <r>
          <rPr>
            <sz val="9"/>
            <color indexed="81"/>
            <rFont val="Tahoma"/>
            <family val="2"/>
          </rPr>
          <t>/</t>
        </r>
        <r>
          <rPr>
            <sz val="9"/>
            <color indexed="81"/>
            <rFont val="細明體"/>
            <family val="3"/>
            <charset val="136"/>
          </rPr>
          <t>月</t>
        </r>
        <r>
          <rPr>
            <sz val="9"/>
            <color indexed="81"/>
            <rFont val="Tahoma"/>
            <family val="2"/>
          </rPr>
          <t>/</t>
        </r>
        <r>
          <rPr>
            <sz val="9"/>
            <color indexed="81"/>
            <rFont val="細明體"/>
            <family val="3"/>
            <charset val="136"/>
          </rPr>
          <t>日</t>
        </r>
        <r>
          <rPr>
            <sz val="9"/>
            <color indexed="81"/>
            <rFont val="Tahoma"/>
            <family val="2"/>
          </rPr>
          <t xml:space="preserve">,
     </t>
        </r>
        <r>
          <rPr>
            <sz val="9"/>
            <color indexed="81"/>
            <rFont val="細明體"/>
            <family val="3"/>
            <charset val="136"/>
          </rPr>
          <t>例：</t>
        </r>
        <r>
          <rPr>
            <sz val="9"/>
            <color indexed="81"/>
            <rFont val="Tahoma"/>
            <family val="2"/>
          </rPr>
          <t>2017/07/27</t>
        </r>
      </text>
    </comment>
    <comment ref="C9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9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9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9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9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9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9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9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9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9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9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9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98"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98"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9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9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0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0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0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0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0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0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0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0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0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0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0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0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0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0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0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0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08"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08"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0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0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1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1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1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1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1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1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1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1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1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1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1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1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1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1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1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1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18"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18"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1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1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2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2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2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2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2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2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2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2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2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12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List>
</comments>
</file>

<file path=xl/comments2.xml><?xml version="1.0" encoding="utf-8"?>
<comments xmlns="http://schemas.openxmlformats.org/spreadsheetml/2006/main">
  <authors>
    <author>Lily Guo</author>
  </authors>
  <commentList>
    <comment ref="C4"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4"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4"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7"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7"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7"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10"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1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10"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1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10"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1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13"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1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13"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1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13"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1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16"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1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16"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1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16"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1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19"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1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19"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1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19"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1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22"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2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22"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2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22"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2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25"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2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25"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2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25"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2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List>
</comments>
</file>

<file path=xl/comments3.xml><?xml version="1.0" encoding="utf-8"?>
<comments xmlns="http://schemas.openxmlformats.org/spreadsheetml/2006/main">
  <authors>
    <author>Lily Guo</author>
    <author>Windows 使用者</author>
  </authors>
  <commentList>
    <comment ref="C4"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4"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4"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7"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7"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7"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10"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1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10"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1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10"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1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13"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1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13"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1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13"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1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16"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1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16"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1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16"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1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19"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1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19"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1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19"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1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22"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2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22"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2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22"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2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25"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2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25"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2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25"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2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28"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28"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28"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28"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28"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28"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31"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3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31"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3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31"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3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34"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3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34"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3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34"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3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37"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3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37"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3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37"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3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40"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4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40"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4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40"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4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43"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4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43"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4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43"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4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46"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4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46"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4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46"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4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49"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4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49"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4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49"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4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52"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5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52"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5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52"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5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55"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5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55"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5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55"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5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58"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58"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58"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58"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58"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58"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61"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6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61"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6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61"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61"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64"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6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64"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6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64"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64"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E66" authorId="1" shapeId="0">
      <text>
        <r>
          <rPr>
            <b/>
            <sz val="9"/>
            <color indexed="81"/>
            <rFont val="Tahoma"/>
            <family val="2"/>
          </rPr>
          <t>XP Tang:</t>
        </r>
        <r>
          <rPr>
            <sz val="9"/>
            <color indexed="81"/>
            <rFont val="Tahoma"/>
            <family val="2"/>
          </rPr>
          <t xml:space="preserve">
PAA\CAA\BSAA\SAA\TFSAA\HCA\THCA\Passivation &amp; Chem-Film </t>
        </r>
      </text>
    </comment>
    <comment ref="C67"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6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67"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6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67"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67"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70"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7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70"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7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70"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70"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73"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7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73"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7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73"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73"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76"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7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76"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7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76"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76"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79"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7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79"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7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79"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79"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82"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8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82"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8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82"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82"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85"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D8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格式</t>
        </r>
        <r>
          <rPr>
            <sz val="9"/>
            <color indexed="81"/>
            <rFont val="Tahoma"/>
            <family val="2"/>
          </rPr>
          <t xml:space="preserve">: </t>
        </r>
        <r>
          <rPr>
            <sz val="9"/>
            <color indexed="81"/>
            <rFont val="細明體"/>
            <family val="3"/>
            <charset val="136"/>
          </rPr>
          <t>产地</t>
        </r>
        <r>
          <rPr>
            <sz val="9"/>
            <color indexed="81"/>
            <rFont val="Tahoma"/>
            <family val="2"/>
          </rPr>
          <t>\</t>
        </r>
        <r>
          <rPr>
            <sz val="9"/>
            <color indexed="81"/>
            <rFont val="細明體"/>
            <family val="3"/>
            <charset val="136"/>
          </rPr>
          <t>出厂年份
例</t>
        </r>
        <r>
          <rPr>
            <sz val="9"/>
            <color indexed="81"/>
            <rFont val="Tahoma"/>
            <family val="2"/>
          </rPr>
          <t xml:space="preserve">: </t>
        </r>
        <r>
          <rPr>
            <sz val="9"/>
            <color indexed="81"/>
            <rFont val="細明體"/>
            <family val="3"/>
            <charset val="136"/>
          </rPr>
          <t>中国</t>
        </r>
        <r>
          <rPr>
            <sz val="9"/>
            <color indexed="81"/>
            <rFont val="Tahoma"/>
            <family val="2"/>
          </rPr>
          <t>\2008</t>
        </r>
      </text>
    </comment>
    <comment ref="E85"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40</t>
        </r>
        <r>
          <rPr>
            <sz val="9"/>
            <color indexed="81"/>
            <rFont val="細明體"/>
            <family val="3"/>
            <charset val="136"/>
          </rPr>
          <t>個字節</t>
        </r>
      </text>
    </comment>
    <comment ref="F8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85" authorId="0" shapeId="0">
      <text>
        <r>
          <rPr>
            <b/>
            <sz val="9"/>
            <color indexed="81"/>
            <rFont val="Tahoma"/>
            <family val="2"/>
          </rPr>
          <t>Lily Guo:</t>
        </r>
        <r>
          <rPr>
            <sz val="9"/>
            <color indexed="81"/>
            <rFont val="Tahoma"/>
            <family val="2"/>
          </rPr>
          <t xml:space="preserve">
</t>
        </r>
        <r>
          <rPr>
            <sz val="9"/>
            <color indexed="81"/>
            <rFont val="細明體"/>
            <family val="3"/>
            <charset val="136"/>
          </rPr>
          <t>內容字節大小</t>
        </r>
        <r>
          <rPr>
            <sz val="9"/>
            <color indexed="81"/>
            <rFont val="Tahoma"/>
            <family val="2"/>
          </rPr>
          <t>: 90</t>
        </r>
        <r>
          <rPr>
            <sz val="9"/>
            <color indexed="81"/>
            <rFont val="細明體"/>
            <family val="3"/>
            <charset val="136"/>
          </rPr>
          <t>個字節</t>
        </r>
      </text>
    </comment>
    <comment ref="H85" authorId="0" shapeId="0">
      <text>
        <r>
          <rPr>
            <b/>
            <sz val="9"/>
            <color indexed="81"/>
            <rFont val="Tahoma"/>
            <family val="2"/>
          </rPr>
          <t>Lily Guo:</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List>
</comments>
</file>

<file path=xl/sharedStrings.xml><?xml version="1.0" encoding="utf-8"?>
<sst xmlns="http://schemas.openxmlformats.org/spreadsheetml/2006/main" count="433" uniqueCount="257">
  <si>
    <t>Network Communication</t>
    <phoneticPr fontId="3" type="noConversion"/>
  </si>
  <si>
    <t>資訊填寫日期 Date of Information:</t>
    <phoneticPr fontId="1" type="noConversion"/>
  </si>
  <si>
    <t>資訊填寫者 Provided By:</t>
    <phoneticPr fontId="1" type="noConversion"/>
  </si>
  <si>
    <t>一般資訊 
General Information</t>
    <phoneticPr fontId="1" type="noConversion"/>
  </si>
  <si>
    <t>內/外資企業: 
Domestic/Overseas-funded enterprise</t>
    <phoneticPr fontId="1" type="noConversion"/>
  </si>
  <si>
    <t>成立日期:
Year Founded:</t>
    <phoneticPr fontId="1" type="noConversion"/>
  </si>
  <si>
    <t>營業額分析,按照區域 (如美國,歐洲, 中國, 亞洲其它地區)所占份額的百分比:
Revenue Breakdown % by Regions (America, Europe, China, Rest of Asia):</t>
    <phoneticPr fontId="1" type="noConversion"/>
  </si>
  <si>
    <t>最近3年平均毛利率(%):
Average gross profit rate in last 3 yrs (%):</t>
    <phoneticPr fontId="1" type="noConversion"/>
  </si>
  <si>
    <t xml:space="preserve">可接受的最低月结天数:
</t>
    <phoneticPr fontId="1" type="noConversion"/>
  </si>
  <si>
    <t xml:space="preserve">可否配合VMI管理模式（可以填入数字1，不可以填入数字0）:
</t>
    <phoneticPr fontId="1" type="noConversion"/>
  </si>
  <si>
    <t xml:space="preserve">可配合交易模式（可以多选）:
</t>
    <phoneticPr fontId="1" type="noConversion"/>
  </si>
  <si>
    <t xml:space="preserve">开户银行与账号:
</t>
    <phoneticPr fontId="1" type="noConversion"/>
  </si>
  <si>
    <r>
      <t>最近三年實際營業額:</t>
    </r>
    <r>
      <rPr>
        <b/>
        <sz val="10"/>
        <color rgb="FFFF0000"/>
        <rFont val="細明體"/>
        <family val="3"/>
        <charset val="136"/>
      </rPr>
      <t>(单位：百万元人民币)</t>
    </r>
    <r>
      <rPr>
        <sz val="10"/>
        <rFont val="細明體"/>
        <family val="3"/>
        <charset val="136"/>
      </rPr>
      <t xml:space="preserve">
The actual revenue in last 3 years</t>
    </r>
    <phoneticPr fontId="1" type="noConversion"/>
  </si>
  <si>
    <t>職位 Title:</t>
    <phoneticPr fontId="1" type="noConversion"/>
  </si>
  <si>
    <t>產品名称 Commodity:</t>
    <phoneticPr fontId="1" type="noConversion"/>
  </si>
  <si>
    <t>（此项请参考插入附注内容，填写对应的代码;只能单选，如果有多类材料需要另行填写此表格）</t>
    <phoneticPr fontId="3" type="noConversion"/>
  </si>
  <si>
    <t>產品代码Commodity code:</t>
    <phoneticPr fontId="1" type="noConversion"/>
  </si>
  <si>
    <t>生产工厂地址:</t>
    <phoneticPr fontId="1" type="noConversion"/>
  </si>
  <si>
    <t>生产工厂名称:</t>
    <phoneticPr fontId="1" type="noConversion"/>
  </si>
  <si>
    <t>公司地址 Company Address:</t>
    <phoneticPr fontId="1" type="noConversion"/>
  </si>
  <si>
    <t>公司名称 Company Name:</t>
    <phoneticPr fontId="1" type="noConversion"/>
  </si>
  <si>
    <t>供应商代码 Vendor Code:</t>
    <phoneticPr fontId="1" type="noConversion"/>
  </si>
  <si>
    <t>鄭重聲明：此調查問卷內容由供應商負責填寫詳情，供應商必須承諾與保證以下資訊均真實有效，如有任何虛假不實內容，由供應商承擔一切後果，且LITEON可以單方面決定執行終止交易與取消供應商資格。
Noted: Supplier should fill in this basic questionnaire responsibly, Supplier must promise and ensure the contents in this sheet is true and valid,otherwise, supplier should take the responsibility ,and LiteOn would have right the disqualify the supplire and terminate the business .</t>
    <phoneticPr fontId="3" type="noConversion"/>
  </si>
  <si>
    <r>
      <rPr>
        <b/>
        <sz val="22"/>
        <color indexed="12"/>
        <rFont val="細明體"/>
        <family val="3"/>
        <charset val="136"/>
      </rPr>
      <t xml:space="preserve">供應商基本資訊調查评定表
</t>
    </r>
    <r>
      <rPr>
        <b/>
        <sz val="22"/>
        <color indexed="12"/>
        <rFont val="Arial"/>
        <family val="2"/>
      </rPr>
      <t>suppliers Basic questionnaire</t>
    </r>
    <phoneticPr fontId="3" type="noConversion"/>
  </si>
  <si>
    <t>关键机构材料供应商技术能力与模具产能总评</t>
    <phoneticPr fontId="1" type="noConversion"/>
  </si>
  <si>
    <t>五金冲压\压铸\铝挤外壳成型产品</t>
    <phoneticPr fontId="3" type="noConversion"/>
  </si>
  <si>
    <t>塑胶外壳成型产品</t>
    <phoneticPr fontId="3" type="noConversion"/>
  </si>
  <si>
    <t>生产检测设备硬件能力详细参数表（请点击链接进入填写详细资料）</t>
    <phoneticPr fontId="3" type="noConversion"/>
  </si>
  <si>
    <t>模具制造产能不足，尚需委外加工</t>
    <phoneticPr fontId="3" type="noConversion"/>
  </si>
  <si>
    <t>模具制造产能可以满足工厂内部需求</t>
    <phoneticPr fontId="3" type="noConversion"/>
  </si>
  <si>
    <t>模具制造产能空间大，尚有承接非自用模具加工业务的能力</t>
    <phoneticPr fontId="3" type="noConversion"/>
  </si>
  <si>
    <t>模具制造产能（请在三项内容中选择其中一项并在右栏填写数字1）</t>
    <phoneticPr fontId="3" type="noConversion"/>
  </si>
  <si>
    <t>经验教训资料库(Lesson Learnt)</t>
    <phoneticPr fontId="1" type="noConversion"/>
  </si>
  <si>
    <t>失效模式分析(FMEA）</t>
    <phoneticPr fontId="1" type="noConversion"/>
  </si>
  <si>
    <t>设计规范(Design guildline）</t>
    <phoneticPr fontId="3" type="noConversion"/>
  </si>
  <si>
    <t>公差分析能力(TA）</t>
    <phoneticPr fontId="1" type="noConversion"/>
  </si>
  <si>
    <t>模流分析能力(Moldflow)</t>
    <phoneticPr fontId="1" type="noConversion"/>
  </si>
  <si>
    <t>独立出2D图能力</t>
    <phoneticPr fontId="3" type="noConversion"/>
  </si>
  <si>
    <t>独立出3D图能力</t>
    <phoneticPr fontId="3" type="noConversion"/>
  </si>
  <si>
    <t>独立出ID图能力</t>
    <phoneticPr fontId="3" type="noConversion"/>
  </si>
  <si>
    <t>Photo Shop软件</t>
    <phoneticPr fontId="3" type="noConversion"/>
  </si>
  <si>
    <t>2D软件-AutoCAD</t>
    <phoneticPr fontId="1" type="noConversion"/>
  </si>
  <si>
    <t>3D软件-ProE</t>
    <phoneticPr fontId="3" type="noConversion"/>
  </si>
  <si>
    <t>3D软件-UG</t>
    <phoneticPr fontId="1" type="noConversion"/>
  </si>
  <si>
    <t>实际能力状况（没有请填写数字0，有则填写数字1)</t>
    <phoneticPr fontId="3" type="noConversion"/>
  </si>
  <si>
    <t>关键机构材料供应商技术能力要求</t>
    <phoneticPr fontId="1" type="noConversion"/>
  </si>
  <si>
    <t>请注意，以下栏位内容只适用于“塑胶外壳注塑成型、五金外壳冲压成型、五金外壳挤出成型或压铸成型”的供应商，除此以外的供应商不需要填写：</t>
    <phoneticPr fontId="3" type="noConversion"/>
  </si>
  <si>
    <t>制造工艺流程状况合计（请填入自有制程工序总数与委外制程总数）</t>
    <phoneticPr fontId="3" type="noConversion"/>
  </si>
  <si>
    <t>11.*</t>
    <phoneticPr fontId="3" type="noConversion"/>
  </si>
  <si>
    <t>（表格不足填写可以自行插入）</t>
    <phoneticPr fontId="3" type="noConversion"/>
  </si>
  <si>
    <t>制造工序27：
Manufacturing process 27</t>
    <phoneticPr fontId="3" type="noConversion"/>
  </si>
  <si>
    <t>制造工序26：
Manufacturing process 26</t>
    <phoneticPr fontId="3" type="noConversion"/>
  </si>
  <si>
    <t>制造工序25：
Manufacturing process 25</t>
    <phoneticPr fontId="3" type="noConversion"/>
  </si>
  <si>
    <t>制造工序24：
Manufacturing process 24</t>
    <phoneticPr fontId="3" type="noConversion"/>
  </si>
  <si>
    <t>制造工序23：
Manufacturing process 23</t>
    <phoneticPr fontId="3" type="noConversion"/>
  </si>
  <si>
    <t>制造工序22：
Manufacturing process 22</t>
    <phoneticPr fontId="3" type="noConversion"/>
  </si>
  <si>
    <t>制造工序21：
Manufacturing process 21</t>
    <phoneticPr fontId="3" type="noConversion"/>
  </si>
  <si>
    <t>制造工序20：
Manufacturing process 20</t>
    <phoneticPr fontId="3" type="noConversion"/>
  </si>
  <si>
    <t>制造工序19：
Manufacturing process 19</t>
    <phoneticPr fontId="3" type="noConversion"/>
  </si>
  <si>
    <t>制造工序18：
Manufacturing process 18</t>
    <phoneticPr fontId="3" type="noConversion"/>
  </si>
  <si>
    <t>制造工序17：
Manufacturing process 17</t>
    <phoneticPr fontId="3" type="noConversion"/>
  </si>
  <si>
    <t>制造工序16：
Manufacturing process 16</t>
    <phoneticPr fontId="3" type="noConversion"/>
  </si>
  <si>
    <t>制造工序15：
Manufacturing process 15</t>
    <phoneticPr fontId="3" type="noConversion"/>
  </si>
  <si>
    <t>制造工序14：
Manufacturing process 14</t>
    <phoneticPr fontId="3" type="noConversion"/>
  </si>
  <si>
    <t>制造工序13：
Manufacturing process 13</t>
    <phoneticPr fontId="3" type="noConversion"/>
  </si>
  <si>
    <t>制造工序12：
Manufacturing process 12</t>
    <phoneticPr fontId="3" type="noConversion"/>
  </si>
  <si>
    <t>制造工序11：
Manufacturing process 11</t>
    <phoneticPr fontId="3" type="noConversion"/>
  </si>
  <si>
    <t>制造工序10：
Manufacturing process 10</t>
    <phoneticPr fontId="3" type="noConversion"/>
  </si>
  <si>
    <t>制造工序9：
Manufacturing process 9</t>
    <phoneticPr fontId="3" type="noConversion"/>
  </si>
  <si>
    <t>制造工序8：
Manufacturing process 8</t>
    <phoneticPr fontId="3" type="noConversion"/>
  </si>
  <si>
    <t>制造工序7：
Manufacturing process 7</t>
    <phoneticPr fontId="3" type="noConversion"/>
  </si>
  <si>
    <t>制造工序6：
Manufacturing process 6</t>
    <phoneticPr fontId="3" type="noConversion"/>
  </si>
  <si>
    <t>制造工序5：
Manufacturing process 5</t>
    <phoneticPr fontId="3" type="noConversion"/>
  </si>
  <si>
    <t>制造工序4：
Manufacturing process 4</t>
    <phoneticPr fontId="3" type="noConversion"/>
  </si>
  <si>
    <t>制造工序3：
Manufacturing process 3</t>
    <phoneticPr fontId="3" type="noConversion"/>
  </si>
  <si>
    <t>制造工序2：
Manufacturing process 2</t>
    <phoneticPr fontId="3" type="noConversion"/>
  </si>
  <si>
    <t>制造工序1：
Manufacturing process 1</t>
    <phoneticPr fontId="1" type="noConversion"/>
  </si>
  <si>
    <t xml:space="preserve">治具\夹具制造：
</t>
    <phoneticPr fontId="1" type="noConversion"/>
  </si>
  <si>
    <t xml:space="preserve">治具\夹具设计：
</t>
    <phoneticPr fontId="1" type="noConversion"/>
  </si>
  <si>
    <t xml:space="preserve">模具修理：
</t>
    <phoneticPr fontId="1" type="noConversion"/>
  </si>
  <si>
    <t xml:space="preserve">模具制造：
</t>
    <phoneticPr fontId="1" type="noConversion"/>
  </si>
  <si>
    <t xml:space="preserve">模具设计：
</t>
    <phoneticPr fontId="1" type="noConversion"/>
  </si>
  <si>
    <t>委外供应商名称(有委外则填入)</t>
    <phoneticPr fontId="3" type="noConversion"/>
  </si>
  <si>
    <r>
      <t>委外制程(直接打“1")</t>
    </r>
    <r>
      <rPr>
        <b/>
        <i/>
        <sz val="10"/>
        <rFont val="Arial"/>
        <family val="2"/>
      </rPr>
      <t xml:space="preserve">
</t>
    </r>
    <r>
      <rPr>
        <b/>
        <i/>
        <sz val="10"/>
        <rFont val="細明體"/>
        <family val="3"/>
        <charset val="136"/>
      </rPr>
      <t>Outsourcing process(marked by 1 )</t>
    </r>
    <phoneticPr fontId="1" type="noConversion"/>
  </si>
  <si>
    <t>自有制程(直接打“1")
Internal own process(marked by 1)</t>
    <phoneticPr fontId="1" type="noConversion"/>
  </si>
  <si>
    <t>制程名称</t>
    <phoneticPr fontId="1" type="noConversion"/>
  </si>
  <si>
    <t xml:space="preserve">公司生产制程或委外制程状况（请选择交货给光宝或供应商当前最为复杂的产品为例，列出详细的生产工序，以下不够填写可自行增加栏位）
</t>
    <phoneticPr fontId="1" type="noConversion"/>
  </si>
  <si>
    <t>请填入物流设备总数量</t>
    <phoneticPr fontId="1" type="noConversion"/>
  </si>
  <si>
    <t>10.*</t>
    <phoneticPr fontId="3" type="noConversion"/>
  </si>
  <si>
    <t>自有运输货车</t>
    <phoneticPr fontId="1" type="noConversion"/>
  </si>
  <si>
    <t>设备购买日期</t>
    <phoneticPr fontId="3" type="noConversion"/>
  </si>
  <si>
    <t>设备产地</t>
    <phoneticPr fontId="3" type="noConversion"/>
  </si>
  <si>
    <t>设备规格(车厢尺寸、载重吨位等）</t>
    <phoneticPr fontId="3" type="noConversion"/>
  </si>
  <si>
    <t>设备数量（没有请填写0)</t>
    <phoneticPr fontId="3" type="noConversion"/>
  </si>
  <si>
    <t xml:space="preserve">物流设备状况
</t>
    <phoneticPr fontId="1" type="noConversion"/>
  </si>
  <si>
    <t>请填入有害物质测试设备总数（没有请填写0）</t>
    <phoneticPr fontId="3" type="noConversion"/>
  </si>
  <si>
    <t>自有设备：X-Ray</t>
    <phoneticPr fontId="1" type="noConversion"/>
  </si>
  <si>
    <t>设备可检测哪些项目</t>
    <phoneticPr fontId="3" type="noConversion"/>
  </si>
  <si>
    <t>设备数量</t>
    <phoneticPr fontId="3" type="noConversion"/>
  </si>
  <si>
    <t>检测设备名称</t>
    <phoneticPr fontId="1" type="noConversion"/>
  </si>
  <si>
    <t>有害物质测试设备
HSF management system</t>
    <phoneticPr fontId="1" type="noConversion"/>
  </si>
  <si>
    <t>请填入可靠度信赖性测试设备总数</t>
    <phoneticPr fontId="3" type="noConversion"/>
  </si>
  <si>
    <t>8.*</t>
    <phoneticPr fontId="3" type="noConversion"/>
  </si>
  <si>
    <t>可靠度信赖性测试设备</t>
    <phoneticPr fontId="3" type="noConversion"/>
  </si>
  <si>
    <t xml:space="preserve">公司主要可靠性&amp;环境检测设备状况
The main test equipment(list by normal test and reliability test)
</t>
    <phoneticPr fontId="1" type="noConversion"/>
  </si>
  <si>
    <t>请填入常规检测设备总数</t>
    <phoneticPr fontId="3" type="noConversion"/>
  </si>
  <si>
    <t>7.*</t>
    <phoneticPr fontId="3" type="noConversion"/>
  </si>
  <si>
    <t>常规检测设备</t>
    <phoneticPr fontId="1" type="noConversion"/>
  </si>
  <si>
    <t xml:space="preserve">公司主要常规检测设备状况（直尺、卷尺除外)
The main test equipment
</t>
    <phoneticPr fontId="1" type="noConversion"/>
  </si>
  <si>
    <t>各生产工序的机器人数量（包括自动手臂,全自动机器，没有请填写0）</t>
    <phoneticPr fontId="1" type="noConversion"/>
  </si>
  <si>
    <t>洁净室或无尘室(无尘级别与面积)
Clean room(class and area)</t>
    <phoneticPr fontId="1" type="noConversion"/>
  </si>
  <si>
    <t>组装生产线(线体数量与长度)
Assembly Line（Quantity and length）</t>
    <phoneticPr fontId="1" type="noConversion"/>
  </si>
  <si>
    <t>设备加工精度
 Precision of Equipment</t>
    <phoneticPr fontId="1" type="noConversion"/>
  </si>
  <si>
    <t>设备加工能力(例如:吨位范围、最大加工尺寸…)
The Capacity of equipment(eg:tonnage band,max produce size…</t>
    <phoneticPr fontId="1" type="noConversion"/>
  </si>
  <si>
    <t>设备主要产地(按照设备数量依次列出前三个)
The producing area of equipment(listed the Top 3 )</t>
    <phoneticPr fontId="1" type="noConversion"/>
  </si>
  <si>
    <t>主要生产设备数量
The quantity of equipment</t>
    <phoneticPr fontId="1" type="noConversion"/>
  </si>
  <si>
    <t>主要生产设备名称
Equipment name</t>
    <phoneticPr fontId="1" type="noConversion"/>
  </si>
  <si>
    <t>合计</t>
    <phoneticPr fontId="3" type="noConversion"/>
  </si>
  <si>
    <r>
      <t>设备</t>
    </r>
    <r>
      <rPr>
        <b/>
        <i/>
        <sz val="10"/>
        <rFont val="Arial"/>
        <family val="2"/>
      </rPr>
      <t>3
Produce equipment 3</t>
    </r>
    <phoneticPr fontId="3" type="noConversion"/>
  </si>
  <si>
    <r>
      <t>设备</t>
    </r>
    <r>
      <rPr>
        <b/>
        <i/>
        <sz val="10"/>
        <rFont val="Arial"/>
        <family val="2"/>
      </rPr>
      <t>2</t>
    </r>
    <r>
      <rPr>
        <b/>
        <i/>
        <sz val="10"/>
        <rFont val="細明體"/>
        <family val="3"/>
        <charset val="136"/>
      </rPr>
      <t xml:space="preserve">
</t>
    </r>
    <r>
      <rPr>
        <b/>
        <i/>
        <sz val="10"/>
        <rFont val="Arial"/>
        <family val="2"/>
      </rPr>
      <t>Produce equipment 2</t>
    </r>
    <phoneticPr fontId="3" type="noConversion"/>
  </si>
  <si>
    <r>
      <t>设备</t>
    </r>
    <r>
      <rPr>
        <b/>
        <i/>
        <sz val="10"/>
        <rFont val="Arial"/>
        <family val="2"/>
      </rPr>
      <t>1</t>
    </r>
    <r>
      <rPr>
        <b/>
        <i/>
        <sz val="10"/>
        <rFont val="細明體"/>
        <family val="3"/>
        <charset val="136"/>
      </rPr>
      <t xml:space="preserve">
</t>
    </r>
    <r>
      <rPr>
        <b/>
        <i/>
        <sz val="10"/>
        <rFont val="Arial"/>
        <family val="2"/>
      </rPr>
      <t>Produce equipment 1</t>
    </r>
    <phoneticPr fontId="1" type="noConversion"/>
  </si>
  <si>
    <t>公司主要生产设备状况(按照产能瓶颈设备依次列出)
The main produce equipment(lised by the Capacity bottlenecks)</t>
    <phoneticPr fontId="1" type="noConversion"/>
  </si>
  <si>
    <t>请填写合计通过多少个管理体系认证：</t>
    <phoneticPr fontId="3" type="noConversion"/>
  </si>
  <si>
    <t xml:space="preserve">SA 8000 認証 
SA 8000 Certification </t>
    <phoneticPr fontId="1" type="noConversion"/>
  </si>
  <si>
    <r>
      <t>上传证书图片</t>
    </r>
    <r>
      <rPr>
        <b/>
        <i/>
        <sz val="10"/>
        <rFont val="Arial"/>
        <family val="2"/>
      </rPr>
      <t xml:space="preserve">
</t>
    </r>
    <phoneticPr fontId="1" type="noConversion"/>
  </si>
  <si>
    <r>
      <t>有效终止日期</t>
    </r>
    <r>
      <rPr>
        <b/>
        <i/>
        <sz val="10"/>
        <rFont val="Arial"/>
        <family val="2"/>
      </rPr>
      <t xml:space="preserve">
</t>
    </r>
    <r>
      <rPr>
        <b/>
        <i/>
        <sz val="10"/>
        <rFont val="細明體"/>
        <family val="3"/>
        <charset val="136"/>
      </rPr>
      <t>Valid date</t>
    </r>
    <phoneticPr fontId="1" type="noConversion"/>
  </si>
  <si>
    <r>
      <t>认证日期
Certification date</t>
    </r>
    <r>
      <rPr>
        <sz val="12"/>
        <color theme="1"/>
        <rFont val="新細明體"/>
        <family val="2"/>
        <charset val="136"/>
        <scheme val="minor"/>
      </rPr>
      <t/>
    </r>
    <phoneticPr fontId="3" type="noConversion"/>
  </si>
  <si>
    <r>
      <t>证书编号</t>
    </r>
    <r>
      <rPr>
        <b/>
        <i/>
        <sz val="10"/>
        <rFont val="Arial"/>
        <family val="2"/>
      </rPr>
      <t xml:space="preserve">
</t>
    </r>
    <r>
      <rPr>
        <b/>
        <i/>
        <sz val="10"/>
        <rFont val="細明體"/>
        <family val="3"/>
        <charset val="136"/>
      </rPr>
      <t>Certification number</t>
    </r>
    <phoneticPr fontId="1" type="noConversion"/>
  </si>
  <si>
    <r>
      <t>认证机构</t>
    </r>
    <r>
      <rPr>
        <b/>
        <i/>
        <sz val="10"/>
        <rFont val="Arial"/>
        <family val="2"/>
      </rPr>
      <t xml:space="preserve">
</t>
    </r>
    <r>
      <rPr>
        <b/>
        <i/>
        <sz val="10"/>
        <rFont val="細明體"/>
        <family val="3"/>
        <charset val="136"/>
      </rPr>
      <t>Certification authority</t>
    </r>
    <phoneticPr fontId="1" type="noConversion"/>
  </si>
  <si>
    <r>
      <t>品質體系</t>
    </r>
    <r>
      <rPr>
        <b/>
        <i/>
        <sz val="10"/>
        <rFont val="Arial"/>
        <family val="2"/>
      </rPr>
      <t xml:space="preserve">, </t>
    </r>
    <r>
      <rPr>
        <b/>
        <i/>
        <sz val="10"/>
        <rFont val="細明體"/>
        <family val="3"/>
        <charset val="136"/>
      </rPr>
      <t xml:space="preserve">安全及规范的符合性
</t>
    </r>
    <r>
      <rPr>
        <b/>
        <i/>
        <sz val="10"/>
        <rFont val="Arial"/>
        <family val="2"/>
      </rPr>
      <t>Quality Systems, Safety &amp; Regulatory Compliances</t>
    </r>
    <phoneticPr fontId="1" type="noConversion"/>
  </si>
  <si>
    <t>總人數
Total</t>
    <phoneticPr fontId="1" type="noConversion"/>
  </si>
  <si>
    <r>
      <rPr>
        <b/>
        <i/>
        <sz val="10"/>
        <color rgb="FFFF0000"/>
        <rFont val="細明體"/>
        <family val="3"/>
        <charset val="136"/>
      </rPr>
      <t>占总人数比率</t>
    </r>
    <r>
      <rPr>
        <b/>
        <i/>
        <sz val="10"/>
        <rFont val="細明體"/>
        <family val="3"/>
        <charset val="136"/>
      </rPr>
      <t xml:space="preserve">
</t>
    </r>
    <phoneticPr fontId="1" type="noConversion"/>
  </si>
  <si>
    <r>
      <t>平均工作年资</t>
    </r>
    <r>
      <rPr>
        <b/>
        <i/>
        <sz val="10"/>
        <rFont val="Arial"/>
        <family val="2"/>
      </rPr>
      <t xml:space="preserve"> 
The average job seniority</t>
    </r>
    <phoneticPr fontId="1" type="noConversion"/>
  </si>
  <si>
    <r>
      <t>编制人数</t>
    </r>
    <r>
      <rPr>
        <b/>
        <i/>
        <sz val="10"/>
        <rFont val="Arial"/>
        <family val="2"/>
      </rPr>
      <t xml:space="preserve">
</t>
    </r>
    <r>
      <rPr>
        <b/>
        <i/>
        <sz val="10"/>
        <rFont val="細明體"/>
        <family val="3"/>
        <charset val="136"/>
      </rPr>
      <t>Planned Number of Employees</t>
    </r>
    <phoneticPr fontId="1" type="noConversion"/>
  </si>
  <si>
    <r>
      <t xml:space="preserve">实际員工人數
</t>
    </r>
    <r>
      <rPr>
        <b/>
        <i/>
        <sz val="10"/>
        <rFont val="Arial"/>
        <family val="2"/>
      </rPr>
      <t>Number of Employees</t>
    </r>
    <phoneticPr fontId="1" type="noConversion"/>
  </si>
  <si>
    <r>
      <t>公司人力资源（</t>
    </r>
    <r>
      <rPr>
        <b/>
        <i/>
        <sz val="10"/>
        <color rgb="FFFF0000"/>
        <rFont val="細明體"/>
        <family val="3"/>
        <charset val="136"/>
      </rPr>
      <t>针对与光宝进行生产与交易的工厂）</t>
    </r>
    <r>
      <rPr>
        <b/>
        <i/>
        <sz val="10"/>
        <rFont val="細明體"/>
        <family val="3"/>
        <charset val="136"/>
      </rPr>
      <t xml:space="preserve">
Human resource</t>
    </r>
    <phoneticPr fontId="1" type="noConversion"/>
  </si>
  <si>
    <t xml:space="preserve">如交货光宝的部分产品为整体委外生产的，请填入共有多少家外包供应商（没有委外请填入数字0）
</t>
    <phoneticPr fontId="1" type="noConversion"/>
  </si>
  <si>
    <t>占总采购金额比率
% of total purchase Revenue</t>
    <phoneticPr fontId="1" type="noConversion"/>
  </si>
  <si>
    <t>主要材料供应商(可填写多家)
The name of major supplier</t>
    <phoneticPr fontId="1" type="noConversion"/>
  </si>
  <si>
    <t>主要原材料名称
The name of Major materials</t>
    <phoneticPr fontId="1" type="noConversion"/>
  </si>
  <si>
    <t>占營業份額 百分比%
% of Revenue</t>
    <phoneticPr fontId="1" type="noConversion"/>
  </si>
  <si>
    <t>交易产品名称或类别
Business category</t>
    <phoneticPr fontId="1" type="noConversion"/>
  </si>
  <si>
    <t>前3大OEM客戶
Top 3 OEM Customers</t>
    <phoneticPr fontId="1" type="noConversion"/>
  </si>
  <si>
    <r>
      <t>顧客</t>
    </r>
    <r>
      <rPr>
        <b/>
        <i/>
        <sz val="10"/>
        <rFont val="Arial"/>
        <family val="2"/>
      </rPr>
      <t xml:space="preserve"> /</t>
    </r>
    <r>
      <rPr>
        <b/>
        <i/>
        <sz val="10"/>
        <rFont val="細明體"/>
        <family val="3"/>
        <charset val="136"/>
      </rPr>
      <t>供應商</t>
    </r>
    <r>
      <rPr>
        <b/>
        <i/>
        <sz val="10"/>
        <rFont val="Arial"/>
        <family val="2"/>
      </rPr>
      <t xml:space="preserve"> / </t>
    </r>
    <r>
      <rPr>
        <b/>
        <i/>
        <sz val="10"/>
        <rFont val="細明體"/>
        <family val="3"/>
        <charset val="136"/>
      </rPr>
      <t xml:space="preserve">分包商
</t>
    </r>
    <r>
      <rPr>
        <b/>
        <i/>
        <sz val="10"/>
        <rFont val="Arial"/>
        <family val="2"/>
      </rPr>
      <t>Customers / Suppliers / Sub-Contractors</t>
    </r>
    <phoneticPr fontId="1" type="noConversion"/>
  </si>
  <si>
    <t>主要竞争对手公司名称
The name of Major competitor</t>
    <phoneticPr fontId="1" type="noConversion"/>
  </si>
  <si>
    <t xml:space="preserve">填写本资料时的当前产能空间,请按照总产能的百分比填写（例如剩余产能空间20%，则填写数值20）
</t>
    <phoneticPr fontId="1" type="noConversion"/>
  </si>
  <si>
    <t xml:space="preserve">年产能
</t>
    <phoneticPr fontId="1" type="noConversion"/>
  </si>
  <si>
    <t xml:space="preserve">L/T（Lead Time）（天数）
</t>
    <phoneticPr fontId="1" type="noConversion"/>
  </si>
  <si>
    <t xml:space="preserve">最快提供样品时间（天数）
</t>
    <phoneticPr fontId="1" type="noConversion"/>
  </si>
  <si>
    <t xml:space="preserve">MOQ（Minimum Order Quantity ）
</t>
    <phoneticPr fontId="1" type="noConversion"/>
  </si>
  <si>
    <t>主要產品
Principal Products</t>
    <phoneticPr fontId="1" type="noConversion"/>
  </si>
  <si>
    <r>
      <t>产品</t>
    </r>
    <r>
      <rPr>
        <b/>
        <i/>
        <sz val="10"/>
        <rFont val="Arial"/>
        <family val="2"/>
      </rPr>
      <t>4
Products 4</t>
    </r>
    <phoneticPr fontId="1" type="noConversion"/>
  </si>
  <si>
    <r>
      <t>产品</t>
    </r>
    <r>
      <rPr>
        <b/>
        <i/>
        <sz val="10"/>
        <rFont val="Arial"/>
        <family val="2"/>
      </rPr>
      <t>3
Products 3</t>
    </r>
    <r>
      <rPr>
        <sz val="12"/>
        <color theme="1"/>
        <rFont val="新細明體"/>
        <family val="2"/>
        <charset val="136"/>
        <scheme val="minor"/>
      </rPr>
      <t/>
    </r>
    <phoneticPr fontId="3" type="noConversion"/>
  </si>
  <si>
    <r>
      <t>产品</t>
    </r>
    <r>
      <rPr>
        <b/>
        <i/>
        <sz val="10"/>
        <rFont val="Arial"/>
        <family val="2"/>
      </rPr>
      <t xml:space="preserve"> 2
Products  2</t>
    </r>
    <phoneticPr fontId="1" type="noConversion"/>
  </si>
  <si>
    <r>
      <t>产品</t>
    </r>
    <r>
      <rPr>
        <b/>
        <i/>
        <sz val="10"/>
        <rFont val="Arial"/>
        <family val="2"/>
      </rPr>
      <t xml:space="preserve"> 1
Products 1</t>
    </r>
    <phoneticPr fontId="1" type="noConversion"/>
  </si>
  <si>
    <r>
      <t xml:space="preserve">產品描述与产出效率
</t>
    </r>
    <r>
      <rPr>
        <b/>
        <i/>
        <sz val="10"/>
        <rFont val="Arial"/>
        <family val="2"/>
      </rPr>
      <t>Product Description</t>
    </r>
    <phoneticPr fontId="1" type="noConversion"/>
  </si>
  <si>
    <t>優勢,公司特點:
Strengths, Business Characterization:</t>
    <phoneticPr fontId="1" type="noConversion"/>
  </si>
  <si>
    <r>
      <rPr>
        <sz val="10"/>
        <rFont val="細明體"/>
        <family val="3"/>
        <charset val="136"/>
      </rPr>
      <t>事业部</t>
    </r>
    <r>
      <rPr>
        <sz val="10"/>
        <rFont val="Arial"/>
        <family val="2"/>
      </rPr>
      <t>3</t>
    </r>
    <r>
      <rPr>
        <sz val="10"/>
        <rFont val="細明體"/>
        <family val="3"/>
        <charset val="136"/>
      </rPr>
      <t>：</t>
    </r>
    <r>
      <rPr>
        <sz val="10"/>
        <rFont val="Arial"/>
        <family val="2"/>
      </rPr>
      <t xml:space="preserve">
BU3</t>
    </r>
    <r>
      <rPr>
        <sz val="10"/>
        <rFont val="細明體"/>
        <family val="3"/>
        <charset val="136"/>
      </rPr>
      <t>：</t>
    </r>
    <phoneticPr fontId="3" type="noConversion"/>
  </si>
  <si>
    <r>
      <rPr>
        <sz val="10"/>
        <rFont val="細明體"/>
        <family val="3"/>
        <charset val="136"/>
      </rPr>
      <t>事业部</t>
    </r>
    <r>
      <rPr>
        <sz val="10"/>
        <rFont val="Arial"/>
        <family val="2"/>
      </rPr>
      <t>:2</t>
    </r>
    <r>
      <rPr>
        <sz val="10"/>
        <rFont val="細明體"/>
        <family val="3"/>
        <charset val="136"/>
      </rPr>
      <t>：</t>
    </r>
    <r>
      <rPr>
        <sz val="10"/>
        <rFont val="Arial"/>
        <family val="2"/>
      </rPr>
      <t xml:space="preserve">
BU2</t>
    </r>
    <r>
      <rPr>
        <sz val="10"/>
        <rFont val="細明體"/>
        <family val="3"/>
        <charset val="136"/>
      </rPr>
      <t>：</t>
    </r>
    <phoneticPr fontId="3" type="noConversion"/>
  </si>
  <si>
    <r>
      <rPr>
        <sz val="10"/>
        <rFont val="細明體"/>
        <family val="3"/>
        <charset val="136"/>
      </rPr>
      <t>事业部</t>
    </r>
    <r>
      <rPr>
        <sz val="10"/>
        <rFont val="Arial"/>
        <family val="2"/>
      </rPr>
      <t>1</t>
    </r>
    <r>
      <rPr>
        <sz val="10"/>
        <rFont val="細明體"/>
        <family val="3"/>
        <charset val="136"/>
      </rPr>
      <t>：</t>
    </r>
    <r>
      <rPr>
        <sz val="10"/>
        <rFont val="Arial"/>
        <family val="2"/>
      </rPr>
      <t xml:space="preserve">
BU1</t>
    </r>
    <r>
      <rPr>
        <sz val="10"/>
        <rFont val="細明體"/>
        <family val="3"/>
        <charset val="136"/>
      </rPr>
      <t>：</t>
    </r>
    <phoneticPr fontId="3" type="noConversion"/>
  </si>
  <si>
    <r>
      <t xml:space="preserve">是否有與光寶集團其他事業部交易以及年銷售額:
</t>
    </r>
    <r>
      <rPr>
        <b/>
        <sz val="10"/>
        <color rgb="FFFF0000"/>
        <rFont val="細明體"/>
        <family val="3"/>
        <charset val="136"/>
      </rPr>
      <t>(单位：百万元人民币)</t>
    </r>
    <r>
      <rPr>
        <sz val="10"/>
        <rFont val="細明體"/>
        <family val="3"/>
        <charset val="136"/>
      </rPr>
      <t xml:space="preserve">
Whether there is other business deals and annual sales with lite-on group</t>
    </r>
    <phoneticPr fontId="1" type="noConversion"/>
  </si>
  <si>
    <t xml:space="preserve">供应商出货地点到光宝收货工厂的距离（公里）:
</t>
    <phoneticPr fontId="1" type="noConversion"/>
  </si>
  <si>
    <t xml:space="preserve">交易币别（可以多选）:
</t>
    <phoneticPr fontId="1" type="noConversion"/>
  </si>
  <si>
    <t>計劃投資資本:
Describe Planned Capital Investment:</t>
    <phoneticPr fontId="1" type="noConversion"/>
  </si>
  <si>
    <t>最近3年的平均營業額增長率(%):
Average revenue growth rate in last 3 yrs (%):</t>
    <phoneticPr fontId="1" type="noConversion"/>
  </si>
  <si>
    <t>預估今年年度營業額:
Annual revenue of this year</t>
    <phoneticPr fontId="1" type="noConversion"/>
  </si>
  <si>
    <t>公/私有制: 
Public / Private:</t>
    <phoneticPr fontId="1" type="noConversion"/>
  </si>
  <si>
    <t>重要提示：请供应商填写资料时注意：
1.请供应商务必认真填写各项内容，填写结果将会由系统自动进行评分，以体现供应商的综合实力或竞争力排名，同类别材料排名前几位的供应商，系统将会结合供应商的软硬件综合能力与实际交货品质状况，自动推送给光宝Sourcer单位作为优先承接新料号开模或送样的考量；
2.为了保证本资料中的内容得到持续更新，系统将会每季度自动邮件通知供应商进行在线资料更新，请供应商关注后续的邮件通知并及时更新资料；
3.以下各项目的“序号”栏位标记为粉红底色的项目为必填内容，否则无法完成资料上传；</t>
    <phoneticPr fontId="3" type="noConversion"/>
  </si>
  <si>
    <t>此项由“產品代碼”選擇的代碼，自動帶出對應的名稱</t>
    <phoneticPr fontId="3" type="noConversion"/>
  </si>
  <si>
    <t>数量</t>
    <phoneticPr fontId="42" type="noConversion"/>
  </si>
  <si>
    <t>最大加工尺寸\精确度\范围</t>
    <phoneticPr fontId="42" type="noConversion"/>
  </si>
  <si>
    <t>品牌</t>
    <phoneticPr fontId="42" type="noConversion"/>
  </si>
  <si>
    <t>产地\出厂年份</t>
    <phoneticPr fontId="42" type="noConversion"/>
  </si>
  <si>
    <t>机型</t>
    <phoneticPr fontId="42" type="noConversion"/>
  </si>
  <si>
    <t>最大量测尺寸\精确度\范围</t>
    <phoneticPr fontId="42" type="noConversion"/>
  </si>
  <si>
    <t>最大加工尺寸</t>
  </si>
  <si>
    <t>环境洁净度</t>
    <phoneticPr fontId="42" type="noConversion"/>
  </si>
  <si>
    <t>线体长度</t>
    <phoneticPr fontId="42" type="noConversion"/>
  </si>
  <si>
    <t>线型(半\全自动)</t>
    <phoneticPr fontId="42" type="noConversion"/>
  </si>
  <si>
    <t>加工                              组装线</t>
    <phoneticPr fontId="42" type="noConversion"/>
  </si>
  <si>
    <t>环境洁净度\最大加工尺寸</t>
    <phoneticPr fontId="42" type="noConversion"/>
  </si>
  <si>
    <t>电镀层种类</t>
    <phoneticPr fontId="42" type="noConversion"/>
  </si>
  <si>
    <t>线型(真空\水电)</t>
    <phoneticPr fontId="42" type="noConversion"/>
  </si>
  <si>
    <t>电镀线</t>
    <phoneticPr fontId="42" type="noConversion"/>
  </si>
  <si>
    <t>烤箱数量</t>
    <phoneticPr fontId="42" type="noConversion"/>
  </si>
  <si>
    <t>枪头数量</t>
    <phoneticPr fontId="42" type="noConversion"/>
  </si>
  <si>
    <t>合计</t>
    <phoneticPr fontId="42" type="noConversion"/>
  </si>
  <si>
    <t>数量</t>
    <phoneticPr fontId="42" type="noConversion"/>
  </si>
  <si>
    <t>容模尺寸</t>
    <phoneticPr fontId="42" type="noConversion"/>
  </si>
  <si>
    <t>吨位</t>
    <phoneticPr fontId="42" type="noConversion"/>
  </si>
  <si>
    <t>品牌</t>
    <phoneticPr fontId="42" type="noConversion"/>
  </si>
  <si>
    <t>产地\出厂年份</t>
    <phoneticPr fontId="42" type="noConversion"/>
  </si>
  <si>
    <t>机型(单\双色)</t>
    <phoneticPr fontId="42" type="noConversion"/>
  </si>
  <si>
    <t>注塑机</t>
    <phoneticPr fontId="42" type="noConversion"/>
  </si>
  <si>
    <t>塑胶外壳类供应商生产检测能力调查表</t>
    <phoneticPr fontId="42" type="noConversion"/>
  </si>
  <si>
    <t>飛越</t>
  </si>
  <si>
    <t>数量</t>
  </si>
  <si>
    <t>最大加工尺寸\精确度\范围</t>
  </si>
  <si>
    <t>品牌</t>
  </si>
  <si>
    <t>产地\出厂年份</t>
  </si>
  <si>
    <t>机型</t>
  </si>
  <si>
    <t>最大量测尺寸\精确度\范围</t>
  </si>
  <si>
    <t>环境洁净度</t>
  </si>
  <si>
    <t>线体长度</t>
  </si>
  <si>
    <t>线型(半\全自动)</t>
  </si>
  <si>
    <t>环境洁净度\最大加工尺寸</t>
  </si>
  <si>
    <t>电镀层种类</t>
    <phoneticPr fontId="3" type="noConversion"/>
  </si>
  <si>
    <t>镀槽容量</t>
  </si>
  <si>
    <t>电镀线</t>
    <phoneticPr fontId="3" type="noConversion"/>
  </si>
  <si>
    <t>粉体\液体喷涂</t>
  </si>
  <si>
    <t>枪头\烤箱数量</t>
  </si>
  <si>
    <t>数量</t>
    <phoneticPr fontId="42" type="noConversion"/>
  </si>
  <si>
    <t>可以阳极氧化的种类</t>
    <phoneticPr fontId="42" type="noConversion"/>
  </si>
  <si>
    <t>线体长度</t>
    <phoneticPr fontId="42" type="noConversion"/>
  </si>
  <si>
    <t>线型(半\全自动)</t>
    <phoneticPr fontId="42" type="noConversion"/>
  </si>
  <si>
    <t>吨位</t>
  </si>
  <si>
    <t>机型(半\全自动)</t>
  </si>
  <si>
    <t>合计</t>
  </si>
  <si>
    <t>是否自动送料\最大加工尺寸</t>
  </si>
  <si>
    <t>机型(单\双轴)</t>
  </si>
  <si>
    <t>冲压机</t>
    <phoneticPr fontId="3" type="noConversion"/>
  </si>
  <si>
    <t>五金外壳类供应商生产检测能力调查表</t>
    <phoneticPr fontId="3" type="noConversion"/>
  </si>
  <si>
    <t>丝印机</t>
    <phoneticPr fontId="42" type="noConversion"/>
  </si>
  <si>
    <t>移印机</t>
    <phoneticPr fontId="42" type="noConversion"/>
  </si>
  <si>
    <t>镭雕机</t>
    <phoneticPr fontId="42" type="noConversion"/>
  </si>
  <si>
    <t>(量测设备)</t>
    <phoneticPr fontId="42" type="noConversion"/>
  </si>
  <si>
    <t>(模具房设备)</t>
    <phoneticPr fontId="42" type="noConversion"/>
  </si>
  <si>
    <t>喷涂线</t>
    <phoneticPr fontId="42" type="noConversion"/>
  </si>
  <si>
    <t>热熔机</t>
    <phoneticPr fontId="42" type="noConversion"/>
  </si>
  <si>
    <t>连动式机器人冲压平移线</t>
    <phoneticPr fontId="3" type="noConversion"/>
  </si>
  <si>
    <t>模切机</t>
    <phoneticPr fontId="3" type="noConversion"/>
  </si>
  <si>
    <t>锁螺丝机</t>
    <phoneticPr fontId="3" type="noConversion"/>
  </si>
  <si>
    <t>装铆钉机</t>
    <phoneticPr fontId="3" type="noConversion"/>
  </si>
  <si>
    <t>装拉钉机</t>
    <phoneticPr fontId="3" type="noConversion"/>
  </si>
  <si>
    <t>自动冲压铆钉识别机</t>
    <phoneticPr fontId="3" type="noConversion"/>
  </si>
  <si>
    <t>机械手全自动點焊机</t>
    <phoneticPr fontId="3" type="noConversion"/>
  </si>
  <si>
    <t>半自动點焊机</t>
    <phoneticPr fontId="3" type="noConversion"/>
  </si>
  <si>
    <t>手动點焊机</t>
    <phoneticPr fontId="3" type="noConversion"/>
  </si>
  <si>
    <t>精密车床</t>
    <phoneticPr fontId="3" type="noConversion"/>
  </si>
  <si>
    <t>钣金机</t>
    <phoneticPr fontId="3" type="noConversion"/>
  </si>
  <si>
    <t>铝锭押出机</t>
    <phoneticPr fontId="3" type="noConversion"/>
  </si>
  <si>
    <t>铝剂型机</t>
    <phoneticPr fontId="3" type="noConversion"/>
  </si>
  <si>
    <t>压铸机</t>
    <phoneticPr fontId="3" type="noConversion"/>
  </si>
  <si>
    <t>压铸品沙孔检测机</t>
    <phoneticPr fontId="3" type="noConversion"/>
  </si>
  <si>
    <t>抛光机</t>
    <phoneticPr fontId="3" type="noConversion"/>
  </si>
  <si>
    <t>攻牙机</t>
    <phoneticPr fontId="3" type="noConversion"/>
  </si>
  <si>
    <t>打磨机</t>
    <phoneticPr fontId="3" type="noConversion"/>
  </si>
  <si>
    <t>拉丝机</t>
    <phoneticPr fontId="3" type="noConversion"/>
  </si>
  <si>
    <t>超音波清洗线</t>
    <phoneticPr fontId="3" type="noConversion"/>
  </si>
  <si>
    <t>阳极氧化线</t>
    <phoneticPr fontId="3" type="noConversion"/>
  </si>
  <si>
    <t>喷涂线</t>
    <phoneticPr fontId="3" type="noConversion"/>
  </si>
  <si>
    <t>加工组装线</t>
    <phoneticPr fontId="3" type="noConversion"/>
  </si>
  <si>
    <t>丝印机</t>
    <phoneticPr fontId="3" type="noConversion"/>
  </si>
  <si>
    <t>移印机</t>
    <phoneticPr fontId="3" type="noConversion"/>
  </si>
  <si>
    <t>镭雕机</t>
    <phoneticPr fontId="3" type="noConversion"/>
  </si>
  <si>
    <t>(量测设备)</t>
    <phoneticPr fontId="3" type="noConversion"/>
  </si>
  <si>
    <t>(模具房设备)</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</si>
</sst>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76" formatCode="_-* #,##0.0_-;\-* #,##0.0_-;_-* &quot;-&quot;??_-;_-@_-"/>
    <numFmt numFmtId="177" formatCode="#,##0.00_ "/>
    <numFmt numFmtId="178" formatCode="0_);[Red]\(0\)"/>
  </numFmts>
  <fonts count="50">
    <font>
      <sz val="12"/>
      <color theme="1"/>
      <name val="新細明體"/>
      <family val="2"/>
      <charset val="136"/>
      <scheme val="minor"/>
    </font>
    <font>
      <sz val="10"/>
      <name val="Arial"/>
      <family val="2"/>
    </font>
    <font>
      <b/>
      <sz val="14"/>
      <name val="Arial"/>
      <family val="2"/>
    </font>
    <font>
      <sz val="9"/>
      <name val="新細明體"/>
      <family val="2"/>
      <charset val="136"/>
      <scheme val="minor"/>
    </font>
    <font>
      <sz val="14"/>
      <name val="Arial"/>
      <family val="2"/>
    </font>
    <font>
      <b/>
      <sz val="10"/>
      <name val="Arial"/>
      <family val="2"/>
    </font>
    <font>
      <b/>
      <i/>
      <sz val="10"/>
      <name val="Arial"/>
      <family val="2"/>
    </font>
    <font>
      <b/>
      <i/>
      <sz val="10"/>
      <name val="細明體"/>
      <family val="3"/>
      <charset val="136"/>
    </font>
    <font>
      <sz val="10"/>
      <name val="細明體"/>
      <family val="3"/>
      <charset val="136"/>
    </font>
    <font>
      <sz val="10"/>
      <color indexed="12"/>
      <name val="Arial"/>
      <family val="2"/>
    </font>
    <font>
      <sz val="11"/>
      <color indexed="17"/>
      <name val="宋体"/>
      <family val="3"/>
      <charset val="136"/>
    </font>
    <font>
      <sz val="11"/>
      <color indexed="20"/>
      <name val="宋体"/>
      <charset val="134"/>
    </font>
    <font>
      <b/>
      <sz val="18"/>
      <color indexed="56"/>
      <name val="宋体"/>
      <charset val="134"/>
    </font>
    <font>
      <b/>
      <sz val="12"/>
      <color indexed="12"/>
      <name val="Times New Roman"/>
      <family val="1"/>
    </font>
    <font>
      <b/>
      <sz val="16"/>
      <color rgb="FF0000CC"/>
      <name val="新細明體"/>
      <family val="1"/>
      <charset val="136"/>
      <scheme val="minor"/>
    </font>
    <font>
      <b/>
      <sz val="12"/>
      <color rgb="FFFF0000"/>
      <name val="細明體"/>
      <family val="3"/>
      <charset val="136"/>
    </font>
    <font>
      <b/>
      <sz val="22"/>
      <color indexed="12"/>
      <name val="Arial"/>
      <family val="2"/>
    </font>
    <font>
      <b/>
      <sz val="22"/>
      <color indexed="12"/>
      <name val="細明體"/>
      <family val="3"/>
      <charset val="136"/>
    </font>
    <font>
      <sz val="10"/>
      <color rgb="FFFF0000"/>
      <name val="細明體"/>
      <family val="3"/>
      <charset val="136"/>
    </font>
    <font>
      <b/>
      <sz val="10"/>
      <color rgb="FFFF0000"/>
      <name val="細明體"/>
      <family val="3"/>
      <charset val="136"/>
    </font>
    <font>
      <sz val="10"/>
      <color theme="1"/>
      <name val="Arial"/>
      <family val="2"/>
    </font>
    <font>
      <b/>
      <i/>
      <sz val="12"/>
      <color theme="1"/>
      <name val="Arial"/>
      <family val="2"/>
    </font>
    <font>
      <sz val="10"/>
      <color theme="1"/>
      <name val="細明體"/>
      <family val="3"/>
      <charset val="136"/>
    </font>
    <font>
      <sz val="9"/>
      <color indexed="81"/>
      <name val="Tahoma"/>
      <family val="2"/>
    </font>
    <font>
      <b/>
      <sz val="9"/>
      <color indexed="81"/>
      <name val="Tahoma"/>
      <family val="2"/>
    </font>
    <font>
      <sz val="9"/>
      <color indexed="81"/>
      <name val="細明體"/>
      <family val="3"/>
      <charset val="136"/>
    </font>
    <font>
      <b/>
      <sz val="12"/>
      <name val="新細明體"/>
      <family val="1"/>
      <charset val="136"/>
      <scheme val="minor"/>
    </font>
    <font>
      <sz val="12"/>
      <name val="新細明體"/>
      <family val="1"/>
      <charset val="136"/>
    </font>
    <font>
      <sz val="12"/>
      <color theme="1"/>
      <name val="Arial"/>
      <family val="2"/>
    </font>
    <font>
      <sz val="12"/>
      <name val="新細明體"/>
      <family val="1"/>
      <charset val="134"/>
    </font>
    <font>
      <sz val="12"/>
      <name val="細明體"/>
      <family val="3"/>
      <charset val="136"/>
    </font>
    <font>
      <b/>
      <sz val="10"/>
      <color theme="1"/>
      <name val="Arial"/>
      <family val="2"/>
    </font>
    <font>
      <b/>
      <sz val="10"/>
      <color indexed="12"/>
      <name val="Arial"/>
      <family val="2"/>
    </font>
    <font>
      <sz val="10"/>
      <color indexed="12"/>
      <name val="細明體"/>
      <family val="3"/>
      <charset val="136"/>
    </font>
    <font>
      <b/>
      <sz val="12"/>
      <color indexed="12"/>
      <name val="Arial"/>
      <family val="2"/>
    </font>
    <font>
      <b/>
      <sz val="10"/>
      <color theme="1"/>
      <name val="細明體"/>
      <family val="3"/>
      <charset val="136"/>
    </font>
    <font>
      <b/>
      <i/>
      <sz val="10"/>
      <color theme="1"/>
      <name val="細明體"/>
      <family val="3"/>
      <charset val="136"/>
    </font>
    <font>
      <b/>
      <i/>
      <sz val="10"/>
      <color rgb="FFFF0000"/>
      <name val="細明體"/>
      <family val="3"/>
      <charset val="136"/>
    </font>
    <font>
      <b/>
      <sz val="10"/>
      <color rgb="FFFF0000"/>
      <name val="Arial"/>
      <family val="2"/>
    </font>
    <font>
      <b/>
      <sz val="11"/>
      <color indexed="12"/>
      <name val="Arial"/>
      <family val="2"/>
    </font>
    <font>
      <b/>
      <sz val="10"/>
      <color indexed="12"/>
      <name val="細明體"/>
      <family val="3"/>
      <charset val="136"/>
    </font>
    <font>
      <sz val="14"/>
      <name val="細明體"/>
      <family val="3"/>
      <charset val="136"/>
    </font>
    <font>
      <sz val="9"/>
      <name val="新細明體"/>
      <family val="1"/>
      <charset val="136"/>
    </font>
    <font>
      <b/>
      <sz val="22"/>
      <name val="新細明體"/>
      <family val="1"/>
      <charset val="136"/>
    </font>
    <font>
      <sz val="12"/>
      <name val="宋体"/>
      <charset val="134"/>
    </font>
    <font>
      <sz val="10"/>
      <name val="新細明體"/>
      <family val="1"/>
      <charset val="134"/>
    </font>
    <font>
      <sz val="10"/>
      <color indexed="12"/>
      <name val="楷体_GB2312"/>
      <family val="3"/>
      <charset val="134"/>
    </font>
    <font>
      <sz val="10"/>
      <name val="新細明體"/>
      <family val="1"/>
      <charset val="136"/>
    </font>
    <font>
      <sz val="12"/>
      <color indexed="8"/>
      <name val="新細明體"/>
      <family val="1"/>
      <charset val="134"/>
    </font>
    <font>
      <b/>
      <sz val="22"/>
      <name val="新細明體"/>
      <family val="1"/>
      <charset val="134"/>
    </font>
  </fonts>
  <fills count="18">
    <fill>
      <patternFill patternType="none"/>
    </fill>
    <fill>
      <patternFill patternType="gray125"/>
    </fill>
    <fill>
      <patternFill patternType="solid">
        <fgColor indexed="22"/>
        <bgColor indexed="64"/>
      </patternFill>
    </fill>
    <fill>
      <patternFill patternType="solid">
        <fgColor indexed="42"/>
      </patternFill>
    </fill>
    <fill>
      <patternFill patternType="solid">
        <fgColor indexed="45"/>
      </patternFill>
    </fill>
    <fill>
      <patternFill patternType="solid">
        <fgColor indexed="9"/>
        <bgColor indexed="64"/>
      </patternFill>
    </fill>
    <fill>
      <patternFill patternType="solid">
        <fgColor theme="8" tint="0.59999389629810485"/>
        <bgColor indexed="64"/>
      </patternFill>
    </fill>
    <fill>
      <patternFill patternType="solid">
        <fgColor theme="0"/>
        <bgColor indexed="64"/>
      </patternFill>
    </fill>
    <fill>
      <patternFill patternType="solid">
        <fgColor rgb="FFFFFF00"/>
        <bgColor indexed="64"/>
      </patternFill>
    </fill>
    <fill>
      <patternFill patternType="solid">
        <fgColor rgb="FF99FF66"/>
        <bgColor indexed="64"/>
      </patternFill>
    </fill>
    <fill>
      <patternFill patternType="solid">
        <fgColor rgb="FF66FF33"/>
        <bgColor indexed="64"/>
      </patternFill>
    </fill>
    <fill>
      <patternFill patternType="solid">
        <fgColor theme="5" tint="0.79998168889431442"/>
        <bgColor indexed="64"/>
      </patternFill>
    </fill>
    <fill>
      <patternFill patternType="solid">
        <fgColor rgb="FFFF99CC"/>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indexed="42"/>
        <bgColor indexed="64"/>
      </patternFill>
    </fill>
    <fill>
      <patternFill patternType="solid">
        <fgColor indexed="47"/>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bottom style="thin">
        <color indexed="64"/>
      </bottom>
      <diagonal style="thin">
        <color indexed="64"/>
      </diagonal>
    </border>
    <border>
      <left style="thin">
        <color indexed="64"/>
      </left>
      <right style="thin">
        <color indexed="64"/>
      </right>
      <top/>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s>
  <cellStyleXfs count="8">
    <xf numFmtId="0" fontId="0" fillId="0" borderId="0">
      <alignment vertical="center"/>
    </xf>
    <xf numFmtId="43" fontId="1" fillId="0" borderId="0" applyFont="0" applyFill="0" applyBorder="0" applyAlignment="0" applyProtection="0"/>
    <xf numFmtId="0" fontId="1" fillId="0" borderId="0"/>
    <xf numFmtId="0" fontId="10" fillId="3" borderId="0" applyNumberFormat="0" applyBorder="0" applyAlignment="0" applyProtection="0">
      <alignment vertical="center"/>
    </xf>
    <xf numFmtId="0" fontId="11" fillId="4" borderId="0" applyNumberFormat="0" applyBorder="0" applyAlignment="0" applyProtection="0">
      <alignment vertical="center"/>
    </xf>
    <xf numFmtId="0" fontId="12" fillId="0" borderId="0" applyNumberFormat="0" applyFill="0" applyBorder="0" applyAlignment="0" applyProtection="0">
      <alignment vertical="center"/>
    </xf>
    <xf numFmtId="0" fontId="27" fillId="0" borderId="0"/>
    <xf numFmtId="0" fontId="29" fillId="0" borderId="0"/>
  </cellStyleXfs>
  <cellXfs count="184">
    <xf numFmtId="0" fontId="0" fillId="0" borderId="0" xfId="0">
      <alignment vertical="center"/>
    </xf>
    <xf numFmtId="0" fontId="1" fillId="0" borderId="0" xfId="2" applyFont="1"/>
    <xf numFmtId="0" fontId="1" fillId="0" borderId="0" xfId="2" applyFont="1" applyFill="1" applyBorder="1" applyAlignment="1">
      <alignment vertical="top" wrapText="1"/>
    </xf>
    <xf numFmtId="0" fontId="5" fillId="0" borderId="0" xfId="2" applyFont="1"/>
    <xf numFmtId="176" fontId="1" fillId="0" borderId="0" xfId="1" applyNumberFormat="1" applyFont="1" applyFill="1" applyBorder="1" applyAlignment="1">
      <alignment horizontal="left" vertical="top" wrapText="1"/>
    </xf>
    <xf numFmtId="0" fontId="1" fillId="0" borderId="0" xfId="2" applyFont="1" applyAlignment="1">
      <alignment horizontal="center" wrapText="1"/>
    </xf>
    <xf numFmtId="176" fontId="6" fillId="2" borderId="3" xfId="1" applyNumberFormat="1" applyFont="1" applyFill="1" applyBorder="1" applyAlignment="1">
      <alignment horizontal="left" vertical="top" wrapText="1"/>
    </xf>
    <xf numFmtId="0" fontId="7" fillId="2" borderId="4" xfId="2" applyFont="1" applyFill="1" applyBorder="1" applyAlignment="1">
      <alignment vertical="top" wrapText="1"/>
    </xf>
    <xf numFmtId="0" fontId="6" fillId="2" borderId="5" xfId="2" applyFont="1" applyFill="1" applyBorder="1" applyAlignment="1">
      <alignment vertical="top" wrapText="1"/>
    </xf>
    <xf numFmtId="0" fontId="6" fillId="2" borderId="6" xfId="2" applyFont="1" applyFill="1" applyBorder="1" applyAlignment="1">
      <alignment vertical="top" wrapText="1"/>
    </xf>
    <xf numFmtId="0" fontId="6" fillId="2" borderId="7" xfId="2" applyFont="1" applyFill="1" applyBorder="1" applyAlignment="1">
      <alignment vertical="top" wrapText="1"/>
    </xf>
    <xf numFmtId="0" fontId="8" fillId="0" borderId="4" xfId="2" applyFont="1" applyFill="1" applyBorder="1" applyAlignment="1">
      <alignment horizontal="left" vertical="top" wrapText="1" indent="1"/>
    </xf>
    <xf numFmtId="0" fontId="0" fillId="5" borderId="0" xfId="0" applyFill="1" applyAlignment="1"/>
    <xf numFmtId="0" fontId="0" fillId="5" borderId="1" xfId="0" applyFill="1" applyBorder="1" applyAlignment="1"/>
    <xf numFmtId="0" fontId="14" fillId="5" borderId="1" xfId="0" applyFont="1" applyFill="1" applyBorder="1" applyAlignment="1">
      <alignment horizontal="right"/>
    </xf>
    <xf numFmtId="177" fontId="1" fillId="0" borderId="3" xfId="1" applyNumberFormat="1" applyFont="1" applyFill="1" applyBorder="1" applyAlignment="1">
      <alignment horizontal="center" vertical="top" wrapText="1"/>
    </xf>
    <xf numFmtId="0" fontId="1" fillId="0" borderId="4" xfId="2" applyFont="1" applyBorder="1" applyAlignment="1" applyProtection="1">
      <alignment wrapText="1"/>
      <protection locked="0"/>
    </xf>
    <xf numFmtId="0" fontId="2" fillId="6" borderId="0" xfId="2" applyFont="1" applyFill="1" applyBorder="1" applyAlignment="1" applyProtection="1">
      <alignment vertical="top"/>
    </xf>
    <xf numFmtId="0" fontId="9" fillId="0" borderId="9" xfId="2" applyFont="1" applyBorder="1" applyAlignment="1" applyProtection="1">
      <alignment horizontal="left" wrapText="1"/>
      <protection locked="0"/>
    </xf>
    <xf numFmtId="0" fontId="9" fillId="0" borderId="3" xfId="2" applyFont="1" applyBorder="1" applyAlignment="1" applyProtection="1">
      <alignment horizontal="center" vertical="center" wrapText="1"/>
      <protection locked="0"/>
    </xf>
    <xf numFmtId="0" fontId="8" fillId="7" borderId="3" xfId="2" applyFont="1" applyFill="1" applyBorder="1" applyAlignment="1" applyProtection="1">
      <alignment horizontal="center" vertical="center" wrapText="1"/>
      <protection locked="0"/>
    </xf>
    <xf numFmtId="0" fontId="1" fillId="0" borderId="4" xfId="2" applyFont="1" applyBorder="1" applyAlignment="1" applyProtection="1">
      <alignment horizontal="center" vertical="center" wrapText="1"/>
      <protection locked="0"/>
    </xf>
    <xf numFmtId="177" fontId="1" fillId="12" borderId="3" xfId="1" applyNumberFormat="1" applyFont="1" applyFill="1" applyBorder="1" applyAlignment="1">
      <alignment horizontal="center" vertical="top" wrapText="1"/>
    </xf>
    <xf numFmtId="0" fontId="26" fillId="6" borderId="0" xfId="2" applyFont="1" applyFill="1" applyBorder="1" applyAlignment="1">
      <alignment vertical="center"/>
    </xf>
    <xf numFmtId="0" fontId="9" fillId="0" borderId="4" xfId="2" applyFont="1" applyBorder="1" applyAlignment="1" applyProtection="1">
      <alignment horizontal="center" vertical="center" wrapText="1"/>
      <protection locked="0"/>
    </xf>
    <xf numFmtId="178" fontId="0" fillId="5" borderId="0" xfId="0" applyNumberFormat="1" applyFont="1" applyFill="1" applyAlignment="1"/>
    <xf numFmtId="178" fontId="14" fillId="5" borderId="1" xfId="0" applyNumberFormat="1" applyFont="1" applyFill="1" applyBorder="1" applyAlignment="1">
      <alignment horizontal="right"/>
    </xf>
    <xf numFmtId="178" fontId="21" fillId="10" borderId="7" xfId="2" applyNumberFormat="1" applyFont="1" applyFill="1" applyBorder="1" applyAlignment="1">
      <alignment horizontal="center" vertical="center" wrapText="1"/>
    </xf>
    <xf numFmtId="178" fontId="22" fillId="10" borderId="3" xfId="2" applyNumberFormat="1" applyFont="1" applyFill="1" applyBorder="1" applyAlignment="1" applyProtection="1">
      <alignment horizontal="center" vertical="center" wrapText="1"/>
      <protection locked="0"/>
    </xf>
    <xf numFmtId="178" fontId="20" fillId="10" borderId="8" xfId="2" applyNumberFormat="1" applyFont="1" applyFill="1" applyBorder="1" applyAlignment="1" applyProtection="1">
      <alignment horizontal="center" vertical="center" wrapText="1"/>
      <protection locked="0"/>
    </xf>
    <xf numFmtId="178" fontId="20" fillId="8" borderId="3" xfId="2" applyNumberFormat="1" applyFont="1" applyFill="1" applyBorder="1" applyAlignment="1" applyProtection="1">
      <alignment horizontal="center" vertical="center" wrapText="1"/>
      <protection locked="0"/>
    </xf>
    <xf numFmtId="178" fontId="20" fillId="0" borderId="0" xfId="2" applyNumberFormat="1" applyFont="1" applyAlignment="1">
      <alignment horizontal="center" wrapText="1"/>
    </xf>
    <xf numFmtId="0" fontId="28" fillId="5" borderId="0" xfId="0" applyFont="1" applyFill="1" applyAlignment="1"/>
    <xf numFmtId="0" fontId="4" fillId="11" borderId="2" xfId="2" applyFont="1" applyFill="1" applyBorder="1" applyAlignment="1" applyProtection="1">
      <alignment vertical="center"/>
      <protection locked="0"/>
    </xf>
    <xf numFmtId="0" fontId="26" fillId="8" borderId="0" xfId="2" applyFont="1" applyFill="1" applyBorder="1" applyAlignment="1">
      <alignment horizontal="left" vertical="top" wrapText="1"/>
    </xf>
    <xf numFmtId="0" fontId="26" fillId="8" borderId="0" xfId="2" applyFont="1" applyFill="1" applyBorder="1" applyAlignment="1">
      <alignment horizontal="left" vertical="top"/>
    </xf>
    <xf numFmtId="177" fontId="1" fillId="12" borderId="11" xfId="1" applyNumberFormat="1" applyFont="1" applyFill="1" applyBorder="1" applyAlignment="1">
      <alignment horizontal="center" vertical="top" wrapText="1"/>
    </xf>
    <xf numFmtId="178" fontId="20" fillId="10" borderId="3" xfId="2" applyNumberFormat="1" applyFont="1" applyFill="1" applyBorder="1" applyAlignment="1" applyProtection="1">
      <alignment horizontal="center" vertical="center" wrapText="1"/>
      <protection locked="0"/>
    </xf>
    <xf numFmtId="178" fontId="31" fillId="10" borderId="3" xfId="2" applyNumberFormat="1" applyFont="1" applyFill="1" applyBorder="1" applyAlignment="1" applyProtection="1">
      <alignment horizontal="center" vertical="center" wrapText="1"/>
      <protection locked="0"/>
    </xf>
    <xf numFmtId="0" fontId="32" fillId="0" borderId="3" xfId="2" applyFont="1" applyBorder="1" applyAlignment="1" applyProtection="1">
      <alignment horizontal="left" wrapText="1"/>
      <protection locked="0"/>
    </xf>
    <xf numFmtId="0" fontId="33" fillId="0" borderId="3" xfId="2" applyFont="1" applyBorder="1" applyAlignment="1" applyProtection="1">
      <alignment horizontal="left" vertical="top" wrapText="1"/>
      <protection locked="0"/>
    </xf>
    <xf numFmtId="0" fontId="33" fillId="0" borderId="3" xfId="2" applyFont="1" applyBorder="1" applyAlignment="1" applyProtection="1">
      <alignment horizontal="center" vertical="center" wrapText="1"/>
      <protection locked="0"/>
    </xf>
    <xf numFmtId="0" fontId="34" fillId="0" borderId="3" xfId="2" applyFont="1" applyBorder="1" applyAlignment="1" applyProtection="1">
      <alignment horizontal="center" vertical="center" wrapText="1"/>
      <protection locked="0"/>
    </xf>
    <xf numFmtId="0" fontId="22" fillId="0" borderId="3" xfId="2" applyFont="1" applyFill="1" applyBorder="1" applyAlignment="1">
      <alignment horizontal="right" vertical="top" wrapText="1" indent="1"/>
    </xf>
    <xf numFmtId="178" fontId="31" fillId="8" borderId="3" xfId="2" applyNumberFormat="1" applyFont="1" applyFill="1" applyBorder="1" applyAlignment="1" applyProtection="1">
      <alignment horizontal="center" vertical="center" wrapText="1"/>
      <protection locked="0"/>
    </xf>
    <xf numFmtId="0" fontId="22" fillId="0" borderId="11" xfId="2" applyFont="1" applyFill="1" applyBorder="1" applyAlignment="1">
      <alignment horizontal="left" vertical="top" wrapText="1"/>
    </xf>
    <xf numFmtId="178" fontId="31" fillId="0" borderId="3" xfId="2" applyNumberFormat="1" applyFont="1" applyBorder="1" applyAlignment="1" applyProtection="1">
      <alignment horizontal="center" vertical="center" wrapText="1"/>
      <protection locked="0"/>
    </xf>
    <xf numFmtId="0" fontId="22" fillId="0" borderId="3" xfId="2" applyFont="1" applyFill="1" applyBorder="1" applyAlignment="1">
      <alignment horizontal="left" vertical="top" wrapText="1" indent="1"/>
    </xf>
    <xf numFmtId="0" fontId="32" fillId="0" borderId="3" xfId="2" applyFont="1" applyBorder="1" applyAlignment="1" applyProtection="1">
      <alignment horizontal="center" vertical="center" wrapText="1"/>
      <protection locked="0"/>
    </xf>
    <xf numFmtId="178" fontId="36" fillId="2" borderId="3" xfId="2" applyNumberFormat="1" applyFont="1" applyFill="1" applyBorder="1" applyAlignment="1">
      <alignment vertical="top" wrapText="1"/>
    </xf>
    <xf numFmtId="0" fontId="37" fillId="2" borderId="3" xfId="2" applyFont="1" applyFill="1" applyBorder="1" applyAlignment="1">
      <alignment vertical="top" wrapText="1"/>
    </xf>
    <xf numFmtId="0" fontId="36" fillId="2" borderId="3" xfId="2" applyFont="1" applyFill="1" applyBorder="1" applyAlignment="1">
      <alignment vertical="top" wrapText="1"/>
    </xf>
    <xf numFmtId="0" fontId="36" fillId="13" borderId="3" xfId="2" applyFont="1" applyFill="1" applyBorder="1" applyAlignment="1">
      <alignment vertical="top" wrapText="1"/>
    </xf>
    <xf numFmtId="0" fontId="7" fillId="2" borderId="3" xfId="2" applyFont="1" applyFill="1" applyBorder="1" applyAlignment="1">
      <alignment vertical="top" wrapText="1"/>
    </xf>
    <xf numFmtId="177" fontId="8" fillId="12" borderId="4" xfId="1" applyNumberFormat="1" applyFont="1" applyFill="1" applyBorder="1" applyAlignment="1">
      <alignment vertical="center" wrapText="1"/>
    </xf>
    <xf numFmtId="178" fontId="31" fillId="0" borderId="3" xfId="2" applyNumberFormat="1" applyFont="1" applyBorder="1" applyAlignment="1" applyProtection="1">
      <alignment horizontal="left" wrapText="1"/>
      <protection locked="0"/>
    </xf>
    <xf numFmtId="0" fontId="9" fillId="0" borderId="3" xfId="2" applyFont="1" applyBorder="1" applyAlignment="1" applyProtection="1">
      <alignment horizontal="left" wrapText="1"/>
      <protection locked="0"/>
    </xf>
    <xf numFmtId="0" fontId="38" fillId="0" borderId="3" xfId="2" applyFont="1" applyBorder="1" applyAlignment="1" applyProtection="1">
      <alignment horizontal="center" vertical="center" wrapText="1"/>
      <protection locked="0"/>
    </xf>
    <xf numFmtId="0" fontId="39" fillId="0" borderId="3" xfId="2" applyFont="1" applyBorder="1" applyAlignment="1" applyProtection="1">
      <alignment horizontal="center" vertical="center" wrapText="1"/>
      <protection locked="0"/>
    </xf>
    <xf numFmtId="0" fontId="18" fillId="0" borderId="3" xfId="2" applyFont="1" applyFill="1" applyBorder="1" applyAlignment="1">
      <alignment horizontal="center" vertical="center" wrapText="1"/>
    </xf>
    <xf numFmtId="0" fontId="8" fillId="0" borderId="3" xfId="2" applyFont="1" applyFill="1" applyBorder="1" applyAlignment="1">
      <alignment horizontal="left" vertical="top" wrapText="1" indent="1"/>
    </xf>
    <xf numFmtId="0" fontId="7" fillId="13" borderId="3" xfId="2" applyFont="1" applyFill="1" applyBorder="1" applyAlignment="1">
      <alignment vertical="top" wrapText="1"/>
    </xf>
    <xf numFmtId="0" fontId="9" fillId="0" borderId="3" xfId="2" applyFont="1" applyFill="1" applyBorder="1" applyAlignment="1" applyProtection="1">
      <alignment horizontal="left" wrapText="1"/>
      <protection locked="0"/>
    </xf>
    <xf numFmtId="178" fontId="37" fillId="2" borderId="3" xfId="2" applyNumberFormat="1" applyFont="1" applyFill="1" applyBorder="1" applyAlignment="1">
      <alignment vertical="top" wrapText="1"/>
    </xf>
    <xf numFmtId="0" fontId="37" fillId="13" borderId="3" xfId="2" applyFont="1" applyFill="1" applyBorder="1" applyAlignment="1">
      <alignment vertical="top" wrapText="1"/>
    </xf>
    <xf numFmtId="0" fontId="19" fillId="6" borderId="8" xfId="2" applyFont="1" applyFill="1" applyBorder="1" applyAlignment="1">
      <alignment vertical="center" wrapText="1"/>
    </xf>
    <xf numFmtId="0" fontId="19" fillId="6" borderId="2" xfId="2" applyFont="1" applyFill="1" applyBorder="1" applyAlignment="1">
      <alignment vertical="center" wrapText="1"/>
    </xf>
    <xf numFmtId="0" fontId="19" fillId="6" borderId="3" xfId="2" applyFont="1" applyFill="1" applyBorder="1" applyAlignment="1">
      <alignment horizontal="center" vertical="center" wrapText="1"/>
    </xf>
    <xf numFmtId="0" fontId="22" fillId="0" borderId="3" xfId="2" applyFont="1" applyFill="1" applyBorder="1" applyAlignment="1">
      <alignment horizontal="center" vertical="center" wrapText="1"/>
    </xf>
    <xf numFmtId="0" fontId="40" fillId="0" borderId="3" xfId="2" applyFont="1" applyBorder="1" applyAlignment="1" applyProtection="1">
      <alignment horizontal="center" vertical="center" wrapText="1"/>
      <protection locked="0"/>
    </xf>
    <xf numFmtId="0" fontId="8" fillId="0" borderId="17" xfId="2" applyFont="1" applyFill="1" applyBorder="1" applyAlignment="1">
      <alignment horizontal="left" vertical="top" wrapText="1" indent="1"/>
    </xf>
    <xf numFmtId="178" fontId="31" fillId="0" borderId="9" xfId="2" applyNumberFormat="1" applyFont="1" applyBorder="1" applyAlignment="1" applyProtection="1">
      <alignment horizontal="left" wrapText="1"/>
      <protection locked="0"/>
    </xf>
    <xf numFmtId="0" fontId="8" fillId="0" borderId="3" xfId="2" applyFont="1" applyFill="1" applyBorder="1" applyAlignment="1">
      <alignment horizontal="left" vertical="center" wrapText="1"/>
    </xf>
    <xf numFmtId="0" fontId="8" fillId="14" borderId="3" xfId="2" applyFont="1" applyFill="1" applyBorder="1" applyAlignment="1">
      <alignment horizontal="left" vertical="top" wrapText="1" indent="1"/>
    </xf>
    <xf numFmtId="0" fontId="8" fillId="0" borderId="8" xfId="2" applyFont="1" applyFill="1" applyBorder="1" applyAlignment="1">
      <alignment vertical="center" wrapText="1"/>
    </xf>
    <xf numFmtId="0" fontId="8" fillId="0" borderId="2" xfId="2" applyFont="1" applyFill="1" applyBorder="1" applyAlignment="1">
      <alignment vertical="center" wrapText="1"/>
    </xf>
    <xf numFmtId="0" fontId="8" fillId="15" borderId="3" xfId="2" applyFont="1" applyFill="1" applyBorder="1" applyAlignment="1">
      <alignment horizontal="center" vertical="center" wrapText="1"/>
    </xf>
    <xf numFmtId="0" fontId="8" fillId="15" borderId="4" xfId="2" applyFont="1" applyFill="1" applyBorder="1" applyAlignment="1">
      <alignment horizontal="right" vertical="center" wrapText="1"/>
    </xf>
    <xf numFmtId="178" fontId="22" fillId="0" borderId="3" xfId="2" applyNumberFormat="1" applyFont="1" applyFill="1" applyBorder="1" applyAlignment="1" applyProtection="1">
      <alignment horizontal="left" wrapText="1"/>
      <protection locked="0"/>
    </xf>
    <xf numFmtId="0" fontId="1" fillId="0" borderId="0" xfId="2" applyFont="1" applyFill="1"/>
    <xf numFmtId="178" fontId="7" fillId="2" borderId="3" xfId="2" applyNumberFormat="1" applyFont="1" applyFill="1" applyBorder="1" applyAlignment="1">
      <alignment horizontal="left" wrapText="1"/>
    </xf>
    <xf numFmtId="0" fontId="7" fillId="2" borderId="3" xfId="2" applyFont="1" applyFill="1" applyBorder="1" applyAlignment="1">
      <alignment horizontal="left" wrapText="1"/>
    </xf>
    <xf numFmtId="0" fontId="7" fillId="2" borderId="3" xfId="2" applyFont="1" applyFill="1" applyBorder="1" applyAlignment="1">
      <alignment horizontal="left" vertical="center" wrapText="1"/>
    </xf>
    <xf numFmtId="0" fontId="20" fillId="0" borderId="9" xfId="2" applyFont="1" applyBorder="1" applyAlignment="1" applyProtection="1">
      <alignment horizontal="left" wrapText="1"/>
      <protection locked="0"/>
    </xf>
    <xf numFmtId="178" fontId="20" fillId="0" borderId="9" xfId="2" applyNumberFormat="1" applyFont="1" applyBorder="1" applyAlignment="1" applyProtection="1">
      <alignment horizontal="left" wrapText="1"/>
      <protection locked="0"/>
    </xf>
    <xf numFmtId="178" fontId="20" fillId="2" borderId="9" xfId="2" applyNumberFormat="1" applyFont="1" applyFill="1" applyBorder="1" applyAlignment="1">
      <alignment horizontal="left" wrapText="1"/>
    </xf>
    <xf numFmtId="0" fontId="1" fillId="2" borderId="9" xfId="2" applyFont="1" applyFill="1" applyBorder="1" applyAlignment="1">
      <alignment horizontal="left" wrapText="1"/>
    </xf>
    <xf numFmtId="0" fontId="1" fillId="2" borderId="3" xfId="2" applyFont="1" applyFill="1" applyBorder="1" applyAlignment="1">
      <alignment horizontal="left" wrapText="1"/>
    </xf>
    <xf numFmtId="178" fontId="20" fillId="0" borderId="3" xfId="2" applyNumberFormat="1" applyFont="1" applyBorder="1" applyAlignment="1" applyProtection="1">
      <alignment horizontal="center" vertical="center" wrapText="1"/>
      <protection locked="0"/>
    </xf>
    <xf numFmtId="178" fontId="36" fillId="2" borderId="3" xfId="2" applyNumberFormat="1" applyFont="1" applyFill="1" applyBorder="1" applyAlignment="1">
      <alignment horizontal="left" wrapText="1"/>
    </xf>
    <xf numFmtId="178" fontId="4" fillId="0" borderId="8" xfId="2" applyNumberFormat="1" applyFont="1" applyFill="1" applyBorder="1" applyAlignment="1" applyProtection="1">
      <alignment vertical="top"/>
      <protection locked="0"/>
    </xf>
    <xf numFmtId="0" fontId="41" fillId="0" borderId="3" xfId="2" applyFont="1" applyFill="1" applyBorder="1" applyAlignment="1" applyProtection="1">
      <alignment vertical="top"/>
      <protection locked="0"/>
    </xf>
    <xf numFmtId="0" fontId="41" fillId="0" borderId="3" xfId="2" applyFont="1" applyFill="1" applyBorder="1" applyAlignment="1" applyProtection="1">
      <alignment horizontal="left" vertical="top"/>
      <protection locked="0"/>
    </xf>
    <xf numFmtId="0" fontId="27" fillId="0" borderId="0" xfId="6"/>
    <xf numFmtId="0" fontId="27" fillId="0" borderId="3" xfId="6" applyBorder="1" applyAlignment="1">
      <alignment horizontal="center" vertical="center" wrapText="1"/>
    </xf>
    <xf numFmtId="0" fontId="27" fillId="16" borderId="3" xfId="6" applyFill="1" applyBorder="1" applyAlignment="1">
      <alignment horizontal="center" vertical="center" wrapText="1"/>
    </xf>
    <xf numFmtId="0" fontId="33" fillId="0" borderId="3" xfId="2" applyFont="1" applyBorder="1" applyAlignment="1" applyProtection="1">
      <alignment horizontal="left" wrapText="1"/>
      <protection locked="0"/>
    </xf>
    <xf numFmtId="0" fontId="27" fillId="17" borderId="3" xfId="6" applyFill="1" applyBorder="1" applyAlignment="1">
      <alignment horizontal="center" vertical="center" wrapText="1"/>
    </xf>
    <xf numFmtId="0" fontId="29" fillId="0" borderId="0" xfId="7"/>
    <xf numFmtId="0" fontId="29" fillId="8" borderId="3" xfId="7" applyFill="1" applyBorder="1" applyAlignment="1">
      <alignment horizontal="center"/>
    </xf>
    <xf numFmtId="0" fontId="44" fillId="8" borderId="3" xfId="7" applyFont="1" applyFill="1" applyBorder="1"/>
    <xf numFmtId="0" fontId="29" fillId="0" borderId="0" xfId="7" applyBorder="1"/>
    <xf numFmtId="0" fontId="29" fillId="8" borderId="0" xfId="7" applyFill="1" applyBorder="1" applyAlignment="1">
      <alignment horizontal="center"/>
    </xf>
    <xf numFmtId="0" fontId="29" fillId="8" borderId="0" xfId="7" applyFill="1"/>
    <xf numFmtId="0" fontId="45" fillId="0" borderId="3" xfId="7" applyFont="1" applyBorder="1" applyAlignment="1">
      <alignment horizontal="center" vertical="center" wrapText="1"/>
    </xf>
    <xf numFmtId="0" fontId="46" fillId="0" borderId="3" xfId="7" applyFont="1" applyFill="1" applyBorder="1" applyAlignment="1" applyProtection="1">
      <alignment horizontal="center" vertical="center"/>
    </xf>
    <xf numFmtId="0" fontId="45" fillId="16" borderId="3" xfId="7" applyFont="1" applyFill="1" applyBorder="1" applyAlignment="1">
      <alignment horizontal="center" vertical="center" wrapText="1"/>
    </xf>
    <xf numFmtId="0" fontId="45" fillId="0" borderId="11" xfId="7" applyFont="1" applyBorder="1" applyAlignment="1">
      <alignment horizontal="center" vertical="center" wrapText="1"/>
    </xf>
    <xf numFmtId="0" fontId="47" fillId="16" borderId="3" xfId="7" applyFont="1" applyFill="1" applyBorder="1" applyAlignment="1">
      <alignment horizontal="center" vertical="center" wrapText="1"/>
    </xf>
    <xf numFmtId="0" fontId="48" fillId="16" borderId="3" xfId="7" applyFont="1" applyFill="1" applyBorder="1" applyAlignment="1">
      <alignment horizontal="center" vertical="center" wrapText="1"/>
    </xf>
    <xf numFmtId="0" fontId="29" fillId="16" borderId="3" xfId="7" applyFont="1" applyFill="1" applyBorder="1" applyAlignment="1">
      <alignment horizontal="center" vertical="center" wrapText="1"/>
    </xf>
    <xf numFmtId="0" fontId="45" fillId="16" borderId="3" xfId="7" applyFont="1" applyFill="1" applyBorder="1" applyAlignment="1">
      <alignment vertical="center" wrapText="1"/>
    </xf>
    <xf numFmtId="0" fontId="45" fillId="17" borderId="3" xfId="7" applyFont="1" applyFill="1" applyBorder="1" applyAlignment="1">
      <alignment horizontal="center" vertical="center" wrapText="1"/>
    </xf>
    <xf numFmtId="0" fontId="9" fillId="0" borderId="4" xfId="2" applyFont="1" applyBorder="1" applyAlignment="1" applyProtection="1">
      <alignment horizontal="left" wrapText="1"/>
      <protection locked="0"/>
    </xf>
    <xf numFmtId="0" fontId="9" fillId="0" borderId="8" xfId="2" applyFont="1" applyBorder="1" applyAlignment="1" applyProtection="1">
      <alignment horizontal="left" wrapText="1"/>
      <protection locked="0"/>
    </xf>
    <xf numFmtId="0" fontId="0" fillId="0" borderId="8" xfId="0" applyBorder="1">
      <alignment vertical="center"/>
    </xf>
    <xf numFmtId="0" fontId="0" fillId="0" borderId="3" xfId="0" applyBorder="1">
      <alignment vertical="center"/>
    </xf>
    <xf numFmtId="0" fontId="9" fillId="0" borderId="4" xfId="2" applyFont="1" applyBorder="1" applyAlignment="1" applyProtection="1">
      <alignment horizontal="left" wrapText="1"/>
      <protection locked="0"/>
    </xf>
    <xf numFmtId="0" fontId="9" fillId="0" borderId="2" xfId="2" applyFont="1" applyBorder="1" applyAlignment="1" applyProtection="1">
      <alignment horizontal="left" wrapText="1"/>
      <protection locked="0"/>
    </xf>
    <xf numFmtId="0" fontId="9" fillId="0" borderId="8" xfId="2" applyFont="1" applyBorder="1" applyAlignment="1" applyProtection="1">
      <alignment horizontal="left" wrapText="1"/>
      <protection locked="0"/>
    </xf>
    <xf numFmtId="0" fontId="4" fillId="6" borderId="2" xfId="2" applyFont="1" applyFill="1" applyBorder="1" applyAlignment="1" applyProtection="1">
      <alignment horizontal="left" vertical="top"/>
      <protection locked="0"/>
    </xf>
    <xf numFmtId="0" fontId="26" fillId="8" borderId="0" xfId="2" applyFont="1" applyFill="1" applyBorder="1" applyAlignment="1">
      <alignment horizontal="left" vertical="top" wrapText="1"/>
    </xf>
    <xf numFmtId="0" fontId="41" fillId="0" borderId="4" xfId="2" applyFont="1" applyFill="1" applyBorder="1" applyAlignment="1" applyProtection="1">
      <alignment horizontal="left" vertical="top"/>
      <protection locked="0"/>
    </xf>
    <xf numFmtId="0" fontId="41" fillId="0" borderId="2" xfId="2" applyFont="1" applyFill="1" applyBorder="1" applyAlignment="1" applyProtection="1">
      <alignment horizontal="left" vertical="top"/>
      <protection locked="0"/>
    </xf>
    <xf numFmtId="0" fontId="9" fillId="0" borderId="4" xfId="2" applyFont="1" applyBorder="1" applyAlignment="1" applyProtection="1">
      <alignment horizontal="center" wrapText="1"/>
      <protection locked="0"/>
    </xf>
    <xf numFmtId="0" fontId="9" fillId="0" borderId="8" xfId="2" applyFont="1" applyBorder="1" applyAlignment="1" applyProtection="1">
      <alignment horizontal="center" wrapText="1"/>
      <protection locked="0"/>
    </xf>
    <xf numFmtId="177" fontId="1" fillId="12" borderId="10" xfId="1" applyNumberFormat="1" applyFont="1" applyFill="1" applyBorder="1" applyAlignment="1">
      <alignment horizontal="center" vertical="top" wrapText="1"/>
    </xf>
    <xf numFmtId="177" fontId="1" fillId="12" borderId="11" xfId="1" applyNumberFormat="1" applyFont="1" applyFill="1" applyBorder="1" applyAlignment="1">
      <alignment horizontal="center" vertical="top" wrapText="1"/>
    </xf>
    <xf numFmtId="0" fontId="8" fillId="0" borderId="10" xfId="2" applyFont="1" applyFill="1" applyBorder="1" applyAlignment="1">
      <alignment horizontal="left" vertical="top" wrapText="1"/>
    </xf>
    <xf numFmtId="0" fontId="8" fillId="0" borderId="11" xfId="2" applyFont="1" applyFill="1" applyBorder="1" applyAlignment="1">
      <alignment horizontal="left" vertical="top" wrapText="1"/>
    </xf>
    <xf numFmtId="0" fontId="18" fillId="7" borderId="12" xfId="2" applyFont="1" applyFill="1" applyBorder="1" applyAlignment="1" applyProtection="1">
      <alignment horizontal="center" wrapText="1"/>
      <protection locked="0"/>
    </xf>
    <xf numFmtId="0" fontId="18" fillId="7" borderId="13" xfId="2" applyFont="1" applyFill="1" applyBorder="1" applyAlignment="1" applyProtection="1">
      <alignment horizontal="center" wrapText="1"/>
      <protection locked="0"/>
    </xf>
    <xf numFmtId="0" fontId="19" fillId="6" borderId="4" xfId="2" applyFont="1" applyFill="1" applyBorder="1" applyAlignment="1">
      <alignment horizontal="right" vertical="center" wrapText="1"/>
    </xf>
    <xf numFmtId="0" fontId="19" fillId="6" borderId="8" xfId="2" applyFont="1" applyFill="1" applyBorder="1" applyAlignment="1">
      <alignment horizontal="right" vertical="center" wrapText="1"/>
    </xf>
    <xf numFmtId="0" fontId="9" fillId="0" borderId="2" xfId="2" applyFont="1" applyBorder="1" applyAlignment="1" applyProtection="1">
      <alignment horizontal="center" wrapText="1"/>
      <protection locked="0"/>
    </xf>
    <xf numFmtId="0" fontId="9" fillId="0" borderId="5" xfId="2" applyFont="1" applyBorder="1" applyAlignment="1" applyProtection="1">
      <alignment horizontal="center" wrapText="1"/>
      <protection locked="0"/>
    </xf>
    <xf numFmtId="0" fontId="9" fillId="0" borderId="6" xfId="2" applyFont="1" applyBorder="1" applyAlignment="1" applyProtection="1">
      <alignment horizontal="center" wrapText="1"/>
      <protection locked="0"/>
    </xf>
    <xf numFmtId="0" fontId="9" fillId="0" borderId="7" xfId="2" applyFont="1" applyBorder="1" applyAlignment="1" applyProtection="1">
      <alignment horizontal="center" wrapText="1"/>
      <protection locked="0"/>
    </xf>
    <xf numFmtId="0" fontId="32" fillId="0" borderId="16" xfId="2" applyFont="1" applyBorder="1" applyAlignment="1" applyProtection="1">
      <alignment horizontal="center" vertical="center" wrapText="1"/>
      <protection locked="0"/>
    </xf>
    <xf numFmtId="0" fontId="32" fillId="0" borderId="15" xfId="2" applyFont="1" applyBorder="1" applyAlignment="1" applyProtection="1">
      <alignment horizontal="center" vertical="center" wrapText="1"/>
      <protection locked="0"/>
    </xf>
    <xf numFmtId="0" fontId="32" fillId="0" borderId="18" xfId="2" applyFont="1" applyBorder="1" applyAlignment="1" applyProtection="1">
      <alignment horizontal="center" vertical="center" wrapText="1"/>
      <protection locked="0"/>
    </xf>
    <xf numFmtId="178" fontId="22" fillId="10" borderId="10" xfId="2" applyNumberFormat="1" applyFont="1" applyFill="1" applyBorder="1" applyAlignment="1" applyProtection="1">
      <alignment horizontal="center" vertical="center" wrapText="1"/>
      <protection locked="0"/>
    </xf>
    <xf numFmtId="178" fontId="22" fillId="10" borderId="11" xfId="2" applyNumberFormat="1" applyFont="1" applyFill="1" applyBorder="1" applyAlignment="1" applyProtection="1">
      <alignment horizontal="center" vertical="center" wrapText="1"/>
      <protection locked="0"/>
    </xf>
    <xf numFmtId="0" fontId="13" fillId="5" borderId="0" xfId="0" applyFont="1" applyFill="1" applyAlignment="1">
      <alignment horizontal="right"/>
    </xf>
    <xf numFmtId="0" fontId="30" fillId="6" borderId="2" xfId="2" applyFont="1" applyFill="1" applyBorder="1" applyAlignment="1" applyProtection="1">
      <alignment horizontal="left" vertical="center"/>
      <protection locked="0"/>
    </xf>
    <xf numFmtId="0" fontId="22" fillId="6" borderId="2" xfId="2" applyFont="1" applyFill="1" applyBorder="1" applyAlignment="1" applyProtection="1">
      <alignment horizontal="left" vertical="center"/>
      <protection locked="0"/>
    </xf>
    <xf numFmtId="0" fontId="15" fillId="8" borderId="1" xfId="2" applyFont="1" applyFill="1" applyBorder="1" applyAlignment="1">
      <alignment horizontal="left" vertical="center" wrapText="1"/>
    </xf>
    <xf numFmtId="0" fontId="16" fillId="9" borderId="6" xfId="2" applyFont="1" applyFill="1" applyBorder="1" applyAlignment="1">
      <alignment horizontal="center" vertical="top" wrapText="1"/>
    </xf>
    <xf numFmtId="0" fontId="35" fillId="13" borderId="4" xfId="2" applyFont="1" applyFill="1" applyBorder="1" applyAlignment="1">
      <alignment horizontal="center" vertical="center" wrapText="1"/>
    </xf>
    <xf numFmtId="0" fontId="35" fillId="13" borderId="8" xfId="2" applyFont="1" applyFill="1" applyBorder="1" applyAlignment="1">
      <alignment horizontal="center" vertical="center" wrapText="1"/>
    </xf>
    <xf numFmtId="0" fontId="35" fillId="13" borderId="4" xfId="2" applyFont="1" applyFill="1" applyBorder="1" applyAlignment="1">
      <alignment horizontal="right" vertical="center" wrapText="1"/>
    </xf>
    <xf numFmtId="0" fontId="35" fillId="13" borderId="8" xfId="2" applyFont="1" applyFill="1" applyBorder="1" applyAlignment="1">
      <alignment horizontal="right" vertical="center" wrapText="1"/>
    </xf>
    <xf numFmtId="0" fontId="22" fillId="0" borderId="4" xfId="2" applyFont="1" applyFill="1" applyBorder="1" applyAlignment="1">
      <alignment horizontal="left" vertical="top" wrapText="1"/>
    </xf>
    <xf numFmtId="0" fontId="22" fillId="0" borderId="8" xfId="2" applyFont="1" applyFill="1" applyBorder="1" applyAlignment="1">
      <alignment horizontal="left" vertical="top" wrapText="1"/>
    </xf>
    <xf numFmtId="0" fontId="22" fillId="0" borderId="4" xfId="2" applyFont="1" applyFill="1" applyBorder="1" applyAlignment="1">
      <alignment horizontal="center" vertical="center" wrapText="1"/>
    </xf>
    <xf numFmtId="0" fontId="22" fillId="0" borderId="8" xfId="2" applyFont="1" applyFill="1" applyBorder="1" applyAlignment="1">
      <alignment horizontal="center" vertical="center" wrapText="1"/>
    </xf>
    <xf numFmtId="0" fontId="26" fillId="8" borderId="2" xfId="2" applyFont="1" applyFill="1" applyBorder="1" applyAlignment="1">
      <alignment horizontal="left" vertical="top" wrapText="1"/>
    </xf>
    <xf numFmtId="0" fontId="37" fillId="2" borderId="4" xfId="2" applyFont="1" applyFill="1" applyBorder="1" applyAlignment="1">
      <alignment horizontal="center" vertical="top" wrapText="1"/>
    </xf>
    <xf numFmtId="0" fontId="37" fillId="2" borderId="8" xfId="2" applyFont="1" applyFill="1" applyBorder="1" applyAlignment="1">
      <alignment horizontal="center" vertical="top" wrapText="1"/>
    </xf>
    <xf numFmtId="177" fontId="1" fillId="12" borderId="14" xfId="1" applyNumberFormat="1" applyFont="1" applyFill="1" applyBorder="1" applyAlignment="1">
      <alignment horizontal="center" vertical="top" wrapText="1"/>
    </xf>
    <xf numFmtId="0" fontId="22" fillId="0" borderId="10" xfId="2" applyFont="1" applyFill="1" applyBorder="1" applyAlignment="1">
      <alignment horizontal="left" vertical="top" wrapText="1"/>
    </xf>
    <xf numFmtId="0" fontId="22" fillId="0" borderId="14" xfId="2" applyFont="1" applyFill="1" applyBorder="1" applyAlignment="1">
      <alignment horizontal="left" vertical="top" wrapText="1"/>
    </xf>
    <xf numFmtId="0" fontId="22" fillId="0" borderId="11" xfId="2" applyFont="1" applyFill="1" applyBorder="1" applyAlignment="1">
      <alignment horizontal="left" vertical="top" wrapText="1"/>
    </xf>
    <xf numFmtId="0" fontId="31" fillId="0" borderId="4" xfId="2" applyFont="1" applyBorder="1" applyAlignment="1" applyProtection="1">
      <alignment horizontal="center" vertical="center" wrapText="1"/>
      <protection locked="0"/>
    </xf>
    <xf numFmtId="0" fontId="31" fillId="0" borderId="8" xfId="2" applyFont="1" applyBorder="1" applyAlignment="1" applyProtection="1">
      <alignment horizontal="center" vertical="center" wrapText="1"/>
      <protection locked="0"/>
    </xf>
    <xf numFmtId="0" fontId="35" fillId="0" borderId="4" xfId="2" applyFont="1" applyFill="1" applyBorder="1" applyAlignment="1">
      <alignment horizontal="center" vertical="center" wrapText="1"/>
    </xf>
    <xf numFmtId="0" fontId="35" fillId="0" borderId="8" xfId="2" applyFont="1" applyFill="1" applyBorder="1" applyAlignment="1">
      <alignment horizontal="center" vertical="center" wrapText="1"/>
    </xf>
    <xf numFmtId="177" fontId="8" fillId="6" borderId="4" xfId="1" applyNumberFormat="1" applyFont="1" applyFill="1" applyBorder="1" applyAlignment="1">
      <alignment horizontal="right" vertical="center" wrapText="1"/>
    </xf>
    <xf numFmtId="177" fontId="8" fillId="6" borderId="8" xfId="1" applyNumberFormat="1" applyFont="1" applyFill="1" applyBorder="1" applyAlignment="1">
      <alignment horizontal="right" vertical="center" wrapText="1"/>
    </xf>
    <xf numFmtId="0" fontId="27" fillId="0" borderId="10" xfId="6" applyBorder="1" applyAlignment="1">
      <alignment horizontal="center" vertical="center" wrapText="1"/>
    </xf>
    <xf numFmtId="0" fontId="27" fillId="0" borderId="14" xfId="6" applyBorder="1" applyAlignment="1">
      <alignment horizontal="center" vertical="center" wrapText="1"/>
    </xf>
    <xf numFmtId="0" fontId="27" fillId="0" borderId="11" xfId="6" applyBorder="1" applyAlignment="1">
      <alignment horizontal="center" vertical="center" wrapText="1"/>
    </xf>
    <xf numFmtId="0" fontId="43" fillId="0" borderId="0" xfId="6" applyFont="1" applyAlignment="1">
      <alignment horizontal="center"/>
    </xf>
    <xf numFmtId="0" fontId="43" fillId="0" borderId="1" xfId="6" applyFont="1" applyBorder="1" applyAlignment="1">
      <alignment horizontal="center"/>
    </xf>
    <xf numFmtId="0" fontId="45" fillId="0" borderId="10" xfId="7" applyFont="1" applyBorder="1" applyAlignment="1">
      <alignment horizontal="center" vertical="center" wrapText="1"/>
    </xf>
    <xf numFmtId="0" fontId="45" fillId="0" borderId="14" xfId="7" applyFont="1" applyBorder="1" applyAlignment="1">
      <alignment horizontal="center" vertical="center" wrapText="1"/>
    </xf>
    <xf numFmtId="0" fontId="45" fillId="0" borderId="11" xfId="7" applyFont="1" applyBorder="1" applyAlignment="1">
      <alignment horizontal="center" vertical="center" wrapText="1"/>
    </xf>
    <xf numFmtId="0" fontId="45" fillId="7" borderId="10" xfId="7" applyFont="1" applyFill="1" applyBorder="1" applyAlignment="1">
      <alignment horizontal="center" vertical="center" wrapText="1"/>
    </xf>
    <xf numFmtId="0" fontId="45" fillId="7" borderId="14" xfId="7" applyFont="1" applyFill="1" applyBorder="1" applyAlignment="1">
      <alignment horizontal="center" vertical="center" wrapText="1"/>
    </xf>
    <xf numFmtId="0" fontId="45" fillId="7" borderId="11" xfId="7" applyFont="1" applyFill="1" applyBorder="1" applyAlignment="1">
      <alignment horizontal="center" vertical="center" wrapText="1"/>
    </xf>
    <xf numFmtId="0" fontId="47" fillId="16" borderId="4" xfId="7" applyFont="1" applyFill="1" applyBorder="1" applyAlignment="1">
      <alignment horizontal="center" vertical="center" wrapText="1"/>
    </xf>
    <xf numFmtId="0" fontId="47" fillId="16" borderId="8" xfId="7" applyFont="1" applyFill="1" applyBorder="1" applyAlignment="1">
      <alignment horizontal="center" vertical="center" wrapText="1"/>
    </xf>
    <xf numFmtId="0" fontId="49" fillId="0" borderId="0" xfId="7" applyFont="1" applyAlignment="1">
      <alignment horizontal="center"/>
    </xf>
    <xf numFmtId="0" fontId="49" fillId="0" borderId="1" xfId="7" applyFont="1" applyBorder="1" applyAlignment="1">
      <alignment horizontal="center"/>
    </xf>
  </cellXfs>
  <cellStyles count="8">
    <cellStyle name="一般" xfId="0" builtinId="0"/>
    <cellStyle name="一般 2" xfId="6"/>
    <cellStyle name="一般 3" xfId="7"/>
    <cellStyle name="千分位" xfId="1" builtinId="3"/>
    <cellStyle name="好_sample" xfId="3"/>
    <cellStyle name="差_sample" xfId="4"/>
    <cellStyle name="常规_Card Reader QPA check list_A" xfId="2"/>
    <cellStyle name="标题_sample" xfId="5"/>
  </cellStyles>
  <dxfs count="0"/>
  <tableStyles count="0" defaultTableStyle="TableStyleMedium2" defaultPivotStyle="PivotStyleLight16"/>
  <colors>
    <mruColors>
      <color rgb="FF66FF33"/>
      <color rgb="FFFF99CC"/>
      <color rgb="FF0000CC"/>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20116;&#37329;&#22806;&#22771;&#30828;&#20214;&#33021;&#21147;&#35843;&#26597;!A1"/><Relationship Id="rId1" Type="http://schemas.openxmlformats.org/officeDocument/2006/relationships/hyperlink" Target="#&#22609;&#33014;&#22806;&#22771;&#30828;&#20214;&#33021;&#21147;&#35843;&#26597;!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1</xdr:col>
          <xdr:colOff>1990725</xdr:colOff>
          <xdr:row>2</xdr:row>
          <xdr:rowOff>152400</xdr:rowOff>
        </xdr:to>
        <xdr:sp macro="" textlink="">
          <xdr:nvSpPr>
            <xdr:cNvPr id="14714" name="Object 378" hidden="1">
              <a:extLst>
                <a:ext uri="{63B3BB69-23CF-44E3-9099-C40C66FF867C}">
                  <a14:compatExt spid="_x0000_s14714"/>
                </a:ext>
              </a:extLst>
            </xdr:cNvPr>
            <xdr:cNvSpPr/>
          </xdr:nvSpPr>
          <xdr:spPr bwMode="auto">
            <a:xfrm>
              <a:off x="0" y="0"/>
              <a:ext cx="0" cy="0"/>
            </a:xfrm>
            <a:prstGeom prst="rect">
              <a:avLst/>
            </a:prstGeom>
            <a:solidFill>
              <a:srgbClr val="FFFFFF" mc:Ignorable="a14" a14:legacySpreadsheetColorIndex="9"/>
            </a:solidFill>
            <a:ln>
              <a:noFill/>
            </a:ln>
            <a:effectLst/>
            <a:extLst>
              <a:ext uri="{91240B29-F687-4F45-9708-019B960494DF}">
                <a14:hiddenLine w="12700" cap="sq">
                  <a:solidFill>
                    <a:srgbClr val="EAEAEA"/>
                  </a:solidFill>
                  <a:miter lim="800000"/>
                  <a:headEnd type="none" w="sm" len="sm"/>
                  <a:tailEnd type="none" w="sm" len="sm"/>
                </a14:hiddenLine>
              </a:ext>
              <a:ext uri="{AF507438-7753-43E0-B8FC-AC1667EBCBE1}">
                <a14:hiddenEffects>
                  <a:effectLst>
                    <a:outerShdw dist="35921" dir="2700000" algn="ctr" rotWithShape="0">
                      <a:srgbClr val="200B5B"/>
                    </a:outerShdw>
                  </a:effectLst>
                </a14:hiddenEffects>
              </a:ext>
            </a:extLst>
          </xdr:spPr>
        </xdr:sp>
        <xdr:clientData/>
      </xdr:twoCellAnchor>
    </mc:Choice>
    <mc:Fallback/>
  </mc:AlternateContent>
  <xdr:twoCellAnchor>
    <xdr:from>
      <xdr:col>2</xdr:col>
      <xdr:colOff>1038225</xdr:colOff>
      <xdr:row>142</xdr:row>
      <xdr:rowOff>104775</xdr:rowOff>
    </xdr:from>
    <xdr:to>
      <xdr:col>2</xdr:col>
      <xdr:colOff>1247775</xdr:colOff>
      <xdr:row>142</xdr:row>
      <xdr:rowOff>304800</xdr:rowOff>
    </xdr:to>
    <xdr:sp macro="" textlink="">
      <xdr:nvSpPr>
        <xdr:cNvPr id="18" name="甜甜圈 17">
          <a:hlinkClick xmlns:r="http://schemas.openxmlformats.org/officeDocument/2006/relationships" r:id="rId1"/>
        </xdr:cNvPr>
        <xdr:cNvSpPr/>
      </xdr:nvSpPr>
      <xdr:spPr>
        <a:xfrm>
          <a:off x="2057400" y="40338375"/>
          <a:ext cx="0" cy="104775"/>
        </a:xfrm>
        <a:prstGeom prst="don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solidFill>
              <a:schemeClr val="tx1"/>
            </a:solidFill>
          </a:endParaRPr>
        </a:p>
      </xdr:txBody>
    </xdr:sp>
    <xdr:clientData/>
  </xdr:twoCellAnchor>
  <xdr:twoCellAnchor>
    <xdr:from>
      <xdr:col>4</xdr:col>
      <xdr:colOff>419100</xdr:colOff>
      <xdr:row>142</xdr:row>
      <xdr:rowOff>114300</xdr:rowOff>
    </xdr:from>
    <xdr:to>
      <xdr:col>4</xdr:col>
      <xdr:colOff>628650</xdr:colOff>
      <xdr:row>142</xdr:row>
      <xdr:rowOff>314325</xdr:rowOff>
    </xdr:to>
    <xdr:sp macro="" textlink="">
      <xdr:nvSpPr>
        <xdr:cNvPr id="19" name="甜甜圈 18">
          <a:hlinkClick xmlns:r="http://schemas.openxmlformats.org/officeDocument/2006/relationships" r:id="rId2"/>
        </xdr:cNvPr>
        <xdr:cNvSpPr/>
      </xdr:nvSpPr>
      <xdr:spPr>
        <a:xfrm>
          <a:off x="3162300" y="40347900"/>
          <a:ext cx="209550" cy="95250"/>
        </a:xfrm>
        <a:prstGeom prst="don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66675</xdr:colOff>
      <xdr:row>86</xdr:row>
      <xdr:rowOff>28575</xdr:rowOff>
    </xdr:from>
    <xdr:to>
      <xdr:col>8</xdr:col>
      <xdr:colOff>619125</xdr:colOff>
      <xdr:row>86</xdr:row>
      <xdr:rowOff>171450</xdr:rowOff>
    </xdr:to>
    <xdr:sp macro="" textlink="">
      <xdr:nvSpPr>
        <xdr:cNvPr id="2" name="Line 1"/>
        <xdr:cNvSpPr>
          <a:spLocks noChangeShapeType="1"/>
        </xdr:cNvSpPr>
      </xdr:nvSpPr>
      <xdr:spPr bwMode="auto">
        <a:xfrm>
          <a:off x="5553075" y="26222325"/>
          <a:ext cx="552450" cy="1428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57150</xdr:colOff>
      <xdr:row>89</xdr:row>
      <xdr:rowOff>28575</xdr:rowOff>
    </xdr:from>
    <xdr:to>
      <xdr:col>8</xdr:col>
      <xdr:colOff>590550</xdr:colOff>
      <xdr:row>89</xdr:row>
      <xdr:rowOff>152400</xdr:rowOff>
    </xdr:to>
    <xdr:sp macro="" textlink="">
      <xdr:nvSpPr>
        <xdr:cNvPr id="3" name="Line 2"/>
        <xdr:cNvSpPr>
          <a:spLocks noChangeShapeType="1"/>
        </xdr:cNvSpPr>
      </xdr:nvSpPr>
      <xdr:spPr bwMode="auto">
        <a:xfrm>
          <a:off x="5543550" y="32089725"/>
          <a:ext cx="533400" cy="123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44"/>
  <sheetViews>
    <sheetView tabSelected="1" topLeftCell="A5" zoomScale="90" zoomScaleNormal="90" workbookViewId="0">
      <selection activeCell="F65" sqref="F65"/>
    </sheetView>
  </sheetViews>
  <sheetFormatPr defaultRowHeight="12.75"/>
  <cols>
    <col min="1" max="1" width="5.75" style="4" customWidth="1"/>
    <col min="2" max="2" width="45.625" style="2" customWidth="1"/>
    <col min="3" max="3" width="27" style="5" customWidth="1"/>
    <col min="4" max="5" width="23.125" style="5" customWidth="1"/>
    <col min="6" max="6" width="14.75" style="5" customWidth="1"/>
    <col min="7" max="7" width="14.75" style="31" customWidth="1"/>
    <col min="8" max="16384" width="9" style="1"/>
  </cols>
  <sheetData>
    <row r="1" spans="1:10" s="12" customFormat="1" ht="16.5">
      <c r="G1" s="25"/>
      <c r="H1" s="32"/>
    </row>
    <row r="2" spans="1:10" s="12" customFormat="1" ht="16.5">
      <c r="G2" s="25"/>
      <c r="H2" s="32"/>
    </row>
    <row r="3" spans="1:10" s="12" customFormat="1" ht="19.5" customHeight="1">
      <c r="A3" s="13"/>
      <c r="B3" s="13"/>
      <c r="C3" s="13"/>
      <c r="D3" s="13"/>
      <c r="E3" s="13"/>
      <c r="F3" s="14"/>
      <c r="G3" s="26" t="s">
        <v>0</v>
      </c>
      <c r="H3" s="143"/>
      <c r="I3" s="143"/>
      <c r="J3" s="143"/>
    </row>
    <row r="4" spans="1:10" ht="61.5" customHeight="1">
      <c r="A4" s="147" t="s">
        <v>23</v>
      </c>
      <c r="B4" s="147"/>
      <c r="C4" s="147"/>
      <c r="D4" s="147"/>
      <c r="E4" s="147"/>
      <c r="F4" s="147"/>
      <c r="G4" s="147"/>
    </row>
    <row r="5" spans="1:10" ht="84" customHeight="1">
      <c r="A5" s="146" t="s">
        <v>22</v>
      </c>
      <c r="B5" s="146"/>
      <c r="C5" s="146"/>
      <c r="D5" s="146"/>
      <c r="E5" s="146"/>
      <c r="F5" s="146"/>
      <c r="G5" s="146"/>
    </row>
    <row r="6" spans="1:10" ht="21.75" customHeight="1">
      <c r="A6" s="23" t="s">
        <v>21</v>
      </c>
      <c r="B6" s="17"/>
      <c r="C6" s="120"/>
      <c r="D6" s="120"/>
      <c r="E6" s="120"/>
      <c r="F6" s="120"/>
      <c r="G6" s="120"/>
    </row>
    <row r="7" spans="1:10" ht="21.75" customHeight="1">
      <c r="A7" s="23" t="s">
        <v>20</v>
      </c>
      <c r="B7" s="17"/>
      <c r="C7" s="120"/>
      <c r="D7" s="120"/>
      <c r="E7" s="120"/>
      <c r="F7" s="120"/>
      <c r="G7" s="120"/>
    </row>
    <row r="8" spans="1:10" ht="21.75" customHeight="1">
      <c r="A8" s="23" t="s">
        <v>19</v>
      </c>
      <c r="B8" s="17"/>
      <c r="C8" s="120"/>
      <c r="D8" s="120"/>
      <c r="E8" s="120"/>
      <c r="F8" s="120"/>
      <c r="G8" s="120"/>
    </row>
    <row r="9" spans="1:10" s="3" customFormat="1" ht="21.75" customHeight="1">
      <c r="A9" s="23" t="s">
        <v>18</v>
      </c>
      <c r="B9" s="17"/>
      <c r="C9" s="120"/>
      <c r="D9" s="120"/>
      <c r="E9" s="120"/>
      <c r="F9" s="120"/>
      <c r="G9" s="120"/>
    </row>
    <row r="10" spans="1:10" s="3" customFormat="1" ht="21.75" customHeight="1">
      <c r="A10" s="23" t="s">
        <v>17</v>
      </c>
      <c r="B10" s="17"/>
      <c r="C10" s="120"/>
      <c r="D10" s="120"/>
      <c r="E10" s="120"/>
      <c r="F10" s="120"/>
      <c r="G10" s="120"/>
    </row>
    <row r="11" spans="1:10" s="3" customFormat="1" ht="21.75" customHeight="1">
      <c r="A11" s="23" t="s">
        <v>16</v>
      </c>
      <c r="B11" s="17"/>
      <c r="C11" s="33"/>
      <c r="D11" s="145" t="s">
        <v>15</v>
      </c>
      <c r="E11" s="145"/>
      <c r="F11" s="145"/>
      <c r="G11" s="145"/>
    </row>
    <row r="12" spans="1:10" s="3" customFormat="1" ht="21.75" customHeight="1">
      <c r="A12" s="23" t="s">
        <v>14</v>
      </c>
      <c r="B12" s="17"/>
      <c r="C12" s="144" t="s">
        <v>168</v>
      </c>
      <c r="D12" s="144"/>
      <c r="E12" s="144"/>
      <c r="F12" s="144"/>
      <c r="G12" s="144"/>
    </row>
    <row r="13" spans="1:10" s="3" customFormat="1" ht="21.75" customHeight="1">
      <c r="A13" s="23" t="s">
        <v>1</v>
      </c>
      <c r="B13" s="17"/>
      <c r="C13" s="120"/>
      <c r="D13" s="120"/>
      <c r="E13" s="120"/>
      <c r="F13" s="120"/>
      <c r="G13" s="120"/>
    </row>
    <row r="14" spans="1:10" s="3" customFormat="1" ht="21.75" customHeight="1">
      <c r="A14" s="23" t="s">
        <v>2</v>
      </c>
      <c r="B14" s="17"/>
      <c r="C14" s="120"/>
      <c r="D14" s="120"/>
      <c r="E14" s="120"/>
      <c r="F14" s="120"/>
      <c r="G14" s="120"/>
    </row>
    <row r="15" spans="1:10" s="3" customFormat="1" ht="21.75" customHeight="1">
      <c r="A15" s="23" t="s">
        <v>13</v>
      </c>
      <c r="B15" s="17"/>
      <c r="C15" s="120"/>
      <c r="D15" s="120"/>
      <c r="E15" s="120"/>
      <c r="F15" s="120"/>
      <c r="G15" s="120"/>
    </row>
    <row r="16" spans="1:10" s="3" customFormat="1" ht="90" customHeight="1">
      <c r="A16" s="121" t="s">
        <v>167</v>
      </c>
      <c r="B16" s="121"/>
      <c r="C16" s="121"/>
      <c r="D16" s="121"/>
      <c r="E16" s="121"/>
      <c r="F16" s="121"/>
      <c r="G16" s="121"/>
    </row>
    <row r="17" spans="1:7" s="3" customFormat="1" ht="29.25" customHeight="1">
      <c r="A17" s="34"/>
      <c r="B17" s="35"/>
      <c r="C17" s="35"/>
      <c r="D17" s="35"/>
      <c r="E17" s="35"/>
      <c r="F17" s="35"/>
      <c r="G17" s="35"/>
    </row>
    <row r="18" spans="1:7" ht="30" customHeight="1">
      <c r="A18" s="6">
        <v>1</v>
      </c>
      <c r="B18" s="7" t="s">
        <v>3</v>
      </c>
      <c r="C18" s="8"/>
      <c r="D18" s="9"/>
      <c r="E18" s="9"/>
      <c r="F18" s="10"/>
      <c r="G18" s="27" t="e">
        <f>G22+G31-G32+G33+G34-G43+G46-G56+G59+#REF!+#REF!+#REF!+G63+G67+G73+G77+G81+G85+G92+G93+G94+G95+G96-G125+G144</f>
        <v>#REF!</v>
      </c>
    </row>
    <row r="19" spans="1:7" ht="28.5">
      <c r="A19" s="22">
        <f t="shared" ref="A19:A34" si="0">A18+0.01</f>
        <v>1.01</v>
      </c>
      <c r="B19" s="11" t="s">
        <v>4</v>
      </c>
      <c r="C19" s="117"/>
      <c r="D19" s="118"/>
      <c r="E19" s="118"/>
      <c r="F19" s="118"/>
      <c r="G19" s="119"/>
    </row>
    <row r="20" spans="1:7" ht="28.5">
      <c r="A20" s="22">
        <f t="shared" si="0"/>
        <v>1.02</v>
      </c>
      <c r="B20" s="11" t="s">
        <v>166</v>
      </c>
      <c r="C20" s="117"/>
      <c r="D20" s="118"/>
      <c r="E20" s="118"/>
      <c r="F20" s="118"/>
      <c r="G20" s="119"/>
    </row>
    <row r="21" spans="1:7" ht="28.5">
      <c r="A21" s="22">
        <f t="shared" si="0"/>
        <v>1.03</v>
      </c>
      <c r="B21" s="11" t="s">
        <v>5</v>
      </c>
      <c r="C21" s="117"/>
      <c r="D21" s="118"/>
      <c r="E21" s="118"/>
      <c r="F21" s="118"/>
      <c r="G21" s="119"/>
    </row>
    <row r="22" spans="1:7" ht="28.5">
      <c r="A22" s="22">
        <f t="shared" si="0"/>
        <v>1.04</v>
      </c>
      <c r="B22" s="11" t="s">
        <v>12</v>
      </c>
      <c r="C22" s="20"/>
      <c r="D22" s="20"/>
      <c r="E22" s="20"/>
      <c r="F22" s="18"/>
      <c r="G22" s="28">
        <f>(C22+D22+E22)/3/2</f>
        <v>0</v>
      </c>
    </row>
    <row r="23" spans="1:7" ht="28.5">
      <c r="A23" s="22">
        <f t="shared" si="0"/>
        <v>1.05</v>
      </c>
      <c r="B23" s="11" t="s">
        <v>165</v>
      </c>
      <c r="C23" s="117"/>
      <c r="D23" s="118"/>
      <c r="E23" s="118"/>
      <c r="F23" s="118"/>
      <c r="G23" s="119"/>
    </row>
    <row r="24" spans="1:7" ht="57">
      <c r="A24" s="22">
        <f t="shared" si="0"/>
        <v>1.06</v>
      </c>
      <c r="B24" s="11" t="s">
        <v>6</v>
      </c>
      <c r="C24" s="117"/>
      <c r="D24" s="118"/>
      <c r="E24" s="118"/>
      <c r="F24" s="118"/>
      <c r="G24" s="119"/>
    </row>
    <row r="25" spans="1:7" ht="28.5">
      <c r="A25" s="15">
        <f t="shared" si="0"/>
        <v>1.07</v>
      </c>
      <c r="B25" s="11" t="s">
        <v>164</v>
      </c>
      <c r="C25" s="117"/>
      <c r="D25" s="118"/>
      <c r="E25" s="118"/>
      <c r="F25" s="118"/>
      <c r="G25" s="119"/>
    </row>
    <row r="26" spans="1:7" ht="28.5">
      <c r="A26" s="15">
        <f t="shared" si="0"/>
        <v>1.08</v>
      </c>
      <c r="B26" s="11" t="s">
        <v>7</v>
      </c>
      <c r="C26" s="117"/>
      <c r="D26" s="118"/>
      <c r="E26" s="118"/>
      <c r="F26" s="118"/>
      <c r="G26" s="119"/>
    </row>
    <row r="27" spans="1:7" ht="28.5">
      <c r="A27" s="15">
        <f t="shared" si="0"/>
        <v>1.0900000000000001</v>
      </c>
      <c r="B27" s="11" t="s">
        <v>163</v>
      </c>
      <c r="C27" s="117"/>
      <c r="D27" s="118"/>
      <c r="E27" s="118"/>
      <c r="F27" s="118"/>
      <c r="G27" s="119"/>
    </row>
    <row r="28" spans="1:7" ht="28.5">
      <c r="A28" s="15">
        <f t="shared" si="0"/>
        <v>1.1000000000000001</v>
      </c>
      <c r="B28" s="11" t="s">
        <v>11</v>
      </c>
      <c r="C28" s="117"/>
      <c r="D28" s="118"/>
      <c r="E28" s="118"/>
      <c r="F28" s="118"/>
      <c r="G28" s="119"/>
    </row>
    <row r="29" spans="1:7" ht="30" customHeight="1">
      <c r="A29" s="22">
        <f t="shared" si="0"/>
        <v>1.1100000000000001</v>
      </c>
      <c r="B29" s="11" t="s">
        <v>162</v>
      </c>
      <c r="C29" s="92"/>
      <c r="D29" s="91"/>
      <c r="E29" s="91"/>
      <c r="F29" s="124"/>
      <c r="G29" s="125"/>
    </row>
    <row r="30" spans="1:7" ht="30" customHeight="1">
      <c r="A30" s="22">
        <f t="shared" si="0"/>
        <v>1.1200000000000001</v>
      </c>
      <c r="B30" s="11" t="s">
        <v>10</v>
      </c>
      <c r="C30" s="91"/>
      <c r="D30" s="91"/>
      <c r="E30" s="122"/>
      <c r="F30" s="123"/>
      <c r="G30" s="90"/>
    </row>
    <row r="31" spans="1:7" ht="42.75">
      <c r="A31" s="22">
        <f t="shared" si="0"/>
        <v>1.1300000000000001</v>
      </c>
      <c r="B31" s="11" t="s">
        <v>9</v>
      </c>
      <c r="C31" s="19"/>
      <c r="D31" s="18"/>
      <c r="E31" s="18"/>
      <c r="F31" s="18"/>
      <c r="G31" s="29">
        <f>C31*10</f>
        <v>0</v>
      </c>
    </row>
    <row r="32" spans="1:7" ht="28.5">
      <c r="A32" s="22">
        <f t="shared" si="0"/>
        <v>1.1400000000000001</v>
      </c>
      <c r="B32" s="11" t="s">
        <v>161</v>
      </c>
      <c r="C32" s="24"/>
      <c r="D32" s="18"/>
      <c r="E32" s="18"/>
      <c r="F32" s="18"/>
      <c r="G32" s="30">
        <f>C32/10</f>
        <v>0</v>
      </c>
    </row>
    <row r="33" spans="1:7" ht="28.5">
      <c r="A33" s="22">
        <f t="shared" si="0"/>
        <v>1.1500000000000001</v>
      </c>
      <c r="B33" s="11" t="s">
        <v>8</v>
      </c>
      <c r="C33" s="19"/>
      <c r="D33" s="18"/>
      <c r="E33" s="18"/>
      <c r="F33" s="18"/>
      <c r="G33" s="29">
        <f>C33/3</f>
        <v>0</v>
      </c>
    </row>
    <row r="34" spans="1:7" ht="33" customHeight="1">
      <c r="A34" s="126">
        <f t="shared" si="0"/>
        <v>1.1600000000000001</v>
      </c>
      <c r="B34" s="128" t="s">
        <v>160</v>
      </c>
      <c r="C34" s="16" t="s">
        <v>159</v>
      </c>
      <c r="D34" s="16" t="s">
        <v>158</v>
      </c>
      <c r="E34" s="16" t="s">
        <v>157</v>
      </c>
      <c r="F34" s="130"/>
      <c r="G34" s="141">
        <f>(C35+D35+E35)/3*2</f>
        <v>0</v>
      </c>
    </row>
    <row r="35" spans="1:7" ht="29.25" customHeight="1">
      <c r="A35" s="127"/>
      <c r="B35" s="129"/>
      <c r="C35" s="21"/>
      <c r="D35" s="21"/>
      <c r="E35" s="21"/>
      <c r="F35" s="131"/>
      <c r="G35" s="142"/>
    </row>
    <row r="36" spans="1:7" ht="28.5">
      <c r="A36" s="15">
        <f>A34+0.01</f>
        <v>1.1700000000000002</v>
      </c>
      <c r="B36" s="11" t="s">
        <v>156</v>
      </c>
      <c r="C36" s="117"/>
      <c r="D36" s="118"/>
      <c r="E36" s="118"/>
      <c r="F36" s="118"/>
      <c r="G36" s="119"/>
    </row>
    <row r="37" spans="1:7" ht="12" customHeight="1"/>
    <row r="38" spans="1:7" ht="12" customHeight="1"/>
    <row r="39" spans="1:7" ht="30" customHeight="1">
      <c r="A39" s="6">
        <f>A18+1</f>
        <v>2</v>
      </c>
      <c r="B39" s="53" t="s">
        <v>155</v>
      </c>
      <c r="C39" s="81" t="s">
        <v>154</v>
      </c>
      <c r="D39" s="81" t="s">
        <v>153</v>
      </c>
      <c r="E39" s="81" t="s">
        <v>152</v>
      </c>
      <c r="F39" s="81" t="s">
        <v>151</v>
      </c>
      <c r="G39" s="89"/>
    </row>
    <row r="40" spans="1:7" ht="30" customHeight="1">
      <c r="A40" s="22">
        <f t="shared" ref="A40:A47" si="1">A39+0.01</f>
        <v>2.0099999999999998</v>
      </c>
      <c r="B40" s="60" t="s">
        <v>150</v>
      </c>
      <c r="C40" s="56"/>
      <c r="D40" s="56"/>
      <c r="E40" s="56"/>
      <c r="F40" s="56"/>
      <c r="G40" s="56"/>
    </row>
    <row r="41" spans="1:7" ht="30" customHeight="1">
      <c r="A41" s="22">
        <f t="shared" si="1"/>
        <v>2.0199999999999996</v>
      </c>
      <c r="B41" s="60" t="s">
        <v>140</v>
      </c>
      <c r="C41" s="56"/>
      <c r="D41" s="56"/>
      <c r="E41" s="56"/>
      <c r="F41" s="56"/>
      <c r="G41" s="56"/>
    </row>
    <row r="42" spans="1:7" ht="30" customHeight="1">
      <c r="A42" s="22">
        <f t="shared" si="1"/>
        <v>2.0299999999999994</v>
      </c>
      <c r="B42" s="60" t="s">
        <v>149</v>
      </c>
      <c r="C42" s="56"/>
      <c r="D42" s="56"/>
      <c r="E42" s="56"/>
      <c r="F42" s="56"/>
      <c r="G42" s="56"/>
    </row>
    <row r="43" spans="1:7" ht="30" customHeight="1">
      <c r="A43" s="22">
        <f t="shared" si="1"/>
        <v>2.0399999999999991</v>
      </c>
      <c r="B43" s="60" t="s">
        <v>148</v>
      </c>
      <c r="C43" s="19"/>
      <c r="D43" s="19"/>
      <c r="E43" s="19"/>
      <c r="F43" s="19"/>
      <c r="G43" s="30">
        <f>(C43+D43+E43+F43)/3</f>
        <v>0</v>
      </c>
    </row>
    <row r="44" spans="1:7" ht="30" customHeight="1">
      <c r="A44" s="22">
        <f t="shared" si="1"/>
        <v>2.0499999999999989</v>
      </c>
      <c r="B44" s="60" t="s">
        <v>147</v>
      </c>
      <c r="C44" s="19"/>
      <c r="D44" s="19"/>
      <c r="E44" s="19"/>
      <c r="F44" s="19"/>
      <c r="G44" s="88"/>
    </row>
    <row r="45" spans="1:7" ht="30" customHeight="1">
      <c r="A45" s="22">
        <f t="shared" si="1"/>
        <v>2.0599999999999987</v>
      </c>
      <c r="B45" s="60" t="s">
        <v>146</v>
      </c>
      <c r="C45" s="56"/>
      <c r="D45" s="56"/>
      <c r="E45" s="56"/>
      <c r="F45" s="56"/>
      <c r="G45" s="56"/>
    </row>
    <row r="46" spans="1:7" ht="38.25" customHeight="1">
      <c r="A46" s="22">
        <f t="shared" si="1"/>
        <v>2.0699999999999985</v>
      </c>
      <c r="B46" s="60" t="s">
        <v>145</v>
      </c>
      <c r="C46" s="19"/>
      <c r="D46" s="19"/>
      <c r="E46" s="19"/>
      <c r="F46" s="19"/>
      <c r="G46" s="37">
        <f>(C46+D46+E46+F46)/3</f>
        <v>0</v>
      </c>
    </row>
    <row r="47" spans="1:7" ht="36.75" customHeight="1">
      <c r="A47" s="15">
        <f t="shared" si="1"/>
        <v>2.0799999999999983</v>
      </c>
      <c r="B47" s="60" t="s">
        <v>144</v>
      </c>
      <c r="C47" s="56"/>
      <c r="D47" s="56"/>
      <c r="E47" s="56"/>
      <c r="F47" s="56"/>
      <c r="G47" s="56"/>
    </row>
    <row r="48" spans="1:7" ht="12" customHeight="1"/>
    <row r="49" spans="1:7" ht="30" customHeight="1">
      <c r="A49" s="6">
        <f>A39+1</f>
        <v>3</v>
      </c>
      <c r="B49" s="53" t="s">
        <v>143</v>
      </c>
      <c r="C49" s="87">
        <v>1</v>
      </c>
      <c r="D49" s="87">
        <v>2</v>
      </c>
      <c r="E49" s="87">
        <v>3</v>
      </c>
      <c r="F49" s="86"/>
      <c r="G49" s="85"/>
    </row>
    <row r="50" spans="1:7" ht="30" customHeight="1">
      <c r="A50" s="22">
        <f t="shared" ref="A50:A56" si="2">A49+0.01</f>
        <v>3.01</v>
      </c>
      <c r="B50" s="60" t="s">
        <v>142</v>
      </c>
      <c r="C50" s="56"/>
      <c r="D50" s="56"/>
      <c r="E50" s="56"/>
      <c r="F50" s="18"/>
      <c r="G50" s="84"/>
    </row>
    <row r="51" spans="1:7" ht="30" customHeight="1">
      <c r="A51" s="22">
        <f t="shared" si="2"/>
        <v>3.0199999999999996</v>
      </c>
      <c r="B51" s="60" t="s">
        <v>141</v>
      </c>
      <c r="C51" s="56"/>
      <c r="D51" s="56"/>
      <c r="E51" s="56"/>
      <c r="F51" s="56"/>
      <c r="G51" s="84"/>
    </row>
    <row r="52" spans="1:7" ht="30" customHeight="1">
      <c r="A52" s="22">
        <f t="shared" si="2"/>
        <v>3.0299999999999994</v>
      </c>
      <c r="B52" s="60" t="s">
        <v>140</v>
      </c>
      <c r="C52" s="56"/>
      <c r="D52" s="56"/>
      <c r="E52" s="56"/>
      <c r="F52" s="56"/>
      <c r="G52" s="84"/>
    </row>
    <row r="53" spans="1:7" ht="30" customHeight="1">
      <c r="A53" s="15">
        <f t="shared" si="2"/>
        <v>3.0399999999999991</v>
      </c>
      <c r="B53" s="60" t="s">
        <v>139</v>
      </c>
      <c r="C53" s="56"/>
      <c r="D53" s="56"/>
      <c r="E53" s="56"/>
      <c r="F53" s="56"/>
      <c r="G53" s="84"/>
    </row>
    <row r="54" spans="1:7" ht="30" customHeight="1">
      <c r="A54" s="15">
        <f t="shared" si="2"/>
        <v>3.0499999999999989</v>
      </c>
      <c r="B54" s="60" t="s">
        <v>138</v>
      </c>
      <c r="C54" s="56"/>
      <c r="D54" s="56"/>
      <c r="E54" s="56"/>
      <c r="F54" s="56"/>
      <c r="G54" s="84"/>
    </row>
    <row r="55" spans="1:7" ht="30" customHeight="1">
      <c r="A55" s="15">
        <f t="shared" si="2"/>
        <v>3.0599999999999987</v>
      </c>
      <c r="B55" s="60" t="s">
        <v>137</v>
      </c>
      <c r="C55" s="56"/>
      <c r="D55" s="56"/>
      <c r="E55" s="56"/>
      <c r="F55" s="56"/>
      <c r="G55" s="84"/>
    </row>
    <row r="56" spans="1:7" ht="48" customHeight="1">
      <c r="A56" s="22">
        <f t="shared" si="2"/>
        <v>3.0699999999999985</v>
      </c>
      <c r="B56" s="60" t="s">
        <v>136</v>
      </c>
      <c r="C56" s="41"/>
      <c r="D56" s="83"/>
      <c r="E56" s="83"/>
      <c r="F56" s="83"/>
      <c r="G56" s="30">
        <f>C56*15</f>
        <v>0</v>
      </c>
    </row>
    <row r="57" spans="1:7" ht="12" customHeight="1"/>
    <row r="58" spans="1:7" ht="46.5" customHeight="1">
      <c r="A58" s="6">
        <f>A49+1</f>
        <v>4</v>
      </c>
      <c r="B58" s="53" t="s">
        <v>135</v>
      </c>
      <c r="C58" s="53" t="s">
        <v>134</v>
      </c>
      <c r="D58" s="53" t="s">
        <v>133</v>
      </c>
      <c r="E58" s="53" t="s">
        <v>132</v>
      </c>
      <c r="F58" s="53" t="s">
        <v>131</v>
      </c>
      <c r="G58" s="49"/>
    </row>
    <row r="59" spans="1:7" s="3" customFormat="1" ht="30" customHeight="1">
      <c r="A59" s="22">
        <f t="shared" ref="A59" si="3">A58+0.01</f>
        <v>4.01</v>
      </c>
      <c r="B59" s="60" t="s">
        <v>130</v>
      </c>
      <c r="C59" s="56"/>
      <c r="D59" s="56"/>
      <c r="E59" s="116"/>
      <c r="F59" s="115"/>
      <c r="G59" s="37">
        <f>C59/100</f>
        <v>0</v>
      </c>
    </row>
    <row r="61" spans="1:7" ht="30" customHeight="1">
      <c r="A61" s="6">
        <f>A58+1</f>
        <v>5</v>
      </c>
      <c r="B61" s="53" t="s">
        <v>129</v>
      </c>
      <c r="C61" s="81" t="s">
        <v>128</v>
      </c>
      <c r="D61" s="81" t="s">
        <v>127</v>
      </c>
      <c r="E61" s="82" t="s">
        <v>126</v>
      </c>
      <c r="F61" s="81" t="s">
        <v>125</v>
      </c>
      <c r="G61" s="80" t="s">
        <v>124</v>
      </c>
    </row>
    <row r="62" spans="1:7" s="79" customFormat="1" ht="30" customHeight="1">
      <c r="A62" s="15">
        <f t="shared" ref="A62" si="4">A61+0.01</f>
        <v>5.01</v>
      </c>
      <c r="B62" s="60" t="s">
        <v>123</v>
      </c>
      <c r="C62" s="56"/>
      <c r="D62" s="56"/>
      <c r="E62" s="62"/>
      <c r="F62" s="62"/>
      <c r="G62" s="78"/>
    </row>
    <row r="63" spans="1:7" ht="30" customHeight="1">
      <c r="A63" s="22" t="e">
        <f>#REF!+0.01</f>
        <v>#REF!</v>
      </c>
      <c r="B63" s="77" t="s">
        <v>122</v>
      </c>
      <c r="C63" s="76"/>
      <c r="D63" s="75"/>
      <c r="E63" s="75"/>
      <c r="F63" s="74"/>
      <c r="G63" s="37">
        <f>C63*10</f>
        <v>0</v>
      </c>
    </row>
    <row r="64" spans="1:7" ht="12" customHeight="1"/>
    <row r="65" spans="1:7" ht="63" customHeight="1">
      <c r="A65" s="6">
        <f>A61+1</f>
        <v>6</v>
      </c>
      <c r="B65" s="53" t="s">
        <v>121</v>
      </c>
      <c r="C65" s="53" t="s">
        <v>120</v>
      </c>
      <c r="D65" s="53" t="s">
        <v>119</v>
      </c>
      <c r="E65" s="53" t="s">
        <v>118</v>
      </c>
      <c r="F65" s="53"/>
      <c r="G65" s="49" t="s">
        <v>117</v>
      </c>
    </row>
    <row r="66" spans="1:7" s="3" customFormat="1" ht="30" customHeight="1">
      <c r="A66" s="22">
        <f t="shared" ref="A66:A71" si="5">A65+0.01</f>
        <v>6.01</v>
      </c>
      <c r="B66" s="73" t="s">
        <v>116</v>
      </c>
      <c r="C66" s="56"/>
      <c r="D66" s="56"/>
      <c r="E66" s="56"/>
      <c r="F66" s="56"/>
      <c r="G66" s="71"/>
    </row>
    <row r="67" spans="1:7" s="3" customFormat="1" ht="30" customHeight="1">
      <c r="A67" s="22">
        <f t="shared" si="5"/>
        <v>6.02</v>
      </c>
      <c r="B67" s="60" t="s">
        <v>115</v>
      </c>
      <c r="C67" s="39"/>
      <c r="D67" s="39"/>
      <c r="E67" s="39"/>
      <c r="F67" s="39"/>
      <c r="G67" s="38">
        <f>(C67+D67+E67+F67)/10</f>
        <v>0</v>
      </c>
    </row>
    <row r="68" spans="1:7" ht="39.75" customHeight="1">
      <c r="A68" s="22">
        <f t="shared" si="5"/>
        <v>6.0299999999999994</v>
      </c>
      <c r="B68" s="72" t="s">
        <v>114</v>
      </c>
      <c r="C68" s="56"/>
      <c r="D68" s="56"/>
      <c r="E68" s="56"/>
      <c r="F68" s="56"/>
      <c r="G68" s="71"/>
    </row>
    <row r="69" spans="1:7" ht="44.25" customHeight="1">
      <c r="A69" s="15">
        <f t="shared" si="5"/>
        <v>6.0399999999999991</v>
      </c>
      <c r="B69" s="60" t="s">
        <v>113</v>
      </c>
      <c r="C69" s="56"/>
      <c r="D69" s="56"/>
      <c r="E69" s="56"/>
      <c r="F69" s="56"/>
      <c r="G69" s="71"/>
    </row>
    <row r="70" spans="1:7" ht="30" customHeight="1">
      <c r="A70" s="15">
        <f t="shared" si="5"/>
        <v>6.0499999999999989</v>
      </c>
      <c r="B70" s="60" t="s">
        <v>112</v>
      </c>
      <c r="C70" s="56"/>
      <c r="D70" s="56"/>
      <c r="E70" s="56"/>
      <c r="F70" s="56"/>
      <c r="G70" s="71"/>
    </row>
    <row r="71" spans="1:7" ht="30" customHeight="1">
      <c r="A71" s="15">
        <f t="shared" si="5"/>
        <v>6.0599999999999987</v>
      </c>
      <c r="B71" s="60" t="s">
        <v>111</v>
      </c>
      <c r="C71" s="124"/>
      <c r="D71" s="134"/>
      <c r="E71" s="134"/>
      <c r="F71" s="125"/>
      <c r="G71" s="71"/>
    </row>
    <row r="72" spans="1:7" ht="30" customHeight="1" thickBot="1">
      <c r="A72" s="15">
        <f>A70+0.01</f>
        <v>6.0599999999999987</v>
      </c>
      <c r="B72" s="70" t="s">
        <v>110</v>
      </c>
      <c r="C72" s="135"/>
      <c r="D72" s="136"/>
      <c r="E72" s="136"/>
      <c r="F72" s="137"/>
      <c r="G72" s="71"/>
    </row>
    <row r="73" spans="1:7" ht="30" customHeight="1" thickBot="1">
      <c r="A73" s="22">
        <f>A71+0.01</f>
        <v>6.0699999999999985</v>
      </c>
      <c r="B73" s="70" t="s">
        <v>109</v>
      </c>
      <c r="C73" s="138"/>
      <c r="D73" s="139"/>
      <c r="E73" s="140"/>
      <c r="F73" s="69"/>
      <c r="G73" s="38">
        <f>C73</f>
        <v>0</v>
      </c>
    </row>
    <row r="75" spans="1:7" ht="57" customHeight="1">
      <c r="A75" s="6">
        <f>A65+1</f>
        <v>7</v>
      </c>
      <c r="B75" s="53" t="s">
        <v>108</v>
      </c>
      <c r="C75" s="50" t="s">
        <v>99</v>
      </c>
      <c r="D75" s="64" t="s">
        <v>98</v>
      </c>
      <c r="E75" s="50" t="s">
        <v>97</v>
      </c>
      <c r="F75" s="50" t="s">
        <v>91</v>
      </c>
      <c r="G75" s="63" t="s">
        <v>90</v>
      </c>
    </row>
    <row r="76" spans="1:7" s="3" customFormat="1" ht="31.5" customHeight="1">
      <c r="A76" s="15">
        <f t="shared" ref="A76" si="6">A75+0.01</f>
        <v>7.01</v>
      </c>
      <c r="B76" s="68" t="s">
        <v>107</v>
      </c>
      <c r="C76" s="56"/>
      <c r="D76" s="39"/>
      <c r="E76" s="56"/>
      <c r="F76" s="56"/>
      <c r="G76" s="62"/>
    </row>
    <row r="77" spans="1:7" ht="34.5" customHeight="1">
      <c r="A77" s="22" t="s">
        <v>106</v>
      </c>
      <c r="B77" s="132" t="s">
        <v>105</v>
      </c>
      <c r="C77" s="133"/>
      <c r="D77" s="67">
        <f>SUM(D76:D76)</f>
        <v>0</v>
      </c>
      <c r="E77" s="66"/>
      <c r="F77" s="65"/>
      <c r="G77" s="37">
        <f>D77</f>
        <v>0</v>
      </c>
    </row>
    <row r="79" spans="1:7" ht="57" customHeight="1">
      <c r="A79" s="6">
        <f>A75+1</f>
        <v>8</v>
      </c>
      <c r="B79" s="53" t="s">
        <v>104</v>
      </c>
      <c r="C79" s="50" t="s">
        <v>99</v>
      </c>
      <c r="D79" s="64" t="s">
        <v>98</v>
      </c>
      <c r="E79" s="50" t="s">
        <v>97</v>
      </c>
      <c r="F79" s="50" t="s">
        <v>91</v>
      </c>
      <c r="G79" s="63" t="s">
        <v>90</v>
      </c>
    </row>
    <row r="80" spans="1:7" ht="34.5" customHeight="1">
      <c r="A80" s="15">
        <f t="shared" ref="A80" si="7">A79+0.01</f>
        <v>8.01</v>
      </c>
      <c r="B80" s="68" t="s">
        <v>103</v>
      </c>
      <c r="C80" s="56"/>
      <c r="D80" s="56"/>
      <c r="E80" s="56"/>
      <c r="F80" s="56"/>
      <c r="G80" s="62"/>
    </row>
    <row r="81" spans="1:7" ht="34.5" customHeight="1">
      <c r="A81" s="22" t="s">
        <v>102</v>
      </c>
      <c r="B81" s="132" t="s">
        <v>101</v>
      </c>
      <c r="C81" s="133"/>
      <c r="D81" s="67">
        <f>SUM(D78:D80)</f>
        <v>0</v>
      </c>
      <c r="E81" s="66"/>
      <c r="F81" s="65"/>
      <c r="G81" s="37">
        <f>D81</f>
        <v>0</v>
      </c>
    </row>
    <row r="83" spans="1:7" ht="81" customHeight="1">
      <c r="A83" s="6">
        <f>A79+1</f>
        <v>9</v>
      </c>
      <c r="B83" s="53" t="s">
        <v>100</v>
      </c>
      <c r="C83" s="50" t="s">
        <v>99</v>
      </c>
      <c r="D83" s="64" t="s">
        <v>98</v>
      </c>
      <c r="E83" s="50" t="s">
        <v>97</v>
      </c>
      <c r="F83" s="50" t="s">
        <v>91</v>
      </c>
      <c r="G83" s="63" t="s">
        <v>90</v>
      </c>
    </row>
    <row r="84" spans="1:7" s="3" customFormat="1" ht="33.75" customHeight="1">
      <c r="A84" s="15">
        <f>A83+0.01</f>
        <v>9.01</v>
      </c>
      <c r="B84" s="47" t="s">
        <v>96</v>
      </c>
      <c r="C84" s="56"/>
      <c r="D84" s="48"/>
      <c r="E84" s="56"/>
      <c r="F84" s="56"/>
      <c r="G84" s="62"/>
    </row>
    <row r="85" spans="1:7" ht="34.5" customHeight="1">
      <c r="A85" s="22" t="e">
        <f>#REF!+0.01</f>
        <v>#REF!</v>
      </c>
      <c r="B85" s="132" t="s">
        <v>95</v>
      </c>
      <c r="C85" s="133"/>
      <c r="D85" s="67">
        <f>SUM(D82:D84)</f>
        <v>0</v>
      </c>
      <c r="E85" s="66"/>
      <c r="F85" s="65"/>
      <c r="G85" s="37">
        <f>D85*20</f>
        <v>0</v>
      </c>
    </row>
    <row r="87" spans="1:7" ht="81" customHeight="1">
      <c r="A87" s="6">
        <f>A83+1</f>
        <v>10</v>
      </c>
      <c r="B87" s="53" t="s">
        <v>94</v>
      </c>
      <c r="C87" s="64" t="s">
        <v>93</v>
      </c>
      <c r="D87" s="157" t="s">
        <v>92</v>
      </c>
      <c r="E87" s="158"/>
      <c r="F87" s="50" t="s">
        <v>91</v>
      </c>
      <c r="G87" s="63" t="s">
        <v>90</v>
      </c>
    </row>
    <row r="88" spans="1:7" s="3" customFormat="1" ht="33.75" customHeight="1">
      <c r="A88" s="15">
        <f t="shared" ref="A88" si="8">A87+0.01</f>
        <v>10.01</v>
      </c>
      <c r="B88" s="47" t="s">
        <v>89</v>
      </c>
      <c r="C88" s="48"/>
      <c r="D88" s="124"/>
      <c r="E88" s="125"/>
      <c r="F88" s="56"/>
      <c r="G88" s="62"/>
    </row>
    <row r="89" spans="1:7" ht="33.75" customHeight="1">
      <c r="A89" s="22" t="s">
        <v>88</v>
      </c>
      <c r="B89" s="43" t="s">
        <v>87</v>
      </c>
      <c r="C89" s="41">
        <f>SUM(C88:C88)</f>
        <v>0</v>
      </c>
      <c r="D89" s="124"/>
      <c r="E89" s="125"/>
      <c r="F89" s="56"/>
      <c r="G89" s="62"/>
    </row>
    <row r="91" spans="1:7" ht="76.5" customHeight="1">
      <c r="A91" s="6">
        <f>A87+1</f>
        <v>11</v>
      </c>
      <c r="B91" s="53" t="s">
        <v>86</v>
      </c>
      <c r="C91" s="53" t="s">
        <v>85</v>
      </c>
      <c r="D91" s="53" t="s">
        <v>84</v>
      </c>
      <c r="E91" s="61" t="s">
        <v>83</v>
      </c>
      <c r="F91" s="61" t="s">
        <v>82</v>
      </c>
      <c r="G91" s="49"/>
    </row>
    <row r="92" spans="1:7" s="3" customFormat="1" ht="36" customHeight="1">
      <c r="A92" s="15">
        <f t="shared" ref="A92:A123" si="9">A91+0.01</f>
        <v>11.01</v>
      </c>
      <c r="B92" s="60" t="s">
        <v>81</v>
      </c>
      <c r="C92" s="56"/>
      <c r="D92" s="58"/>
      <c r="E92" s="57"/>
      <c r="F92" s="56"/>
      <c r="G92" s="38">
        <f>D92*15</f>
        <v>0</v>
      </c>
    </row>
    <row r="93" spans="1:7" s="3" customFormat="1" ht="36" customHeight="1">
      <c r="A93" s="15">
        <f t="shared" si="9"/>
        <v>11.02</v>
      </c>
      <c r="B93" s="60" t="s">
        <v>80</v>
      </c>
      <c r="C93" s="56"/>
      <c r="D93" s="58"/>
      <c r="E93" s="57"/>
      <c r="F93" s="56"/>
      <c r="G93" s="38">
        <f>D93*15</f>
        <v>0</v>
      </c>
    </row>
    <row r="94" spans="1:7" s="3" customFormat="1" ht="36" customHeight="1">
      <c r="A94" s="15">
        <f t="shared" si="9"/>
        <v>11.03</v>
      </c>
      <c r="B94" s="60" t="s">
        <v>79</v>
      </c>
      <c r="C94" s="56"/>
      <c r="D94" s="58"/>
      <c r="E94" s="57"/>
      <c r="F94" s="56"/>
      <c r="G94" s="38">
        <f>D94*10</f>
        <v>0</v>
      </c>
    </row>
    <row r="95" spans="1:7" s="3" customFormat="1" ht="36" customHeight="1">
      <c r="A95" s="15">
        <f t="shared" si="9"/>
        <v>11.04</v>
      </c>
      <c r="B95" s="60" t="s">
        <v>78</v>
      </c>
      <c r="C95" s="56"/>
      <c r="D95" s="58"/>
      <c r="E95" s="57"/>
      <c r="F95" s="56"/>
      <c r="G95" s="38">
        <f>D95*5</f>
        <v>0</v>
      </c>
    </row>
    <row r="96" spans="1:7" s="3" customFormat="1" ht="36" customHeight="1">
      <c r="A96" s="15">
        <f t="shared" si="9"/>
        <v>11.049999999999999</v>
      </c>
      <c r="B96" s="60" t="s">
        <v>77</v>
      </c>
      <c r="C96" s="56"/>
      <c r="D96" s="58"/>
      <c r="E96" s="57"/>
      <c r="F96" s="56"/>
      <c r="G96" s="38">
        <f>D96*5</f>
        <v>0</v>
      </c>
    </row>
    <row r="97" spans="1:7" s="3" customFormat="1" ht="36" customHeight="1">
      <c r="A97" s="15">
        <f t="shared" si="9"/>
        <v>11.059999999999999</v>
      </c>
      <c r="B97" s="60" t="s">
        <v>76</v>
      </c>
      <c r="C97" s="56"/>
      <c r="D97" s="58"/>
      <c r="E97" s="57"/>
      <c r="F97" s="56"/>
      <c r="G97" s="55"/>
    </row>
    <row r="98" spans="1:7" s="3" customFormat="1" ht="36" customHeight="1">
      <c r="A98" s="15">
        <f t="shared" si="9"/>
        <v>11.069999999999999</v>
      </c>
      <c r="B98" s="60" t="s">
        <v>75</v>
      </c>
      <c r="C98" s="56"/>
      <c r="D98" s="58"/>
      <c r="E98" s="57"/>
      <c r="F98" s="56"/>
      <c r="G98" s="55"/>
    </row>
    <row r="99" spans="1:7" s="3" customFormat="1" ht="36" customHeight="1">
      <c r="A99" s="15">
        <f t="shared" si="9"/>
        <v>11.079999999999998</v>
      </c>
      <c r="B99" s="60" t="s">
        <v>74</v>
      </c>
      <c r="C99" s="56"/>
      <c r="D99" s="58"/>
      <c r="E99" s="57"/>
      <c r="F99" s="56"/>
      <c r="G99" s="55"/>
    </row>
    <row r="100" spans="1:7" s="3" customFormat="1" ht="36" customHeight="1">
      <c r="A100" s="15">
        <f t="shared" si="9"/>
        <v>11.089999999999998</v>
      </c>
      <c r="B100" s="60" t="s">
        <v>73</v>
      </c>
      <c r="C100" s="56"/>
      <c r="D100" s="58"/>
      <c r="E100" s="57"/>
      <c r="F100" s="56"/>
      <c r="G100" s="55"/>
    </row>
    <row r="101" spans="1:7" s="3" customFormat="1" ht="36" customHeight="1">
      <c r="A101" s="15">
        <f t="shared" si="9"/>
        <v>11.099999999999998</v>
      </c>
      <c r="B101" s="60" t="s">
        <v>72</v>
      </c>
      <c r="C101" s="56"/>
      <c r="D101" s="58"/>
      <c r="E101" s="57"/>
      <c r="F101" s="56"/>
      <c r="G101" s="55"/>
    </row>
    <row r="102" spans="1:7" s="3" customFormat="1" ht="36" customHeight="1">
      <c r="A102" s="15">
        <f t="shared" si="9"/>
        <v>11.109999999999998</v>
      </c>
      <c r="B102" s="60" t="s">
        <v>71</v>
      </c>
      <c r="C102" s="56"/>
      <c r="D102" s="58"/>
      <c r="E102" s="57"/>
      <c r="F102" s="56"/>
      <c r="G102" s="55"/>
    </row>
    <row r="103" spans="1:7" s="3" customFormat="1" ht="36" customHeight="1">
      <c r="A103" s="15">
        <f t="shared" si="9"/>
        <v>11.119999999999997</v>
      </c>
      <c r="B103" s="60" t="s">
        <v>70</v>
      </c>
      <c r="C103" s="56"/>
      <c r="D103" s="58"/>
      <c r="E103" s="57"/>
      <c r="F103" s="56"/>
      <c r="G103" s="55"/>
    </row>
    <row r="104" spans="1:7" s="3" customFormat="1" ht="36" customHeight="1">
      <c r="A104" s="15">
        <f t="shared" si="9"/>
        <v>11.129999999999997</v>
      </c>
      <c r="B104" s="60" t="s">
        <v>69</v>
      </c>
      <c r="C104" s="56"/>
      <c r="D104" s="58"/>
      <c r="E104" s="57"/>
      <c r="F104" s="56"/>
      <c r="G104" s="55"/>
    </row>
    <row r="105" spans="1:7" s="3" customFormat="1" ht="36" customHeight="1">
      <c r="A105" s="15">
        <f t="shared" si="9"/>
        <v>11.139999999999997</v>
      </c>
      <c r="B105" s="60" t="s">
        <v>68</v>
      </c>
      <c r="C105" s="56"/>
      <c r="D105" s="58"/>
      <c r="E105" s="57"/>
      <c r="F105" s="56"/>
      <c r="G105" s="55"/>
    </row>
    <row r="106" spans="1:7" s="3" customFormat="1" ht="36" customHeight="1">
      <c r="A106" s="15">
        <f t="shared" si="9"/>
        <v>11.149999999999997</v>
      </c>
      <c r="B106" s="60" t="s">
        <v>67</v>
      </c>
      <c r="C106" s="56"/>
      <c r="D106" s="58"/>
      <c r="E106" s="57"/>
      <c r="F106" s="56"/>
      <c r="G106" s="55"/>
    </row>
    <row r="107" spans="1:7" s="3" customFormat="1" ht="36" customHeight="1">
      <c r="A107" s="15">
        <f t="shared" si="9"/>
        <v>11.159999999999997</v>
      </c>
      <c r="B107" s="60" t="s">
        <v>66</v>
      </c>
      <c r="C107" s="56"/>
      <c r="D107" s="58"/>
      <c r="E107" s="57"/>
      <c r="F107" s="56"/>
      <c r="G107" s="55"/>
    </row>
    <row r="108" spans="1:7" s="3" customFormat="1" ht="36" customHeight="1">
      <c r="A108" s="15">
        <f t="shared" si="9"/>
        <v>11.169999999999996</v>
      </c>
      <c r="B108" s="60" t="s">
        <v>65</v>
      </c>
      <c r="C108" s="56"/>
      <c r="D108" s="58"/>
      <c r="E108" s="57"/>
      <c r="F108" s="56"/>
      <c r="G108" s="55"/>
    </row>
    <row r="109" spans="1:7" s="3" customFormat="1" ht="36" customHeight="1">
      <c r="A109" s="15">
        <f t="shared" si="9"/>
        <v>11.179999999999996</v>
      </c>
      <c r="B109" s="60" t="s">
        <v>64</v>
      </c>
      <c r="C109" s="56"/>
      <c r="D109" s="58"/>
      <c r="E109" s="57"/>
      <c r="F109" s="56"/>
      <c r="G109" s="55"/>
    </row>
    <row r="110" spans="1:7" s="3" customFormat="1" ht="36" customHeight="1">
      <c r="A110" s="15">
        <f t="shared" si="9"/>
        <v>11.189999999999996</v>
      </c>
      <c r="B110" s="60" t="s">
        <v>63</v>
      </c>
      <c r="C110" s="56"/>
      <c r="D110" s="58"/>
      <c r="E110" s="57"/>
      <c r="F110" s="56"/>
      <c r="G110" s="55"/>
    </row>
    <row r="111" spans="1:7" s="3" customFormat="1" ht="36" customHeight="1">
      <c r="A111" s="15">
        <f t="shared" si="9"/>
        <v>11.199999999999996</v>
      </c>
      <c r="B111" s="60" t="s">
        <v>62</v>
      </c>
      <c r="C111" s="56"/>
      <c r="D111" s="58"/>
      <c r="E111" s="57"/>
      <c r="F111" s="56"/>
      <c r="G111" s="55"/>
    </row>
    <row r="112" spans="1:7" s="3" customFormat="1" ht="36" customHeight="1">
      <c r="A112" s="15">
        <f t="shared" si="9"/>
        <v>11.209999999999996</v>
      </c>
      <c r="B112" s="60" t="s">
        <v>61</v>
      </c>
      <c r="C112" s="56"/>
      <c r="D112" s="58"/>
      <c r="E112" s="57"/>
      <c r="F112" s="56"/>
      <c r="G112" s="55"/>
    </row>
    <row r="113" spans="1:7" s="3" customFormat="1" ht="36" customHeight="1">
      <c r="A113" s="15">
        <f t="shared" si="9"/>
        <v>11.219999999999995</v>
      </c>
      <c r="B113" s="60" t="s">
        <v>60</v>
      </c>
      <c r="C113" s="56"/>
      <c r="D113" s="58"/>
      <c r="E113" s="57"/>
      <c r="F113" s="56"/>
      <c r="G113" s="55"/>
    </row>
    <row r="114" spans="1:7" s="3" customFormat="1" ht="36" customHeight="1">
      <c r="A114" s="15">
        <f t="shared" si="9"/>
        <v>11.229999999999995</v>
      </c>
      <c r="B114" s="60" t="s">
        <v>59</v>
      </c>
      <c r="C114" s="56"/>
      <c r="D114" s="58"/>
      <c r="E114" s="57"/>
      <c r="F114" s="56"/>
      <c r="G114" s="55"/>
    </row>
    <row r="115" spans="1:7" s="3" customFormat="1" ht="36" customHeight="1">
      <c r="A115" s="15">
        <f t="shared" si="9"/>
        <v>11.239999999999995</v>
      </c>
      <c r="B115" s="60" t="s">
        <v>58</v>
      </c>
      <c r="C115" s="56"/>
      <c r="D115" s="58"/>
      <c r="E115" s="57"/>
      <c r="F115" s="56"/>
      <c r="G115" s="55"/>
    </row>
    <row r="116" spans="1:7" s="3" customFormat="1" ht="36" customHeight="1">
      <c r="A116" s="15">
        <f t="shared" si="9"/>
        <v>11.249999999999995</v>
      </c>
      <c r="B116" s="60" t="s">
        <v>57</v>
      </c>
      <c r="C116" s="56"/>
      <c r="D116" s="58"/>
      <c r="E116" s="57"/>
      <c r="F116" s="56"/>
      <c r="G116" s="55"/>
    </row>
    <row r="117" spans="1:7" s="3" customFormat="1" ht="36" customHeight="1">
      <c r="A117" s="15">
        <f t="shared" si="9"/>
        <v>11.259999999999994</v>
      </c>
      <c r="B117" s="60" t="s">
        <v>56</v>
      </c>
      <c r="C117" s="56"/>
      <c r="D117" s="58"/>
      <c r="E117" s="57"/>
      <c r="F117" s="56"/>
      <c r="G117" s="55"/>
    </row>
    <row r="118" spans="1:7" s="3" customFormat="1" ht="36" customHeight="1">
      <c r="A118" s="15">
        <f t="shared" si="9"/>
        <v>11.269999999999994</v>
      </c>
      <c r="B118" s="60" t="s">
        <v>55</v>
      </c>
      <c r="C118" s="56"/>
      <c r="D118" s="58"/>
      <c r="E118" s="57"/>
      <c r="F118" s="56"/>
      <c r="G118" s="55"/>
    </row>
    <row r="119" spans="1:7" s="3" customFormat="1" ht="36" customHeight="1">
      <c r="A119" s="15">
        <f t="shared" si="9"/>
        <v>11.279999999999994</v>
      </c>
      <c r="B119" s="60" t="s">
        <v>54</v>
      </c>
      <c r="C119" s="56"/>
      <c r="D119" s="58"/>
      <c r="E119" s="57"/>
      <c r="F119" s="56"/>
      <c r="G119" s="55"/>
    </row>
    <row r="120" spans="1:7" s="3" customFormat="1" ht="36" customHeight="1">
      <c r="A120" s="15">
        <f t="shared" si="9"/>
        <v>11.289999999999994</v>
      </c>
      <c r="B120" s="60" t="s">
        <v>53</v>
      </c>
      <c r="C120" s="56"/>
      <c r="D120" s="58"/>
      <c r="E120" s="57"/>
      <c r="F120" s="56"/>
      <c r="G120" s="55"/>
    </row>
    <row r="121" spans="1:7" s="3" customFormat="1" ht="36" customHeight="1">
      <c r="A121" s="15">
        <f t="shared" si="9"/>
        <v>11.299999999999994</v>
      </c>
      <c r="B121" s="60" t="s">
        <v>52</v>
      </c>
      <c r="C121" s="56"/>
      <c r="D121" s="58"/>
      <c r="E121" s="57"/>
      <c r="F121" s="56"/>
      <c r="G121" s="55"/>
    </row>
    <row r="122" spans="1:7" s="3" customFormat="1" ht="36" customHeight="1">
      <c r="A122" s="15">
        <f t="shared" si="9"/>
        <v>11.309999999999993</v>
      </c>
      <c r="B122" s="60" t="s">
        <v>51</v>
      </c>
      <c r="C122" s="56"/>
      <c r="D122" s="58"/>
      <c r="E122" s="57"/>
      <c r="F122" s="56"/>
      <c r="G122" s="55"/>
    </row>
    <row r="123" spans="1:7" s="3" customFormat="1" ht="36" customHeight="1">
      <c r="A123" s="15">
        <f t="shared" si="9"/>
        <v>11.319999999999993</v>
      </c>
      <c r="B123" s="60" t="s">
        <v>50</v>
      </c>
      <c r="C123" s="56"/>
      <c r="D123" s="58"/>
      <c r="E123" s="57"/>
      <c r="F123" s="56"/>
      <c r="G123" s="55"/>
    </row>
    <row r="124" spans="1:7" s="3" customFormat="1" ht="36" customHeight="1">
      <c r="A124" s="15"/>
      <c r="B124" s="59" t="s">
        <v>49</v>
      </c>
      <c r="C124" s="56"/>
      <c r="D124" s="58"/>
      <c r="E124" s="57"/>
      <c r="F124" s="56"/>
      <c r="G124" s="55"/>
    </row>
    <row r="125" spans="1:7" s="3" customFormat="1" ht="36" customHeight="1">
      <c r="A125" s="54" t="s">
        <v>48</v>
      </c>
      <c r="B125" s="167" t="s">
        <v>47</v>
      </c>
      <c r="C125" s="168"/>
      <c r="D125" s="42">
        <f>SUM(D97:D124)</f>
        <v>0</v>
      </c>
      <c r="E125" s="42">
        <f>SUM(E92:E124)</f>
        <v>0</v>
      </c>
      <c r="F125" s="39"/>
      <c r="G125" s="44">
        <f>E125*15</f>
        <v>0</v>
      </c>
    </row>
    <row r="126" spans="1:7" s="3" customFormat="1" ht="34.5" customHeight="1">
      <c r="A126" s="156" t="s">
        <v>46</v>
      </c>
      <c r="B126" s="156"/>
      <c r="C126" s="156"/>
      <c r="D126" s="156"/>
      <c r="E126" s="156"/>
      <c r="F126" s="156"/>
      <c r="G126" s="156"/>
    </row>
    <row r="127" spans="1:7" ht="51" customHeight="1">
      <c r="A127" s="6">
        <f>A91+1</f>
        <v>12</v>
      </c>
      <c r="B127" s="53" t="s">
        <v>45</v>
      </c>
      <c r="C127" s="52" t="s">
        <v>44</v>
      </c>
      <c r="D127" s="51"/>
      <c r="E127" s="50"/>
      <c r="F127" s="50"/>
      <c r="G127" s="49"/>
    </row>
    <row r="128" spans="1:7" s="3" customFormat="1" ht="33.75" customHeight="1">
      <c r="A128" s="22">
        <f t="shared" ref="A128:A140" si="10">A127+0.01</f>
        <v>12.01</v>
      </c>
      <c r="B128" s="47" t="s">
        <v>43</v>
      </c>
      <c r="C128" s="42"/>
      <c r="D128" s="48"/>
      <c r="E128" s="39"/>
      <c r="F128" s="39"/>
      <c r="G128" s="46">
        <f>C128*5</f>
        <v>0</v>
      </c>
    </row>
    <row r="129" spans="1:7" ht="33.75" customHeight="1">
      <c r="A129" s="22">
        <f t="shared" si="10"/>
        <v>12.02</v>
      </c>
      <c r="B129" s="47" t="s">
        <v>42</v>
      </c>
      <c r="C129" s="42"/>
      <c r="D129" s="41"/>
      <c r="E129" s="40"/>
      <c r="F129" s="39"/>
      <c r="G129" s="46">
        <f>C129*3</f>
        <v>0</v>
      </c>
    </row>
    <row r="130" spans="1:7" s="3" customFormat="1" ht="33.75" customHeight="1">
      <c r="A130" s="22">
        <f t="shared" si="10"/>
        <v>12.03</v>
      </c>
      <c r="B130" s="47" t="s">
        <v>41</v>
      </c>
      <c r="C130" s="42"/>
      <c r="D130" s="48"/>
      <c r="E130" s="39"/>
      <c r="F130" s="39"/>
      <c r="G130" s="46">
        <f>C130*2</f>
        <v>0</v>
      </c>
    </row>
    <row r="131" spans="1:7" ht="33.75" customHeight="1">
      <c r="A131" s="22">
        <f t="shared" si="10"/>
        <v>12.04</v>
      </c>
      <c r="B131" s="47" t="s">
        <v>40</v>
      </c>
      <c r="C131" s="42"/>
      <c r="D131" s="41"/>
      <c r="E131" s="40"/>
      <c r="F131" s="39"/>
      <c r="G131" s="46">
        <f>C131*2</f>
        <v>0</v>
      </c>
    </row>
    <row r="132" spans="1:7" ht="33.75" customHeight="1">
      <c r="A132" s="22">
        <f t="shared" si="10"/>
        <v>12.049999999999999</v>
      </c>
      <c r="B132" s="47" t="s">
        <v>39</v>
      </c>
      <c r="C132" s="42"/>
      <c r="D132" s="41"/>
      <c r="E132" s="40"/>
      <c r="F132" s="39"/>
      <c r="G132" s="46">
        <f>C132*5</f>
        <v>0</v>
      </c>
    </row>
    <row r="133" spans="1:7" ht="33.75" customHeight="1">
      <c r="A133" s="22">
        <f t="shared" si="10"/>
        <v>12.059999999999999</v>
      </c>
      <c r="B133" s="47" t="s">
        <v>38</v>
      </c>
      <c r="C133" s="42"/>
      <c r="D133" s="41"/>
      <c r="E133" s="40"/>
      <c r="F133" s="39"/>
      <c r="G133" s="46">
        <f>C133*5</f>
        <v>0</v>
      </c>
    </row>
    <row r="134" spans="1:7" s="3" customFormat="1" ht="33.75" customHeight="1">
      <c r="A134" s="22">
        <f t="shared" si="10"/>
        <v>12.069999999999999</v>
      </c>
      <c r="B134" s="47" t="s">
        <v>37</v>
      </c>
      <c r="C134" s="42"/>
      <c r="D134" s="48"/>
      <c r="E134" s="39"/>
      <c r="F134" s="39"/>
      <c r="G134" s="46">
        <f>C134*4</f>
        <v>0</v>
      </c>
    </row>
    <row r="135" spans="1:7" ht="33.75" customHeight="1">
      <c r="A135" s="22">
        <f t="shared" si="10"/>
        <v>12.079999999999998</v>
      </c>
      <c r="B135" s="47" t="s">
        <v>36</v>
      </c>
      <c r="C135" s="42"/>
      <c r="D135" s="41"/>
      <c r="E135" s="40"/>
      <c r="F135" s="39"/>
      <c r="G135" s="46">
        <f>C135*4</f>
        <v>0</v>
      </c>
    </row>
    <row r="136" spans="1:7" ht="33.75" customHeight="1">
      <c r="A136" s="22">
        <f t="shared" si="10"/>
        <v>12.089999999999998</v>
      </c>
      <c r="B136" s="47" t="s">
        <v>35</v>
      </c>
      <c r="C136" s="42"/>
      <c r="D136" s="41"/>
      <c r="E136" s="40"/>
      <c r="F136" s="39"/>
      <c r="G136" s="46">
        <f>C136*5</f>
        <v>0</v>
      </c>
    </row>
    <row r="137" spans="1:7" ht="33.75" customHeight="1">
      <c r="A137" s="22">
        <f t="shared" si="10"/>
        <v>12.099999999999998</v>
      </c>
      <c r="B137" s="47" t="s">
        <v>34</v>
      </c>
      <c r="C137" s="42"/>
      <c r="D137" s="41"/>
      <c r="E137" s="40"/>
      <c r="F137" s="39"/>
      <c r="G137" s="46">
        <f>C137*2</f>
        <v>0</v>
      </c>
    </row>
    <row r="138" spans="1:7" s="3" customFormat="1" ht="33.75" customHeight="1">
      <c r="A138" s="22">
        <f t="shared" si="10"/>
        <v>12.109999999999998</v>
      </c>
      <c r="B138" s="47" t="s">
        <v>33</v>
      </c>
      <c r="C138" s="42"/>
      <c r="D138" s="48"/>
      <c r="E138" s="39"/>
      <c r="F138" s="39"/>
      <c r="G138" s="46">
        <f>C138*2</f>
        <v>0</v>
      </c>
    </row>
    <row r="139" spans="1:7" ht="33.75" customHeight="1">
      <c r="A139" s="22">
        <f t="shared" si="10"/>
        <v>12.119999999999997</v>
      </c>
      <c r="B139" s="47" t="s">
        <v>32</v>
      </c>
      <c r="C139" s="42"/>
      <c r="D139" s="41"/>
      <c r="E139" s="40"/>
      <c r="F139" s="39"/>
      <c r="G139" s="46">
        <f>C139*2</f>
        <v>0</v>
      </c>
    </row>
    <row r="140" spans="1:7" ht="33.75" customHeight="1">
      <c r="A140" s="126">
        <f t="shared" si="10"/>
        <v>12.129999999999997</v>
      </c>
      <c r="B140" s="160" t="s">
        <v>31</v>
      </c>
      <c r="C140" s="152" t="s">
        <v>30</v>
      </c>
      <c r="D140" s="153"/>
      <c r="E140" s="154"/>
      <c r="F140" s="155"/>
      <c r="G140" s="38">
        <f>E140*8</f>
        <v>0</v>
      </c>
    </row>
    <row r="141" spans="1:7" ht="33.75" customHeight="1">
      <c r="A141" s="159"/>
      <c r="B141" s="161"/>
      <c r="C141" s="152" t="s">
        <v>29</v>
      </c>
      <c r="D141" s="153"/>
      <c r="E141" s="163"/>
      <c r="F141" s="164"/>
      <c r="G141" s="38">
        <f>E141*5</f>
        <v>0</v>
      </c>
    </row>
    <row r="142" spans="1:7" ht="33.75" customHeight="1">
      <c r="A142" s="127"/>
      <c r="B142" s="162"/>
      <c r="C142" s="152" t="s">
        <v>28</v>
      </c>
      <c r="D142" s="153"/>
      <c r="E142" s="165"/>
      <c r="F142" s="166"/>
      <c r="G142" s="44">
        <f>E142*8</f>
        <v>0</v>
      </c>
    </row>
    <row r="143" spans="1:7" ht="33.75" customHeight="1">
      <c r="A143" s="36">
        <v>12.14</v>
      </c>
      <c r="B143" s="45" t="s">
        <v>27</v>
      </c>
      <c r="C143" s="148" t="s">
        <v>26</v>
      </c>
      <c r="D143" s="149"/>
      <c r="E143" s="150" t="s">
        <v>25</v>
      </c>
      <c r="F143" s="151"/>
      <c r="G143" s="44"/>
    </row>
    <row r="144" spans="1:7" ht="33.75" customHeight="1">
      <c r="A144" s="15">
        <v>12.15</v>
      </c>
      <c r="B144" s="43" t="s">
        <v>24</v>
      </c>
      <c r="C144" s="42">
        <f>SUM(C128:C142)</f>
        <v>0</v>
      </c>
      <c r="D144" s="41"/>
      <c r="E144" s="40"/>
      <c r="F144" s="39"/>
      <c r="G144" s="38">
        <f>SUM(G128:G141)-G142</f>
        <v>0</v>
      </c>
    </row>
  </sheetData>
  <mergeCells count="51">
    <mergeCell ref="A140:A142"/>
    <mergeCell ref="B140:B142"/>
    <mergeCell ref="E141:F141"/>
    <mergeCell ref="E142:F142"/>
    <mergeCell ref="B125:C125"/>
    <mergeCell ref="B81:C81"/>
    <mergeCell ref="B85:C85"/>
    <mergeCell ref="A126:G126"/>
    <mergeCell ref="D89:E89"/>
    <mergeCell ref="D88:E88"/>
    <mergeCell ref="D87:E87"/>
    <mergeCell ref="C143:D143"/>
    <mergeCell ref="E143:F143"/>
    <mergeCell ref="C140:D140"/>
    <mergeCell ref="C141:D141"/>
    <mergeCell ref="C142:D142"/>
    <mergeCell ref="E140:F140"/>
    <mergeCell ref="H3:J3"/>
    <mergeCell ref="C12:G12"/>
    <mergeCell ref="C9:G9"/>
    <mergeCell ref="D11:G11"/>
    <mergeCell ref="C6:G6"/>
    <mergeCell ref="C10:G10"/>
    <mergeCell ref="C8:G8"/>
    <mergeCell ref="C7:G7"/>
    <mergeCell ref="A5:G5"/>
    <mergeCell ref="A4:G4"/>
    <mergeCell ref="A34:A35"/>
    <mergeCell ref="B34:B35"/>
    <mergeCell ref="F34:F35"/>
    <mergeCell ref="B77:C77"/>
    <mergeCell ref="C36:G36"/>
    <mergeCell ref="C71:F71"/>
    <mergeCell ref="C72:F72"/>
    <mergeCell ref="C73:E73"/>
    <mergeCell ref="G34:G35"/>
    <mergeCell ref="C27:G27"/>
    <mergeCell ref="E30:F30"/>
    <mergeCell ref="F29:G29"/>
    <mergeCell ref="C28:G28"/>
    <mergeCell ref="C21:G21"/>
    <mergeCell ref="C23:G23"/>
    <mergeCell ref="C24:G24"/>
    <mergeCell ref="C25:G25"/>
    <mergeCell ref="C26:G26"/>
    <mergeCell ref="C20:G20"/>
    <mergeCell ref="C19:G19"/>
    <mergeCell ref="C15:G15"/>
    <mergeCell ref="C14:G14"/>
    <mergeCell ref="C13:G13"/>
    <mergeCell ref="A16:G16"/>
  </mergeCells>
  <phoneticPr fontId="3" type="noConversion"/>
  <printOptions horizontalCentered="1"/>
  <pageMargins left="0.25" right="0.25" top="0.5" bottom="0.4" header="0.25" footer="0.25"/>
  <pageSetup scale="60" orientation="portrait" r:id="rId1"/>
  <headerFooter alignWithMargins="0">
    <oddHeader>&amp;Lpage &amp;P of &amp;N</oddHeader>
    <oddFooter>&amp;A</oddFooter>
  </headerFooter>
  <drawing r:id="rId2"/>
  <legacyDrawing r:id="rId3"/>
  <oleObjects>
    <mc:AlternateContent xmlns:mc="http://schemas.openxmlformats.org/markup-compatibility/2006">
      <mc:Choice Requires="x14">
        <oleObject progId="PBrush" shapeId="14714" r:id="rId4">
          <objectPr defaultSize="0" autoPict="0" r:id="rId5">
            <anchor moveWithCells="1" sizeWithCells="1">
              <from>
                <xdr:col>0</xdr:col>
                <xdr:colOff>0</xdr:colOff>
                <xdr:row>0</xdr:row>
                <xdr:rowOff>9525</xdr:rowOff>
              </from>
              <to>
                <xdr:col>1</xdr:col>
                <xdr:colOff>1990725</xdr:colOff>
                <xdr:row>2</xdr:row>
                <xdr:rowOff>152400</xdr:rowOff>
              </to>
            </anchor>
          </objectPr>
        </oleObject>
      </mc:Choice>
      <mc:Fallback>
        <oleObject progId="PBrush" shapeId="14714"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4"/>
  <sheetViews>
    <sheetView workbookViewId="0">
      <selection activeCell="L20" sqref="L20"/>
    </sheetView>
  </sheetViews>
  <sheetFormatPr defaultRowHeight="16.5"/>
  <cols>
    <col min="1" max="1" width="3.875" style="93" customWidth="1"/>
    <col min="2" max="2" width="20.5" style="93" customWidth="1"/>
    <col min="3" max="3" width="16.375" style="93" customWidth="1"/>
    <col min="4" max="4" width="15.125" style="93" customWidth="1"/>
    <col min="5" max="5" width="11.625" style="93" customWidth="1"/>
    <col min="6" max="6" width="11.125" style="93" customWidth="1"/>
    <col min="7" max="7" width="26.875" style="93" customWidth="1"/>
    <col min="8" max="256" width="9" style="93"/>
    <col min="257" max="257" width="3.875" style="93" customWidth="1"/>
    <col min="258" max="258" width="20.5" style="93" customWidth="1"/>
    <col min="259" max="259" width="16.375" style="93" customWidth="1"/>
    <col min="260" max="260" width="15.125" style="93" customWidth="1"/>
    <col min="261" max="261" width="11.625" style="93" customWidth="1"/>
    <col min="262" max="262" width="11.125" style="93" customWidth="1"/>
    <col min="263" max="263" width="26.875" style="93" customWidth="1"/>
    <col min="264" max="512" width="9" style="93"/>
    <col min="513" max="513" width="3.875" style="93" customWidth="1"/>
    <col min="514" max="514" width="20.5" style="93" customWidth="1"/>
    <col min="515" max="515" width="16.375" style="93" customWidth="1"/>
    <col min="516" max="516" width="15.125" style="93" customWidth="1"/>
    <col min="517" max="517" width="11.625" style="93" customWidth="1"/>
    <col min="518" max="518" width="11.125" style="93" customWidth="1"/>
    <col min="519" max="519" width="26.875" style="93" customWidth="1"/>
    <col min="520" max="768" width="9" style="93"/>
    <col min="769" max="769" width="3.875" style="93" customWidth="1"/>
    <col min="770" max="770" width="20.5" style="93" customWidth="1"/>
    <col min="771" max="771" width="16.375" style="93" customWidth="1"/>
    <col min="772" max="772" width="15.125" style="93" customWidth="1"/>
    <col min="773" max="773" width="11.625" style="93" customWidth="1"/>
    <col min="774" max="774" width="11.125" style="93" customWidth="1"/>
    <col min="775" max="775" width="26.875" style="93" customWidth="1"/>
    <col min="776" max="1024" width="9" style="93"/>
    <col min="1025" max="1025" width="3.875" style="93" customWidth="1"/>
    <col min="1026" max="1026" width="20.5" style="93" customWidth="1"/>
    <col min="1027" max="1027" width="16.375" style="93" customWidth="1"/>
    <col min="1028" max="1028" width="15.125" style="93" customWidth="1"/>
    <col min="1029" max="1029" width="11.625" style="93" customWidth="1"/>
    <col min="1030" max="1030" width="11.125" style="93" customWidth="1"/>
    <col min="1031" max="1031" width="26.875" style="93" customWidth="1"/>
    <col min="1032" max="1280" width="9" style="93"/>
    <col min="1281" max="1281" width="3.875" style="93" customWidth="1"/>
    <col min="1282" max="1282" width="20.5" style="93" customWidth="1"/>
    <col min="1283" max="1283" width="16.375" style="93" customWidth="1"/>
    <col min="1284" max="1284" width="15.125" style="93" customWidth="1"/>
    <col min="1285" max="1285" width="11.625" style="93" customWidth="1"/>
    <col min="1286" max="1286" width="11.125" style="93" customWidth="1"/>
    <col min="1287" max="1287" width="26.875" style="93" customWidth="1"/>
    <col min="1288" max="1536" width="9" style="93"/>
    <col min="1537" max="1537" width="3.875" style="93" customWidth="1"/>
    <col min="1538" max="1538" width="20.5" style="93" customWidth="1"/>
    <col min="1539" max="1539" width="16.375" style="93" customWidth="1"/>
    <col min="1540" max="1540" width="15.125" style="93" customWidth="1"/>
    <col min="1541" max="1541" width="11.625" style="93" customWidth="1"/>
    <col min="1542" max="1542" width="11.125" style="93" customWidth="1"/>
    <col min="1543" max="1543" width="26.875" style="93" customWidth="1"/>
    <col min="1544" max="1792" width="9" style="93"/>
    <col min="1793" max="1793" width="3.875" style="93" customWidth="1"/>
    <col min="1794" max="1794" width="20.5" style="93" customWidth="1"/>
    <col min="1795" max="1795" width="16.375" style="93" customWidth="1"/>
    <col min="1796" max="1796" width="15.125" style="93" customWidth="1"/>
    <col min="1797" max="1797" width="11.625" style="93" customWidth="1"/>
    <col min="1798" max="1798" width="11.125" style="93" customWidth="1"/>
    <col min="1799" max="1799" width="26.875" style="93" customWidth="1"/>
    <col min="1800" max="2048" width="9" style="93"/>
    <col min="2049" max="2049" width="3.875" style="93" customWidth="1"/>
    <col min="2050" max="2050" width="20.5" style="93" customWidth="1"/>
    <col min="2051" max="2051" width="16.375" style="93" customWidth="1"/>
    <col min="2052" max="2052" width="15.125" style="93" customWidth="1"/>
    <col min="2053" max="2053" width="11.625" style="93" customWidth="1"/>
    <col min="2054" max="2054" width="11.125" style="93" customWidth="1"/>
    <col min="2055" max="2055" width="26.875" style="93" customWidth="1"/>
    <col min="2056" max="2304" width="9" style="93"/>
    <col min="2305" max="2305" width="3.875" style="93" customWidth="1"/>
    <col min="2306" max="2306" width="20.5" style="93" customWidth="1"/>
    <col min="2307" max="2307" width="16.375" style="93" customWidth="1"/>
    <col min="2308" max="2308" width="15.125" style="93" customWidth="1"/>
    <col min="2309" max="2309" width="11.625" style="93" customWidth="1"/>
    <col min="2310" max="2310" width="11.125" style="93" customWidth="1"/>
    <col min="2311" max="2311" width="26.875" style="93" customWidth="1"/>
    <col min="2312" max="2560" width="9" style="93"/>
    <col min="2561" max="2561" width="3.875" style="93" customWidth="1"/>
    <col min="2562" max="2562" width="20.5" style="93" customWidth="1"/>
    <col min="2563" max="2563" width="16.375" style="93" customWidth="1"/>
    <col min="2564" max="2564" width="15.125" style="93" customWidth="1"/>
    <col min="2565" max="2565" width="11.625" style="93" customWidth="1"/>
    <col min="2566" max="2566" width="11.125" style="93" customWidth="1"/>
    <col min="2567" max="2567" width="26.875" style="93" customWidth="1"/>
    <col min="2568" max="2816" width="9" style="93"/>
    <col min="2817" max="2817" width="3.875" style="93" customWidth="1"/>
    <col min="2818" max="2818" width="20.5" style="93" customWidth="1"/>
    <col min="2819" max="2819" width="16.375" style="93" customWidth="1"/>
    <col min="2820" max="2820" width="15.125" style="93" customWidth="1"/>
    <col min="2821" max="2821" width="11.625" style="93" customWidth="1"/>
    <col min="2822" max="2822" width="11.125" style="93" customWidth="1"/>
    <col min="2823" max="2823" width="26.875" style="93" customWidth="1"/>
    <col min="2824" max="3072" width="9" style="93"/>
    <col min="3073" max="3073" width="3.875" style="93" customWidth="1"/>
    <col min="3074" max="3074" width="20.5" style="93" customWidth="1"/>
    <col min="3075" max="3075" width="16.375" style="93" customWidth="1"/>
    <col min="3076" max="3076" width="15.125" style="93" customWidth="1"/>
    <col min="3077" max="3077" width="11.625" style="93" customWidth="1"/>
    <col min="3078" max="3078" width="11.125" style="93" customWidth="1"/>
    <col min="3079" max="3079" width="26.875" style="93" customWidth="1"/>
    <col min="3080" max="3328" width="9" style="93"/>
    <col min="3329" max="3329" width="3.875" style="93" customWidth="1"/>
    <col min="3330" max="3330" width="20.5" style="93" customWidth="1"/>
    <col min="3331" max="3331" width="16.375" style="93" customWidth="1"/>
    <col min="3332" max="3332" width="15.125" style="93" customWidth="1"/>
    <col min="3333" max="3333" width="11.625" style="93" customWidth="1"/>
    <col min="3334" max="3334" width="11.125" style="93" customWidth="1"/>
    <col min="3335" max="3335" width="26.875" style="93" customWidth="1"/>
    <col min="3336" max="3584" width="9" style="93"/>
    <col min="3585" max="3585" width="3.875" style="93" customWidth="1"/>
    <col min="3586" max="3586" width="20.5" style="93" customWidth="1"/>
    <col min="3587" max="3587" width="16.375" style="93" customWidth="1"/>
    <col min="3588" max="3588" width="15.125" style="93" customWidth="1"/>
    <col min="3589" max="3589" width="11.625" style="93" customWidth="1"/>
    <col min="3590" max="3590" width="11.125" style="93" customWidth="1"/>
    <col min="3591" max="3591" width="26.875" style="93" customWidth="1"/>
    <col min="3592" max="3840" width="9" style="93"/>
    <col min="3841" max="3841" width="3.875" style="93" customWidth="1"/>
    <col min="3842" max="3842" width="20.5" style="93" customWidth="1"/>
    <col min="3843" max="3843" width="16.375" style="93" customWidth="1"/>
    <col min="3844" max="3844" width="15.125" style="93" customWidth="1"/>
    <col min="3845" max="3845" width="11.625" style="93" customWidth="1"/>
    <col min="3846" max="3846" width="11.125" style="93" customWidth="1"/>
    <col min="3847" max="3847" width="26.875" style="93" customWidth="1"/>
    <col min="3848" max="4096" width="9" style="93"/>
    <col min="4097" max="4097" width="3.875" style="93" customWidth="1"/>
    <col min="4098" max="4098" width="20.5" style="93" customWidth="1"/>
    <col min="4099" max="4099" width="16.375" style="93" customWidth="1"/>
    <col min="4100" max="4100" width="15.125" style="93" customWidth="1"/>
    <col min="4101" max="4101" width="11.625" style="93" customWidth="1"/>
    <col min="4102" max="4102" width="11.125" style="93" customWidth="1"/>
    <col min="4103" max="4103" width="26.875" style="93" customWidth="1"/>
    <col min="4104" max="4352" width="9" style="93"/>
    <col min="4353" max="4353" width="3.875" style="93" customWidth="1"/>
    <col min="4354" max="4354" width="20.5" style="93" customWidth="1"/>
    <col min="4355" max="4355" width="16.375" style="93" customWidth="1"/>
    <col min="4356" max="4356" width="15.125" style="93" customWidth="1"/>
    <col min="4357" max="4357" width="11.625" style="93" customWidth="1"/>
    <col min="4358" max="4358" width="11.125" style="93" customWidth="1"/>
    <col min="4359" max="4359" width="26.875" style="93" customWidth="1"/>
    <col min="4360" max="4608" width="9" style="93"/>
    <col min="4609" max="4609" width="3.875" style="93" customWidth="1"/>
    <col min="4610" max="4610" width="20.5" style="93" customWidth="1"/>
    <col min="4611" max="4611" width="16.375" style="93" customWidth="1"/>
    <col min="4612" max="4612" width="15.125" style="93" customWidth="1"/>
    <col min="4613" max="4613" width="11.625" style="93" customWidth="1"/>
    <col min="4614" max="4614" width="11.125" style="93" customWidth="1"/>
    <col min="4615" max="4615" width="26.875" style="93" customWidth="1"/>
    <col min="4616" max="4864" width="9" style="93"/>
    <col min="4865" max="4865" width="3.875" style="93" customWidth="1"/>
    <col min="4866" max="4866" width="20.5" style="93" customWidth="1"/>
    <col min="4867" max="4867" width="16.375" style="93" customWidth="1"/>
    <col min="4868" max="4868" width="15.125" style="93" customWidth="1"/>
    <col min="4869" max="4869" width="11.625" style="93" customWidth="1"/>
    <col min="4870" max="4870" width="11.125" style="93" customWidth="1"/>
    <col min="4871" max="4871" width="26.875" style="93" customWidth="1"/>
    <col min="4872" max="5120" width="9" style="93"/>
    <col min="5121" max="5121" width="3.875" style="93" customWidth="1"/>
    <col min="5122" max="5122" width="20.5" style="93" customWidth="1"/>
    <col min="5123" max="5123" width="16.375" style="93" customWidth="1"/>
    <col min="5124" max="5124" width="15.125" style="93" customWidth="1"/>
    <col min="5125" max="5125" width="11.625" style="93" customWidth="1"/>
    <col min="5126" max="5126" width="11.125" style="93" customWidth="1"/>
    <col min="5127" max="5127" width="26.875" style="93" customWidth="1"/>
    <col min="5128" max="5376" width="9" style="93"/>
    <col min="5377" max="5377" width="3.875" style="93" customWidth="1"/>
    <col min="5378" max="5378" width="20.5" style="93" customWidth="1"/>
    <col min="5379" max="5379" width="16.375" style="93" customWidth="1"/>
    <col min="5380" max="5380" width="15.125" style="93" customWidth="1"/>
    <col min="5381" max="5381" width="11.625" style="93" customWidth="1"/>
    <col min="5382" max="5382" width="11.125" style="93" customWidth="1"/>
    <col min="5383" max="5383" width="26.875" style="93" customWidth="1"/>
    <col min="5384" max="5632" width="9" style="93"/>
    <col min="5633" max="5633" width="3.875" style="93" customWidth="1"/>
    <col min="5634" max="5634" width="20.5" style="93" customWidth="1"/>
    <col min="5635" max="5635" width="16.375" style="93" customWidth="1"/>
    <col min="5636" max="5636" width="15.125" style="93" customWidth="1"/>
    <col min="5637" max="5637" width="11.625" style="93" customWidth="1"/>
    <col min="5638" max="5638" width="11.125" style="93" customWidth="1"/>
    <col min="5639" max="5639" width="26.875" style="93" customWidth="1"/>
    <col min="5640" max="5888" width="9" style="93"/>
    <col min="5889" max="5889" width="3.875" style="93" customWidth="1"/>
    <col min="5890" max="5890" width="20.5" style="93" customWidth="1"/>
    <col min="5891" max="5891" width="16.375" style="93" customWidth="1"/>
    <col min="5892" max="5892" width="15.125" style="93" customWidth="1"/>
    <col min="5893" max="5893" width="11.625" style="93" customWidth="1"/>
    <col min="5894" max="5894" width="11.125" style="93" customWidth="1"/>
    <col min="5895" max="5895" width="26.875" style="93" customWidth="1"/>
    <col min="5896" max="6144" width="9" style="93"/>
    <col min="6145" max="6145" width="3.875" style="93" customWidth="1"/>
    <col min="6146" max="6146" width="20.5" style="93" customWidth="1"/>
    <col min="6147" max="6147" width="16.375" style="93" customWidth="1"/>
    <col min="6148" max="6148" width="15.125" style="93" customWidth="1"/>
    <col min="6149" max="6149" width="11.625" style="93" customWidth="1"/>
    <col min="6150" max="6150" width="11.125" style="93" customWidth="1"/>
    <col min="6151" max="6151" width="26.875" style="93" customWidth="1"/>
    <col min="6152" max="6400" width="9" style="93"/>
    <col min="6401" max="6401" width="3.875" style="93" customWidth="1"/>
    <col min="6402" max="6402" width="20.5" style="93" customWidth="1"/>
    <col min="6403" max="6403" width="16.375" style="93" customWidth="1"/>
    <col min="6404" max="6404" width="15.125" style="93" customWidth="1"/>
    <col min="6405" max="6405" width="11.625" style="93" customWidth="1"/>
    <col min="6406" max="6406" width="11.125" style="93" customWidth="1"/>
    <col min="6407" max="6407" width="26.875" style="93" customWidth="1"/>
    <col min="6408" max="6656" width="9" style="93"/>
    <col min="6657" max="6657" width="3.875" style="93" customWidth="1"/>
    <col min="6658" max="6658" width="20.5" style="93" customWidth="1"/>
    <col min="6659" max="6659" width="16.375" style="93" customWidth="1"/>
    <col min="6660" max="6660" width="15.125" style="93" customWidth="1"/>
    <col min="6661" max="6661" width="11.625" style="93" customWidth="1"/>
    <col min="6662" max="6662" width="11.125" style="93" customWidth="1"/>
    <col min="6663" max="6663" width="26.875" style="93" customWidth="1"/>
    <col min="6664" max="6912" width="9" style="93"/>
    <col min="6913" max="6913" width="3.875" style="93" customWidth="1"/>
    <col min="6914" max="6914" width="20.5" style="93" customWidth="1"/>
    <col min="6915" max="6915" width="16.375" style="93" customWidth="1"/>
    <col min="6916" max="6916" width="15.125" style="93" customWidth="1"/>
    <col min="6917" max="6917" width="11.625" style="93" customWidth="1"/>
    <col min="6918" max="6918" width="11.125" style="93" customWidth="1"/>
    <col min="6919" max="6919" width="26.875" style="93" customWidth="1"/>
    <col min="6920" max="7168" width="9" style="93"/>
    <col min="7169" max="7169" width="3.875" style="93" customWidth="1"/>
    <col min="7170" max="7170" width="20.5" style="93" customWidth="1"/>
    <col min="7171" max="7171" width="16.375" style="93" customWidth="1"/>
    <col min="7172" max="7172" width="15.125" style="93" customWidth="1"/>
    <col min="7173" max="7173" width="11.625" style="93" customWidth="1"/>
    <col min="7174" max="7174" width="11.125" style="93" customWidth="1"/>
    <col min="7175" max="7175" width="26.875" style="93" customWidth="1"/>
    <col min="7176" max="7424" width="9" style="93"/>
    <col min="7425" max="7425" width="3.875" style="93" customWidth="1"/>
    <col min="7426" max="7426" width="20.5" style="93" customWidth="1"/>
    <col min="7427" max="7427" width="16.375" style="93" customWidth="1"/>
    <col min="7428" max="7428" width="15.125" style="93" customWidth="1"/>
    <col min="7429" max="7429" width="11.625" style="93" customWidth="1"/>
    <col min="7430" max="7430" width="11.125" style="93" customWidth="1"/>
    <col min="7431" max="7431" width="26.875" style="93" customWidth="1"/>
    <col min="7432" max="7680" width="9" style="93"/>
    <col min="7681" max="7681" width="3.875" style="93" customWidth="1"/>
    <col min="7682" max="7682" width="20.5" style="93" customWidth="1"/>
    <col min="7683" max="7683" width="16.375" style="93" customWidth="1"/>
    <col min="7684" max="7684" width="15.125" style="93" customWidth="1"/>
    <col min="7685" max="7685" width="11.625" style="93" customWidth="1"/>
    <col min="7686" max="7686" width="11.125" style="93" customWidth="1"/>
    <col min="7687" max="7687" width="26.875" style="93" customWidth="1"/>
    <col min="7688" max="7936" width="9" style="93"/>
    <col min="7937" max="7937" width="3.875" style="93" customWidth="1"/>
    <col min="7938" max="7938" width="20.5" style="93" customWidth="1"/>
    <col min="7939" max="7939" width="16.375" style="93" customWidth="1"/>
    <col min="7940" max="7940" width="15.125" style="93" customWidth="1"/>
    <col min="7941" max="7941" width="11.625" style="93" customWidth="1"/>
    <col min="7942" max="7942" width="11.125" style="93" customWidth="1"/>
    <col min="7943" max="7943" width="26.875" style="93" customWidth="1"/>
    <col min="7944" max="8192" width="9" style="93"/>
    <col min="8193" max="8193" width="3.875" style="93" customWidth="1"/>
    <col min="8194" max="8194" width="20.5" style="93" customWidth="1"/>
    <col min="8195" max="8195" width="16.375" style="93" customWidth="1"/>
    <col min="8196" max="8196" width="15.125" style="93" customWidth="1"/>
    <col min="8197" max="8197" width="11.625" style="93" customWidth="1"/>
    <col min="8198" max="8198" width="11.125" style="93" customWidth="1"/>
    <col min="8199" max="8199" width="26.875" style="93" customWidth="1"/>
    <col min="8200" max="8448" width="9" style="93"/>
    <col min="8449" max="8449" width="3.875" style="93" customWidth="1"/>
    <col min="8450" max="8450" width="20.5" style="93" customWidth="1"/>
    <col min="8451" max="8451" width="16.375" style="93" customWidth="1"/>
    <col min="8452" max="8452" width="15.125" style="93" customWidth="1"/>
    <col min="8453" max="8453" width="11.625" style="93" customWidth="1"/>
    <col min="8454" max="8454" width="11.125" style="93" customWidth="1"/>
    <col min="8455" max="8455" width="26.875" style="93" customWidth="1"/>
    <col min="8456" max="8704" width="9" style="93"/>
    <col min="8705" max="8705" width="3.875" style="93" customWidth="1"/>
    <col min="8706" max="8706" width="20.5" style="93" customWidth="1"/>
    <col min="8707" max="8707" width="16.375" style="93" customWidth="1"/>
    <col min="8708" max="8708" width="15.125" style="93" customWidth="1"/>
    <col min="8709" max="8709" width="11.625" style="93" customWidth="1"/>
    <col min="8710" max="8710" width="11.125" style="93" customWidth="1"/>
    <col min="8711" max="8711" width="26.875" style="93" customWidth="1"/>
    <col min="8712" max="8960" width="9" style="93"/>
    <col min="8961" max="8961" width="3.875" style="93" customWidth="1"/>
    <col min="8962" max="8962" width="20.5" style="93" customWidth="1"/>
    <col min="8963" max="8963" width="16.375" style="93" customWidth="1"/>
    <col min="8964" max="8964" width="15.125" style="93" customWidth="1"/>
    <col min="8965" max="8965" width="11.625" style="93" customWidth="1"/>
    <col min="8966" max="8966" width="11.125" style="93" customWidth="1"/>
    <col min="8967" max="8967" width="26.875" style="93" customWidth="1"/>
    <col min="8968" max="9216" width="9" style="93"/>
    <col min="9217" max="9217" width="3.875" style="93" customWidth="1"/>
    <col min="9218" max="9218" width="20.5" style="93" customWidth="1"/>
    <col min="9219" max="9219" width="16.375" style="93" customWidth="1"/>
    <col min="9220" max="9220" width="15.125" style="93" customWidth="1"/>
    <col min="9221" max="9221" width="11.625" style="93" customWidth="1"/>
    <col min="9222" max="9222" width="11.125" style="93" customWidth="1"/>
    <col min="9223" max="9223" width="26.875" style="93" customWidth="1"/>
    <col min="9224" max="9472" width="9" style="93"/>
    <col min="9473" max="9473" width="3.875" style="93" customWidth="1"/>
    <col min="9474" max="9474" width="20.5" style="93" customWidth="1"/>
    <col min="9475" max="9475" width="16.375" style="93" customWidth="1"/>
    <col min="9476" max="9476" width="15.125" style="93" customWidth="1"/>
    <col min="9477" max="9477" width="11.625" style="93" customWidth="1"/>
    <col min="9478" max="9478" width="11.125" style="93" customWidth="1"/>
    <col min="9479" max="9479" width="26.875" style="93" customWidth="1"/>
    <col min="9480" max="9728" width="9" style="93"/>
    <col min="9729" max="9729" width="3.875" style="93" customWidth="1"/>
    <col min="9730" max="9730" width="20.5" style="93" customWidth="1"/>
    <col min="9731" max="9731" width="16.375" style="93" customWidth="1"/>
    <col min="9732" max="9732" width="15.125" style="93" customWidth="1"/>
    <col min="9733" max="9733" width="11.625" style="93" customWidth="1"/>
    <col min="9734" max="9734" width="11.125" style="93" customWidth="1"/>
    <col min="9735" max="9735" width="26.875" style="93" customWidth="1"/>
    <col min="9736" max="9984" width="9" style="93"/>
    <col min="9985" max="9985" width="3.875" style="93" customWidth="1"/>
    <col min="9986" max="9986" width="20.5" style="93" customWidth="1"/>
    <col min="9987" max="9987" width="16.375" style="93" customWidth="1"/>
    <col min="9988" max="9988" width="15.125" style="93" customWidth="1"/>
    <col min="9989" max="9989" width="11.625" style="93" customWidth="1"/>
    <col min="9990" max="9990" width="11.125" style="93" customWidth="1"/>
    <col min="9991" max="9991" width="26.875" style="93" customWidth="1"/>
    <col min="9992" max="10240" width="9" style="93"/>
    <col min="10241" max="10241" width="3.875" style="93" customWidth="1"/>
    <col min="10242" max="10242" width="20.5" style="93" customWidth="1"/>
    <col min="10243" max="10243" width="16.375" style="93" customWidth="1"/>
    <col min="10244" max="10244" width="15.125" style="93" customWidth="1"/>
    <col min="10245" max="10245" width="11.625" style="93" customWidth="1"/>
    <col min="10246" max="10246" width="11.125" style="93" customWidth="1"/>
    <col min="10247" max="10247" width="26.875" style="93" customWidth="1"/>
    <col min="10248" max="10496" width="9" style="93"/>
    <col min="10497" max="10497" width="3.875" style="93" customWidth="1"/>
    <col min="10498" max="10498" width="20.5" style="93" customWidth="1"/>
    <col min="10499" max="10499" width="16.375" style="93" customWidth="1"/>
    <col min="10500" max="10500" width="15.125" style="93" customWidth="1"/>
    <col min="10501" max="10501" width="11.625" style="93" customWidth="1"/>
    <col min="10502" max="10502" width="11.125" style="93" customWidth="1"/>
    <col min="10503" max="10503" width="26.875" style="93" customWidth="1"/>
    <col min="10504" max="10752" width="9" style="93"/>
    <col min="10753" max="10753" width="3.875" style="93" customWidth="1"/>
    <col min="10754" max="10754" width="20.5" style="93" customWidth="1"/>
    <col min="10755" max="10755" width="16.375" style="93" customWidth="1"/>
    <col min="10756" max="10756" width="15.125" style="93" customWidth="1"/>
    <col min="10757" max="10757" width="11.625" style="93" customWidth="1"/>
    <col min="10758" max="10758" width="11.125" style="93" customWidth="1"/>
    <col min="10759" max="10759" width="26.875" style="93" customWidth="1"/>
    <col min="10760" max="11008" width="9" style="93"/>
    <col min="11009" max="11009" width="3.875" style="93" customWidth="1"/>
    <col min="11010" max="11010" width="20.5" style="93" customWidth="1"/>
    <col min="11011" max="11011" width="16.375" style="93" customWidth="1"/>
    <col min="11012" max="11012" width="15.125" style="93" customWidth="1"/>
    <col min="11013" max="11013" width="11.625" style="93" customWidth="1"/>
    <col min="11014" max="11014" width="11.125" style="93" customWidth="1"/>
    <col min="11015" max="11015" width="26.875" style="93" customWidth="1"/>
    <col min="11016" max="11264" width="9" style="93"/>
    <col min="11265" max="11265" width="3.875" style="93" customWidth="1"/>
    <col min="11266" max="11266" width="20.5" style="93" customWidth="1"/>
    <col min="11267" max="11267" width="16.375" style="93" customWidth="1"/>
    <col min="11268" max="11268" width="15.125" style="93" customWidth="1"/>
    <col min="11269" max="11269" width="11.625" style="93" customWidth="1"/>
    <col min="11270" max="11270" width="11.125" style="93" customWidth="1"/>
    <col min="11271" max="11271" width="26.875" style="93" customWidth="1"/>
    <col min="11272" max="11520" width="9" style="93"/>
    <col min="11521" max="11521" width="3.875" style="93" customWidth="1"/>
    <col min="11522" max="11522" width="20.5" style="93" customWidth="1"/>
    <col min="11523" max="11523" width="16.375" style="93" customWidth="1"/>
    <col min="11524" max="11524" width="15.125" style="93" customWidth="1"/>
    <col min="11525" max="11525" width="11.625" style="93" customWidth="1"/>
    <col min="11526" max="11526" width="11.125" style="93" customWidth="1"/>
    <col min="11527" max="11527" width="26.875" style="93" customWidth="1"/>
    <col min="11528" max="11776" width="9" style="93"/>
    <col min="11777" max="11777" width="3.875" style="93" customWidth="1"/>
    <col min="11778" max="11778" width="20.5" style="93" customWidth="1"/>
    <col min="11779" max="11779" width="16.375" style="93" customWidth="1"/>
    <col min="11780" max="11780" width="15.125" style="93" customWidth="1"/>
    <col min="11781" max="11781" width="11.625" style="93" customWidth="1"/>
    <col min="11782" max="11782" width="11.125" style="93" customWidth="1"/>
    <col min="11783" max="11783" width="26.875" style="93" customWidth="1"/>
    <col min="11784" max="12032" width="9" style="93"/>
    <col min="12033" max="12033" width="3.875" style="93" customWidth="1"/>
    <col min="12034" max="12034" width="20.5" style="93" customWidth="1"/>
    <col min="12035" max="12035" width="16.375" style="93" customWidth="1"/>
    <col min="12036" max="12036" width="15.125" style="93" customWidth="1"/>
    <col min="12037" max="12037" width="11.625" style="93" customWidth="1"/>
    <col min="12038" max="12038" width="11.125" style="93" customWidth="1"/>
    <col min="12039" max="12039" width="26.875" style="93" customWidth="1"/>
    <col min="12040" max="12288" width="9" style="93"/>
    <col min="12289" max="12289" width="3.875" style="93" customWidth="1"/>
    <col min="12290" max="12290" width="20.5" style="93" customWidth="1"/>
    <col min="12291" max="12291" width="16.375" style="93" customWidth="1"/>
    <col min="12292" max="12292" width="15.125" style="93" customWidth="1"/>
    <col min="12293" max="12293" width="11.625" style="93" customWidth="1"/>
    <col min="12294" max="12294" width="11.125" style="93" customWidth="1"/>
    <col min="12295" max="12295" width="26.875" style="93" customWidth="1"/>
    <col min="12296" max="12544" width="9" style="93"/>
    <col min="12545" max="12545" width="3.875" style="93" customWidth="1"/>
    <col min="12546" max="12546" width="20.5" style="93" customWidth="1"/>
    <col min="12547" max="12547" width="16.375" style="93" customWidth="1"/>
    <col min="12548" max="12548" width="15.125" style="93" customWidth="1"/>
    <col min="12549" max="12549" width="11.625" style="93" customWidth="1"/>
    <col min="12550" max="12550" width="11.125" style="93" customWidth="1"/>
    <col min="12551" max="12551" width="26.875" style="93" customWidth="1"/>
    <col min="12552" max="12800" width="9" style="93"/>
    <col min="12801" max="12801" width="3.875" style="93" customWidth="1"/>
    <col min="12802" max="12802" width="20.5" style="93" customWidth="1"/>
    <col min="12803" max="12803" width="16.375" style="93" customWidth="1"/>
    <col min="12804" max="12804" width="15.125" style="93" customWidth="1"/>
    <col min="12805" max="12805" width="11.625" style="93" customWidth="1"/>
    <col min="12806" max="12806" width="11.125" style="93" customWidth="1"/>
    <col min="12807" max="12807" width="26.875" style="93" customWidth="1"/>
    <col min="12808" max="13056" width="9" style="93"/>
    <col min="13057" max="13057" width="3.875" style="93" customWidth="1"/>
    <col min="13058" max="13058" width="20.5" style="93" customWidth="1"/>
    <col min="13059" max="13059" width="16.375" style="93" customWidth="1"/>
    <col min="13060" max="13060" width="15.125" style="93" customWidth="1"/>
    <col min="13061" max="13061" width="11.625" style="93" customWidth="1"/>
    <col min="13062" max="13062" width="11.125" style="93" customWidth="1"/>
    <col min="13063" max="13063" width="26.875" style="93" customWidth="1"/>
    <col min="13064" max="13312" width="9" style="93"/>
    <col min="13313" max="13313" width="3.875" style="93" customWidth="1"/>
    <col min="13314" max="13314" width="20.5" style="93" customWidth="1"/>
    <col min="13315" max="13315" width="16.375" style="93" customWidth="1"/>
    <col min="13316" max="13316" width="15.125" style="93" customWidth="1"/>
    <col min="13317" max="13317" width="11.625" style="93" customWidth="1"/>
    <col min="13318" max="13318" width="11.125" style="93" customWidth="1"/>
    <col min="13319" max="13319" width="26.875" style="93" customWidth="1"/>
    <col min="13320" max="13568" width="9" style="93"/>
    <col min="13569" max="13569" width="3.875" style="93" customWidth="1"/>
    <col min="13570" max="13570" width="20.5" style="93" customWidth="1"/>
    <col min="13571" max="13571" width="16.375" style="93" customWidth="1"/>
    <col min="13572" max="13572" width="15.125" style="93" customWidth="1"/>
    <col min="13573" max="13573" width="11.625" style="93" customWidth="1"/>
    <col min="13574" max="13574" width="11.125" style="93" customWidth="1"/>
    <col min="13575" max="13575" width="26.875" style="93" customWidth="1"/>
    <col min="13576" max="13824" width="9" style="93"/>
    <col min="13825" max="13825" width="3.875" style="93" customWidth="1"/>
    <col min="13826" max="13826" width="20.5" style="93" customWidth="1"/>
    <col min="13827" max="13827" width="16.375" style="93" customWidth="1"/>
    <col min="13828" max="13828" width="15.125" style="93" customWidth="1"/>
    <col min="13829" max="13829" width="11.625" style="93" customWidth="1"/>
    <col min="13830" max="13830" width="11.125" style="93" customWidth="1"/>
    <col min="13831" max="13831" width="26.875" style="93" customWidth="1"/>
    <col min="13832" max="14080" width="9" style="93"/>
    <col min="14081" max="14081" width="3.875" style="93" customWidth="1"/>
    <col min="14082" max="14082" width="20.5" style="93" customWidth="1"/>
    <col min="14083" max="14083" width="16.375" style="93" customWidth="1"/>
    <col min="14084" max="14084" width="15.125" style="93" customWidth="1"/>
    <col min="14085" max="14085" width="11.625" style="93" customWidth="1"/>
    <col min="14086" max="14086" width="11.125" style="93" customWidth="1"/>
    <col min="14087" max="14087" width="26.875" style="93" customWidth="1"/>
    <col min="14088" max="14336" width="9" style="93"/>
    <col min="14337" max="14337" width="3.875" style="93" customWidth="1"/>
    <col min="14338" max="14338" width="20.5" style="93" customWidth="1"/>
    <col min="14339" max="14339" width="16.375" style="93" customWidth="1"/>
    <col min="14340" max="14340" width="15.125" style="93" customWidth="1"/>
    <col min="14341" max="14341" width="11.625" style="93" customWidth="1"/>
    <col min="14342" max="14342" width="11.125" style="93" customWidth="1"/>
    <col min="14343" max="14343" width="26.875" style="93" customWidth="1"/>
    <col min="14344" max="14592" width="9" style="93"/>
    <col min="14593" max="14593" width="3.875" style="93" customWidth="1"/>
    <col min="14594" max="14594" width="20.5" style="93" customWidth="1"/>
    <col min="14595" max="14595" width="16.375" style="93" customWidth="1"/>
    <col min="14596" max="14596" width="15.125" style="93" customWidth="1"/>
    <col min="14597" max="14597" width="11.625" style="93" customWidth="1"/>
    <col min="14598" max="14598" width="11.125" style="93" customWidth="1"/>
    <col min="14599" max="14599" width="26.875" style="93" customWidth="1"/>
    <col min="14600" max="14848" width="9" style="93"/>
    <col min="14849" max="14849" width="3.875" style="93" customWidth="1"/>
    <col min="14850" max="14850" width="20.5" style="93" customWidth="1"/>
    <col min="14851" max="14851" width="16.375" style="93" customWidth="1"/>
    <col min="14852" max="14852" width="15.125" style="93" customWidth="1"/>
    <col min="14853" max="14853" width="11.625" style="93" customWidth="1"/>
    <col min="14854" max="14854" width="11.125" style="93" customWidth="1"/>
    <col min="14855" max="14855" width="26.875" style="93" customWidth="1"/>
    <col min="14856" max="15104" width="9" style="93"/>
    <col min="15105" max="15105" width="3.875" style="93" customWidth="1"/>
    <col min="15106" max="15106" width="20.5" style="93" customWidth="1"/>
    <col min="15107" max="15107" width="16.375" style="93" customWidth="1"/>
    <col min="15108" max="15108" width="15.125" style="93" customWidth="1"/>
    <col min="15109" max="15109" width="11.625" style="93" customWidth="1"/>
    <col min="15110" max="15110" width="11.125" style="93" customWidth="1"/>
    <col min="15111" max="15111" width="26.875" style="93" customWidth="1"/>
    <col min="15112" max="15360" width="9" style="93"/>
    <col min="15361" max="15361" width="3.875" style="93" customWidth="1"/>
    <col min="15362" max="15362" width="20.5" style="93" customWidth="1"/>
    <col min="15363" max="15363" width="16.375" style="93" customWidth="1"/>
    <col min="15364" max="15364" width="15.125" style="93" customWidth="1"/>
    <col min="15365" max="15365" width="11.625" style="93" customWidth="1"/>
    <col min="15366" max="15366" width="11.125" style="93" customWidth="1"/>
    <col min="15367" max="15367" width="26.875" style="93" customWidth="1"/>
    <col min="15368" max="15616" width="9" style="93"/>
    <col min="15617" max="15617" width="3.875" style="93" customWidth="1"/>
    <col min="15618" max="15618" width="20.5" style="93" customWidth="1"/>
    <col min="15619" max="15619" width="16.375" style="93" customWidth="1"/>
    <col min="15620" max="15620" width="15.125" style="93" customWidth="1"/>
    <col min="15621" max="15621" width="11.625" style="93" customWidth="1"/>
    <col min="15622" max="15622" width="11.125" style="93" customWidth="1"/>
    <col min="15623" max="15623" width="26.875" style="93" customWidth="1"/>
    <col min="15624" max="15872" width="9" style="93"/>
    <col min="15873" max="15873" width="3.875" style="93" customWidth="1"/>
    <col min="15874" max="15874" width="20.5" style="93" customWidth="1"/>
    <col min="15875" max="15875" width="16.375" style="93" customWidth="1"/>
    <col min="15876" max="15876" width="15.125" style="93" customWidth="1"/>
    <col min="15877" max="15877" width="11.625" style="93" customWidth="1"/>
    <col min="15878" max="15878" width="11.125" style="93" customWidth="1"/>
    <col min="15879" max="15879" width="26.875" style="93" customWidth="1"/>
    <col min="15880" max="16128" width="9" style="93"/>
    <col min="16129" max="16129" width="3.875" style="93" customWidth="1"/>
    <col min="16130" max="16130" width="20.5" style="93" customWidth="1"/>
    <col min="16131" max="16131" width="16.375" style="93" customWidth="1"/>
    <col min="16132" max="16132" width="15.125" style="93" customWidth="1"/>
    <col min="16133" max="16133" width="11.625" style="93" customWidth="1"/>
    <col min="16134" max="16134" width="11.125" style="93" customWidth="1"/>
    <col min="16135" max="16135" width="26.875" style="93" customWidth="1"/>
    <col min="16136" max="16384" width="9" style="93"/>
  </cols>
  <sheetData>
    <row r="1" spans="1:9">
      <c r="A1" s="172" t="s">
        <v>194</v>
      </c>
      <c r="B1" s="172"/>
      <c r="C1" s="172"/>
      <c r="D1" s="172"/>
      <c r="E1" s="172"/>
      <c r="F1" s="172"/>
      <c r="G1" s="172"/>
      <c r="H1" s="172"/>
      <c r="I1" s="172"/>
    </row>
    <row r="2" spans="1:9">
      <c r="A2" s="173"/>
      <c r="B2" s="173"/>
      <c r="C2" s="173"/>
      <c r="D2" s="173"/>
      <c r="E2" s="173"/>
      <c r="F2" s="173"/>
      <c r="G2" s="173"/>
      <c r="H2" s="173"/>
      <c r="I2" s="173"/>
    </row>
    <row r="3" spans="1:9">
      <c r="A3" s="169">
        <v>1</v>
      </c>
      <c r="B3" s="169" t="s">
        <v>193</v>
      </c>
      <c r="C3" s="95" t="s">
        <v>192</v>
      </c>
      <c r="D3" s="95" t="s">
        <v>191</v>
      </c>
      <c r="E3" s="95" t="s">
        <v>190</v>
      </c>
      <c r="F3" s="95" t="s">
        <v>189</v>
      </c>
      <c r="G3" s="95" t="s">
        <v>188</v>
      </c>
      <c r="H3" s="95" t="s">
        <v>187</v>
      </c>
      <c r="I3" s="97" t="s">
        <v>186</v>
      </c>
    </row>
    <row r="4" spans="1:9">
      <c r="A4" s="170"/>
      <c r="B4" s="170"/>
      <c r="C4" s="56"/>
      <c r="D4" s="94"/>
      <c r="E4" s="96"/>
      <c r="F4" s="56"/>
      <c r="G4" s="56"/>
      <c r="H4" s="56"/>
      <c r="I4" s="169">
        <f>SUM(H4:H4)</f>
        <v>0</v>
      </c>
    </row>
    <row r="5" spans="1:9">
      <c r="A5" s="171"/>
      <c r="B5" s="171"/>
      <c r="C5" s="56"/>
      <c r="D5" s="94"/>
      <c r="E5" s="96"/>
      <c r="F5" s="56"/>
      <c r="G5" s="56"/>
      <c r="H5" s="56"/>
      <c r="I5" s="171"/>
    </row>
    <row r="6" spans="1:9">
      <c r="A6" s="169">
        <v>2</v>
      </c>
      <c r="B6" s="169" t="s">
        <v>227</v>
      </c>
      <c r="C6" s="95" t="s">
        <v>178</v>
      </c>
      <c r="D6" s="95" t="s">
        <v>177</v>
      </c>
      <c r="E6" s="95" t="s">
        <v>185</v>
      </c>
      <c r="F6" s="95" t="s">
        <v>184</v>
      </c>
      <c r="G6" s="95" t="s">
        <v>180</v>
      </c>
      <c r="H6" s="95" t="s">
        <v>169</v>
      </c>
      <c r="I6" s="169">
        <f>SUM(H7:H7)</f>
        <v>0</v>
      </c>
    </row>
    <row r="7" spans="1:9">
      <c r="A7" s="170"/>
      <c r="B7" s="170"/>
      <c r="C7" s="56"/>
      <c r="D7" s="94"/>
      <c r="E7" s="56"/>
      <c r="F7" s="56"/>
      <c r="G7" s="56"/>
      <c r="H7" s="56"/>
      <c r="I7" s="170"/>
    </row>
    <row r="8" spans="1:9">
      <c r="A8" s="171"/>
      <c r="B8" s="171"/>
      <c r="C8" s="56"/>
      <c r="D8" s="94"/>
      <c r="E8" s="56"/>
      <c r="F8" s="56"/>
      <c r="G8" s="56"/>
      <c r="H8" s="56"/>
      <c r="I8" s="171"/>
    </row>
    <row r="9" spans="1:9">
      <c r="A9" s="169">
        <v>3</v>
      </c>
      <c r="B9" s="169" t="s">
        <v>183</v>
      </c>
      <c r="C9" s="95" t="s">
        <v>182</v>
      </c>
      <c r="D9" s="95" t="s">
        <v>177</v>
      </c>
      <c r="E9" s="95"/>
      <c r="F9" s="95" t="s">
        <v>181</v>
      </c>
      <c r="G9" s="95" t="s">
        <v>180</v>
      </c>
      <c r="H9" s="95" t="s">
        <v>169</v>
      </c>
      <c r="I9" s="169">
        <f>SUM(H10:H10)</f>
        <v>0</v>
      </c>
    </row>
    <row r="10" spans="1:9">
      <c r="A10" s="170"/>
      <c r="B10" s="170"/>
      <c r="C10" s="56"/>
      <c r="D10" s="94"/>
      <c r="E10" s="56"/>
      <c r="F10" s="56"/>
      <c r="G10" s="56"/>
      <c r="H10" s="56"/>
      <c r="I10" s="170"/>
    </row>
    <row r="11" spans="1:9">
      <c r="A11" s="171"/>
      <c r="B11" s="171"/>
      <c r="C11" s="56"/>
      <c r="D11" s="94"/>
      <c r="E11" s="56"/>
      <c r="F11" s="56"/>
      <c r="G11" s="56"/>
      <c r="H11" s="56"/>
      <c r="I11" s="171"/>
    </row>
    <row r="12" spans="1:9" ht="16.5" customHeight="1">
      <c r="A12" s="169">
        <v>4</v>
      </c>
      <c r="B12" s="169" t="s">
        <v>179</v>
      </c>
      <c r="C12" s="95" t="s">
        <v>178</v>
      </c>
      <c r="D12" s="95" t="s">
        <v>177</v>
      </c>
      <c r="E12" s="95"/>
      <c r="F12" s="95"/>
      <c r="G12" s="95" t="s">
        <v>176</v>
      </c>
      <c r="H12" s="95" t="s">
        <v>169</v>
      </c>
      <c r="I12" s="169">
        <f>SUM(H13:H13)</f>
        <v>0</v>
      </c>
    </row>
    <row r="13" spans="1:9">
      <c r="A13" s="170"/>
      <c r="B13" s="170"/>
      <c r="C13" s="56"/>
      <c r="D13" s="94"/>
      <c r="E13" s="56"/>
      <c r="F13" s="56"/>
      <c r="G13" s="56"/>
      <c r="H13" s="56"/>
      <c r="I13" s="170"/>
    </row>
    <row r="14" spans="1:9">
      <c r="A14" s="171"/>
      <c r="B14" s="171"/>
      <c r="C14" s="56"/>
      <c r="D14" s="94"/>
      <c r="E14" s="56"/>
      <c r="F14" s="56"/>
      <c r="G14" s="56"/>
      <c r="H14" s="56"/>
      <c r="I14" s="171"/>
    </row>
    <row r="15" spans="1:9">
      <c r="A15" s="169">
        <v>5</v>
      </c>
      <c r="B15" s="169" t="s">
        <v>228</v>
      </c>
      <c r="C15" s="95" t="s">
        <v>173</v>
      </c>
      <c r="D15" s="95" t="s">
        <v>172</v>
      </c>
      <c r="E15" s="95" t="s">
        <v>171</v>
      </c>
      <c r="F15" s="95"/>
      <c r="G15" s="95" t="s">
        <v>175</v>
      </c>
      <c r="H15" s="95" t="s">
        <v>169</v>
      </c>
      <c r="I15" s="169">
        <f>SUM(H16:H16)</f>
        <v>0</v>
      </c>
    </row>
    <row r="16" spans="1:9">
      <c r="A16" s="170"/>
      <c r="B16" s="170"/>
      <c r="C16" s="56"/>
      <c r="D16" s="94"/>
      <c r="E16" s="56"/>
      <c r="F16" s="56"/>
      <c r="G16" s="56"/>
      <c r="H16" s="56"/>
      <c r="I16" s="170"/>
    </row>
    <row r="17" spans="1:9">
      <c r="A17" s="171"/>
      <c r="B17" s="171"/>
      <c r="C17" s="56"/>
      <c r="D17" s="94"/>
      <c r="E17" s="56"/>
      <c r="F17" s="56"/>
      <c r="G17" s="56"/>
      <c r="H17" s="56"/>
      <c r="I17" s="171"/>
    </row>
    <row r="18" spans="1:9">
      <c r="A18" s="169">
        <v>6</v>
      </c>
      <c r="B18" s="169" t="s">
        <v>222</v>
      </c>
      <c r="C18" s="95" t="s">
        <v>173</v>
      </c>
      <c r="D18" s="95" t="s">
        <v>172</v>
      </c>
      <c r="E18" s="95" t="s">
        <v>171</v>
      </c>
      <c r="F18" s="95"/>
      <c r="G18" s="95" t="s">
        <v>175</v>
      </c>
      <c r="H18" s="95" t="s">
        <v>169</v>
      </c>
      <c r="I18" s="169">
        <f>SUM(H19:H19)</f>
        <v>0</v>
      </c>
    </row>
    <row r="19" spans="1:9">
      <c r="A19" s="170"/>
      <c r="B19" s="170"/>
      <c r="C19" s="56"/>
      <c r="D19" s="94"/>
      <c r="E19" s="56"/>
      <c r="F19" s="56"/>
      <c r="G19" s="56"/>
      <c r="H19" s="56"/>
      <c r="I19" s="170"/>
    </row>
    <row r="20" spans="1:9">
      <c r="A20" s="171"/>
      <c r="B20" s="171"/>
      <c r="C20" s="56"/>
      <c r="D20" s="94"/>
      <c r="E20" s="56"/>
      <c r="F20" s="56"/>
      <c r="G20" s="56"/>
      <c r="H20" s="56"/>
      <c r="I20" s="171"/>
    </row>
    <row r="21" spans="1:9">
      <c r="A21" s="169">
        <v>7</v>
      </c>
      <c r="B21" s="169" t="s">
        <v>223</v>
      </c>
      <c r="C21" s="95" t="s">
        <v>173</v>
      </c>
      <c r="D21" s="95" t="s">
        <v>172</v>
      </c>
      <c r="E21" s="95" t="s">
        <v>171</v>
      </c>
      <c r="F21" s="95"/>
      <c r="G21" s="95" t="s">
        <v>175</v>
      </c>
      <c r="H21" s="95" t="s">
        <v>169</v>
      </c>
      <c r="I21" s="169">
        <f>SUM(H22:H22)</f>
        <v>0</v>
      </c>
    </row>
    <row r="22" spans="1:9">
      <c r="A22" s="170"/>
      <c r="B22" s="170"/>
      <c r="C22" s="56"/>
      <c r="D22" s="94"/>
      <c r="E22" s="56"/>
      <c r="F22" s="56"/>
      <c r="G22" s="56"/>
      <c r="H22" s="56"/>
      <c r="I22" s="170"/>
    </row>
    <row r="23" spans="1:9">
      <c r="A23" s="171"/>
      <c r="B23" s="171"/>
      <c r="C23" s="56"/>
      <c r="D23" s="94"/>
      <c r="E23" s="56"/>
      <c r="F23" s="56"/>
      <c r="G23" s="56"/>
      <c r="H23" s="56"/>
      <c r="I23" s="171"/>
    </row>
    <row r="24" spans="1:9">
      <c r="A24" s="169">
        <v>8</v>
      </c>
      <c r="B24" s="169" t="s">
        <v>224</v>
      </c>
      <c r="C24" s="95" t="s">
        <v>173</v>
      </c>
      <c r="D24" s="95" t="s">
        <v>172</v>
      </c>
      <c r="E24" s="95" t="s">
        <v>171</v>
      </c>
      <c r="F24" s="95"/>
      <c r="G24" s="95" t="s">
        <v>175</v>
      </c>
      <c r="H24" s="95" t="s">
        <v>169</v>
      </c>
      <c r="I24" s="169">
        <f>SUM(H25:H25)</f>
        <v>0</v>
      </c>
    </row>
    <row r="25" spans="1:9">
      <c r="A25" s="170"/>
      <c r="B25" s="170"/>
      <c r="C25" s="56"/>
      <c r="D25" s="94"/>
      <c r="E25" s="56"/>
      <c r="F25" s="56"/>
      <c r="G25" s="56"/>
      <c r="H25" s="56"/>
      <c r="I25" s="170"/>
    </row>
    <row r="26" spans="1:9">
      <c r="A26" s="171"/>
      <c r="B26" s="171"/>
      <c r="C26" s="56"/>
      <c r="D26" s="94"/>
      <c r="E26" s="56"/>
      <c r="F26" s="56"/>
      <c r="G26" s="56"/>
      <c r="H26" s="56"/>
      <c r="I26" s="171"/>
    </row>
    <row r="27" spans="1:9">
      <c r="A27" s="169">
        <v>9</v>
      </c>
      <c r="B27" s="169" t="s">
        <v>225</v>
      </c>
      <c r="C27" s="95" t="s">
        <v>173</v>
      </c>
      <c r="D27" s="95" t="s">
        <v>172</v>
      </c>
      <c r="E27" s="95" t="s">
        <v>171</v>
      </c>
      <c r="F27" s="95"/>
      <c r="G27" s="95" t="s">
        <v>174</v>
      </c>
      <c r="H27" s="95" t="s">
        <v>169</v>
      </c>
      <c r="I27" s="169">
        <f t="shared" ref="I27" si="0">SUM(H28:H29)</f>
        <v>0</v>
      </c>
    </row>
    <row r="28" spans="1:9">
      <c r="A28" s="170"/>
      <c r="B28" s="170"/>
      <c r="C28" s="94"/>
      <c r="D28" s="94"/>
      <c r="E28" s="94"/>
      <c r="F28" s="94"/>
      <c r="G28" s="94"/>
      <c r="H28" s="94"/>
      <c r="I28" s="170"/>
    </row>
    <row r="29" spans="1:9">
      <c r="A29" s="171"/>
      <c r="B29" s="171"/>
      <c r="C29" s="94"/>
      <c r="D29" s="94"/>
      <c r="E29" s="94"/>
      <c r="F29" s="94"/>
      <c r="G29" s="94"/>
      <c r="H29" s="94"/>
      <c r="I29" s="171"/>
    </row>
    <row r="30" spans="1:9">
      <c r="A30" s="169">
        <v>10</v>
      </c>
      <c r="B30" s="169" t="s">
        <v>226</v>
      </c>
      <c r="C30" s="95" t="s">
        <v>173</v>
      </c>
      <c r="D30" s="95" t="s">
        <v>172</v>
      </c>
      <c r="E30" s="95" t="s">
        <v>171</v>
      </c>
      <c r="F30" s="95"/>
      <c r="G30" s="95" t="s">
        <v>170</v>
      </c>
      <c r="H30" s="95" t="s">
        <v>169</v>
      </c>
      <c r="I30" s="169">
        <f t="shared" ref="I30" si="1">SUM(H31:H32)</f>
        <v>0</v>
      </c>
    </row>
    <row r="31" spans="1:9">
      <c r="A31" s="170"/>
      <c r="B31" s="170"/>
      <c r="C31" s="94"/>
      <c r="D31" s="94"/>
      <c r="E31" s="94"/>
      <c r="F31" s="94"/>
      <c r="G31" s="94"/>
      <c r="H31" s="94"/>
      <c r="I31" s="170"/>
    </row>
    <row r="32" spans="1:9">
      <c r="A32" s="171"/>
      <c r="B32" s="171"/>
      <c r="C32" s="94"/>
      <c r="D32" s="94"/>
      <c r="E32" s="94"/>
      <c r="F32" s="94"/>
      <c r="G32" s="94"/>
      <c r="H32" s="94"/>
      <c r="I32" s="171"/>
    </row>
    <row r="33" spans="1:9">
      <c r="A33" s="169">
        <v>11</v>
      </c>
      <c r="B33" s="94"/>
      <c r="C33" s="94"/>
      <c r="D33" s="94"/>
      <c r="E33" s="94"/>
      <c r="F33" s="94"/>
      <c r="G33" s="94"/>
      <c r="H33" s="94"/>
      <c r="I33" s="94"/>
    </row>
    <row r="34" spans="1:9">
      <c r="A34" s="170"/>
      <c r="B34" s="94"/>
      <c r="C34" s="94"/>
      <c r="D34" s="94"/>
      <c r="E34" s="94"/>
      <c r="F34" s="94"/>
      <c r="G34" s="94"/>
      <c r="H34" s="94"/>
      <c r="I34" s="94"/>
    </row>
    <row r="35" spans="1:9">
      <c r="A35" s="170"/>
      <c r="B35" s="94"/>
      <c r="C35" s="94"/>
      <c r="D35" s="94"/>
      <c r="E35" s="94"/>
      <c r="F35" s="94"/>
      <c r="G35" s="94"/>
      <c r="H35" s="94"/>
      <c r="I35" s="94"/>
    </row>
    <row r="36" spans="1:9">
      <c r="A36" s="171"/>
      <c r="B36" s="94"/>
      <c r="C36" s="94"/>
      <c r="D36" s="94"/>
      <c r="E36" s="94"/>
      <c r="F36" s="94"/>
      <c r="G36" s="94"/>
      <c r="H36" s="94"/>
      <c r="I36" s="94"/>
    </row>
    <row r="37" spans="1:9">
      <c r="A37" s="169">
        <v>12</v>
      </c>
      <c r="B37" s="94"/>
      <c r="C37" s="94"/>
      <c r="D37" s="94"/>
      <c r="E37" s="94"/>
      <c r="F37" s="94"/>
      <c r="G37" s="94"/>
      <c r="H37" s="94"/>
      <c r="I37" s="94"/>
    </row>
    <row r="38" spans="1:9">
      <c r="A38" s="170"/>
      <c r="B38" s="94"/>
      <c r="C38" s="94"/>
      <c r="D38" s="94"/>
      <c r="E38" s="94"/>
      <c r="F38" s="94"/>
      <c r="G38" s="94"/>
      <c r="H38" s="94"/>
      <c r="I38" s="94"/>
    </row>
    <row r="39" spans="1:9">
      <c r="A39" s="170"/>
      <c r="B39" s="94"/>
      <c r="C39" s="94"/>
      <c r="D39" s="94"/>
      <c r="E39" s="94"/>
      <c r="F39" s="94"/>
      <c r="G39" s="94"/>
      <c r="H39" s="94"/>
      <c r="I39" s="94"/>
    </row>
    <row r="40" spans="1:9">
      <c r="A40" s="171"/>
      <c r="B40" s="94"/>
      <c r="C40" s="94"/>
      <c r="D40" s="94"/>
      <c r="E40" s="94"/>
      <c r="F40" s="94"/>
      <c r="G40" s="94"/>
      <c r="H40" s="94"/>
      <c r="I40" s="94"/>
    </row>
    <row r="41" spans="1:9">
      <c r="A41" s="169">
        <v>13</v>
      </c>
      <c r="B41" s="94"/>
      <c r="C41" s="94"/>
      <c r="D41" s="94"/>
      <c r="E41" s="94"/>
      <c r="F41" s="94"/>
      <c r="G41" s="94"/>
      <c r="H41" s="94"/>
      <c r="I41" s="94"/>
    </row>
    <row r="42" spans="1:9">
      <c r="A42" s="170"/>
      <c r="B42" s="94"/>
      <c r="C42" s="94"/>
      <c r="D42" s="94"/>
      <c r="E42" s="94"/>
      <c r="F42" s="94"/>
      <c r="G42" s="94"/>
      <c r="H42" s="94"/>
      <c r="I42" s="94"/>
    </row>
    <row r="43" spans="1:9">
      <c r="A43" s="170"/>
      <c r="B43" s="94"/>
      <c r="C43" s="94"/>
      <c r="D43" s="94"/>
      <c r="E43" s="94"/>
      <c r="F43" s="94"/>
      <c r="G43" s="94"/>
      <c r="H43" s="94"/>
      <c r="I43" s="94"/>
    </row>
    <row r="44" spans="1:9">
      <c r="A44" s="171"/>
      <c r="B44" s="94"/>
      <c r="C44" s="94"/>
      <c r="D44" s="94"/>
      <c r="E44" s="94"/>
      <c r="F44" s="94"/>
      <c r="G44" s="94"/>
      <c r="H44" s="94"/>
      <c r="I44" s="94"/>
    </row>
  </sheetData>
  <mergeCells count="34">
    <mergeCell ref="A33:A36"/>
    <mergeCell ref="A37:A40"/>
    <mergeCell ref="A41:A44"/>
    <mergeCell ref="A30:A32"/>
    <mergeCell ref="B30:B32"/>
    <mergeCell ref="A1:I2"/>
    <mergeCell ref="A3:A5"/>
    <mergeCell ref="B3:B5"/>
    <mergeCell ref="B18:B20"/>
    <mergeCell ref="A18:A20"/>
    <mergeCell ref="B15:B17"/>
    <mergeCell ref="A15:A17"/>
    <mergeCell ref="B12:B14"/>
    <mergeCell ref="A12:A14"/>
    <mergeCell ref="B9:B11"/>
    <mergeCell ref="A9:A11"/>
    <mergeCell ref="B6:B8"/>
    <mergeCell ref="A6:A8"/>
    <mergeCell ref="A27:A29"/>
    <mergeCell ref="B24:B26"/>
    <mergeCell ref="A24:A26"/>
    <mergeCell ref="B21:B23"/>
    <mergeCell ref="A21:A23"/>
    <mergeCell ref="B27:B29"/>
    <mergeCell ref="I30:I32"/>
    <mergeCell ref="I4:I5"/>
    <mergeCell ref="I6:I8"/>
    <mergeCell ref="I9:I11"/>
    <mergeCell ref="I12:I14"/>
    <mergeCell ref="I15:I17"/>
    <mergeCell ref="I18:I20"/>
    <mergeCell ref="I21:I23"/>
    <mergeCell ref="I24:I26"/>
    <mergeCell ref="I27:I29"/>
  </mergeCells>
  <phoneticPr fontId="3" type="noConversion"/>
  <pageMargins left="0.75" right="0.75" top="1" bottom="1" header="0.5" footer="0.5"/>
  <pageSetup paperSize="9"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45"/>
  <sheetViews>
    <sheetView workbookViewId="0">
      <selection activeCell="J3" sqref="J3"/>
    </sheetView>
  </sheetViews>
  <sheetFormatPr defaultColWidth="9" defaultRowHeight="16.5"/>
  <cols>
    <col min="1" max="1" width="5.625" style="98" customWidth="1"/>
    <col min="2" max="2" width="19.75" style="98" customWidth="1"/>
    <col min="3" max="3" width="16.375" style="98" customWidth="1"/>
    <col min="4" max="4" width="28.5" style="98" customWidth="1"/>
    <col min="5" max="5" width="11.625" style="98" customWidth="1"/>
    <col min="6" max="6" width="11.125" style="98" customWidth="1"/>
    <col min="7" max="7" width="26.875" style="98" customWidth="1"/>
    <col min="8" max="256" width="9" style="98"/>
    <col min="257" max="257" width="5.625" style="98" customWidth="1"/>
    <col min="258" max="258" width="19.75" style="98" customWidth="1"/>
    <col min="259" max="259" width="16.375" style="98" customWidth="1"/>
    <col min="260" max="260" width="28.5" style="98" customWidth="1"/>
    <col min="261" max="261" width="11.625" style="98" customWidth="1"/>
    <col min="262" max="262" width="11.125" style="98" customWidth="1"/>
    <col min="263" max="263" width="26.875" style="98" customWidth="1"/>
    <col min="264" max="512" width="9" style="98"/>
    <col min="513" max="513" width="5.625" style="98" customWidth="1"/>
    <col min="514" max="514" width="19.75" style="98" customWidth="1"/>
    <col min="515" max="515" width="16.375" style="98" customWidth="1"/>
    <col min="516" max="516" width="28.5" style="98" customWidth="1"/>
    <col min="517" max="517" width="11.625" style="98" customWidth="1"/>
    <col min="518" max="518" width="11.125" style="98" customWidth="1"/>
    <col min="519" max="519" width="26.875" style="98" customWidth="1"/>
    <col min="520" max="768" width="9" style="98"/>
    <col min="769" max="769" width="5.625" style="98" customWidth="1"/>
    <col min="770" max="770" width="19.75" style="98" customWidth="1"/>
    <col min="771" max="771" width="16.375" style="98" customWidth="1"/>
    <col min="772" max="772" width="28.5" style="98" customWidth="1"/>
    <col min="773" max="773" width="11.625" style="98" customWidth="1"/>
    <col min="774" max="774" width="11.125" style="98" customWidth="1"/>
    <col min="775" max="775" width="26.875" style="98" customWidth="1"/>
    <col min="776" max="1024" width="9" style="98"/>
    <col min="1025" max="1025" width="5.625" style="98" customWidth="1"/>
    <col min="1026" max="1026" width="19.75" style="98" customWidth="1"/>
    <col min="1027" max="1027" width="16.375" style="98" customWidth="1"/>
    <col min="1028" max="1028" width="28.5" style="98" customWidth="1"/>
    <col min="1029" max="1029" width="11.625" style="98" customWidth="1"/>
    <col min="1030" max="1030" width="11.125" style="98" customWidth="1"/>
    <col min="1031" max="1031" width="26.875" style="98" customWidth="1"/>
    <col min="1032" max="1280" width="9" style="98"/>
    <col min="1281" max="1281" width="5.625" style="98" customWidth="1"/>
    <col min="1282" max="1282" width="19.75" style="98" customWidth="1"/>
    <col min="1283" max="1283" width="16.375" style="98" customWidth="1"/>
    <col min="1284" max="1284" width="28.5" style="98" customWidth="1"/>
    <col min="1285" max="1285" width="11.625" style="98" customWidth="1"/>
    <col min="1286" max="1286" width="11.125" style="98" customWidth="1"/>
    <col min="1287" max="1287" width="26.875" style="98" customWidth="1"/>
    <col min="1288" max="1536" width="9" style="98"/>
    <col min="1537" max="1537" width="5.625" style="98" customWidth="1"/>
    <col min="1538" max="1538" width="19.75" style="98" customWidth="1"/>
    <col min="1539" max="1539" width="16.375" style="98" customWidth="1"/>
    <col min="1540" max="1540" width="28.5" style="98" customWidth="1"/>
    <col min="1541" max="1541" width="11.625" style="98" customWidth="1"/>
    <col min="1542" max="1542" width="11.125" style="98" customWidth="1"/>
    <col min="1543" max="1543" width="26.875" style="98" customWidth="1"/>
    <col min="1544" max="1792" width="9" style="98"/>
    <col min="1793" max="1793" width="5.625" style="98" customWidth="1"/>
    <col min="1794" max="1794" width="19.75" style="98" customWidth="1"/>
    <col min="1795" max="1795" width="16.375" style="98" customWidth="1"/>
    <col min="1796" max="1796" width="28.5" style="98" customWidth="1"/>
    <col min="1797" max="1797" width="11.625" style="98" customWidth="1"/>
    <col min="1798" max="1798" width="11.125" style="98" customWidth="1"/>
    <col min="1799" max="1799" width="26.875" style="98" customWidth="1"/>
    <col min="1800" max="2048" width="9" style="98"/>
    <col min="2049" max="2049" width="5.625" style="98" customWidth="1"/>
    <col min="2050" max="2050" width="19.75" style="98" customWidth="1"/>
    <col min="2051" max="2051" width="16.375" style="98" customWidth="1"/>
    <col min="2052" max="2052" width="28.5" style="98" customWidth="1"/>
    <col min="2053" max="2053" width="11.625" style="98" customWidth="1"/>
    <col min="2054" max="2054" width="11.125" style="98" customWidth="1"/>
    <col min="2055" max="2055" width="26.875" style="98" customWidth="1"/>
    <col min="2056" max="2304" width="9" style="98"/>
    <col min="2305" max="2305" width="5.625" style="98" customWidth="1"/>
    <col min="2306" max="2306" width="19.75" style="98" customWidth="1"/>
    <col min="2307" max="2307" width="16.375" style="98" customWidth="1"/>
    <col min="2308" max="2308" width="28.5" style="98" customWidth="1"/>
    <col min="2309" max="2309" width="11.625" style="98" customWidth="1"/>
    <col min="2310" max="2310" width="11.125" style="98" customWidth="1"/>
    <col min="2311" max="2311" width="26.875" style="98" customWidth="1"/>
    <col min="2312" max="2560" width="9" style="98"/>
    <col min="2561" max="2561" width="5.625" style="98" customWidth="1"/>
    <col min="2562" max="2562" width="19.75" style="98" customWidth="1"/>
    <col min="2563" max="2563" width="16.375" style="98" customWidth="1"/>
    <col min="2564" max="2564" width="28.5" style="98" customWidth="1"/>
    <col min="2565" max="2565" width="11.625" style="98" customWidth="1"/>
    <col min="2566" max="2566" width="11.125" style="98" customWidth="1"/>
    <col min="2567" max="2567" width="26.875" style="98" customWidth="1"/>
    <col min="2568" max="2816" width="9" style="98"/>
    <col min="2817" max="2817" width="5.625" style="98" customWidth="1"/>
    <col min="2818" max="2818" width="19.75" style="98" customWidth="1"/>
    <col min="2819" max="2819" width="16.375" style="98" customWidth="1"/>
    <col min="2820" max="2820" width="28.5" style="98" customWidth="1"/>
    <col min="2821" max="2821" width="11.625" style="98" customWidth="1"/>
    <col min="2822" max="2822" width="11.125" style="98" customWidth="1"/>
    <col min="2823" max="2823" width="26.875" style="98" customWidth="1"/>
    <col min="2824" max="3072" width="9" style="98"/>
    <col min="3073" max="3073" width="5.625" style="98" customWidth="1"/>
    <col min="3074" max="3074" width="19.75" style="98" customWidth="1"/>
    <col min="3075" max="3075" width="16.375" style="98" customWidth="1"/>
    <col min="3076" max="3076" width="28.5" style="98" customWidth="1"/>
    <col min="3077" max="3077" width="11.625" style="98" customWidth="1"/>
    <col min="3078" max="3078" width="11.125" style="98" customWidth="1"/>
    <col min="3079" max="3079" width="26.875" style="98" customWidth="1"/>
    <col min="3080" max="3328" width="9" style="98"/>
    <col min="3329" max="3329" width="5.625" style="98" customWidth="1"/>
    <col min="3330" max="3330" width="19.75" style="98" customWidth="1"/>
    <col min="3331" max="3331" width="16.375" style="98" customWidth="1"/>
    <col min="3332" max="3332" width="28.5" style="98" customWidth="1"/>
    <col min="3333" max="3333" width="11.625" style="98" customWidth="1"/>
    <col min="3334" max="3334" width="11.125" style="98" customWidth="1"/>
    <col min="3335" max="3335" width="26.875" style="98" customWidth="1"/>
    <col min="3336" max="3584" width="9" style="98"/>
    <col min="3585" max="3585" width="5.625" style="98" customWidth="1"/>
    <col min="3586" max="3586" width="19.75" style="98" customWidth="1"/>
    <col min="3587" max="3587" width="16.375" style="98" customWidth="1"/>
    <col min="3588" max="3588" width="28.5" style="98" customWidth="1"/>
    <col min="3589" max="3589" width="11.625" style="98" customWidth="1"/>
    <col min="3590" max="3590" width="11.125" style="98" customWidth="1"/>
    <col min="3591" max="3591" width="26.875" style="98" customWidth="1"/>
    <col min="3592" max="3840" width="9" style="98"/>
    <col min="3841" max="3841" width="5.625" style="98" customWidth="1"/>
    <col min="3842" max="3842" width="19.75" style="98" customWidth="1"/>
    <col min="3843" max="3843" width="16.375" style="98" customWidth="1"/>
    <col min="3844" max="3844" width="28.5" style="98" customWidth="1"/>
    <col min="3845" max="3845" width="11.625" style="98" customWidth="1"/>
    <col min="3846" max="3846" width="11.125" style="98" customWidth="1"/>
    <col min="3847" max="3847" width="26.875" style="98" customWidth="1"/>
    <col min="3848" max="4096" width="9" style="98"/>
    <col min="4097" max="4097" width="5.625" style="98" customWidth="1"/>
    <col min="4098" max="4098" width="19.75" style="98" customWidth="1"/>
    <col min="4099" max="4099" width="16.375" style="98" customWidth="1"/>
    <col min="4100" max="4100" width="28.5" style="98" customWidth="1"/>
    <col min="4101" max="4101" width="11.625" style="98" customWidth="1"/>
    <col min="4102" max="4102" width="11.125" style="98" customWidth="1"/>
    <col min="4103" max="4103" width="26.875" style="98" customWidth="1"/>
    <col min="4104" max="4352" width="9" style="98"/>
    <col min="4353" max="4353" width="5.625" style="98" customWidth="1"/>
    <col min="4354" max="4354" width="19.75" style="98" customWidth="1"/>
    <col min="4355" max="4355" width="16.375" style="98" customWidth="1"/>
    <col min="4356" max="4356" width="28.5" style="98" customWidth="1"/>
    <col min="4357" max="4357" width="11.625" style="98" customWidth="1"/>
    <col min="4358" max="4358" width="11.125" style="98" customWidth="1"/>
    <col min="4359" max="4359" width="26.875" style="98" customWidth="1"/>
    <col min="4360" max="4608" width="9" style="98"/>
    <col min="4609" max="4609" width="5.625" style="98" customWidth="1"/>
    <col min="4610" max="4610" width="19.75" style="98" customWidth="1"/>
    <col min="4611" max="4611" width="16.375" style="98" customWidth="1"/>
    <col min="4612" max="4612" width="28.5" style="98" customWidth="1"/>
    <col min="4613" max="4613" width="11.625" style="98" customWidth="1"/>
    <col min="4614" max="4614" width="11.125" style="98" customWidth="1"/>
    <col min="4615" max="4615" width="26.875" style="98" customWidth="1"/>
    <col min="4616" max="4864" width="9" style="98"/>
    <col min="4865" max="4865" width="5.625" style="98" customWidth="1"/>
    <col min="4866" max="4866" width="19.75" style="98" customWidth="1"/>
    <col min="4867" max="4867" width="16.375" style="98" customWidth="1"/>
    <col min="4868" max="4868" width="28.5" style="98" customWidth="1"/>
    <col min="4869" max="4869" width="11.625" style="98" customWidth="1"/>
    <col min="4870" max="4870" width="11.125" style="98" customWidth="1"/>
    <col min="4871" max="4871" width="26.875" style="98" customWidth="1"/>
    <col min="4872" max="5120" width="9" style="98"/>
    <col min="5121" max="5121" width="5.625" style="98" customWidth="1"/>
    <col min="5122" max="5122" width="19.75" style="98" customWidth="1"/>
    <col min="5123" max="5123" width="16.375" style="98" customWidth="1"/>
    <col min="5124" max="5124" width="28.5" style="98" customWidth="1"/>
    <col min="5125" max="5125" width="11.625" style="98" customWidth="1"/>
    <col min="5126" max="5126" width="11.125" style="98" customWidth="1"/>
    <col min="5127" max="5127" width="26.875" style="98" customWidth="1"/>
    <col min="5128" max="5376" width="9" style="98"/>
    <col min="5377" max="5377" width="5.625" style="98" customWidth="1"/>
    <col min="5378" max="5378" width="19.75" style="98" customWidth="1"/>
    <col min="5379" max="5379" width="16.375" style="98" customWidth="1"/>
    <col min="5380" max="5380" width="28.5" style="98" customWidth="1"/>
    <col min="5381" max="5381" width="11.625" style="98" customWidth="1"/>
    <col min="5382" max="5382" width="11.125" style="98" customWidth="1"/>
    <col min="5383" max="5383" width="26.875" style="98" customWidth="1"/>
    <col min="5384" max="5632" width="9" style="98"/>
    <col min="5633" max="5633" width="5.625" style="98" customWidth="1"/>
    <col min="5634" max="5634" width="19.75" style="98" customWidth="1"/>
    <col min="5635" max="5635" width="16.375" style="98" customWidth="1"/>
    <col min="5636" max="5636" width="28.5" style="98" customWidth="1"/>
    <col min="5637" max="5637" width="11.625" style="98" customWidth="1"/>
    <col min="5638" max="5638" width="11.125" style="98" customWidth="1"/>
    <col min="5639" max="5639" width="26.875" style="98" customWidth="1"/>
    <col min="5640" max="5888" width="9" style="98"/>
    <col min="5889" max="5889" width="5.625" style="98" customWidth="1"/>
    <col min="5890" max="5890" width="19.75" style="98" customWidth="1"/>
    <col min="5891" max="5891" width="16.375" style="98" customWidth="1"/>
    <col min="5892" max="5892" width="28.5" style="98" customWidth="1"/>
    <col min="5893" max="5893" width="11.625" style="98" customWidth="1"/>
    <col min="5894" max="5894" width="11.125" style="98" customWidth="1"/>
    <col min="5895" max="5895" width="26.875" style="98" customWidth="1"/>
    <col min="5896" max="6144" width="9" style="98"/>
    <col min="6145" max="6145" width="5.625" style="98" customWidth="1"/>
    <col min="6146" max="6146" width="19.75" style="98" customWidth="1"/>
    <col min="6147" max="6147" width="16.375" style="98" customWidth="1"/>
    <col min="6148" max="6148" width="28.5" style="98" customWidth="1"/>
    <col min="6149" max="6149" width="11.625" style="98" customWidth="1"/>
    <col min="6150" max="6150" width="11.125" style="98" customWidth="1"/>
    <col min="6151" max="6151" width="26.875" style="98" customWidth="1"/>
    <col min="6152" max="6400" width="9" style="98"/>
    <col min="6401" max="6401" width="5.625" style="98" customWidth="1"/>
    <col min="6402" max="6402" width="19.75" style="98" customWidth="1"/>
    <col min="6403" max="6403" width="16.375" style="98" customWidth="1"/>
    <col min="6404" max="6404" width="28.5" style="98" customWidth="1"/>
    <col min="6405" max="6405" width="11.625" style="98" customWidth="1"/>
    <col min="6406" max="6406" width="11.125" style="98" customWidth="1"/>
    <col min="6407" max="6407" width="26.875" style="98" customWidth="1"/>
    <col min="6408" max="6656" width="9" style="98"/>
    <col min="6657" max="6657" width="5.625" style="98" customWidth="1"/>
    <col min="6658" max="6658" width="19.75" style="98" customWidth="1"/>
    <col min="6659" max="6659" width="16.375" style="98" customWidth="1"/>
    <col min="6660" max="6660" width="28.5" style="98" customWidth="1"/>
    <col min="6661" max="6661" width="11.625" style="98" customWidth="1"/>
    <col min="6662" max="6662" width="11.125" style="98" customWidth="1"/>
    <col min="6663" max="6663" width="26.875" style="98" customWidth="1"/>
    <col min="6664" max="6912" width="9" style="98"/>
    <col min="6913" max="6913" width="5.625" style="98" customWidth="1"/>
    <col min="6914" max="6914" width="19.75" style="98" customWidth="1"/>
    <col min="6915" max="6915" width="16.375" style="98" customWidth="1"/>
    <col min="6916" max="6916" width="28.5" style="98" customWidth="1"/>
    <col min="6917" max="6917" width="11.625" style="98" customWidth="1"/>
    <col min="6918" max="6918" width="11.125" style="98" customWidth="1"/>
    <col min="6919" max="6919" width="26.875" style="98" customWidth="1"/>
    <col min="6920" max="7168" width="9" style="98"/>
    <col min="7169" max="7169" width="5.625" style="98" customWidth="1"/>
    <col min="7170" max="7170" width="19.75" style="98" customWidth="1"/>
    <col min="7171" max="7171" width="16.375" style="98" customWidth="1"/>
    <col min="7172" max="7172" width="28.5" style="98" customWidth="1"/>
    <col min="7173" max="7173" width="11.625" style="98" customWidth="1"/>
    <col min="7174" max="7174" width="11.125" style="98" customWidth="1"/>
    <col min="7175" max="7175" width="26.875" style="98" customWidth="1"/>
    <col min="7176" max="7424" width="9" style="98"/>
    <col min="7425" max="7425" width="5.625" style="98" customWidth="1"/>
    <col min="7426" max="7426" width="19.75" style="98" customWidth="1"/>
    <col min="7427" max="7427" width="16.375" style="98" customWidth="1"/>
    <col min="7428" max="7428" width="28.5" style="98" customWidth="1"/>
    <col min="7429" max="7429" width="11.625" style="98" customWidth="1"/>
    <col min="7430" max="7430" width="11.125" style="98" customWidth="1"/>
    <col min="7431" max="7431" width="26.875" style="98" customWidth="1"/>
    <col min="7432" max="7680" width="9" style="98"/>
    <col min="7681" max="7681" width="5.625" style="98" customWidth="1"/>
    <col min="7682" max="7682" width="19.75" style="98" customWidth="1"/>
    <col min="7683" max="7683" width="16.375" style="98" customWidth="1"/>
    <col min="7684" max="7684" width="28.5" style="98" customWidth="1"/>
    <col min="7685" max="7685" width="11.625" style="98" customWidth="1"/>
    <col min="7686" max="7686" width="11.125" style="98" customWidth="1"/>
    <col min="7687" max="7687" width="26.875" style="98" customWidth="1"/>
    <col min="7688" max="7936" width="9" style="98"/>
    <col min="7937" max="7937" width="5.625" style="98" customWidth="1"/>
    <col min="7938" max="7938" width="19.75" style="98" customWidth="1"/>
    <col min="7939" max="7939" width="16.375" style="98" customWidth="1"/>
    <col min="7940" max="7940" width="28.5" style="98" customWidth="1"/>
    <col min="7941" max="7941" width="11.625" style="98" customWidth="1"/>
    <col min="7942" max="7942" width="11.125" style="98" customWidth="1"/>
    <col min="7943" max="7943" width="26.875" style="98" customWidth="1"/>
    <col min="7944" max="8192" width="9" style="98"/>
    <col min="8193" max="8193" width="5.625" style="98" customWidth="1"/>
    <col min="8194" max="8194" width="19.75" style="98" customWidth="1"/>
    <col min="8195" max="8195" width="16.375" style="98" customWidth="1"/>
    <col min="8196" max="8196" width="28.5" style="98" customWidth="1"/>
    <col min="8197" max="8197" width="11.625" style="98" customWidth="1"/>
    <col min="8198" max="8198" width="11.125" style="98" customWidth="1"/>
    <col min="8199" max="8199" width="26.875" style="98" customWidth="1"/>
    <col min="8200" max="8448" width="9" style="98"/>
    <col min="8449" max="8449" width="5.625" style="98" customWidth="1"/>
    <col min="8450" max="8450" width="19.75" style="98" customWidth="1"/>
    <col min="8451" max="8451" width="16.375" style="98" customWidth="1"/>
    <col min="8452" max="8452" width="28.5" style="98" customWidth="1"/>
    <col min="8453" max="8453" width="11.625" style="98" customWidth="1"/>
    <col min="8454" max="8454" width="11.125" style="98" customWidth="1"/>
    <col min="8455" max="8455" width="26.875" style="98" customWidth="1"/>
    <col min="8456" max="8704" width="9" style="98"/>
    <col min="8705" max="8705" width="5.625" style="98" customWidth="1"/>
    <col min="8706" max="8706" width="19.75" style="98" customWidth="1"/>
    <col min="8707" max="8707" width="16.375" style="98" customWidth="1"/>
    <col min="8708" max="8708" width="28.5" style="98" customWidth="1"/>
    <col min="8709" max="8709" width="11.625" style="98" customWidth="1"/>
    <col min="8710" max="8710" width="11.125" style="98" customWidth="1"/>
    <col min="8711" max="8711" width="26.875" style="98" customWidth="1"/>
    <col min="8712" max="8960" width="9" style="98"/>
    <col min="8961" max="8961" width="5.625" style="98" customWidth="1"/>
    <col min="8962" max="8962" width="19.75" style="98" customWidth="1"/>
    <col min="8963" max="8963" width="16.375" style="98" customWidth="1"/>
    <col min="8964" max="8964" width="28.5" style="98" customWidth="1"/>
    <col min="8965" max="8965" width="11.625" style="98" customWidth="1"/>
    <col min="8966" max="8966" width="11.125" style="98" customWidth="1"/>
    <col min="8967" max="8967" width="26.875" style="98" customWidth="1"/>
    <col min="8968" max="9216" width="9" style="98"/>
    <col min="9217" max="9217" width="5.625" style="98" customWidth="1"/>
    <col min="9218" max="9218" width="19.75" style="98" customWidth="1"/>
    <col min="9219" max="9219" width="16.375" style="98" customWidth="1"/>
    <col min="9220" max="9220" width="28.5" style="98" customWidth="1"/>
    <col min="9221" max="9221" width="11.625" style="98" customWidth="1"/>
    <col min="9222" max="9222" width="11.125" style="98" customWidth="1"/>
    <col min="9223" max="9223" width="26.875" style="98" customWidth="1"/>
    <col min="9224" max="9472" width="9" style="98"/>
    <col min="9473" max="9473" width="5.625" style="98" customWidth="1"/>
    <col min="9474" max="9474" width="19.75" style="98" customWidth="1"/>
    <col min="9475" max="9475" width="16.375" style="98" customWidth="1"/>
    <col min="9476" max="9476" width="28.5" style="98" customWidth="1"/>
    <col min="9477" max="9477" width="11.625" style="98" customWidth="1"/>
    <col min="9478" max="9478" width="11.125" style="98" customWidth="1"/>
    <col min="9479" max="9479" width="26.875" style="98" customWidth="1"/>
    <col min="9480" max="9728" width="9" style="98"/>
    <col min="9729" max="9729" width="5.625" style="98" customWidth="1"/>
    <col min="9730" max="9730" width="19.75" style="98" customWidth="1"/>
    <col min="9731" max="9731" width="16.375" style="98" customWidth="1"/>
    <col min="9732" max="9732" width="28.5" style="98" customWidth="1"/>
    <col min="9733" max="9733" width="11.625" style="98" customWidth="1"/>
    <col min="9734" max="9734" width="11.125" style="98" customWidth="1"/>
    <col min="9735" max="9735" width="26.875" style="98" customWidth="1"/>
    <col min="9736" max="9984" width="9" style="98"/>
    <col min="9985" max="9985" width="5.625" style="98" customWidth="1"/>
    <col min="9986" max="9986" width="19.75" style="98" customWidth="1"/>
    <col min="9987" max="9987" width="16.375" style="98" customWidth="1"/>
    <col min="9988" max="9988" width="28.5" style="98" customWidth="1"/>
    <col min="9989" max="9989" width="11.625" style="98" customWidth="1"/>
    <col min="9990" max="9990" width="11.125" style="98" customWidth="1"/>
    <col min="9991" max="9991" width="26.875" style="98" customWidth="1"/>
    <col min="9992" max="10240" width="9" style="98"/>
    <col min="10241" max="10241" width="5.625" style="98" customWidth="1"/>
    <col min="10242" max="10242" width="19.75" style="98" customWidth="1"/>
    <col min="10243" max="10243" width="16.375" style="98" customWidth="1"/>
    <col min="10244" max="10244" width="28.5" style="98" customWidth="1"/>
    <col min="10245" max="10245" width="11.625" style="98" customWidth="1"/>
    <col min="10246" max="10246" width="11.125" style="98" customWidth="1"/>
    <col min="10247" max="10247" width="26.875" style="98" customWidth="1"/>
    <col min="10248" max="10496" width="9" style="98"/>
    <col min="10497" max="10497" width="5.625" style="98" customWidth="1"/>
    <col min="10498" max="10498" width="19.75" style="98" customWidth="1"/>
    <col min="10499" max="10499" width="16.375" style="98" customWidth="1"/>
    <col min="10500" max="10500" width="28.5" style="98" customWidth="1"/>
    <col min="10501" max="10501" width="11.625" style="98" customWidth="1"/>
    <col min="10502" max="10502" width="11.125" style="98" customWidth="1"/>
    <col min="10503" max="10503" width="26.875" style="98" customWidth="1"/>
    <col min="10504" max="10752" width="9" style="98"/>
    <col min="10753" max="10753" width="5.625" style="98" customWidth="1"/>
    <col min="10754" max="10754" width="19.75" style="98" customWidth="1"/>
    <col min="10755" max="10755" width="16.375" style="98" customWidth="1"/>
    <col min="10756" max="10756" width="28.5" style="98" customWidth="1"/>
    <col min="10757" max="10757" width="11.625" style="98" customWidth="1"/>
    <col min="10758" max="10758" width="11.125" style="98" customWidth="1"/>
    <col min="10759" max="10759" width="26.875" style="98" customWidth="1"/>
    <col min="10760" max="11008" width="9" style="98"/>
    <col min="11009" max="11009" width="5.625" style="98" customWidth="1"/>
    <col min="11010" max="11010" width="19.75" style="98" customWidth="1"/>
    <col min="11011" max="11011" width="16.375" style="98" customWidth="1"/>
    <col min="11012" max="11012" width="28.5" style="98" customWidth="1"/>
    <col min="11013" max="11013" width="11.625" style="98" customWidth="1"/>
    <col min="11014" max="11014" width="11.125" style="98" customWidth="1"/>
    <col min="11015" max="11015" width="26.875" style="98" customWidth="1"/>
    <col min="11016" max="11264" width="9" style="98"/>
    <col min="11265" max="11265" width="5.625" style="98" customWidth="1"/>
    <col min="11266" max="11266" width="19.75" style="98" customWidth="1"/>
    <col min="11267" max="11267" width="16.375" style="98" customWidth="1"/>
    <col min="11268" max="11268" width="28.5" style="98" customWidth="1"/>
    <col min="11269" max="11269" width="11.625" style="98" customWidth="1"/>
    <col min="11270" max="11270" width="11.125" style="98" customWidth="1"/>
    <col min="11271" max="11271" width="26.875" style="98" customWidth="1"/>
    <col min="11272" max="11520" width="9" style="98"/>
    <col min="11521" max="11521" width="5.625" style="98" customWidth="1"/>
    <col min="11522" max="11522" width="19.75" style="98" customWidth="1"/>
    <col min="11523" max="11523" width="16.375" style="98" customWidth="1"/>
    <col min="11524" max="11524" width="28.5" style="98" customWidth="1"/>
    <col min="11525" max="11525" width="11.625" style="98" customWidth="1"/>
    <col min="11526" max="11526" width="11.125" style="98" customWidth="1"/>
    <col min="11527" max="11527" width="26.875" style="98" customWidth="1"/>
    <col min="11528" max="11776" width="9" style="98"/>
    <col min="11777" max="11777" width="5.625" style="98" customWidth="1"/>
    <col min="11778" max="11778" width="19.75" style="98" customWidth="1"/>
    <col min="11779" max="11779" width="16.375" style="98" customWidth="1"/>
    <col min="11780" max="11780" width="28.5" style="98" customWidth="1"/>
    <col min="11781" max="11781" width="11.625" style="98" customWidth="1"/>
    <col min="11782" max="11782" width="11.125" style="98" customWidth="1"/>
    <col min="11783" max="11783" width="26.875" style="98" customWidth="1"/>
    <col min="11784" max="12032" width="9" style="98"/>
    <col min="12033" max="12033" width="5.625" style="98" customWidth="1"/>
    <col min="12034" max="12034" width="19.75" style="98" customWidth="1"/>
    <col min="12035" max="12035" width="16.375" style="98" customWidth="1"/>
    <col min="12036" max="12036" width="28.5" style="98" customWidth="1"/>
    <col min="12037" max="12037" width="11.625" style="98" customWidth="1"/>
    <col min="12038" max="12038" width="11.125" style="98" customWidth="1"/>
    <col min="12039" max="12039" width="26.875" style="98" customWidth="1"/>
    <col min="12040" max="12288" width="9" style="98"/>
    <col min="12289" max="12289" width="5.625" style="98" customWidth="1"/>
    <col min="12290" max="12290" width="19.75" style="98" customWidth="1"/>
    <col min="12291" max="12291" width="16.375" style="98" customWidth="1"/>
    <col min="12292" max="12292" width="28.5" style="98" customWidth="1"/>
    <col min="12293" max="12293" width="11.625" style="98" customWidth="1"/>
    <col min="12294" max="12294" width="11.125" style="98" customWidth="1"/>
    <col min="12295" max="12295" width="26.875" style="98" customWidth="1"/>
    <col min="12296" max="12544" width="9" style="98"/>
    <col min="12545" max="12545" width="5.625" style="98" customWidth="1"/>
    <col min="12546" max="12546" width="19.75" style="98" customWidth="1"/>
    <col min="12547" max="12547" width="16.375" style="98" customWidth="1"/>
    <col min="12548" max="12548" width="28.5" style="98" customWidth="1"/>
    <col min="12549" max="12549" width="11.625" style="98" customWidth="1"/>
    <col min="12550" max="12550" width="11.125" style="98" customWidth="1"/>
    <col min="12551" max="12551" width="26.875" style="98" customWidth="1"/>
    <col min="12552" max="12800" width="9" style="98"/>
    <col min="12801" max="12801" width="5.625" style="98" customWidth="1"/>
    <col min="12802" max="12802" width="19.75" style="98" customWidth="1"/>
    <col min="12803" max="12803" width="16.375" style="98" customWidth="1"/>
    <col min="12804" max="12804" width="28.5" style="98" customWidth="1"/>
    <col min="12805" max="12805" width="11.625" style="98" customWidth="1"/>
    <col min="12806" max="12806" width="11.125" style="98" customWidth="1"/>
    <col min="12807" max="12807" width="26.875" style="98" customWidth="1"/>
    <col min="12808" max="13056" width="9" style="98"/>
    <col min="13057" max="13057" width="5.625" style="98" customWidth="1"/>
    <col min="13058" max="13058" width="19.75" style="98" customWidth="1"/>
    <col min="13059" max="13059" width="16.375" style="98" customWidth="1"/>
    <col min="13060" max="13060" width="28.5" style="98" customWidth="1"/>
    <col min="13061" max="13061" width="11.625" style="98" customWidth="1"/>
    <col min="13062" max="13062" width="11.125" style="98" customWidth="1"/>
    <col min="13063" max="13063" width="26.875" style="98" customWidth="1"/>
    <col min="13064" max="13312" width="9" style="98"/>
    <col min="13313" max="13313" width="5.625" style="98" customWidth="1"/>
    <col min="13314" max="13314" width="19.75" style="98" customWidth="1"/>
    <col min="13315" max="13315" width="16.375" style="98" customWidth="1"/>
    <col min="13316" max="13316" width="28.5" style="98" customWidth="1"/>
    <col min="13317" max="13317" width="11.625" style="98" customWidth="1"/>
    <col min="13318" max="13318" width="11.125" style="98" customWidth="1"/>
    <col min="13319" max="13319" width="26.875" style="98" customWidth="1"/>
    <col min="13320" max="13568" width="9" style="98"/>
    <col min="13569" max="13569" width="5.625" style="98" customWidth="1"/>
    <col min="13570" max="13570" width="19.75" style="98" customWidth="1"/>
    <col min="13571" max="13571" width="16.375" style="98" customWidth="1"/>
    <col min="13572" max="13572" width="28.5" style="98" customWidth="1"/>
    <col min="13573" max="13573" width="11.625" style="98" customWidth="1"/>
    <col min="13574" max="13574" width="11.125" style="98" customWidth="1"/>
    <col min="13575" max="13575" width="26.875" style="98" customWidth="1"/>
    <col min="13576" max="13824" width="9" style="98"/>
    <col min="13825" max="13825" width="5.625" style="98" customWidth="1"/>
    <col min="13826" max="13826" width="19.75" style="98" customWidth="1"/>
    <col min="13827" max="13827" width="16.375" style="98" customWidth="1"/>
    <col min="13828" max="13828" width="28.5" style="98" customWidth="1"/>
    <col min="13829" max="13829" width="11.625" style="98" customWidth="1"/>
    <col min="13830" max="13830" width="11.125" style="98" customWidth="1"/>
    <col min="13831" max="13831" width="26.875" style="98" customWidth="1"/>
    <col min="13832" max="14080" width="9" style="98"/>
    <col min="14081" max="14081" width="5.625" style="98" customWidth="1"/>
    <col min="14082" max="14082" width="19.75" style="98" customWidth="1"/>
    <col min="14083" max="14083" width="16.375" style="98" customWidth="1"/>
    <col min="14084" max="14084" width="28.5" style="98" customWidth="1"/>
    <col min="14085" max="14085" width="11.625" style="98" customWidth="1"/>
    <col min="14086" max="14086" width="11.125" style="98" customWidth="1"/>
    <col min="14087" max="14087" width="26.875" style="98" customWidth="1"/>
    <col min="14088" max="14336" width="9" style="98"/>
    <col min="14337" max="14337" width="5.625" style="98" customWidth="1"/>
    <col min="14338" max="14338" width="19.75" style="98" customWidth="1"/>
    <col min="14339" max="14339" width="16.375" style="98" customWidth="1"/>
    <col min="14340" max="14340" width="28.5" style="98" customWidth="1"/>
    <col min="14341" max="14341" width="11.625" style="98" customWidth="1"/>
    <col min="14342" max="14342" width="11.125" style="98" customWidth="1"/>
    <col min="14343" max="14343" width="26.875" style="98" customWidth="1"/>
    <col min="14344" max="14592" width="9" style="98"/>
    <col min="14593" max="14593" width="5.625" style="98" customWidth="1"/>
    <col min="14594" max="14594" width="19.75" style="98" customWidth="1"/>
    <col min="14595" max="14595" width="16.375" style="98" customWidth="1"/>
    <col min="14596" max="14596" width="28.5" style="98" customWidth="1"/>
    <col min="14597" max="14597" width="11.625" style="98" customWidth="1"/>
    <col min="14598" max="14598" width="11.125" style="98" customWidth="1"/>
    <col min="14599" max="14599" width="26.875" style="98" customWidth="1"/>
    <col min="14600" max="14848" width="9" style="98"/>
    <col min="14849" max="14849" width="5.625" style="98" customWidth="1"/>
    <col min="14850" max="14850" width="19.75" style="98" customWidth="1"/>
    <col min="14851" max="14851" width="16.375" style="98" customWidth="1"/>
    <col min="14852" max="14852" width="28.5" style="98" customWidth="1"/>
    <col min="14853" max="14853" width="11.625" style="98" customWidth="1"/>
    <col min="14854" max="14854" width="11.125" style="98" customWidth="1"/>
    <col min="14855" max="14855" width="26.875" style="98" customWidth="1"/>
    <col min="14856" max="15104" width="9" style="98"/>
    <col min="15105" max="15105" width="5.625" style="98" customWidth="1"/>
    <col min="15106" max="15106" width="19.75" style="98" customWidth="1"/>
    <col min="15107" max="15107" width="16.375" style="98" customWidth="1"/>
    <col min="15108" max="15108" width="28.5" style="98" customWidth="1"/>
    <col min="15109" max="15109" width="11.625" style="98" customWidth="1"/>
    <col min="15110" max="15110" width="11.125" style="98" customWidth="1"/>
    <col min="15111" max="15111" width="26.875" style="98" customWidth="1"/>
    <col min="15112" max="15360" width="9" style="98"/>
    <col min="15361" max="15361" width="5.625" style="98" customWidth="1"/>
    <col min="15362" max="15362" width="19.75" style="98" customWidth="1"/>
    <col min="15363" max="15363" width="16.375" style="98" customWidth="1"/>
    <col min="15364" max="15364" width="28.5" style="98" customWidth="1"/>
    <col min="15365" max="15365" width="11.625" style="98" customWidth="1"/>
    <col min="15366" max="15366" width="11.125" style="98" customWidth="1"/>
    <col min="15367" max="15367" width="26.875" style="98" customWidth="1"/>
    <col min="15368" max="15616" width="9" style="98"/>
    <col min="15617" max="15617" width="5.625" style="98" customWidth="1"/>
    <col min="15618" max="15618" width="19.75" style="98" customWidth="1"/>
    <col min="15619" max="15619" width="16.375" style="98" customWidth="1"/>
    <col min="15620" max="15620" width="28.5" style="98" customWidth="1"/>
    <col min="15621" max="15621" width="11.625" style="98" customWidth="1"/>
    <col min="15622" max="15622" width="11.125" style="98" customWidth="1"/>
    <col min="15623" max="15623" width="26.875" style="98" customWidth="1"/>
    <col min="15624" max="15872" width="9" style="98"/>
    <col min="15873" max="15873" width="5.625" style="98" customWidth="1"/>
    <col min="15874" max="15874" width="19.75" style="98" customWidth="1"/>
    <col min="15875" max="15875" width="16.375" style="98" customWidth="1"/>
    <col min="15876" max="15876" width="28.5" style="98" customWidth="1"/>
    <col min="15877" max="15877" width="11.625" style="98" customWidth="1"/>
    <col min="15878" max="15878" width="11.125" style="98" customWidth="1"/>
    <col min="15879" max="15879" width="26.875" style="98" customWidth="1"/>
    <col min="15880" max="16128" width="9" style="98"/>
    <col min="16129" max="16129" width="5.625" style="98" customWidth="1"/>
    <col min="16130" max="16130" width="19.75" style="98" customWidth="1"/>
    <col min="16131" max="16131" width="16.375" style="98" customWidth="1"/>
    <col min="16132" max="16132" width="28.5" style="98" customWidth="1"/>
    <col min="16133" max="16133" width="11.625" style="98" customWidth="1"/>
    <col min="16134" max="16134" width="11.125" style="98" customWidth="1"/>
    <col min="16135" max="16135" width="26.875" style="98" customWidth="1"/>
    <col min="16136" max="16384" width="9" style="98"/>
  </cols>
  <sheetData>
    <row r="1" spans="1:9">
      <c r="A1" s="182" t="s">
        <v>221</v>
      </c>
      <c r="B1" s="182"/>
      <c r="C1" s="182"/>
      <c r="D1" s="182"/>
      <c r="E1" s="182"/>
      <c r="F1" s="182"/>
      <c r="G1" s="182"/>
      <c r="H1" s="182"/>
      <c r="I1" s="182"/>
    </row>
    <row r="2" spans="1:9">
      <c r="A2" s="183"/>
      <c r="B2" s="183"/>
      <c r="C2" s="183"/>
      <c r="D2" s="183"/>
      <c r="E2" s="183"/>
      <c r="F2" s="183"/>
      <c r="G2" s="183"/>
      <c r="H2" s="183"/>
      <c r="I2" s="183"/>
    </row>
    <row r="3" spans="1:9">
      <c r="A3" s="174">
        <v>1</v>
      </c>
      <c r="B3" s="174" t="s">
        <v>220</v>
      </c>
      <c r="C3" s="106" t="s">
        <v>219</v>
      </c>
      <c r="D3" s="106" t="s">
        <v>199</v>
      </c>
      <c r="E3" s="106" t="s">
        <v>198</v>
      </c>
      <c r="F3" s="106" t="s">
        <v>215</v>
      </c>
      <c r="G3" s="106" t="s">
        <v>218</v>
      </c>
      <c r="H3" s="106" t="s">
        <v>196</v>
      </c>
      <c r="I3" s="112" t="s">
        <v>217</v>
      </c>
    </row>
    <row r="4" spans="1:9">
      <c r="A4" s="175"/>
      <c r="B4" s="175"/>
      <c r="C4" s="96"/>
      <c r="D4" s="94"/>
      <c r="E4" s="96"/>
      <c r="F4" s="56"/>
      <c r="G4" s="56"/>
      <c r="H4" s="56"/>
      <c r="I4" s="174">
        <f>SUM(H4:H4)</f>
        <v>0</v>
      </c>
    </row>
    <row r="5" spans="1:9">
      <c r="A5" s="176"/>
      <c r="B5" s="176"/>
      <c r="C5" s="96"/>
      <c r="D5" s="94"/>
      <c r="E5" s="96"/>
      <c r="F5" s="56"/>
      <c r="G5" s="56"/>
      <c r="H5" s="56"/>
      <c r="I5" s="176"/>
    </row>
    <row r="6" spans="1:9" ht="21" customHeight="1">
      <c r="A6" s="174">
        <v>2</v>
      </c>
      <c r="B6" s="174" t="s">
        <v>229</v>
      </c>
      <c r="C6" s="106" t="s">
        <v>204</v>
      </c>
      <c r="D6" s="106" t="s">
        <v>199</v>
      </c>
      <c r="E6" s="106" t="s">
        <v>198</v>
      </c>
      <c r="F6" s="111"/>
      <c r="G6" s="106" t="s">
        <v>175</v>
      </c>
      <c r="H6" s="106" t="s">
        <v>196</v>
      </c>
      <c r="I6" s="174">
        <f>SUM(H7:H7)</f>
        <v>0</v>
      </c>
    </row>
    <row r="7" spans="1:9">
      <c r="A7" s="175"/>
      <c r="B7" s="175"/>
      <c r="C7" s="56"/>
      <c r="D7" s="94"/>
      <c r="E7" s="56"/>
      <c r="F7" s="56"/>
      <c r="G7" s="56"/>
      <c r="H7" s="56"/>
      <c r="I7" s="175"/>
    </row>
    <row r="8" spans="1:9">
      <c r="A8" s="176"/>
      <c r="B8" s="176"/>
      <c r="C8" s="56"/>
      <c r="D8" s="94"/>
      <c r="E8" s="56"/>
      <c r="F8" s="56"/>
      <c r="G8" s="56"/>
      <c r="H8" s="56"/>
      <c r="I8" s="176"/>
    </row>
    <row r="9" spans="1:9" ht="21" customHeight="1">
      <c r="A9" s="174">
        <v>3</v>
      </c>
      <c r="B9" s="174" t="s">
        <v>230</v>
      </c>
      <c r="C9" s="106" t="s">
        <v>216</v>
      </c>
      <c r="D9" s="106" t="s">
        <v>199</v>
      </c>
      <c r="E9" s="106" t="s">
        <v>198</v>
      </c>
      <c r="F9" s="111"/>
      <c r="G9" s="106" t="s">
        <v>175</v>
      </c>
      <c r="H9" s="106" t="s">
        <v>196</v>
      </c>
      <c r="I9" s="174">
        <f>SUM(H10:H10)</f>
        <v>0</v>
      </c>
    </row>
    <row r="10" spans="1:9">
      <c r="A10" s="175"/>
      <c r="B10" s="175"/>
      <c r="C10" s="56"/>
      <c r="D10" s="94"/>
      <c r="E10" s="56"/>
      <c r="F10" s="56"/>
      <c r="G10" s="56"/>
      <c r="H10" s="56"/>
      <c r="I10" s="175"/>
    </row>
    <row r="11" spans="1:9">
      <c r="A11" s="176"/>
      <c r="B11" s="176"/>
      <c r="C11" s="56"/>
      <c r="D11" s="94"/>
      <c r="E11" s="56"/>
      <c r="F11" s="56"/>
      <c r="G11" s="56"/>
      <c r="H11" s="56"/>
      <c r="I11" s="176"/>
    </row>
    <row r="12" spans="1:9" ht="21" customHeight="1">
      <c r="A12" s="174">
        <v>4</v>
      </c>
      <c r="B12" s="174" t="s">
        <v>231</v>
      </c>
      <c r="C12" s="106" t="s">
        <v>216</v>
      </c>
      <c r="D12" s="106" t="s">
        <v>199</v>
      </c>
      <c r="E12" s="106" t="s">
        <v>198</v>
      </c>
      <c r="F12" s="111"/>
      <c r="G12" s="106" t="s">
        <v>175</v>
      </c>
      <c r="H12" s="106" t="s">
        <v>196</v>
      </c>
      <c r="I12" s="174">
        <f>SUM(H13:H13)</f>
        <v>0</v>
      </c>
    </row>
    <row r="13" spans="1:9">
      <c r="A13" s="175"/>
      <c r="B13" s="175"/>
      <c r="C13" s="56"/>
      <c r="D13" s="94"/>
      <c r="E13" s="56"/>
      <c r="F13" s="56"/>
      <c r="G13" s="56"/>
      <c r="H13" s="56"/>
      <c r="I13" s="175"/>
    </row>
    <row r="14" spans="1:9">
      <c r="A14" s="176"/>
      <c r="B14" s="176"/>
      <c r="C14" s="56"/>
      <c r="D14" s="94"/>
      <c r="E14" s="56"/>
      <c r="F14" s="56"/>
      <c r="G14" s="56"/>
      <c r="H14" s="56"/>
      <c r="I14" s="176"/>
    </row>
    <row r="15" spans="1:9" ht="21" customHeight="1">
      <c r="A15" s="174">
        <v>5</v>
      </c>
      <c r="B15" s="174" t="s">
        <v>232</v>
      </c>
      <c r="C15" s="106" t="s">
        <v>216</v>
      </c>
      <c r="D15" s="106" t="s">
        <v>199</v>
      </c>
      <c r="E15" s="106" t="s">
        <v>198</v>
      </c>
      <c r="F15" s="111"/>
      <c r="G15" s="106" t="s">
        <v>175</v>
      </c>
      <c r="H15" s="106" t="s">
        <v>196</v>
      </c>
      <c r="I15" s="174">
        <f>SUM(H16:H16)</f>
        <v>0</v>
      </c>
    </row>
    <row r="16" spans="1:9">
      <c r="A16" s="175"/>
      <c r="B16" s="175"/>
      <c r="C16" s="56"/>
      <c r="D16" s="94"/>
      <c r="E16" s="56"/>
      <c r="F16" s="56"/>
      <c r="G16" s="56"/>
      <c r="H16" s="56"/>
      <c r="I16" s="175"/>
    </row>
    <row r="17" spans="1:9">
      <c r="A17" s="176"/>
      <c r="B17" s="176"/>
      <c r="C17" s="56"/>
      <c r="D17" s="94"/>
      <c r="E17" s="56"/>
      <c r="F17" s="56"/>
      <c r="G17" s="56"/>
      <c r="H17" s="56"/>
      <c r="I17" s="176"/>
    </row>
    <row r="18" spans="1:9" ht="21" customHeight="1">
      <c r="A18" s="174">
        <v>6</v>
      </c>
      <c r="B18" s="174" t="s">
        <v>233</v>
      </c>
      <c r="C18" s="106" t="s">
        <v>216</v>
      </c>
      <c r="D18" s="106" t="s">
        <v>199</v>
      </c>
      <c r="E18" s="106" t="s">
        <v>198</v>
      </c>
      <c r="F18" s="106"/>
      <c r="G18" s="106" t="s">
        <v>175</v>
      </c>
      <c r="H18" s="106" t="s">
        <v>196</v>
      </c>
      <c r="I18" s="174">
        <f>SUM(H19:H19)</f>
        <v>0</v>
      </c>
    </row>
    <row r="19" spans="1:9">
      <c r="A19" s="175"/>
      <c r="B19" s="175"/>
      <c r="C19" s="56"/>
      <c r="D19" s="94"/>
      <c r="E19" s="56"/>
      <c r="F19" s="56"/>
      <c r="G19" s="56"/>
      <c r="H19" s="56"/>
      <c r="I19" s="175"/>
    </row>
    <row r="20" spans="1:9">
      <c r="A20" s="176"/>
      <c r="B20" s="176"/>
      <c r="C20" s="56"/>
      <c r="D20" s="94"/>
      <c r="E20" s="56"/>
      <c r="F20" s="56"/>
      <c r="G20" s="56"/>
      <c r="H20" s="56"/>
      <c r="I20" s="176"/>
    </row>
    <row r="21" spans="1:9" ht="21" customHeight="1">
      <c r="A21" s="174">
        <v>7</v>
      </c>
      <c r="B21" s="174" t="s">
        <v>234</v>
      </c>
      <c r="C21" s="106" t="s">
        <v>200</v>
      </c>
      <c r="D21" s="106" t="s">
        <v>199</v>
      </c>
      <c r="E21" s="106" t="s">
        <v>198</v>
      </c>
      <c r="F21" s="106"/>
      <c r="G21" s="106" t="s">
        <v>175</v>
      </c>
      <c r="H21" s="106" t="s">
        <v>196</v>
      </c>
      <c r="I21" s="174">
        <f>SUM(H22:H22)</f>
        <v>0</v>
      </c>
    </row>
    <row r="22" spans="1:9">
      <c r="A22" s="175"/>
      <c r="B22" s="175"/>
      <c r="C22" s="56"/>
      <c r="D22" s="94"/>
      <c r="E22" s="56"/>
      <c r="F22" s="56"/>
      <c r="G22" s="56"/>
      <c r="H22" s="56"/>
      <c r="I22" s="175"/>
    </row>
    <row r="23" spans="1:9">
      <c r="A23" s="176"/>
      <c r="B23" s="176"/>
      <c r="C23" s="56"/>
      <c r="D23" s="94"/>
      <c r="E23" s="56"/>
      <c r="F23" s="56"/>
      <c r="G23" s="56"/>
      <c r="H23" s="56"/>
      <c r="I23" s="176"/>
    </row>
    <row r="24" spans="1:9" ht="21" customHeight="1">
      <c r="A24" s="174">
        <v>8</v>
      </c>
      <c r="B24" s="174" t="s">
        <v>235</v>
      </c>
      <c r="C24" s="106" t="s">
        <v>200</v>
      </c>
      <c r="D24" s="106" t="s">
        <v>199</v>
      </c>
      <c r="E24" s="106" t="s">
        <v>198</v>
      </c>
      <c r="F24" s="106"/>
      <c r="G24" s="106" t="s">
        <v>175</v>
      </c>
      <c r="H24" s="106" t="s">
        <v>196</v>
      </c>
      <c r="I24" s="174">
        <f>SUM(H25:H25)</f>
        <v>0</v>
      </c>
    </row>
    <row r="25" spans="1:9">
      <c r="A25" s="175"/>
      <c r="B25" s="175"/>
      <c r="C25" s="56"/>
      <c r="D25" s="94"/>
      <c r="E25" s="96"/>
      <c r="F25" s="56"/>
      <c r="G25" s="56"/>
      <c r="H25" s="56"/>
      <c r="I25" s="175"/>
    </row>
    <row r="26" spans="1:9">
      <c r="A26" s="176"/>
      <c r="B26" s="176"/>
      <c r="C26" s="56"/>
      <c r="D26" s="94"/>
      <c r="E26" s="96"/>
      <c r="F26" s="56"/>
      <c r="G26" s="56"/>
      <c r="H26" s="56"/>
      <c r="I26" s="176"/>
    </row>
    <row r="27" spans="1:9" ht="21" customHeight="1">
      <c r="A27" s="174">
        <v>9</v>
      </c>
      <c r="B27" s="174" t="s">
        <v>236</v>
      </c>
      <c r="C27" s="106" t="s">
        <v>200</v>
      </c>
      <c r="D27" s="106" t="s">
        <v>199</v>
      </c>
      <c r="E27" s="106" t="s">
        <v>198</v>
      </c>
      <c r="F27" s="106"/>
      <c r="G27" s="106" t="s">
        <v>175</v>
      </c>
      <c r="H27" s="106" t="s">
        <v>196</v>
      </c>
      <c r="I27" s="174">
        <f>SUM(H28:H28)</f>
        <v>0</v>
      </c>
    </row>
    <row r="28" spans="1:9">
      <c r="A28" s="175"/>
      <c r="B28" s="175"/>
      <c r="C28" s="56"/>
      <c r="D28" s="94"/>
      <c r="E28" s="56"/>
      <c r="F28" s="56"/>
      <c r="G28" s="56"/>
      <c r="H28" s="56"/>
      <c r="I28" s="175"/>
    </row>
    <row r="29" spans="1:9">
      <c r="A29" s="176"/>
      <c r="B29" s="176"/>
      <c r="C29" s="56"/>
      <c r="D29" s="94"/>
      <c r="E29" s="56"/>
      <c r="F29" s="56"/>
      <c r="G29" s="56"/>
      <c r="H29" s="56"/>
      <c r="I29" s="176"/>
    </row>
    <row r="30" spans="1:9">
      <c r="A30" s="174">
        <v>10</v>
      </c>
      <c r="B30" s="174" t="s">
        <v>237</v>
      </c>
      <c r="C30" s="106" t="s">
        <v>200</v>
      </c>
      <c r="D30" s="106" t="s">
        <v>199</v>
      </c>
      <c r="E30" s="106" t="s">
        <v>198</v>
      </c>
      <c r="F30" s="106"/>
      <c r="G30" s="106" t="s">
        <v>175</v>
      </c>
      <c r="H30" s="106" t="s">
        <v>196</v>
      </c>
      <c r="I30" s="174">
        <f>SUM(H31:H31)</f>
        <v>0</v>
      </c>
    </row>
    <row r="31" spans="1:9">
      <c r="A31" s="175"/>
      <c r="B31" s="175"/>
      <c r="C31" s="56"/>
      <c r="D31" s="94"/>
      <c r="E31" s="56"/>
      <c r="F31" s="56"/>
      <c r="G31" s="56"/>
      <c r="H31" s="56"/>
      <c r="I31" s="175"/>
    </row>
    <row r="32" spans="1:9">
      <c r="A32" s="176"/>
      <c r="B32" s="176"/>
      <c r="C32" s="56"/>
      <c r="D32" s="94"/>
      <c r="E32" s="56"/>
      <c r="F32" s="56"/>
      <c r="G32" s="56"/>
      <c r="H32" s="56"/>
      <c r="I32" s="176"/>
    </row>
    <row r="33" spans="1:9">
      <c r="A33" s="174">
        <v>11</v>
      </c>
      <c r="B33" s="174" t="s">
        <v>238</v>
      </c>
      <c r="C33" s="106" t="s">
        <v>200</v>
      </c>
      <c r="D33" s="106" t="s">
        <v>199</v>
      </c>
      <c r="E33" s="106" t="s">
        <v>198</v>
      </c>
      <c r="F33" s="106"/>
      <c r="G33" s="106" t="s">
        <v>175</v>
      </c>
      <c r="H33" s="106" t="s">
        <v>196</v>
      </c>
      <c r="I33" s="174">
        <f>SUM(H34:H34)</f>
        <v>0</v>
      </c>
    </row>
    <row r="34" spans="1:9">
      <c r="A34" s="175"/>
      <c r="B34" s="175"/>
      <c r="C34" s="56"/>
      <c r="D34" s="94"/>
      <c r="E34" s="56"/>
      <c r="F34" s="56"/>
      <c r="G34" s="56"/>
      <c r="H34" s="56"/>
      <c r="I34" s="175"/>
    </row>
    <row r="35" spans="1:9">
      <c r="A35" s="176"/>
      <c r="B35" s="176"/>
      <c r="C35" s="56"/>
      <c r="D35" s="94"/>
      <c r="E35" s="56"/>
      <c r="F35" s="56"/>
      <c r="G35" s="56"/>
      <c r="H35" s="56"/>
      <c r="I35" s="176"/>
    </row>
    <row r="36" spans="1:9">
      <c r="A36" s="174">
        <v>12</v>
      </c>
      <c r="B36" s="174" t="s">
        <v>239</v>
      </c>
      <c r="C36" s="106" t="s">
        <v>200</v>
      </c>
      <c r="D36" s="106" t="s">
        <v>199</v>
      </c>
      <c r="E36" s="106" t="s">
        <v>198</v>
      </c>
      <c r="F36" s="106"/>
      <c r="G36" s="106" t="s">
        <v>175</v>
      </c>
      <c r="H36" s="106" t="s">
        <v>196</v>
      </c>
      <c r="I36" s="174">
        <f>SUM(H37:H37)</f>
        <v>0</v>
      </c>
    </row>
    <row r="37" spans="1:9">
      <c r="A37" s="175"/>
      <c r="B37" s="175"/>
      <c r="C37" s="56"/>
      <c r="D37" s="94"/>
      <c r="E37" s="56"/>
      <c r="F37" s="56"/>
      <c r="G37" s="56"/>
      <c r="H37" s="56"/>
      <c r="I37" s="175"/>
    </row>
    <row r="38" spans="1:9">
      <c r="A38" s="176"/>
      <c r="B38" s="176"/>
      <c r="C38" s="56"/>
      <c r="D38" s="94"/>
      <c r="E38" s="56"/>
      <c r="F38" s="56"/>
      <c r="G38" s="56"/>
      <c r="H38" s="56"/>
      <c r="I38" s="176"/>
    </row>
    <row r="39" spans="1:9">
      <c r="A39" s="174">
        <v>13</v>
      </c>
      <c r="B39" s="174" t="s">
        <v>240</v>
      </c>
      <c r="C39" s="106" t="s">
        <v>200</v>
      </c>
      <c r="D39" s="106" t="s">
        <v>199</v>
      </c>
      <c r="E39" s="106" t="s">
        <v>198</v>
      </c>
      <c r="F39" s="106"/>
      <c r="G39" s="106" t="s">
        <v>175</v>
      </c>
      <c r="H39" s="106" t="s">
        <v>196</v>
      </c>
      <c r="I39" s="174">
        <f>SUM(H40:H40)</f>
        <v>0</v>
      </c>
    </row>
    <row r="40" spans="1:9">
      <c r="A40" s="175"/>
      <c r="B40" s="175"/>
      <c r="C40" s="56"/>
      <c r="D40" s="94"/>
      <c r="E40" s="56"/>
      <c r="F40" s="56"/>
      <c r="G40" s="56"/>
      <c r="H40" s="56"/>
      <c r="I40" s="175"/>
    </row>
    <row r="41" spans="1:9">
      <c r="A41" s="176"/>
      <c r="B41" s="176"/>
      <c r="C41" s="56"/>
      <c r="D41" s="94"/>
      <c r="E41" s="56"/>
      <c r="F41" s="56"/>
      <c r="G41" s="56"/>
      <c r="H41" s="56"/>
      <c r="I41" s="176"/>
    </row>
    <row r="42" spans="1:9">
      <c r="A42" s="174">
        <v>14</v>
      </c>
      <c r="B42" s="174" t="s">
        <v>241</v>
      </c>
      <c r="C42" s="106" t="s">
        <v>200</v>
      </c>
      <c r="D42" s="106" t="s">
        <v>199</v>
      </c>
      <c r="E42" s="106" t="s">
        <v>198</v>
      </c>
      <c r="F42" s="106" t="s">
        <v>215</v>
      </c>
      <c r="G42" s="106" t="s">
        <v>175</v>
      </c>
      <c r="H42" s="106" t="s">
        <v>196</v>
      </c>
      <c r="I42" s="174">
        <f>SUM(H43:H43)</f>
        <v>0</v>
      </c>
    </row>
    <row r="43" spans="1:9">
      <c r="A43" s="175"/>
      <c r="B43" s="175"/>
      <c r="C43" s="56"/>
      <c r="D43" s="94"/>
      <c r="E43" s="56"/>
      <c r="F43" s="56"/>
      <c r="G43" s="56"/>
      <c r="H43" s="56"/>
      <c r="I43" s="175"/>
    </row>
    <row r="44" spans="1:9">
      <c r="A44" s="176"/>
      <c r="B44" s="176"/>
      <c r="C44" s="56"/>
      <c r="D44" s="94"/>
      <c r="E44" s="56"/>
      <c r="F44" s="56"/>
      <c r="G44" s="56"/>
      <c r="H44" s="56"/>
      <c r="I44" s="176"/>
    </row>
    <row r="45" spans="1:9">
      <c r="A45" s="174">
        <v>15</v>
      </c>
      <c r="B45" s="174" t="s">
        <v>242</v>
      </c>
      <c r="C45" s="106" t="s">
        <v>200</v>
      </c>
      <c r="D45" s="106" t="s">
        <v>199</v>
      </c>
      <c r="E45" s="106" t="s">
        <v>198</v>
      </c>
      <c r="F45" s="106" t="s">
        <v>215</v>
      </c>
      <c r="G45" s="106" t="s">
        <v>175</v>
      </c>
      <c r="H45" s="106" t="s">
        <v>196</v>
      </c>
      <c r="I45" s="174">
        <f>SUM(H46:H46)</f>
        <v>0</v>
      </c>
    </row>
    <row r="46" spans="1:9">
      <c r="A46" s="175"/>
      <c r="B46" s="175"/>
      <c r="C46" s="56"/>
      <c r="D46" s="94"/>
      <c r="E46" s="56"/>
      <c r="F46" s="56"/>
      <c r="G46" s="56"/>
      <c r="H46" s="56"/>
      <c r="I46" s="175"/>
    </row>
    <row r="47" spans="1:9">
      <c r="A47" s="176"/>
      <c r="B47" s="176"/>
      <c r="C47" s="56"/>
      <c r="D47" s="94"/>
      <c r="E47" s="56"/>
      <c r="F47" s="56"/>
      <c r="G47" s="56"/>
      <c r="H47" s="56"/>
      <c r="I47" s="176"/>
    </row>
    <row r="48" spans="1:9">
      <c r="A48" s="174">
        <v>16</v>
      </c>
      <c r="B48" s="174" t="s">
        <v>243</v>
      </c>
      <c r="C48" s="106" t="s">
        <v>200</v>
      </c>
      <c r="D48" s="106" t="s">
        <v>199</v>
      </c>
      <c r="E48" s="106" t="s">
        <v>198</v>
      </c>
      <c r="F48" s="106" t="s">
        <v>215</v>
      </c>
      <c r="G48" s="106" t="s">
        <v>175</v>
      </c>
      <c r="H48" s="106" t="s">
        <v>196</v>
      </c>
      <c r="I48" s="174">
        <f>SUM(H49:H49)</f>
        <v>0</v>
      </c>
    </row>
    <row r="49" spans="1:9">
      <c r="A49" s="175"/>
      <c r="B49" s="175"/>
      <c r="C49" s="56"/>
      <c r="D49" s="94"/>
      <c r="E49" s="56"/>
      <c r="F49" s="56"/>
      <c r="G49" s="56"/>
      <c r="H49" s="56"/>
      <c r="I49" s="175"/>
    </row>
    <row r="50" spans="1:9">
      <c r="A50" s="176"/>
      <c r="B50" s="176"/>
      <c r="C50" s="56"/>
      <c r="D50" s="94"/>
      <c r="E50" s="56"/>
      <c r="F50" s="56"/>
      <c r="G50" s="56"/>
      <c r="H50" s="56"/>
      <c r="I50" s="176"/>
    </row>
    <row r="51" spans="1:9">
      <c r="A51" s="174">
        <v>17</v>
      </c>
      <c r="B51" s="174" t="s">
        <v>244</v>
      </c>
      <c r="C51" s="110" t="s">
        <v>200</v>
      </c>
      <c r="D51" s="110" t="s">
        <v>199</v>
      </c>
      <c r="E51" s="110" t="s">
        <v>198</v>
      </c>
      <c r="F51" s="110"/>
      <c r="G51" s="110" t="s">
        <v>175</v>
      </c>
      <c r="H51" s="110" t="s">
        <v>196</v>
      </c>
      <c r="I51" s="174">
        <f>SUM(H52:H52)</f>
        <v>0</v>
      </c>
    </row>
    <row r="52" spans="1:9">
      <c r="A52" s="175"/>
      <c r="B52" s="175"/>
      <c r="C52" s="56"/>
      <c r="D52" s="94"/>
      <c r="E52" s="56"/>
      <c r="F52" s="56"/>
      <c r="G52" s="56"/>
      <c r="H52" s="56"/>
      <c r="I52" s="175"/>
    </row>
    <row r="53" spans="1:9">
      <c r="A53" s="176"/>
      <c r="B53" s="176"/>
      <c r="C53" s="56"/>
      <c r="D53" s="94"/>
      <c r="E53" s="56"/>
      <c r="F53" s="56"/>
      <c r="G53" s="56"/>
      <c r="H53" s="56"/>
      <c r="I53" s="176"/>
    </row>
    <row r="54" spans="1:9">
      <c r="A54" s="174">
        <v>18</v>
      </c>
      <c r="B54" s="174" t="s">
        <v>245</v>
      </c>
      <c r="C54" s="109" t="s">
        <v>200</v>
      </c>
      <c r="D54" s="109" t="s">
        <v>199</v>
      </c>
      <c r="E54" s="109" t="s">
        <v>198</v>
      </c>
      <c r="F54" s="109"/>
      <c r="G54" s="109" t="s">
        <v>175</v>
      </c>
      <c r="H54" s="109" t="s">
        <v>196</v>
      </c>
      <c r="I54" s="174">
        <f>SUM(H55:H55)</f>
        <v>0</v>
      </c>
    </row>
    <row r="55" spans="1:9">
      <c r="A55" s="175"/>
      <c r="B55" s="175"/>
      <c r="C55" s="56"/>
      <c r="D55" s="94"/>
      <c r="E55" s="56"/>
      <c r="F55" s="56"/>
      <c r="G55" s="56"/>
      <c r="H55" s="56"/>
      <c r="I55" s="175"/>
    </row>
    <row r="56" spans="1:9">
      <c r="A56" s="176"/>
      <c r="B56" s="176"/>
      <c r="C56" s="56"/>
      <c r="D56" s="94"/>
      <c r="E56" s="56"/>
      <c r="F56" s="56"/>
      <c r="G56" s="56"/>
      <c r="H56" s="56"/>
      <c r="I56" s="176"/>
    </row>
    <row r="57" spans="1:9">
      <c r="A57" s="174">
        <v>19</v>
      </c>
      <c r="B57" s="174" t="s">
        <v>246</v>
      </c>
      <c r="C57" s="106" t="s">
        <v>200</v>
      </c>
      <c r="D57" s="106" t="s">
        <v>199</v>
      </c>
      <c r="E57" s="106" t="s">
        <v>198</v>
      </c>
      <c r="F57" s="106"/>
      <c r="G57" s="106" t="s">
        <v>175</v>
      </c>
      <c r="H57" s="106" t="s">
        <v>196</v>
      </c>
      <c r="I57" s="174">
        <f>SUM(H58:H58)</f>
        <v>0</v>
      </c>
    </row>
    <row r="58" spans="1:9">
      <c r="A58" s="175"/>
      <c r="B58" s="175"/>
      <c r="C58" s="56"/>
      <c r="D58" s="94"/>
      <c r="E58" s="56"/>
      <c r="F58" s="56"/>
      <c r="G58" s="56"/>
      <c r="H58" s="56"/>
      <c r="I58" s="175"/>
    </row>
    <row r="59" spans="1:9">
      <c r="A59" s="176"/>
      <c r="B59" s="176"/>
      <c r="C59" s="56"/>
      <c r="D59" s="94"/>
      <c r="E59" s="56"/>
      <c r="F59" s="56"/>
      <c r="G59" s="56"/>
      <c r="H59" s="56"/>
      <c r="I59" s="176"/>
    </row>
    <row r="60" spans="1:9">
      <c r="A60" s="174">
        <v>20</v>
      </c>
      <c r="B60" s="174" t="s">
        <v>247</v>
      </c>
      <c r="C60" s="106" t="s">
        <v>200</v>
      </c>
      <c r="D60" s="106" t="s">
        <v>199</v>
      </c>
      <c r="E60" s="106" t="s">
        <v>198</v>
      </c>
      <c r="F60" s="106"/>
      <c r="G60" s="106" t="s">
        <v>175</v>
      </c>
      <c r="H60" s="106" t="s">
        <v>196</v>
      </c>
      <c r="I60" s="174">
        <f>SUM(H61:H61)</f>
        <v>0</v>
      </c>
    </row>
    <row r="61" spans="1:9">
      <c r="A61" s="175"/>
      <c r="B61" s="175"/>
      <c r="C61" s="56"/>
      <c r="D61" s="94"/>
      <c r="E61" s="56"/>
      <c r="F61" s="56"/>
      <c r="G61" s="56"/>
      <c r="H61" s="56"/>
      <c r="I61" s="175"/>
    </row>
    <row r="62" spans="1:9">
      <c r="A62" s="176"/>
      <c r="B62" s="176"/>
      <c r="C62" s="56"/>
      <c r="D62" s="94"/>
      <c r="E62" s="56"/>
      <c r="F62" s="56"/>
      <c r="G62" s="56"/>
      <c r="H62" s="56"/>
      <c r="I62" s="176"/>
    </row>
    <row r="63" spans="1:9">
      <c r="A63" s="174">
        <v>21</v>
      </c>
      <c r="B63" s="174" t="s">
        <v>248</v>
      </c>
      <c r="C63" s="106" t="s">
        <v>200</v>
      </c>
      <c r="D63" s="106" t="s">
        <v>199</v>
      </c>
      <c r="E63" s="106" t="s">
        <v>198</v>
      </c>
      <c r="F63" s="106"/>
      <c r="G63" s="106" t="s">
        <v>175</v>
      </c>
      <c r="H63" s="106" t="s">
        <v>196</v>
      </c>
      <c r="I63" s="174">
        <f>SUM(H64:H64)</f>
        <v>0</v>
      </c>
    </row>
    <row r="64" spans="1:9">
      <c r="A64" s="175"/>
      <c r="B64" s="175"/>
      <c r="C64" s="56"/>
      <c r="D64" s="94"/>
      <c r="E64" s="56"/>
      <c r="F64" s="56"/>
      <c r="G64" s="56"/>
      <c r="H64" s="56"/>
      <c r="I64" s="175"/>
    </row>
    <row r="65" spans="1:9">
      <c r="A65" s="176"/>
      <c r="B65" s="176"/>
      <c r="C65" s="56"/>
      <c r="D65" s="94"/>
      <c r="E65" s="113"/>
      <c r="F65" s="114"/>
      <c r="G65" s="56"/>
      <c r="H65" s="56"/>
      <c r="I65" s="176"/>
    </row>
    <row r="66" spans="1:9" ht="21.75" customHeight="1">
      <c r="A66" s="174">
        <v>22</v>
      </c>
      <c r="B66" s="174" t="s">
        <v>249</v>
      </c>
      <c r="C66" s="108" t="s">
        <v>214</v>
      </c>
      <c r="D66" s="108" t="s">
        <v>213</v>
      </c>
      <c r="E66" s="180" t="s">
        <v>212</v>
      </c>
      <c r="F66" s="181"/>
      <c r="G66" s="108" t="s">
        <v>175</v>
      </c>
      <c r="H66" s="108" t="s">
        <v>211</v>
      </c>
      <c r="I66" s="174">
        <f>SUM(H67:H67)</f>
        <v>0</v>
      </c>
    </row>
    <row r="67" spans="1:9">
      <c r="A67" s="175"/>
      <c r="B67" s="175"/>
      <c r="C67" s="56"/>
      <c r="D67" s="94"/>
      <c r="E67" s="56"/>
      <c r="F67" s="56"/>
      <c r="G67" s="56"/>
      <c r="H67" s="56"/>
      <c r="I67" s="175"/>
    </row>
    <row r="68" spans="1:9">
      <c r="A68" s="176"/>
      <c r="B68" s="176"/>
      <c r="C68" s="56"/>
      <c r="D68" s="94"/>
      <c r="E68" s="56"/>
      <c r="F68" s="56"/>
      <c r="G68" s="56"/>
      <c r="H68" s="56"/>
      <c r="I68" s="176"/>
    </row>
    <row r="69" spans="1:9">
      <c r="A69" s="174">
        <v>23</v>
      </c>
      <c r="B69" s="174" t="s">
        <v>250</v>
      </c>
      <c r="C69" s="106" t="s">
        <v>204</v>
      </c>
      <c r="D69" s="106" t="s">
        <v>203</v>
      </c>
      <c r="E69" s="106" t="s">
        <v>210</v>
      </c>
      <c r="F69" s="106" t="s">
        <v>209</v>
      </c>
      <c r="G69" s="106" t="s">
        <v>205</v>
      </c>
      <c r="H69" s="106" t="s">
        <v>196</v>
      </c>
      <c r="I69" s="174">
        <f>SUM(H70:H70)</f>
        <v>0</v>
      </c>
    </row>
    <row r="70" spans="1:9">
      <c r="A70" s="175"/>
      <c r="B70" s="175"/>
      <c r="C70" s="56"/>
      <c r="D70" s="94"/>
      <c r="E70" s="56"/>
      <c r="F70" s="56"/>
      <c r="G70" s="56"/>
      <c r="H70" s="56"/>
      <c r="I70" s="175"/>
    </row>
    <row r="71" spans="1:9">
      <c r="A71" s="176"/>
      <c r="B71" s="176"/>
      <c r="C71" s="56"/>
      <c r="D71" s="94"/>
      <c r="E71" s="56"/>
      <c r="F71" s="56"/>
      <c r="G71" s="56"/>
      <c r="H71" s="56"/>
      <c r="I71" s="176"/>
    </row>
    <row r="72" spans="1:9">
      <c r="A72" s="174">
        <v>24</v>
      </c>
      <c r="B72" s="174" t="s">
        <v>208</v>
      </c>
      <c r="C72" s="106" t="s">
        <v>204</v>
      </c>
      <c r="D72" s="106" t="s">
        <v>203</v>
      </c>
      <c r="E72" s="106" t="s">
        <v>207</v>
      </c>
      <c r="F72" s="106" t="s">
        <v>206</v>
      </c>
      <c r="G72" s="106" t="s">
        <v>205</v>
      </c>
      <c r="H72" s="106" t="s">
        <v>196</v>
      </c>
      <c r="I72" s="174">
        <f>SUM(H73:H73)</f>
        <v>0</v>
      </c>
    </row>
    <row r="73" spans="1:9">
      <c r="A73" s="175"/>
      <c r="B73" s="175"/>
      <c r="C73" s="56"/>
      <c r="D73" s="94"/>
      <c r="E73" s="56"/>
      <c r="F73" s="56"/>
      <c r="G73" s="56"/>
      <c r="H73" s="56"/>
      <c r="I73" s="175"/>
    </row>
    <row r="74" spans="1:9">
      <c r="A74" s="176"/>
      <c r="B74" s="176"/>
      <c r="C74" s="56"/>
      <c r="D74" s="94"/>
      <c r="E74" s="56"/>
      <c r="F74" s="56"/>
      <c r="G74" s="56"/>
      <c r="H74" s="56"/>
      <c r="I74" s="176"/>
    </row>
    <row r="75" spans="1:9">
      <c r="A75" s="174">
        <v>25</v>
      </c>
      <c r="B75" s="174" t="s">
        <v>251</v>
      </c>
      <c r="C75" s="106" t="s">
        <v>204</v>
      </c>
      <c r="D75" s="106" t="s">
        <v>203</v>
      </c>
      <c r="E75" s="106"/>
      <c r="F75" s="106"/>
      <c r="G75" s="106" t="s">
        <v>202</v>
      </c>
      <c r="H75" s="106" t="s">
        <v>196</v>
      </c>
      <c r="I75" s="174">
        <f>SUM(H76:H76)</f>
        <v>0</v>
      </c>
    </row>
    <row r="76" spans="1:9">
      <c r="A76" s="175"/>
      <c r="B76" s="175"/>
      <c r="C76" s="56"/>
      <c r="D76" s="94"/>
      <c r="E76" s="56"/>
      <c r="F76" s="56"/>
      <c r="G76" s="56"/>
      <c r="H76" s="56"/>
      <c r="I76" s="175"/>
    </row>
    <row r="77" spans="1:9">
      <c r="A77" s="176"/>
      <c r="B77" s="176"/>
      <c r="C77" s="56"/>
      <c r="D77" s="94"/>
      <c r="E77" s="56"/>
      <c r="F77" s="56"/>
      <c r="G77" s="56"/>
      <c r="H77" s="56"/>
      <c r="I77" s="176"/>
    </row>
    <row r="78" spans="1:9">
      <c r="A78" s="174">
        <v>26</v>
      </c>
      <c r="B78" s="174" t="s">
        <v>252</v>
      </c>
      <c r="C78" s="106" t="s">
        <v>200</v>
      </c>
      <c r="D78" s="106" t="s">
        <v>199</v>
      </c>
      <c r="E78" s="106" t="s">
        <v>198</v>
      </c>
      <c r="F78" s="106"/>
      <c r="G78" s="106" t="s">
        <v>175</v>
      </c>
      <c r="H78" s="106" t="s">
        <v>196</v>
      </c>
      <c r="I78" s="177">
        <f>SUM(H79:H79)</f>
        <v>0</v>
      </c>
    </row>
    <row r="79" spans="1:9">
      <c r="A79" s="175"/>
      <c r="B79" s="175"/>
      <c r="C79" s="56"/>
      <c r="D79" s="94"/>
      <c r="E79" s="56"/>
      <c r="F79" s="56"/>
      <c r="G79" s="56"/>
      <c r="H79" s="56"/>
      <c r="I79" s="178"/>
    </row>
    <row r="80" spans="1:9">
      <c r="A80" s="176"/>
      <c r="B80" s="176"/>
      <c r="C80" s="56"/>
      <c r="D80" s="94"/>
      <c r="E80" s="56"/>
      <c r="F80" s="56"/>
      <c r="G80" s="56"/>
      <c r="H80" s="56"/>
      <c r="I80" s="179"/>
    </row>
    <row r="81" spans="1:9">
      <c r="A81" s="174">
        <v>27</v>
      </c>
      <c r="B81" s="174" t="s">
        <v>253</v>
      </c>
      <c r="C81" s="106" t="s">
        <v>200</v>
      </c>
      <c r="D81" s="106" t="s">
        <v>199</v>
      </c>
      <c r="E81" s="106" t="s">
        <v>198</v>
      </c>
      <c r="F81" s="106"/>
      <c r="G81" s="106" t="s">
        <v>175</v>
      </c>
      <c r="H81" s="106" t="s">
        <v>196</v>
      </c>
      <c r="I81" s="174">
        <f>SUM(H82:H82)</f>
        <v>0</v>
      </c>
    </row>
    <row r="82" spans="1:9">
      <c r="A82" s="175"/>
      <c r="B82" s="175"/>
      <c r="C82" s="56"/>
      <c r="D82" s="94"/>
      <c r="E82" s="56"/>
      <c r="F82" s="56"/>
      <c r="G82" s="56"/>
      <c r="H82" s="56"/>
      <c r="I82" s="175"/>
    </row>
    <row r="83" spans="1:9">
      <c r="A83" s="176"/>
      <c r="B83" s="176"/>
      <c r="C83" s="56"/>
      <c r="D83" s="94"/>
      <c r="E83" s="56"/>
      <c r="F83" s="56"/>
      <c r="G83" s="56"/>
      <c r="H83" s="56"/>
      <c r="I83" s="176"/>
    </row>
    <row r="84" spans="1:9">
      <c r="A84" s="174">
        <v>28</v>
      </c>
      <c r="B84" s="174" t="s">
        <v>254</v>
      </c>
      <c r="C84" s="106" t="s">
        <v>200</v>
      </c>
      <c r="D84" s="106" t="s">
        <v>199</v>
      </c>
      <c r="E84" s="106" t="s">
        <v>198</v>
      </c>
      <c r="F84" s="106"/>
      <c r="G84" s="106" t="s">
        <v>175</v>
      </c>
      <c r="H84" s="106" t="s">
        <v>196</v>
      </c>
      <c r="I84" s="174">
        <f>SUM(H85:H85)</f>
        <v>0</v>
      </c>
    </row>
    <row r="85" spans="1:9">
      <c r="A85" s="175"/>
      <c r="B85" s="175"/>
      <c r="C85" s="56"/>
      <c r="D85" s="94"/>
      <c r="E85" s="56"/>
      <c r="F85" s="56"/>
      <c r="G85" s="56"/>
      <c r="H85" s="56"/>
      <c r="I85" s="175"/>
    </row>
    <row r="86" spans="1:9">
      <c r="A86" s="176"/>
      <c r="B86" s="176"/>
      <c r="C86" s="56"/>
      <c r="D86" s="94"/>
      <c r="E86" s="56"/>
      <c r="F86" s="56"/>
      <c r="G86" s="56"/>
      <c r="H86" s="56"/>
      <c r="I86" s="175"/>
    </row>
    <row r="87" spans="1:9">
      <c r="A87" s="174">
        <v>29</v>
      </c>
      <c r="B87" s="174" t="s">
        <v>255</v>
      </c>
      <c r="C87" s="106" t="s">
        <v>200</v>
      </c>
      <c r="D87" s="106" t="s">
        <v>199</v>
      </c>
      <c r="E87" s="106" t="s">
        <v>198</v>
      </c>
      <c r="F87" s="106"/>
      <c r="G87" s="106" t="s">
        <v>201</v>
      </c>
      <c r="H87" s="106" t="s">
        <v>196</v>
      </c>
      <c r="I87" s="107"/>
    </row>
    <row r="88" spans="1:9">
      <c r="A88" s="175"/>
      <c r="B88" s="175"/>
      <c r="C88" s="105"/>
      <c r="D88" s="105"/>
      <c r="E88" s="105"/>
      <c r="F88" s="105"/>
      <c r="G88" s="105"/>
      <c r="H88" s="105"/>
      <c r="I88" s="104"/>
    </row>
    <row r="89" spans="1:9">
      <c r="A89" s="176"/>
      <c r="B89" s="176"/>
      <c r="C89" s="105"/>
      <c r="D89" s="105"/>
      <c r="E89" s="105"/>
      <c r="F89" s="105"/>
      <c r="G89" s="105"/>
      <c r="H89" s="105"/>
      <c r="I89" s="104"/>
    </row>
    <row r="90" spans="1:9">
      <c r="A90" s="174">
        <v>30</v>
      </c>
      <c r="B90" s="174" t="s">
        <v>256</v>
      </c>
      <c r="C90" s="106" t="s">
        <v>200</v>
      </c>
      <c r="D90" s="106" t="s">
        <v>199</v>
      </c>
      <c r="E90" s="106" t="s">
        <v>198</v>
      </c>
      <c r="F90" s="106"/>
      <c r="G90" s="106" t="s">
        <v>197</v>
      </c>
      <c r="H90" s="106" t="s">
        <v>196</v>
      </c>
      <c r="I90" s="104"/>
    </row>
    <row r="91" spans="1:9">
      <c r="A91" s="175"/>
      <c r="B91" s="175"/>
      <c r="C91" s="104"/>
      <c r="D91" s="104"/>
      <c r="E91" s="104"/>
      <c r="F91" s="104"/>
      <c r="G91" s="104"/>
      <c r="H91" s="104"/>
      <c r="I91" s="104"/>
    </row>
    <row r="92" spans="1:9">
      <c r="A92" s="176"/>
      <c r="B92" s="176"/>
      <c r="C92" s="104"/>
      <c r="D92" s="104"/>
      <c r="E92" s="104"/>
      <c r="F92" s="104"/>
      <c r="G92" s="104"/>
      <c r="H92" s="104"/>
      <c r="I92" s="104"/>
    </row>
    <row r="93" spans="1:9">
      <c r="A93" s="174"/>
      <c r="B93" s="104"/>
      <c r="C93" s="104"/>
      <c r="D93" s="104"/>
      <c r="E93" s="104"/>
      <c r="F93" s="104"/>
      <c r="G93" s="104"/>
      <c r="H93" s="104"/>
      <c r="I93" s="104"/>
    </row>
    <row r="94" spans="1:9">
      <c r="A94" s="175"/>
      <c r="B94" s="104"/>
      <c r="C94" s="104"/>
      <c r="D94" s="104"/>
      <c r="E94" s="104"/>
      <c r="F94" s="104"/>
      <c r="G94" s="104"/>
      <c r="H94" s="104"/>
      <c r="I94" s="104"/>
    </row>
    <row r="95" spans="1:9">
      <c r="A95" s="175"/>
      <c r="B95" s="104"/>
      <c r="C95" s="104"/>
      <c r="D95" s="104"/>
      <c r="E95" s="104"/>
      <c r="F95" s="104"/>
      <c r="G95" s="104"/>
      <c r="H95" s="104"/>
      <c r="I95" s="104"/>
    </row>
    <row r="96" spans="1:9">
      <c r="A96" s="176"/>
      <c r="B96" s="104"/>
      <c r="C96" s="104"/>
      <c r="D96" s="104"/>
      <c r="E96" s="104"/>
      <c r="F96" s="104"/>
      <c r="G96" s="104"/>
      <c r="H96" s="104"/>
      <c r="I96" s="104"/>
    </row>
    <row r="97" spans="1:9">
      <c r="A97" s="174"/>
      <c r="B97" s="104"/>
      <c r="C97" s="104"/>
      <c r="D97" s="104"/>
      <c r="E97" s="104"/>
      <c r="F97" s="104"/>
      <c r="G97" s="104"/>
      <c r="H97" s="104"/>
      <c r="I97" s="104"/>
    </row>
    <row r="98" spans="1:9">
      <c r="A98" s="175"/>
      <c r="B98" s="104"/>
      <c r="C98" s="104"/>
      <c r="D98" s="104"/>
      <c r="E98" s="104"/>
      <c r="F98" s="104"/>
      <c r="G98" s="104"/>
      <c r="H98" s="104"/>
      <c r="I98" s="104"/>
    </row>
    <row r="99" spans="1:9">
      <c r="A99" s="175"/>
      <c r="B99" s="104"/>
      <c r="C99" s="104"/>
      <c r="D99" s="104"/>
      <c r="E99" s="104"/>
      <c r="F99" s="104"/>
      <c r="G99" s="104"/>
      <c r="H99" s="104"/>
      <c r="I99" s="104"/>
    </row>
    <row r="100" spans="1:9">
      <c r="A100" s="176"/>
      <c r="B100" s="104"/>
      <c r="C100" s="104"/>
      <c r="D100" s="104"/>
      <c r="E100" s="104"/>
      <c r="F100" s="104"/>
      <c r="G100" s="104"/>
      <c r="H100" s="104"/>
      <c r="I100" s="104"/>
    </row>
    <row r="101" spans="1:9">
      <c r="A101" s="174"/>
      <c r="B101" s="104"/>
      <c r="C101" s="104"/>
      <c r="D101" s="104"/>
      <c r="E101" s="104"/>
      <c r="F101" s="104"/>
      <c r="G101" s="104"/>
      <c r="H101" s="104"/>
      <c r="I101" s="104"/>
    </row>
    <row r="102" spans="1:9">
      <c r="A102" s="175"/>
      <c r="B102" s="104"/>
      <c r="C102" s="104"/>
      <c r="D102" s="104"/>
      <c r="E102" s="104"/>
      <c r="F102" s="104"/>
      <c r="G102" s="104"/>
      <c r="H102" s="104"/>
      <c r="I102" s="104"/>
    </row>
    <row r="103" spans="1:9">
      <c r="A103" s="175"/>
      <c r="B103" s="104"/>
      <c r="C103" s="104"/>
      <c r="D103" s="104"/>
      <c r="E103" s="104"/>
      <c r="F103" s="104"/>
      <c r="G103" s="104"/>
      <c r="H103" s="104"/>
      <c r="I103" s="104"/>
    </row>
    <row r="104" spans="1:9">
      <c r="A104" s="176"/>
      <c r="B104" s="104"/>
      <c r="C104" s="104"/>
      <c r="D104" s="104"/>
      <c r="E104" s="104"/>
      <c r="F104" s="104"/>
      <c r="G104" s="104"/>
      <c r="H104" s="104"/>
      <c r="I104" s="104"/>
    </row>
    <row r="141" spans="10:13">
      <c r="J141" s="99">
        <v>6</v>
      </c>
      <c r="K141" s="103">
        <f>C145*E145*G145*I145</f>
        <v>525</v>
      </c>
      <c r="L141" s="102">
        <v>6</v>
      </c>
      <c r="M141" s="101"/>
    </row>
    <row r="145" spans="1:9">
      <c r="A145" s="100" t="s">
        <v>195</v>
      </c>
      <c r="B145" s="99">
        <v>19</v>
      </c>
      <c r="C145" s="99">
        <v>3</v>
      </c>
      <c r="D145" s="99">
        <v>60</v>
      </c>
      <c r="E145" s="99">
        <v>5</v>
      </c>
      <c r="F145" s="99">
        <v>4</v>
      </c>
      <c r="G145" s="99">
        <v>7</v>
      </c>
      <c r="H145" s="99">
        <v>7</v>
      </c>
      <c r="I145" s="99">
        <v>5</v>
      </c>
    </row>
  </sheetData>
  <mergeCells count="93">
    <mergeCell ref="A1:I2"/>
    <mergeCell ref="A3:A5"/>
    <mergeCell ref="B3:B5"/>
    <mergeCell ref="A6:A8"/>
    <mergeCell ref="B6:B8"/>
    <mergeCell ref="I6:I8"/>
    <mergeCell ref="I4:I5"/>
    <mergeCell ref="A9:A11"/>
    <mergeCell ref="B9:B11"/>
    <mergeCell ref="A12:A14"/>
    <mergeCell ref="B12:B14"/>
    <mergeCell ref="I9:I11"/>
    <mergeCell ref="I12:I14"/>
    <mergeCell ref="A15:A17"/>
    <mergeCell ref="B15:B17"/>
    <mergeCell ref="A18:A20"/>
    <mergeCell ref="B18:B20"/>
    <mergeCell ref="I15:I17"/>
    <mergeCell ref="I18:I20"/>
    <mergeCell ref="A21:A23"/>
    <mergeCell ref="B21:B23"/>
    <mergeCell ref="A24:A26"/>
    <mergeCell ref="B24:B26"/>
    <mergeCell ref="I21:I23"/>
    <mergeCell ref="I24:I26"/>
    <mergeCell ref="A27:A29"/>
    <mergeCell ref="B27:B29"/>
    <mergeCell ref="A30:A32"/>
    <mergeCell ref="B30:B32"/>
    <mergeCell ref="I27:I29"/>
    <mergeCell ref="I30:I32"/>
    <mergeCell ref="A33:A35"/>
    <mergeCell ref="B33:B35"/>
    <mergeCell ref="A36:A38"/>
    <mergeCell ref="B36:B38"/>
    <mergeCell ref="I33:I35"/>
    <mergeCell ref="I36:I38"/>
    <mergeCell ref="A39:A41"/>
    <mergeCell ref="B39:B41"/>
    <mergeCell ref="A42:A44"/>
    <mergeCell ref="B42:B44"/>
    <mergeCell ref="I39:I41"/>
    <mergeCell ref="I42:I44"/>
    <mergeCell ref="A45:A47"/>
    <mergeCell ref="B45:B47"/>
    <mergeCell ref="A48:A50"/>
    <mergeCell ref="B48:B50"/>
    <mergeCell ref="I45:I47"/>
    <mergeCell ref="I48:I50"/>
    <mergeCell ref="A51:A53"/>
    <mergeCell ref="B51:B53"/>
    <mergeCell ref="A54:A56"/>
    <mergeCell ref="B54:B56"/>
    <mergeCell ref="I51:I53"/>
    <mergeCell ref="I54:I56"/>
    <mergeCell ref="A57:A59"/>
    <mergeCell ref="B57:B59"/>
    <mergeCell ref="A60:A62"/>
    <mergeCell ref="B60:B62"/>
    <mergeCell ref="I57:I59"/>
    <mergeCell ref="I60:I62"/>
    <mergeCell ref="I78:I80"/>
    <mergeCell ref="I75:I77"/>
    <mergeCell ref="I72:I74"/>
    <mergeCell ref="E66:F66"/>
    <mergeCell ref="A63:A65"/>
    <mergeCell ref="B63:B65"/>
    <mergeCell ref="A66:A68"/>
    <mergeCell ref="B66:B68"/>
    <mergeCell ref="I63:I65"/>
    <mergeCell ref="A75:A77"/>
    <mergeCell ref="B75:B77"/>
    <mergeCell ref="A78:A80"/>
    <mergeCell ref="B78:B80"/>
    <mergeCell ref="I66:I68"/>
    <mergeCell ref="I69:I71"/>
    <mergeCell ref="A69:A71"/>
    <mergeCell ref="B69:B71"/>
    <mergeCell ref="A72:A74"/>
    <mergeCell ref="B72:B74"/>
    <mergeCell ref="A97:A100"/>
    <mergeCell ref="A101:A104"/>
    <mergeCell ref="A87:A89"/>
    <mergeCell ref="I84:I86"/>
    <mergeCell ref="I81:I83"/>
    <mergeCell ref="A84:A86"/>
    <mergeCell ref="B84:B86"/>
    <mergeCell ref="A93:A96"/>
    <mergeCell ref="B87:B89"/>
    <mergeCell ref="A90:A92"/>
    <mergeCell ref="B90:B92"/>
    <mergeCell ref="A81:A83"/>
    <mergeCell ref="B81:B83"/>
  </mergeCells>
  <phoneticPr fontId="3" type="noConversion"/>
  <pageMargins left="0.75" right="0.75" top="1" bottom="1" header="0.5" footer="0.5"/>
  <pageSetup paperSize="9"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2</vt:i4>
      </vt:variant>
    </vt:vector>
  </HeadingPairs>
  <TitlesOfParts>
    <vt:vector size="5" baseType="lpstr">
      <vt:lpstr>制造商</vt:lpstr>
      <vt:lpstr>塑胶外壳硬件能力调查</vt:lpstr>
      <vt:lpstr>五金外壳硬件能力调查</vt:lpstr>
      <vt:lpstr>制造商!Print_Area</vt:lpstr>
      <vt:lpstr>制造商!Print_Titles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dcterms:created xsi:type="dcterms:W3CDTF">2014-12-10T02:48:44Z</dcterms:created>
  <dcterms:modified xsi:type="dcterms:W3CDTF">2017-11-20T02:26:54Z</dcterms:modified>
</cp:coreProperties>
</file>