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defaultThemeVersion="166925"/>
  <xr:revisionPtr revIDLastSave="0" documentId="13_ncr:1_{C86E8886-062E-4EFF-B327-8BF495637634}" xr6:coauthVersionLast="45" xr6:coauthVersionMax="45" xr10:uidLastSave="{00000000-0000-0000-0000-000000000000}"/>
  <bookViews>
    <workbookView xWindow="-110" yWindow="-110" windowWidth="19420" windowHeight="10420" activeTab="3" xr2:uid="{8133827A-7998-4653-A714-B7A820DFA9B9}"/>
  </bookViews>
  <sheets>
    <sheet name="HLOOKUP" sheetId="2" r:id="rId1"/>
    <sheet name="INDEX" sheetId="5" r:id="rId2"/>
    <sheet name="MATCH" sheetId="6" r:id="rId3"/>
    <sheet name="業績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6" i="1"/>
  <c r="I5" i="1"/>
  <c r="G5" i="6"/>
  <c r="F5" i="6" a="1"/>
  <c r="F5" i="6" s="1"/>
  <c r="F4" i="6"/>
  <c r="G6" i="5"/>
  <c r="G5" i="5"/>
  <c r="G4" i="5"/>
  <c r="G3" i="5"/>
  <c r="G2" i="5"/>
  <c r="C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<sst xmlns="http://schemas.openxmlformats.org/spreadsheetml/2006/main" count="81" uniqueCount="55">
  <si>
    <t>黃雅婷</t>
  </si>
  <si>
    <t>劉明哲</t>
    <phoneticPr fontId="3" type="noConversion"/>
  </si>
  <si>
    <t>蔡宜芳</t>
    <phoneticPr fontId="3" type="noConversion"/>
  </si>
  <si>
    <t>陳翰松</t>
  </si>
  <si>
    <t>戴育如</t>
    <phoneticPr fontId="3" type="noConversion"/>
  </si>
  <si>
    <t>汪貞儀</t>
  </si>
  <si>
    <t>李承航</t>
  </si>
  <si>
    <t>林淑慈</t>
  </si>
  <si>
    <t>業績</t>
    <phoneticPr fontId="3" type="noConversion"/>
  </si>
  <si>
    <t>分公司</t>
    <phoneticPr fontId="3" type="noConversion"/>
  </si>
  <si>
    <t>北區</t>
    <phoneticPr fontId="3" type="noConversion"/>
  </si>
  <si>
    <t>中區</t>
    <phoneticPr fontId="3" type="noConversion"/>
  </si>
  <si>
    <t>南區</t>
    <phoneticPr fontId="3" type="noConversion"/>
  </si>
  <si>
    <t>業務員</t>
    <phoneticPr fontId="3" type="noConversion"/>
  </si>
  <si>
    <t>員工編號</t>
    <phoneticPr fontId="3" type="noConversion"/>
  </si>
  <si>
    <t>小明</t>
    <phoneticPr fontId="3" type="noConversion"/>
  </si>
  <si>
    <t>小華</t>
    <phoneticPr fontId="3" type="noConversion"/>
  </si>
  <si>
    <t>小美</t>
    <phoneticPr fontId="3" type="noConversion"/>
  </si>
  <si>
    <t>阿財</t>
    <phoneticPr fontId="3" type="noConversion"/>
  </si>
  <si>
    <t>大熊</t>
    <phoneticPr fontId="3" type="noConversion"/>
  </si>
  <si>
    <t>阿福</t>
    <phoneticPr fontId="3" type="noConversion"/>
  </si>
  <si>
    <t>小乖</t>
    <phoneticPr fontId="3" type="noConversion"/>
  </si>
  <si>
    <t>小軒</t>
    <phoneticPr fontId="3" type="noConversion"/>
  </si>
  <si>
    <t>阿娟</t>
    <phoneticPr fontId="3" type="noConversion"/>
  </si>
  <si>
    <t>小婷</t>
    <phoneticPr fontId="3" type="noConversion"/>
  </si>
  <si>
    <t>阿花</t>
    <phoneticPr fontId="3" type="noConversion"/>
  </si>
  <si>
    <t>阿倫</t>
    <phoneticPr fontId="3" type="noConversion"/>
  </si>
  <si>
    <t>小亮</t>
    <phoneticPr fontId="3" type="noConversion"/>
  </si>
  <si>
    <t>小玲</t>
    <phoneticPr fontId="3" type="noConversion"/>
  </si>
  <si>
    <t>阿賢</t>
    <phoneticPr fontId="3" type="noConversion"/>
  </si>
  <si>
    <t>阿誠</t>
    <phoneticPr fontId="3" type="noConversion"/>
  </si>
  <si>
    <t>考績</t>
    <phoneticPr fontId="3" type="noConversion"/>
  </si>
  <si>
    <t>優</t>
    <phoneticPr fontId="3" type="noConversion"/>
  </si>
  <si>
    <t>甲</t>
    <phoneticPr fontId="3" type="noConversion"/>
  </si>
  <si>
    <t>乙</t>
    <phoneticPr fontId="3" type="noConversion"/>
  </si>
  <si>
    <t>丙</t>
    <phoneticPr fontId="3" type="noConversion"/>
  </si>
  <si>
    <t>101</t>
    <phoneticPr fontId="3" type="noConversion"/>
  </si>
  <si>
    <t>102</t>
  </si>
  <si>
    <t>103</t>
  </si>
  <si>
    <t>104</t>
  </si>
  <si>
    <t>105</t>
  </si>
  <si>
    <t>106</t>
  </si>
  <si>
    <t>107</t>
  </si>
  <si>
    <t>108</t>
  </si>
  <si>
    <t>105</t>
    <phoneticPr fontId="3" type="noConversion"/>
  </si>
  <si>
    <t>丁</t>
    <phoneticPr fontId="3" type="noConversion"/>
  </si>
  <si>
    <t>分數區間</t>
    <phoneticPr fontId="3" type="noConversion"/>
  </si>
  <si>
    <t>分數</t>
    <phoneticPr fontId="3" type="noConversion"/>
  </si>
  <si>
    <t>等第</t>
    <phoneticPr fontId="3" type="noConversion"/>
  </si>
  <si>
    <t>業務員</t>
  </si>
  <si>
    <t>業績</t>
  </si>
  <si>
    <t>分公司</t>
  </si>
  <si>
    <t>列数</t>
  </si>
  <si>
    <t>栏数</t>
  </si>
  <si>
    <t>蔡宜芳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</si>
</sst>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__;@__"/>
    <numFmt numFmtId="166" formatCode="&quot;$&quot;#,##0.00"/>
    <numFmt numFmtId="167" formatCode="_-* #,##0_-;\-* #,##0_-;_-* &quot;-&quot;??_-;_-@_-"/>
    <numFmt numFmtId="168" formatCode="_-* #,##0;\-* #,##0;_-* &quot;-&quot;??;_-@"/>
    <numFmt numFmtId="169" formatCode="@_)"/>
    <numFmt numFmtId="170" formatCode="0;@_)"/>
  </numFmts>
  <fonts count="10">
    <font>
      <sz val="10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Calibri"/>
      <family val="2"/>
      <scheme val="minor"/>
    </font>
    <font>
      <sz val="11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16"/>
      <color theme="0"/>
      <name val="微軟正黑體"/>
      <family val="2"/>
      <charset val="136"/>
    </font>
    <font>
      <b/>
      <sz val="26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 applyNumberFormat="0" applyFill="0" applyBorder="0" applyAlignment="0" applyProtection="0"/>
    <xf numFmtId="0" fontId="1" fillId="2" borderId="0" applyNumberFormat="0" applyFont="0" applyBorder="0" applyAlignment="0" applyProtection="0"/>
    <xf numFmtId="166" fontId="5" fillId="0" borderId="0" applyFont="0" applyFill="0" applyBorder="0" applyProtection="0">
      <alignment horizontal="right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5">
    <xf numFmtId="0" fontId="0" fillId="0" borderId="0" xfId="0" applyAlignment="1">
      <alignment vertical="center"/>
    </xf>
    <xf numFmtId="0" fontId="2" fillId="0" borderId="0" xfId="0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right"/>
    </xf>
    <xf numFmtId="165" fontId="4" fillId="0" borderId="0" xfId="1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vertical="center"/>
    </xf>
    <xf numFmtId="0" fontId="6" fillId="0" borderId="0" xfId="1" applyFont="1" applyFill="1" applyBorder="1"/>
    <xf numFmtId="0" fontId="2" fillId="0" borderId="0" xfId="0" applyNumberFormat="1" applyFont="1" applyFill="1" applyBorder="1" applyAlignment="1">
      <alignment horizontal="right" vertical="center"/>
    </xf>
    <xf numFmtId="0" fontId="4" fillId="0" borderId="0" xfId="1" applyNumberFormat="1" applyFont="1" applyFill="1" applyBorder="1" applyAlignment="1">
      <alignment horizontal="right"/>
    </xf>
    <xf numFmtId="167" fontId="2" fillId="0" borderId="0" xfId="3" applyNumberFormat="1" applyFont="1" applyFill="1" applyBorder="1" applyAlignment="1">
      <alignment horizontal="right" vertical="center"/>
    </xf>
    <xf numFmtId="0" fontId="2" fillId="0" borderId="0" xfId="3" applyNumberFormat="1" applyFont="1" applyFill="1" applyBorder="1" applyAlignment="1">
      <alignment horizontal="right" vertical="center"/>
    </xf>
    <xf numFmtId="0" fontId="4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168" fontId="2" fillId="0" borderId="0" xfId="3" applyNumberFormat="1" applyFont="1" applyFill="1" applyBorder="1" applyAlignment="1">
      <alignment horizontal="right" vertical="center"/>
    </xf>
    <xf numFmtId="168" fontId="2" fillId="0" borderId="0" xfId="3" applyNumberFormat="1" applyFont="1" applyFill="1" applyBorder="1" applyAlignment="1">
      <alignment vertical="center"/>
    </xf>
    <xf numFmtId="0" fontId="2" fillId="0" borderId="0" xfId="0" applyNumberFormat="1" applyFont="1" applyFill="1" applyBorder="1"/>
    <xf numFmtId="0" fontId="2" fillId="0" borderId="0" xfId="3" applyNumberFormat="1" applyFont="1" applyFill="1" applyBorder="1" applyAlignment="1"/>
    <xf numFmtId="0" fontId="7" fillId="0" borderId="0" xfId="1" applyNumberFormat="1" applyFont="1" applyFill="1" applyBorder="1" applyAlignment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3" applyNumberFormat="1" applyFont="1" applyFill="1" applyBorder="1" applyAlignment="1">
      <alignment horizontal="center" vertical="center"/>
    </xf>
    <xf numFmtId="167" fontId="2" fillId="0" borderId="0" xfId="3" applyNumberFormat="1" applyFont="1" applyFill="1" applyBorder="1" applyAlignment="1">
      <alignment vertical="center"/>
    </xf>
    <xf numFmtId="0" fontId="2" fillId="0" borderId="0" xfId="4" applyNumberFormat="1" applyFont="1" applyFill="1" applyBorder="1" applyAlignment="1">
      <alignment horizontal="right"/>
    </xf>
    <xf numFmtId="168" fontId="2" fillId="0" borderId="0" xfId="3" applyNumberFormat="1" applyFont="1" applyFill="1" applyBorder="1" applyAlignment="1">
      <alignment horizontal="right"/>
    </xf>
    <xf numFmtId="169" fontId="4" fillId="0" borderId="2" xfId="1" applyNumberFormat="1" applyFont="1" applyFill="1" applyBorder="1" applyAlignment="1">
      <alignment horizontal="right"/>
    </xf>
    <xf numFmtId="169" fontId="2" fillId="0" borderId="0" xfId="0" applyNumberFormat="1" applyFont="1" applyFill="1" applyBorder="1" applyAlignment="1">
      <alignment horizontal="right"/>
    </xf>
    <xf numFmtId="170" fontId="4" fillId="0" borderId="0" xfId="1" applyNumberFormat="1" applyFont="1" applyFill="1" applyBorder="1" applyAlignment="1">
      <alignment horizontal="right"/>
    </xf>
    <xf numFmtId="170" fontId="4" fillId="0" borderId="2" xfId="1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9" fillId="0" borderId="0" xfId="3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3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/>
    </xf>
  </cellXfs>
  <cellStyles count="5">
    <cellStyle name="Comma" xfId="3" builtinId="3"/>
    <cellStyle name="Currency Custom" xfId="2" xr:uid="{1C2BCFF6-1905-4A7B-8831-89D8C6E18661}"/>
    <cellStyle name="Normal" xfId="0" builtinId="0"/>
    <cellStyle name="Percent" xfId="4" builtinId="5"/>
    <cellStyle name="White Background" xfId="1" xr:uid="{947F8D92-4BFA-4214-B54C-272F8D937E9D}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771661</xdr:colOff>
      <xdr:row>0</xdr:row>
      <xdr:rowOff>339585</xdr:rowOff>
    </xdr:from>
    <xdr:to>
      <xdr:col>3</xdr:col>
      <xdr:colOff>21258</xdr:colOff>
      <xdr:row>2</xdr:row>
      <xdr:rowOff>60333</xdr:rowOff>
    </xdr:to>
    <xdr:grpSp>
      <xdr:nvGrpSpPr>
        <xdr:cNvPr id="63" name="圖形 19" descr="使用者">
          <a:extLst>
            <a:ext uri="{FF2B5EF4-FFF2-40B4-BE49-F238E27FC236}">
              <a16:creationId xmlns:a16="http://schemas.microsoft.com/office/drawing/2014/main" id="{234365EC-8AD3-403F-AEE7-FCDE0F6ACB91}"/>
            </a:ext>
          </a:extLst>
        </xdr:cNvPr>
        <xdr:cNvGrpSpPr/>
      </xdr:nvGrpSpPr>
      <xdr:grpSpPr>
        <a:xfrm>
          <a:off x="1312587" y="339585"/>
          <a:ext cx="1001727" cy="802600"/>
          <a:chOff x="1260335" y="339585"/>
          <a:chExt cx="823293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64" name="手繪多邊形: 圖案 63">
            <a:extLst>
              <a:ext uri="{FF2B5EF4-FFF2-40B4-BE49-F238E27FC236}">
                <a16:creationId xmlns:a16="http://schemas.microsoft.com/office/drawing/2014/main" id="{F62D98F0-EE35-47BF-A053-FF8CBCD75CC7}"/>
              </a:ext>
            </a:extLst>
          </xdr:cNvPr>
          <xdr:cNvSpPr/>
        </xdr:nvSpPr>
        <xdr:spPr>
          <a:xfrm>
            <a:off x="1534766" y="457093"/>
            <a:ext cx="274431" cy="268590"/>
          </a:xfrm>
          <a:custGeom>
            <a:avLst/>
            <a:gdLst>
              <a:gd name="connsiteX0" fmla="*/ 274431 w 274431"/>
              <a:gd name="connsiteY0" fmla="*/ 134295 h 268590"/>
              <a:gd name="connsiteX1" fmla="*/ 137216 w 274431"/>
              <a:gd name="connsiteY1" fmla="*/ 268590 h 268590"/>
              <a:gd name="connsiteX2" fmla="*/ 0 w 274431"/>
              <a:gd name="connsiteY2" fmla="*/ 134295 h 268590"/>
              <a:gd name="connsiteX3" fmla="*/ 137216 w 274431"/>
              <a:gd name="connsiteY3" fmla="*/ 0 h 268590"/>
              <a:gd name="connsiteX4" fmla="*/ 274431 w 274431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1" h="268590">
                <a:moveTo>
                  <a:pt x="274431" y="134295"/>
                </a:moveTo>
                <a:cubicBezTo>
                  <a:pt x="274431" y="208464"/>
                  <a:pt x="212998" y="268590"/>
                  <a:pt x="137216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6" y="0"/>
                </a:cubicBezTo>
                <a:cubicBezTo>
                  <a:pt x="212998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65" name="手繪多邊形: 圖案 64">
            <a:extLst>
              <a:ext uri="{FF2B5EF4-FFF2-40B4-BE49-F238E27FC236}">
                <a16:creationId xmlns:a16="http://schemas.microsoft.com/office/drawing/2014/main" id="{8C1B43F4-EE57-4300-99F8-23A3EA96CEA3}"/>
              </a:ext>
            </a:extLst>
          </xdr:cNvPr>
          <xdr:cNvSpPr/>
        </xdr:nvSpPr>
        <xdr:spPr>
          <a:xfrm>
            <a:off x="1397551" y="759257"/>
            <a:ext cx="548862" cy="268590"/>
          </a:xfrm>
          <a:custGeom>
            <a:avLst/>
            <a:gdLst>
              <a:gd name="connsiteX0" fmla="*/ 548862 w 548862"/>
              <a:gd name="connsiteY0" fmla="*/ 268590 h 268590"/>
              <a:gd name="connsiteX1" fmla="*/ 548862 w 548862"/>
              <a:gd name="connsiteY1" fmla="*/ 134295 h 268590"/>
              <a:gd name="connsiteX2" fmla="*/ 521419 w 548862"/>
              <a:gd name="connsiteY2" fmla="*/ 80577 h 268590"/>
              <a:gd name="connsiteX3" fmla="*/ 387634 w 548862"/>
              <a:gd name="connsiteY3" fmla="*/ 16787 h 268590"/>
              <a:gd name="connsiteX4" fmla="*/ 274431 w 548862"/>
              <a:gd name="connsiteY4" fmla="*/ 0 h 268590"/>
              <a:gd name="connsiteX5" fmla="*/ 161228 w 548862"/>
              <a:gd name="connsiteY5" fmla="*/ 16787 h 268590"/>
              <a:gd name="connsiteX6" fmla="*/ 27443 w 548862"/>
              <a:gd name="connsiteY6" fmla="*/ 80577 h 268590"/>
              <a:gd name="connsiteX7" fmla="*/ 0 w 548862"/>
              <a:gd name="connsiteY7" fmla="*/ 134295 h 268590"/>
              <a:gd name="connsiteX8" fmla="*/ 0 w 548862"/>
              <a:gd name="connsiteY8" fmla="*/ 268590 h 268590"/>
              <a:gd name="connsiteX9" fmla="*/ 548862 w 548862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2" h="268590">
                <a:moveTo>
                  <a:pt x="548862" y="268590"/>
                </a:moveTo>
                <a:lnTo>
                  <a:pt x="548862" y="134295"/>
                </a:lnTo>
                <a:cubicBezTo>
                  <a:pt x="548862" y="114151"/>
                  <a:pt x="538571" y="94007"/>
                  <a:pt x="521419" y="80577"/>
                </a:cubicBezTo>
                <a:cubicBezTo>
                  <a:pt x="483685" y="50361"/>
                  <a:pt x="435659" y="30216"/>
                  <a:pt x="387634" y="16787"/>
                </a:cubicBezTo>
                <a:cubicBezTo>
                  <a:pt x="353330" y="6715"/>
                  <a:pt x="315596" y="0"/>
                  <a:pt x="274431" y="0"/>
                </a:cubicBezTo>
                <a:cubicBezTo>
                  <a:pt x="236697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2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2</xdr:col>
      <xdr:colOff>825958</xdr:colOff>
      <xdr:row>0</xdr:row>
      <xdr:rowOff>304307</xdr:rowOff>
    </xdr:from>
    <xdr:to>
      <xdr:col>4</xdr:col>
      <xdr:colOff>75554</xdr:colOff>
      <xdr:row>2</xdr:row>
      <xdr:rowOff>25055</xdr:rowOff>
    </xdr:to>
    <xdr:grpSp>
      <xdr:nvGrpSpPr>
        <xdr:cNvPr id="66" name="圖形 31" descr="使用者">
          <a:extLst>
            <a:ext uri="{FF2B5EF4-FFF2-40B4-BE49-F238E27FC236}">
              <a16:creationId xmlns:a16="http://schemas.microsoft.com/office/drawing/2014/main" id="{BDE4E03E-2E8D-461F-9878-007767873515}"/>
            </a:ext>
          </a:extLst>
        </xdr:cNvPr>
        <xdr:cNvGrpSpPr/>
      </xdr:nvGrpSpPr>
      <xdr:grpSpPr>
        <a:xfrm>
          <a:off x="2242949" y="304307"/>
          <a:ext cx="1001725" cy="802600"/>
          <a:chOff x="2048564" y="339585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67" name="手繪多邊形: 圖案 66">
            <a:extLst>
              <a:ext uri="{FF2B5EF4-FFF2-40B4-BE49-F238E27FC236}">
                <a16:creationId xmlns:a16="http://schemas.microsoft.com/office/drawing/2014/main" id="{0A0E4D28-AFD5-403D-8DBA-CFE62654C03D}"/>
              </a:ext>
            </a:extLst>
          </xdr:cNvPr>
          <xdr:cNvSpPr/>
        </xdr:nvSpPr>
        <xdr:spPr>
          <a:xfrm>
            <a:off x="2322994" y="457093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68" name="手繪多邊形: 圖案 67">
            <a:extLst>
              <a:ext uri="{FF2B5EF4-FFF2-40B4-BE49-F238E27FC236}">
                <a16:creationId xmlns:a16="http://schemas.microsoft.com/office/drawing/2014/main" id="{56C611A7-4D7A-49EE-86EF-D82E358FD2EE}"/>
              </a:ext>
            </a:extLst>
          </xdr:cNvPr>
          <xdr:cNvSpPr/>
        </xdr:nvSpPr>
        <xdr:spPr>
          <a:xfrm>
            <a:off x="2185779" y="759257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3</xdr:col>
      <xdr:colOff>774422</xdr:colOff>
      <xdr:row>0</xdr:row>
      <xdr:rowOff>339585</xdr:rowOff>
    </xdr:from>
    <xdr:to>
      <xdr:col>5</xdr:col>
      <xdr:colOff>24018</xdr:colOff>
      <xdr:row>2</xdr:row>
      <xdr:rowOff>60333</xdr:rowOff>
    </xdr:to>
    <xdr:grpSp>
      <xdr:nvGrpSpPr>
        <xdr:cNvPr id="69" name="圖形 43" descr="使用者">
          <a:extLst>
            <a:ext uri="{FF2B5EF4-FFF2-40B4-BE49-F238E27FC236}">
              <a16:creationId xmlns:a16="http://schemas.microsoft.com/office/drawing/2014/main" id="{E30812B8-D4B2-42DA-BB03-3292766C18F8}"/>
            </a:ext>
          </a:extLst>
        </xdr:cNvPr>
        <xdr:cNvGrpSpPr/>
      </xdr:nvGrpSpPr>
      <xdr:grpSpPr>
        <a:xfrm>
          <a:off x="3067478" y="339585"/>
          <a:ext cx="1001725" cy="802600"/>
          <a:chOff x="2836792" y="339585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70" name="手繪多邊形: 圖案 69">
            <a:extLst>
              <a:ext uri="{FF2B5EF4-FFF2-40B4-BE49-F238E27FC236}">
                <a16:creationId xmlns:a16="http://schemas.microsoft.com/office/drawing/2014/main" id="{5092C61A-5ECE-4CFC-AE9A-6A4F676FEBC0}"/>
              </a:ext>
            </a:extLst>
          </xdr:cNvPr>
          <xdr:cNvSpPr/>
        </xdr:nvSpPr>
        <xdr:spPr>
          <a:xfrm>
            <a:off x="3111222" y="457093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71" name="手繪多邊形: 圖案 70">
            <a:extLst>
              <a:ext uri="{FF2B5EF4-FFF2-40B4-BE49-F238E27FC236}">
                <a16:creationId xmlns:a16="http://schemas.microsoft.com/office/drawing/2014/main" id="{085A6010-41EA-4F50-8970-1942E4F0A3F5}"/>
              </a:ext>
            </a:extLst>
          </xdr:cNvPr>
          <xdr:cNvSpPr/>
        </xdr:nvSpPr>
        <xdr:spPr>
          <a:xfrm>
            <a:off x="2974007" y="759257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3</xdr:col>
      <xdr:colOff>774422</xdr:colOff>
      <xdr:row>1</xdr:row>
      <xdr:rowOff>643393</xdr:rowOff>
    </xdr:from>
    <xdr:to>
      <xdr:col>5</xdr:col>
      <xdr:colOff>24018</xdr:colOff>
      <xdr:row>3</xdr:row>
      <xdr:rowOff>57685</xdr:rowOff>
    </xdr:to>
    <xdr:grpSp>
      <xdr:nvGrpSpPr>
        <xdr:cNvPr id="72" name="圖形 46" descr="使用者">
          <a:extLst>
            <a:ext uri="{FF2B5EF4-FFF2-40B4-BE49-F238E27FC236}">
              <a16:creationId xmlns:a16="http://schemas.microsoft.com/office/drawing/2014/main" id="{778BE41D-75CC-4DC6-9998-4AF243448F7C}"/>
            </a:ext>
          </a:extLst>
        </xdr:cNvPr>
        <xdr:cNvGrpSpPr/>
      </xdr:nvGrpSpPr>
      <xdr:grpSpPr>
        <a:xfrm>
          <a:off x="3067478" y="1031449"/>
          <a:ext cx="1001725" cy="801884"/>
          <a:chOff x="2836792" y="1032676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73" name="手繪多邊形: 圖案 72">
            <a:extLst>
              <a:ext uri="{FF2B5EF4-FFF2-40B4-BE49-F238E27FC236}">
                <a16:creationId xmlns:a16="http://schemas.microsoft.com/office/drawing/2014/main" id="{BE56EE35-5340-4DF2-99CF-3C40824E812B}"/>
              </a:ext>
            </a:extLst>
          </xdr:cNvPr>
          <xdr:cNvSpPr/>
        </xdr:nvSpPr>
        <xdr:spPr>
          <a:xfrm>
            <a:off x="3111222" y="1150184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74" name="手繪多邊形: 圖案 73">
            <a:extLst>
              <a:ext uri="{FF2B5EF4-FFF2-40B4-BE49-F238E27FC236}">
                <a16:creationId xmlns:a16="http://schemas.microsoft.com/office/drawing/2014/main" id="{EF76B397-5B0E-492F-A37C-18102DE71A6C}"/>
              </a:ext>
            </a:extLst>
          </xdr:cNvPr>
          <xdr:cNvSpPr/>
        </xdr:nvSpPr>
        <xdr:spPr>
          <a:xfrm>
            <a:off x="2974007" y="1452348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2</xdr:col>
      <xdr:colOff>773042</xdr:colOff>
      <xdr:row>1</xdr:row>
      <xdr:rowOff>643393</xdr:rowOff>
    </xdr:from>
    <xdr:to>
      <xdr:col>4</xdr:col>
      <xdr:colOff>22638</xdr:colOff>
      <xdr:row>3</xdr:row>
      <xdr:rowOff>57685</xdr:rowOff>
    </xdr:to>
    <xdr:grpSp>
      <xdr:nvGrpSpPr>
        <xdr:cNvPr id="75" name="圖形 34" descr="使用者">
          <a:extLst>
            <a:ext uri="{FF2B5EF4-FFF2-40B4-BE49-F238E27FC236}">
              <a16:creationId xmlns:a16="http://schemas.microsoft.com/office/drawing/2014/main" id="{6C88E3FB-9ECE-4D5C-9376-512E1E44DFAA}"/>
            </a:ext>
          </a:extLst>
        </xdr:cNvPr>
        <xdr:cNvGrpSpPr/>
      </xdr:nvGrpSpPr>
      <xdr:grpSpPr>
        <a:xfrm>
          <a:off x="2190033" y="1031449"/>
          <a:ext cx="1001725" cy="801884"/>
          <a:chOff x="2048564" y="1032676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76" name="手繪多邊形: 圖案 75">
            <a:extLst>
              <a:ext uri="{FF2B5EF4-FFF2-40B4-BE49-F238E27FC236}">
                <a16:creationId xmlns:a16="http://schemas.microsoft.com/office/drawing/2014/main" id="{F117E4C7-90F3-42DB-8AB7-740B88A26E5E}"/>
              </a:ext>
            </a:extLst>
          </xdr:cNvPr>
          <xdr:cNvSpPr/>
        </xdr:nvSpPr>
        <xdr:spPr>
          <a:xfrm>
            <a:off x="2322994" y="1150184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77" name="手繪多邊形: 圖案 76">
            <a:extLst>
              <a:ext uri="{FF2B5EF4-FFF2-40B4-BE49-F238E27FC236}">
                <a16:creationId xmlns:a16="http://schemas.microsoft.com/office/drawing/2014/main" id="{DBAF9623-85DE-4845-8BDC-E7454CAE75C7}"/>
              </a:ext>
            </a:extLst>
          </xdr:cNvPr>
          <xdr:cNvSpPr/>
        </xdr:nvSpPr>
        <xdr:spPr>
          <a:xfrm>
            <a:off x="2185779" y="1452348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1</xdr:col>
      <xdr:colOff>771661</xdr:colOff>
      <xdr:row>1</xdr:row>
      <xdr:rowOff>643393</xdr:rowOff>
    </xdr:from>
    <xdr:to>
      <xdr:col>3</xdr:col>
      <xdr:colOff>21258</xdr:colOff>
      <xdr:row>3</xdr:row>
      <xdr:rowOff>57685</xdr:rowOff>
    </xdr:to>
    <xdr:grpSp>
      <xdr:nvGrpSpPr>
        <xdr:cNvPr id="78" name="圖形 22" descr="使用者">
          <a:extLst>
            <a:ext uri="{FF2B5EF4-FFF2-40B4-BE49-F238E27FC236}">
              <a16:creationId xmlns:a16="http://schemas.microsoft.com/office/drawing/2014/main" id="{9139B199-3EA9-4852-A555-75E4E371ACED}"/>
            </a:ext>
          </a:extLst>
        </xdr:cNvPr>
        <xdr:cNvGrpSpPr/>
      </xdr:nvGrpSpPr>
      <xdr:grpSpPr>
        <a:xfrm>
          <a:off x="1312587" y="1031449"/>
          <a:ext cx="1001727" cy="801884"/>
          <a:chOff x="1260335" y="1032676"/>
          <a:chExt cx="823293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79" name="手繪多邊形: 圖案 78">
            <a:extLst>
              <a:ext uri="{FF2B5EF4-FFF2-40B4-BE49-F238E27FC236}">
                <a16:creationId xmlns:a16="http://schemas.microsoft.com/office/drawing/2014/main" id="{D0332A20-FD2A-462D-AD2D-EA29FA48A71F}"/>
              </a:ext>
            </a:extLst>
          </xdr:cNvPr>
          <xdr:cNvSpPr/>
        </xdr:nvSpPr>
        <xdr:spPr>
          <a:xfrm>
            <a:off x="1534766" y="1150184"/>
            <a:ext cx="274431" cy="268590"/>
          </a:xfrm>
          <a:custGeom>
            <a:avLst/>
            <a:gdLst>
              <a:gd name="connsiteX0" fmla="*/ 274431 w 274431"/>
              <a:gd name="connsiteY0" fmla="*/ 134295 h 268590"/>
              <a:gd name="connsiteX1" fmla="*/ 137216 w 274431"/>
              <a:gd name="connsiteY1" fmla="*/ 268590 h 268590"/>
              <a:gd name="connsiteX2" fmla="*/ 0 w 274431"/>
              <a:gd name="connsiteY2" fmla="*/ 134295 h 268590"/>
              <a:gd name="connsiteX3" fmla="*/ 137216 w 274431"/>
              <a:gd name="connsiteY3" fmla="*/ 0 h 268590"/>
              <a:gd name="connsiteX4" fmla="*/ 274431 w 274431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1" h="268590">
                <a:moveTo>
                  <a:pt x="274431" y="134295"/>
                </a:moveTo>
                <a:cubicBezTo>
                  <a:pt x="274431" y="208464"/>
                  <a:pt x="212998" y="268590"/>
                  <a:pt x="137216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6" y="0"/>
                </a:cubicBezTo>
                <a:cubicBezTo>
                  <a:pt x="212998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80" name="手繪多邊形: 圖案 79">
            <a:extLst>
              <a:ext uri="{FF2B5EF4-FFF2-40B4-BE49-F238E27FC236}">
                <a16:creationId xmlns:a16="http://schemas.microsoft.com/office/drawing/2014/main" id="{BCEA184A-89C7-4A85-B896-3893A0353A83}"/>
              </a:ext>
            </a:extLst>
          </xdr:cNvPr>
          <xdr:cNvSpPr/>
        </xdr:nvSpPr>
        <xdr:spPr>
          <a:xfrm>
            <a:off x="1397551" y="1452348"/>
            <a:ext cx="548862" cy="268590"/>
          </a:xfrm>
          <a:custGeom>
            <a:avLst/>
            <a:gdLst>
              <a:gd name="connsiteX0" fmla="*/ 548862 w 548862"/>
              <a:gd name="connsiteY0" fmla="*/ 268590 h 268590"/>
              <a:gd name="connsiteX1" fmla="*/ 548862 w 548862"/>
              <a:gd name="connsiteY1" fmla="*/ 134295 h 268590"/>
              <a:gd name="connsiteX2" fmla="*/ 521419 w 548862"/>
              <a:gd name="connsiteY2" fmla="*/ 80577 h 268590"/>
              <a:gd name="connsiteX3" fmla="*/ 387634 w 548862"/>
              <a:gd name="connsiteY3" fmla="*/ 16787 h 268590"/>
              <a:gd name="connsiteX4" fmla="*/ 274431 w 548862"/>
              <a:gd name="connsiteY4" fmla="*/ 0 h 268590"/>
              <a:gd name="connsiteX5" fmla="*/ 161228 w 548862"/>
              <a:gd name="connsiteY5" fmla="*/ 16787 h 268590"/>
              <a:gd name="connsiteX6" fmla="*/ 27443 w 548862"/>
              <a:gd name="connsiteY6" fmla="*/ 80577 h 268590"/>
              <a:gd name="connsiteX7" fmla="*/ 0 w 548862"/>
              <a:gd name="connsiteY7" fmla="*/ 134295 h 268590"/>
              <a:gd name="connsiteX8" fmla="*/ 0 w 548862"/>
              <a:gd name="connsiteY8" fmla="*/ 268590 h 268590"/>
              <a:gd name="connsiteX9" fmla="*/ 548862 w 548862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2" h="268590">
                <a:moveTo>
                  <a:pt x="548862" y="268590"/>
                </a:moveTo>
                <a:lnTo>
                  <a:pt x="548862" y="134295"/>
                </a:lnTo>
                <a:cubicBezTo>
                  <a:pt x="548862" y="114151"/>
                  <a:pt x="538571" y="94007"/>
                  <a:pt x="521419" y="80577"/>
                </a:cubicBezTo>
                <a:cubicBezTo>
                  <a:pt x="483685" y="50361"/>
                  <a:pt x="435659" y="30216"/>
                  <a:pt x="387634" y="16787"/>
                </a:cubicBezTo>
                <a:cubicBezTo>
                  <a:pt x="353330" y="6715"/>
                  <a:pt x="315596" y="0"/>
                  <a:pt x="274431" y="0"/>
                </a:cubicBezTo>
                <a:cubicBezTo>
                  <a:pt x="236697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2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0</xdr:col>
      <xdr:colOff>472108</xdr:colOff>
      <xdr:row>1</xdr:row>
      <xdr:rowOff>643393</xdr:rowOff>
    </xdr:from>
    <xdr:to>
      <xdr:col>2</xdr:col>
      <xdr:colOff>19878</xdr:colOff>
      <xdr:row>3</xdr:row>
      <xdr:rowOff>57685</xdr:rowOff>
    </xdr:to>
    <xdr:grpSp>
      <xdr:nvGrpSpPr>
        <xdr:cNvPr id="81" name="圖形 10" descr="使用者">
          <a:extLst>
            <a:ext uri="{FF2B5EF4-FFF2-40B4-BE49-F238E27FC236}">
              <a16:creationId xmlns:a16="http://schemas.microsoft.com/office/drawing/2014/main" id="{D05EB274-D38A-45EE-8CE8-36A6E1C873C0}"/>
            </a:ext>
          </a:extLst>
        </xdr:cNvPr>
        <xdr:cNvGrpSpPr/>
      </xdr:nvGrpSpPr>
      <xdr:grpSpPr>
        <a:xfrm>
          <a:off x="472108" y="1031449"/>
          <a:ext cx="964761" cy="801884"/>
          <a:chOff x="472108" y="1032676"/>
          <a:chExt cx="823292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82" name="手繪多邊形: 圖案 81">
            <a:extLst>
              <a:ext uri="{FF2B5EF4-FFF2-40B4-BE49-F238E27FC236}">
                <a16:creationId xmlns:a16="http://schemas.microsoft.com/office/drawing/2014/main" id="{C4B562A5-8A92-4484-9C86-C9A3BE019F1A}"/>
              </a:ext>
            </a:extLst>
          </xdr:cNvPr>
          <xdr:cNvSpPr/>
        </xdr:nvSpPr>
        <xdr:spPr>
          <a:xfrm>
            <a:off x="746539" y="1150184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83" name="手繪多邊形: 圖案 82">
            <a:extLst>
              <a:ext uri="{FF2B5EF4-FFF2-40B4-BE49-F238E27FC236}">
                <a16:creationId xmlns:a16="http://schemas.microsoft.com/office/drawing/2014/main" id="{430D1BAE-C9D7-4EF3-91FE-A9E43C98D7AD}"/>
              </a:ext>
            </a:extLst>
          </xdr:cNvPr>
          <xdr:cNvSpPr/>
        </xdr:nvSpPr>
        <xdr:spPr>
          <a:xfrm>
            <a:off x="609323" y="1452348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0</xdr:col>
      <xdr:colOff>472108</xdr:colOff>
      <xdr:row>2</xdr:row>
      <xdr:rowOff>636691</xdr:rowOff>
    </xdr:from>
    <xdr:to>
      <xdr:col>2</xdr:col>
      <xdr:colOff>19878</xdr:colOff>
      <xdr:row>4</xdr:row>
      <xdr:rowOff>50983</xdr:rowOff>
    </xdr:to>
    <xdr:grpSp>
      <xdr:nvGrpSpPr>
        <xdr:cNvPr id="84" name="圖形 13" descr="使用者">
          <a:extLst>
            <a:ext uri="{FF2B5EF4-FFF2-40B4-BE49-F238E27FC236}">
              <a16:creationId xmlns:a16="http://schemas.microsoft.com/office/drawing/2014/main" id="{956ED6B3-7FBE-4230-BF6C-EB9F3446A4F6}"/>
            </a:ext>
          </a:extLst>
        </xdr:cNvPr>
        <xdr:cNvGrpSpPr/>
      </xdr:nvGrpSpPr>
      <xdr:grpSpPr>
        <a:xfrm>
          <a:off x="472108" y="1718543"/>
          <a:ext cx="964761" cy="801884"/>
          <a:chOff x="472108" y="1721713"/>
          <a:chExt cx="823292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85" name="手繪多邊形: 圖案 84">
            <a:extLst>
              <a:ext uri="{FF2B5EF4-FFF2-40B4-BE49-F238E27FC236}">
                <a16:creationId xmlns:a16="http://schemas.microsoft.com/office/drawing/2014/main" id="{38E5635E-D937-453E-BBDD-91A09397A2DF}"/>
              </a:ext>
            </a:extLst>
          </xdr:cNvPr>
          <xdr:cNvSpPr/>
        </xdr:nvSpPr>
        <xdr:spPr>
          <a:xfrm>
            <a:off x="746539" y="1839221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86" name="手繪多邊形: 圖案 85">
            <a:extLst>
              <a:ext uri="{FF2B5EF4-FFF2-40B4-BE49-F238E27FC236}">
                <a16:creationId xmlns:a16="http://schemas.microsoft.com/office/drawing/2014/main" id="{AD06B364-C6D6-4980-8F5E-75D46DD35A38}"/>
              </a:ext>
            </a:extLst>
          </xdr:cNvPr>
          <xdr:cNvSpPr/>
        </xdr:nvSpPr>
        <xdr:spPr>
          <a:xfrm>
            <a:off x="609323" y="2141385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0</xdr:col>
      <xdr:colOff>472108</xdr:colOff>
      <xdr:row>3</xdr:row>
      <xdr:rowOff>626290</xdr:rowOff>
    </xdr:from>
    <xdr:to>
      <xdr:col>2</xdr:col>
      <xdr:colOff>19878</xdr:colOff>
      <xdr:row>5</xdr:row>
      <xdr:rowOff>40582</xdr:rowOff>
    </xdr:to>
    <xdr:grpSp>
      <xdr:nvGrpSpPr>
        <xdr:cNvPr id="87" name="圖形 16" descr="使用者">
          <a:extLst>
            <a:ext uri="{FF2B5EF4-FFF2-40B4-BE49-F238E27FC236}">
              <a16:creationId xmlns:a16="http://schemas.microsoft.com/office/drawing/2014/main" id="{8A9D1508-4D3C-4B8E-9F5B-6A3E15E8BBCF}"/>
            </a:ext>
          </a:extLst>
        </xdr:cNvPr>
        <xdr:cNvGrpSpPr/>
      </xdr:nvGrpSpPr>
      <xdr:grpSpPr>
        <a:xfrm>
          <a:off x="472108" y="2401938"/>
          <a:ext cx="964761" cy="801885"/>
          <a:chOff x="472108" y="2407051"/>
          <a:chExt cx="823292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88" name="手繪多邊形: 圖案 87">
            <a:extLst>
              <a:ext uri="{FF2B5EF4-FFF2-40B4-BE49-F238E27FC236}">
                <a16:creationId xmlns:a16="http://schemas.microsoft.com/office/drawing/2014/main" id="{2AFDE96F-B3FF-44F0-8C13-0762A70D25A4}"/>
              </a:ext>
            </a:extLst>
          </xdr:cNvPr>
          <xdr:cNvSpPr/>
        </xdr:nvSpPr>
        <xdr:spPr>
          <a:xfrm>
            <a:off x="746539" y="2524559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89" name="手繪多邊形: 圖案 88">
            <a:extLst>
              <a:ext uri="{FF2B5EF4-FFF2-40B4-BE49-F238E27FC236}">
                <a16:creationId xmlns:a16="http://schemas.microsoft.com/office/drawing/2014/main" id="{C665AAAE-011B-4924-A0B0-B7892BC1F0A7}"/>
              </a:ext>
            </a:extLst>
          </xdr:cNvPr>
          <xdr:cNvSpPr/>
        </xdr:nvSpPr>
        <xdr:spPr>
          <a:xfrm>
            <a:off x="609323" y="2826723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1</xdr:col>
      <xdr:colOff>771661</xdr:colOff>
      <xdr:row>3</xdr:row>
      <xdr:rowOff>626290</xdr:rowOff>
    </xdr:from>
    <xdr:to>
      <xdr:col>3</xdr:col>
      <xdr:colOff>21258</xdr:colOff>
      <xdr:row>5</xdr:row>
      <xdr:rowOff>40582</xdr:rowOff>
    </xdr:to>
    <xdr:grpSp>
      <xdr:nvGrpSpPr>
        <xdr:cNvPr id="90" name="圖形 28" descr="使用者">
          <a:extLst>
            <a:ext uri="{FF2B5EF4-FFF2-40B4-BE49-F238E27FC236}">
              <a16:creationId xmlns:a16="http://schemas.microsoft.com/office/drawing/2014/main" id="{109AED3E-A922-49D9-B342-07770ED61120}"/>
            </a:ext>
          </a:extLst>
        </xdr:cNvPr>
        <xdr:cNvGrpSpPr/>
      </xdr:nvGrpSpPr>
      <xdr:grpSpPr>
        <a:xfrm>
          <a:off x="1312587" y="2401938"/>
          <a:ext cx="1001727" cy="801885"/>
          <a:chOff x="1260335" y="2407051"/>
          <a:chExt cx="823293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91" name="手繪多邊形: 圖案 90">
            <a:extLst>
              <a:ext uri="{FF2B5EF4-FFF2-40B4-BE49-F238E27FC236}">
                <a16:creationId xmlns:a16="http://schemas.microsoft.com/office/drawing/2014/main" id="{C21F984A-D4BE-4E87-AAE1-3C0A78A2697C}"/>
              </a:ext>
            </a:extLst>
          </xdr:cNvPr>
          <xdr:cNvSpPr/>
        </xdr:nvSpPr>
        <xdr:spPr>
          <a:xfrm>
            <a:off x="1534766" y="2524559"/>
            <a:ext cx="274431" cy="268590"/>
          </a:xfrm>
          <a:custGeom>
            <a:avLst/>
            <a:gdLst>
              <a:gd name="connsiteX0" fmla="*/ 274431 w 274431"/>
              <a:gd name="connsiteY0" fmla="*/ 134295 h 268590"/>
              <a:gd name="connsiteX1" fmla="*/ 137216 w 274431"/>
              <a:gd name="connsiteY1" fmla="*/ 268590 h 268590"/>
              <a:gd name="connsiteX2" fmla="*/ 0 w 274431"/>
              <a:gd name="connsiteY2" fmla="*/ 134295 h 268590"/>
              <a:gd name="connsiteX3" fmla="*/ 137216 w 274431"/>
              <a:gd name="connsiteY3" fmla="*/ 0 h 268590"/>
              <a:gd name="connsiteX4" fmla="*/ 274431 w 274431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1" h="268590">
                <a:moveTo>
                  <a:pt x="274431" y="134295"/>
                </a:moveTo>
                <a:cubicBezTo>
                  <a:pt x="274431" y="208464"/>
                  <a:pt x="212998" y="268590"/>
                  <a:pt x="137216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6" y="0"/>
                </a:cubicBezTo>
                <a:cubicBezTo>
                  <a:pt x="212998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92" name="手繪多邊形: 圖案 91">
            <a:extLst>
              <a:ext uri="{FF2B5EF4-FFF2-40B4-BE49-F238E27FC236}">
                <a16:creationId xmlns:a16="http://schemas.microsoft.com/office/drawing/2014/main" id="{EA8DCC0E-2B44-4DD4-ACE5-0D9E68D92E61}"/>
              </a:ext>
            </a:extLst>
          </xdr:cNvPr>
          <xdr:cNvSpPr/>
        </xdr:nvSpPr>
        <xdr:spPr>
          <a:xfrm>
            <a:off x="1397551" y="2826723"/>
            <a:ext cx="548862" cy="268590"/>
          </a:xfrm>
          <a:custGeom>
            <a:avLst/>
            <a:gdLst>
              <a:gd name="connsiteX0" fmla="*/ 548862 w 548862"/>
              <a:gd name="connsiteY0" fmla="*/ 268590 h 268590"/>
              <a:gd name="connsiteX1" fmla="*/ 548862 w 548862"/>
              <a:gd name="connsiteY1" fmla="*/ 134295 h 268590"/>
              <a:gd name="connsiteX2" fmla="*/ 521419 w 548862"/>
              <a:gd name="connsiteY2" fmla="*/ 80577 h 268590"/>
              <a:gd name="connsiteX3" fmla="*/ 387634 w 548862"/>
              <a:gd name="connsiteY3" fmla="*/ 16787 h 268590"/>
              <a:gd name="connsiteX4" fmla="*/ 274431 w 548862"/>
              <a:gd name="connsiteY4" fmla="*/ 0 h 268590"/>
              <a:gd name="connsiteX5" fmla="*/ 161228 w 548862"/>
              <a:gd name="connsiteY5" fmla="*/ 16787 h 268590"/>
              <a:gd name="connsiteX6" fmla="*/ 27443 w 548862"/>
              <a:gd name="connsiteY6" fmla="*/ 80577 h 268590"/>
              <a:gd name="connsiteX7" fmla="*/ 0 w 548862"/>
              <a:gd name="connsiteY7" fmla="*/ 134295 h 268590"/>
              <a:gd name="connsiteX8" fmla="*/ 0 w 548862"/>
              <a:gd name="connsiteY8" fmla="*/ 268590 h 268590"/>
              <a:gd name="connsiteX9" fmla="*/ 548862 w 548862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2" h="268590">
                <a:moveTo>
                  <a:pt x="548862" y="268590"/>
                </a:moveTo>
                <a:lnTo>
                  <a:pt x="548862" y="134295"/>
                </a:lnTo>
                <a:cubicBezTo>
                  <a:pt x="548862" y="114151"/>
                  <a:pt x="538571" y="94007"/>
                  <a:pt x="521419" y="80577"/>
                </a:cubicBezTo>
                <a:cubicBezTo>
                  <a:pt x="483685" y="50361"/>
                  <a:pt x="435659" y="30216"/>
                  <a:pt x="387634" y="16787"/>
                </a:cubicBezTo>
                <a:cubicBezTo>
                  <a:pt x="353330" y="6715"/>
                  <a:pt x="315596" y="0"/>
                  <a:pt x="274431" y="0"/>
                </a:cubicBezTo>
                <a:cubicBezTo>
                  <a:pt x="236697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2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1</xdr:col>
      <xdr:colOff>771661</xdr:colOff>
      <xdr:row>2</xdr:row>
      <xdr:rowOff>636691</xdr:rowOff>
    </xdr:from>
    <xdr:to>
      <xdr:col>3</xdr:col>
      <xdr:colOff>21258</xdr:colOff>
      <xdr:row>4</xdr:row>
      <xdr:rowOff>50983</xdr:rowOff>
    </xdr:to>
    <xdr:grpSp>
      <xdr:nvGrpSpPr>
        <xdr:cNvPr id="93" name="圖形 25" descr="使用者">
          <a:extLst>
            <a:ext uri="{FF2B5EF4-FFF2-40B4-BE49-F238E27FC236}">
              <a16:creationId xmlns:a16="http://schemas.microsoft.com/office/drawing/2014/main" id="{FD20F262-47FB-4124-8329-454106DBAC20}"/>
            </a:ext>
          </a:extLst>
        </xdr:cNvPr>
        <xdr:cNvGrpSpPr/>
      </xdr:nvGrpSpPr>
      <xdr:grpSpPr>
        <a:xfrm>
          <a:off x="1312587" y="1718543"/>
          <a:ext cx="1001727" cy="801884"/>
          <a:chOff x="1260335" y="1721713"/>
          <a:chExt cx="823293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94" name="手繪多邊形: 圖案 93">
            <a:extLst>
              <a:ext uri="{FF2B5EF4-FFF2-40B4-BE49-F238E27FC236}">
                <a16:creationId xmlns:a16="http://schemas.microsoft.com/office/drawing/2014/main" id="{C8D57692-2084-418A-9363-74500E70DE5A}"/>
              </a:ext>
            </a:extLst>
          </xdr:cNvPr>
          <xdr:cNvSpPr/>
        </xdr:nvSpPr>
        <xdr:spPr>
          <a:xfrm>
            <a:off x="1534766" y="1839221"/>
            <a:ext cx="274431" cy="268590"/>
          </a:xfrm>
          <a:custGeom>
            <a:avLst/>
            <a:gdLst>
              <a:gd name="connsiteX0" fmla="*/ 274431 w 274431"/>
              <a:gd name="connsiteY0" fmla="*/ 134295 h 268590"/>
              <a:gd name="connsiteX1" fmla="*/ 137216 w 274431"/>
              <a:gd name="connsiteY1" fmla="*/ 268590 h 268590"/>
              <a:gd name="connsiteX2" fmla="*/ 0 w 274431"/>
              <a:gd name="connsiteY2" fmla="*/ 134295 h 268590"/>
              <a:gd name="connsiteX3" fmla="*/ 137216 w 274431"/>
              <a:gd name="connsiteY3" fmla="*/ 0 h 268590"/>
              <a:gd name="connsiteX4" fmla="*/ 274431 w 274431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1" h="268590">
                <a:moveTo>
                  <a:pt x="274431" y="134295"/>
                </a:moveTo>
                <a:cubicBezTo>
                  <a:pt x="274431" y="208464"/>
                  <a:pt x="212998" y="268590"/>
                  <a:pt x="137216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6" y="0"/>
                </a:cubicBezTo>
                <a:cubicBezTo>
                  <a:pt x="212998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95" name="手繪多邊形: 圖案 94">
            <a:extLst>
              <a:ext uri="{FF2B5EF4-FFF2-40B4-BE49-F238E27FC236}">
                <a16:creationId xmlns:a16="http://schemas.microsoft.com/office/drawing/2014/main" id="{7968C075-15AB-4627-B3C0-4A58F7B7AB2A}"/>
              </a:ext>
            </a:extLst>
          </xdr:cNvPr>
          <xdr:cNvSpPr/>
        </xdr:nvSpPr>
        <xdr:spPr>
          <a:xfrm>
            <a:off x="1397551" y="2141385"/>
            <a:ext cx="548862" cy="268590"/>
          </a:xfrm>
          <a:custGeom>
            <a:avLst/>
            <a:gdLst>
              <a:gd name="connsiteX0" fmla="*/ 548862 w 548862"/>
              <a:gd name="connsiteY0" fmla="*/ 268590 h 268590"/>
              <a:gd name="connsiteX1" fmla="*/ 548862 w 548862"/>
              <a:gd name="connsiteY1" fmla="*/ 134295 h 268590"/>
              <a:gd name="connsiteX2" fmla="*/ 521419 w 548862"/>
              <a:gd name="connsiteY2" fmla="*/ 80577 h 268590"/>
              <a:gd name="connsiteX3" fmla="*/ 387634 w 548862"/>
              <a:gd name="connsiteY3" fmla="*/ 16787 h 268590"/>
              <a:gd name="connsiteX4" fmla="*/ 274431 w 548862"/>
              <a:gd name="connsiteY4" fmla="*/ 0 h 268590"/>
              <a:gd name="connsiteX5" fmla="*/ 161228 w 548862"/>
              <a:gd name="connsiteY5" fmla="*/ 16787 h 268590"/>
              <a:gd name="connsiteX6" fmla="*/ 27443 w 548862"/>
              <a:gd name="connsiteY6" fmla="*/ 80577 h 268590"/>
              <a:gd name="connsiteX7" fmla="*/ 0 w 548862"/>
              <a:gd name="connsiteY7" fmla="*/ 134295 h 268590"/>
              <a:gd name="connsiteX8" fmla="*/ 0 w 548862"/>
              <a:gd name="connsiteY8" fmla="*/ 268590 h 268590"/>
              <a:gd name="connsiteX9" fmla="*/ 548862 w 548862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2" h="268590">
                <a:moveTo>
                  <a:pt x="548862" y="268590"/>
                </a:moveTo>
                <a:lnTo>
                  <a:pt x="548862" y="134295"/>
                </a:lnTo>
                <a:cubicBezTo>
                  <a:pt x="548862" y="114151"/>
                  <a:pt x="538571" y="94007"/>
                  <a:pt x="521419" y="80577"/>
                </a:cubicBezTo>
                <a:cubicBezTo>
                  <a:pt x="483685" y="50361"/>
                  <a:pt x="435659" y="30216"/>
                  <a:pt x="387634" y="16787"/>
                </a:cubicBezTo>
                <a:cubicBezTo>
                  <a:pt x="353330" y="6715"/>
                  <a:pt x="315596" y="0"/>
                  <a:pt x="274431" y="0"/>
                </a:cubicBezTo>
                <a:cubicBezTo>
                  <a:pt x="236697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2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2</xdr:col>
      <xdr:colOff>773042</xdr:colOff>
      <xdr:row>2</xdr:row>
      <xdr:rowOff>636691</xdr:rowOff>
    </xdr:from>
    <xdr:to>
      <xdr:col>4</xdr:col>
      <xdr:colOff>22638</xdr:colOff>
      <xdr:row>4</xdr:row>
      <xdr:rowOff>50983</xdr:rowOff>
    </xdr:to>
    <xdr:grpSp>
      <xdr:nvGrpSpPr>
        <xdr:cNvPr id="96" name="圖形 37" descr="使用者">
          <a:extLst>
            <a:ext uri="{FF2B5EF4-FFF2-40B4-BE49-F238E27FC236}">
              <a16:creationId xmlns:a16="http://schemas.microsoft.com/office/drawing/2014/main" id="{CB078186-FEED-400B-8598-FDA5393B63DF}"/>
            </a:ext>
          </a:extLst>
        </xdr:cNvPr>
        <xdr:cNvGrpSpPr/>
      </xdr:nvGrpSpPr>
      <xdr:grpSpPr>
        <a:xfrm>
          <a:off x="2190033" y="1718543"/>
          <a:ext cx="1001725" cy="801884"/>
          <a:chOff x="2048564" y="1721713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97" name="手繪多邊形: 圖案 96">
            <a:extLst>
              <a:ext uri="{FF2B5EF4-FFF2-40B4-BE49-F238E27FC236}">
                <a16:creationId xmlns:a16="http://schemas.microsoft.com/office/drawing/2014/main" id="{B549432C-6F88-45E4-A2F1-9982DB955ECF}"/>
              </a:ext>
            </a:extLst>
          </xdr:cNvPr>
          <xdr:cNvSpPr/>
        </xdr:nvSpPr>
        <xdr:spPr>
          <a:xfrm>
            <a:off x="2322994" y="1839221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98" name="手繪多邊形: 圖案 97">
            <a:extLst>
              <a:ext uri="{FF2B5EF4-FFF2-40B4-BE49-F238E27FC236}">
                <a16:creationId xmlns:a16="http://schemas.microsoft.com/office/drawing/2014/main" id="{12489271-4949-420B-B952-F857CE0DC9B4}"/>
              </a:ext>
            </a:extLst>
          </xdr:cNvPr>
          <xdr:cNvSpPr/>
        </xdr:nvSpPr>
        <xdr:spPr>
          <a:xfrm>
            <a:off x="2185779" y="2141385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2</xdr:col>
      <xdr:colOff>773042</xdr:colOff>
      <xdr:row>3</xdr:row>
      <xdr:rowOff>626290</xdr:rowOff>
    </xdr:from>
    <xdr:to>
      <xdr:col>4</xdr:col>
      <xdr:colOff>22638</xdr:colOff>
      <xdr:row>5</xdr:row>
      <xdr:rowOff>40582</xdr:rowOff>
    </xdr:to>
    <xdr:grpSp>
      <xdr:nvGrpSpPr>
        <xdr:cNvPr id="99" name="圖形 40" descr="使用者">
          <a:extLst>
            <a:ext uri="{FF2B5EF4-FFF2-40B4-BE49-F238E27FC236}">
              <a16:creationId xmlns:a16="http://schemas.microsoft.com/office/drawing/2014/main" id="{37D98794-D087-4CEF-A6BC-F42A3DA717C2}"/>
            </a:ext>
          </a:extLst>
        </xdr:cNvPr>
        <xdr:cNvGrpSpPr/>
      </xdr:nvGrpSpPr>
      <xdr:grpSpPr>
        <a:xfrm>
          <a:off x="2190033" y="2401938"/>
          <a:ext cx="1001725" cy="801885"/>
          <a:chOff x="2048564" y="2407051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00" name="手繪多邊形: 圖案 99">
            <a:extLst>
              <a:ext uri="{FF2B5EF4-FFF2-40B4-BE49-F238E27FC236}">
                <a16:creationId xmlns:a16="http://schemas.microsoft.com/office/drawing/2014/main" id="{A59CA083-C879-457D-97B1-6F20311BAF52}"/>
              </a:ext>
            </a:extLst>
          </xdr:cNvPr>
          <xdr:cNvSpPr/>
        </xdr:nvSpPr>
        <xdr:spPr>
          <a:xfrm>
            <a:off x="2322994" y="2524559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101" name="手繪多邊形: 圖案 100">
            <a:extLst>
              <a:ext uri="{FF2B5EF4-FFF2-40B4-BE49-F238E27FC236}">
                <a16:creationId xmlns:a16="http://schemas.microsoft.com/office/drawing/2014/main" id="{0F2AABDD-C1C4-4917-B738-E63AB1035E60}"/>
              </a:ext>
            </a:extLst>
          </xdr:cNvPr>
          <xdr:cNvSpPr/>
        </xdr:nvSpPr>
        <xdr:spPr>
          <a:xfrm>
            <a:off x="2185779" y="2826723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3</xdr:col>
      <xdr:colOff>774422</xdr:colOff>
      <xdr:row>3</xdr:row>
      <xdr:rowOff>626290</xdr:rowOff>
    </xdr:from>
    <xdr:to>
      <xdr:col>5</xdr:col>
      <xdr:colOff>24018</xdr:colOff>
      <xdr:row>5</xdr:row>
      <xdr:rowOff>40582</xdr:rowOff>
    </xdr:to>
    <xdr:grpSp>
      <xdr:nvGrpSpPr>
        <xdr:cNvPr id="102" name="圖形 52" descr="使用者">
          <a:extLst>
            <a:ext uri="{FF2B5EF4-FFF2-40B4-BE49-F238E27FC236}">
              <a16:creationId xmlns:a16="http://schemas.microsoft.com/office/drawing/2014/main" id="{9361D3BB-93F0-4EFC-AD0E-814453589742}"/>
            </a:ext>
          </a:extLst>
        </xdr:cNvPr>
        <xdr:cNvGrpSpPr/>
      </xdr:nvGrpSpPr>
      <xdr:grpSpPr>
        <a:xfrm>
          <a:off x="3067478" y="2401938"/>
          <a:ext cx="1001725" cy="801885"/>
          <a:chOff x="2836792" y="2407051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03" name="手繪多邊形: 圖案 102">
            <a:extLst>
              <a:ext uri="{FF2B5EF4-FFF2-40B4-BE49-F238E27FC236}">
                <a16:creationId xmlns:a16="http://schemas.microsoft.com/office/drawing/2014/main" id="{1D6AFC6F-AC55-4BC4-BE8F-A92AD4FAC719}"/>
              </a:ext>
            </a:extLst>
          </xdr:cNvPr>
          <xdr:cNvSpPr/>
        </xdr:nvSpPr>
        <xdr:spPr>
          <a:xfrm>
            <a:off x="3111222" y="2524559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104" name="手繪多邊形: 圖案 103">
            <a:extLst>
              <a:ext uri="{FF2B5EF4-FFF2-40B4-BE49-F238E27FC236}">
                <a16:creationId xmlns:a16="http://schemas.microsoft.com/office/drawing/2014/main" id="{88D69F2B-04EF-455B-9C95-4556796D1CEC}"/>
              </a:ext>
            </a:extLst>
          </xdr:cNvPr>
          <xdr:cNvSpPr/>
        </xdr:nvSpPr>
        <xdr:spPr>
          <a:xfrm>
            <a:off x="2974007" y="2826723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3</xdr:col>
      <xdr:colOff>774422</xdr:colOff>
      <xdr:row>2</xdr:row>
      <xdr:rowOff>636691</xdr:rowOff>
    </xdr:from>
    <xdr:to>
      <xdr:col>5</xdr:col>
      <xdr:colOff>24018</xdr:colOff>
      <xdr:row>4</xdr:row>
      <xdr:rowOff>50983</xdr:rowOff>
    </xdr:to>
    <xdr:grpSp>
      <xdr:nvGrpSpPr>
        <xdr:cNvPr id="105" name="圖形 49" descr="使用者">
          <a:extLst>
            <a:ext uri="{FF2B5EF4-FFF2-40B4-BE49-F238E27FC236}">
              <a16:creationId xmlns:a16="http://schemas.microsoft.com/office/drawing/2014/main" id="{854E3022-1838-41A0-B9CC-61A33391D9CD}"/>
            </a:ext>
          </a:extLst>
        </xdr:cNvPr>
        <xdr:cNvGrpSpPr/>
      </xdr:nvGrpSpPr>
      <xdr:grpSpPr>
        <a:xfrm>
          <a:off x="3067478" y="1718543"/>
          <a:ext cx="1001725" cy="801884"/>
          <a:chOff x="2836792" y="1721713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06" name="手繪多邊形: 圖案 105">
            <a:extLst>
              <a:ext uri="{FF2B5EF4-FFF2-40B4-BE49-F238E27FC236}">
                <a16:creationId xmlns:a16="http://schemas.microsoft.com/office/drawing/2014/main" id="{F427DC4E-02AB-45F3-8F48-D0E648AC23DB}"/>
              </a:ext>
            </a:extLst>
          </xdr:cNvPr>
          <xdr:cNvSpPr/>
        </xdr:nvSpPr>
        <xdr:spPr>
          <a:xfrm>
            <a:off x="3111222" y="1839221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107" name="手繪多邊形: 圖案 106">
            <a:extLst>
              <a:ext uri="{FF2B5EF4-FFF2-40B4-BE49-F238E27FC236}">
                <a16:creationId xmlns:a16="http://schemas.microsoft.com/office/drawing/2014/main" id="{0311D2C8-97F3-4025-A814-29F6D69A43AB}"/>
              </a:ext>
            </a:extLst>
          </xdr:cNvPr>
          <xdr:cNvSpPr/>
        </xdr:nvSpPr>
        <xdr:spPr>
          <a:xfrm>
            <a:off x="2974007" y="2141385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1</xdr:col>
      <xdr:colOff>165650</xdr:colOff>
      <xdr:row>2</xdr:row>
      <xdr:rowOff>393503</xdr:rowOff>
    </xdr:from>
    <xdr:to>
      <xdr:col>1</xdr:col>
      <xdr:colOff>630127</xdr:colOff>
      <xdr:row>2</xdr:row>
      <xdr:rowOff>615106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E7232E8-CF4C-4A6E-A6B9-B21F96F5BB8F}"/>
            </a:ext>
          </a:extLst>
        </xdr:cNvPr>
        <xdr:cNvSpPr/>
      </xdr:nvSpPr>
      <xdr:spPr>
        <a:xfrm>
          <a:off x="654324" y="1478525"/>
          <a:ext cx="464477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小華</a:t>
          </a:r>
        </a:p>
      </xdr:txBody>
    </xdr:sp>
    <xdr:clientData/>
  </xdr:twoCellAnchor>
  <xdr:twoCellAnchor>
    <xdr:from>
      <xdr:col>1</xdr:col>
      <xdr:colOff>165650</xdr:colOff>
      <xdr:row>3</xdr:row>
      <xdr:rowOff>386801</xdr:rowOff>
    </xdr:from>
    <xdr:to>
      <xdr:col>1</xdr:col>
      <xdr:colOff>630127</xdr:colOff>
      <xdr:row>3</xdr:row>
      <xdr:rowOff>608404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F21E0600-9403-4C72-97E5-49077FC23881}"/>
            </a:ext>
          </a:extLst>
        </xdr:cNvPr>
        <xdr:cNvSpPr/>
      </xdr:nvSpPr>
      <xdr:spPr>
        <a:xfrm>
          <a:off x="654324" y="2167562"/>
          <a:ext cx="464477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小美</a:t>
          </a:r>
        </a:p>
      </xdr:txBody>
    </xdr:sp>
    <xdr:clientData/>
  </xdr:twoCellAnchor>
  <xdr:twoCellAnchor>
    <xdr:from>
      <xdr:col>1</xdr:col>
      <xdr:colOff>165650</xdr:colOff>
      <xdr:row>4</xdr:row>
      <xdr:rowOff>376400</xdr:rowOff>
    </xdr:from>
    <xdr:to>
      <xdr:col>1</xdr:col>
      <xdr:colOff>630127</xdr:colOff>
      <xdr:row>4</xdr:row>
      <xdr:rowOff>598003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8424644-E3C4-4738-B167-DD137811ACCF}"/>
            </a:ext>
          </a:extLst>
        </xdr:cNvPr>
        <xdr:cNvSpPr/>
      </xdr:nvSpPr>
      <xdr:spPr>
        <a:xfrm>
          <a:off x="654324" y="2852900"/>
          <a:ext cx="464477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阿財</a:t>
          </a:r>
        </a:p>
      </xdr:txBody>
    </xdr:sp>
    <xdr:clientData/>
  </xdr:twoCellAnchor>
  <xdr:twoCellAnchor>
    <xdr:from>
      <xdr:col>2</xdr:col>
      <xdr:colOff>167029</xdr:colOff>
      <xdr:row>1</xdr:row>
      <xdr:rowOff>396151</xdr:rowOff>
    </xdr:from>
    <xdr:to>
      <xdr:col>2</xdr:col>
      <xdr:colOff>631507</xdr:colOff>
      <xdr:row>1</xdr:row>
      <xdr:rowOff>617754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46EF12E5-5762-4A18-BD65-1C58A8F98360}"/>
            </a:ext>
          </a:extLst>
        </xdr:cNvPr>
        <xdr:cNvSpPr/>
      </xdr:nvSpPr>
      <xdr:spPr>
        <a:xfrm>
          <a:off x="1442551" y="785434"/>
          <a:ext cx="464478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阿誠</a:t>
          </a:r>
        </a:p>
      </xdr:txBody>
    </xdr:sp>
    <xdr:clientData/>
  </xdr:twoCellAnchor>
  <xdr:twoCellAnchor>
    <xdr:from>
      <xdr:col>2</xdr:col>
      <xdr:colOff>167029</xdr:colOff>
      <xdr:row>2</xdr:row>
      <xdr:rowOff>393503</xdr:rowOff>
    </xdr:from>
    <xdr:to>
      <xdr:col>2</xdr:col>
      <xdr:colOff>631507</xdr:colOff>
      <xdr:row>2</xdr:row>
      <xdr:rowOff>615106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D86792CD-FEB6-4BBB-A1AE-7829B1383540}"/>
            </a:ext>
          </a:extLst>
        </xdr:cNvPr>
        <xdr:cNvSpPr/>
      </xdr:nvSpPr>
      <xdr:spPr>
        <a:xfrm>
          <a:off x="1442551" y="1478525"/>
          <a:ext cx="464478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大熊</a:t>
          </a:r>
        </a:p>
      </xdr:txBody>
    </xdr:sp>
    <xdr:clientData/>
  </xdr:twoCellAnchor>
  <xdr:twoCellAnchor>
    <xdr:from>
      <xdr:col>2</xdr:col>
      <xdr:colOff>167029</xdr:colOff>
      <xdr:row>3</xdr:row>
      <xdr:rowOff>386801</xdr:rowOff>
    </xdr:from>
    <xdr:to>
      <xdr:col>2</xdr:col>
      <xdr:colOff>631507</xdr:colOff>
      <xdr:row>3</xdr:row>
      <xdr:rowOff>608404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B9ADE40B-37CB-4F30-803A-E8DAA31D2F06}"/>
            </a:ext>
          </a:extLst>
        </xdr:cNvPr>
        <xdr:cNvSpPr/>
      </xdr:nvSpPr>
      <xdr:spPr>
        <a:xfrm>
          <a:off x="1442551" y="2167562"/>
          <a:ext cx="464478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阿福</a:t>
          </a:r>
        </a:p>
      </xdr:txBody>
    </xdr:sp>
    <xdr:clientData/>
  </xdr:twoCellAnchor>
  <xdr:twoCellAnchor>
    <xdr:from>
      <xdr:col>2</xdr:col>
      <xdr:colOff>167029</xdr:colOff>
      <xdr:row>4</xdr:row>
      <xdr:rowOff>376400</xdr:rowOff>
    </xdr:from>
    <xdr:to>
      <xdr:col>2</xdr:col>
      <xdr:colOff>631507</xdr:colOff>
      <xdr:row>4</xdr:row>
      <xdr:rowOff>598003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781F1CC7-A42D-42E1-A864-FB6A2F0D6589}"/>
            </a:ext>
          </a:extLst>
        </xdr:cNvPr>
        <xdr:cNvSpPr/>
      </xdr:nvSpPr>
      <xdr:spPr>
        <a:xfrm>
          <a:off x="1442551" y="2852900"/>
          <a:ext cx="464478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小乖</a:t>
          </a:r>
        </a:p>
      </xdr:txBody>
    </xdr:sp>
    <xdr:clientData/>
  </xdr:twoCellAnchor>
  <xdr:twoCellAnchor>
    <xdr:from>
      <xdr:col>3</xdr:col>
      <xdr:colOff>168410</xdr:colOff>
      <xdr:row>1</xdr:row>
      <xdr:rowOff>396151</xdr:rowOff>
    </xdr:from>
    <xdr:to>
      <xdr:col>3</xdr:col>
      <xdr:colOff>632886</xdr:colOff>
      <xdr:row>1</xdr:row>
      <xdr:rowOff>617754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D27AAB0-16A1-418B-A0A3-4723697DA43F}"/>
            </a:ext>
          </a:extLst>
        </xdr:cNvPr>
        <xdr:cNvSpPr/>
      </xdr:nvSpPr>
      <xdr:spPr>
        <a:xfrm>
          <a:off x="2230780" y="785434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小軒</a:t>
          </a:r>
        </a:p>
      </xdr:txBody>
    </xdr:sp>
    <xdr:clientData/>
  </xdr:twoCellAnchor>
  <xdr:twoCellAnchor>
    <xdr:from>
      <xdr:col>3</xdr:col>
      <xdr:colOff>168410</xdr:colOff>
      <xdr:row>2</xdr:row>
      <xdr:rowOff>393503</xdr:rowOff>
    </xdr:from>
    <xdr:to>
      <xdr:col>3</xdr:col>
      <xdr:colOff>632886</xdr:colOff>
      <xdr:row>2</xdr:row>
      <xdr:rowOff>615106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883502C-DDD7-4D69-87C2-AF079652A597}"/>
            </a:ext>
          </a:extLst>
        </xdr:cNvPr>
        <xdr:cNvSpPr/>
      </xdr:nvSpPr>
      <xdr:spPr>
        <a:xfrm>
          <a:off x="2230780" y="1478525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阿娟</a:t>
          </a:r>
        </a:p>
      </xdr:txBody>
    </xdr:sp>
    <xdr:clientData/>
  </xdr:twoCellAnchor>
  <xdr:twoCellAnchor>
    <xdr:from>
      <xdr:col>3</xdr:col>
      <xdr:colOff>168410</xdr:colOff>
      <xdr:row>3</xdr:row>
      <xdr:rowOff>386801</xdr:rowOff>
    </xdr:from>
    <xdr:to>
      <xdr:col>3</xdr:col>
      <xdr:colOff>632886</xdr:colOff>
      <xdr:row>3</xdr:row>
      <xdr:rowOff>608404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EA8E863B-8A47-418E-9363-4A4B6C40D413}"/>
            </a:ext>
          </a:extLst>
        </xdr:cNvPr>
        <xdr:cNvSpPr/>
      </xdr:nvSpPr>
      <xdr:spPr>
        <a:xfrm>
          <a:off x="2230780" y="2167562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小婷</a:t>
          </a:r>
        </a:p>
      </xdr:txBody>
    </xdr:sp>
    <xdr:clientData/>
  </xdr:twoCellAnchor>
  <xdr:twoCellAnchor>
    <xdr:from>
      <xdr:col>3</xdr:col>
      <xdr:colOff>168410</xdr:colOff>
      <xdr:row>4</xdr:row>
      <xdr:rowOff>376400</xdr:rowOff>
    </xdr:from>
    <xdr:to>
      <xdr:col>3</xdr:col>
      <xdr:colOff>632886</xdr:colOff>
      <xdr:row>4</xdr:row>
      <xdr:rowOff>598003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2C7557AA-21BB-49B7-809F-C8210DD11097}"/>
            </a:ext>
          </a:extLst>
        </xdr:cNvPr>
        <xdr:cNvSpPr/>
      </xdr:nvSpPr>
      <xdr:spPr>
        <a:xfrm>
          <a:off x="2230780" y="2852900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阿花</a:t>
          </a:r>
        </a:p>
      </xdr:txBody>
    </xdr:sp>
    <xdr:clientData/>
  </xdr:twoCellAnchor>
  <xdr:twoCellAnchor>
    <xdr:from>
      <xdr:col>4</xdr:col>
      <xdr:colOff>169791</xdr:colOff>
      <xdr:row>1</xdr:row>
      <xdr:rowOff>396151</xdr:rowOff>
    </xdr:from>
    <xdr:to>
      <xdr:col>4</xdr:col>
      <xdr:colOff>634267</xdr:colOff>
      <xdr:row>1</xdr:row>
      <xdr:rowOff>617754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2E19F92-2FB1-483F-A6D1-7FD85CC0EBC5}"/>
            </a:ext>
          </a:extLst>
        </xdr:cNvPr>
        <xdr:cNvSpPr/>
      </xdr:nvSpPr>
      <xdr:spPr>
        <a:xfrm>
          <a:off x="3019008" y="785434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阿倫</a:t>
          </a:r>
        </a:p>
      </xdr:txBody>
    </xdr:sp>
    <xdr:clientData/>
  </xdr:twoCellAnchor>
  <xdr:twoCellAnchor>
    <xdr:from>
      <xdr:col>4</xdr:col>
      <xdr:colOff>169791</xdr:colOff>
      <xdr:row>2</xdr:row>
      <xdr:rowOff>393503</xdr:rowOff>
    </xdr:from>
    <xdr:to>
      <xdr:col>4</xdr:col>
      <xdr:colOff>634267</xdr:colOff>
      <xdr:row>2</xdr:row>
      <xdr:rowOff>615106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8638CFC0-8CBB-43D8-92FE-748B83E1E613}"/>
            </a:ext>
          </a:extLst>
        </xdr:cNvPr>
        <xdr:cNvSpPr/>
      </xdr:nvSpPr>
      <xdr:spPr>
        <a:xfrm>
          <a:off x="3019008" y="1478525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小亮</a:t>
          </a:r>
        </a:p>
      </xdr:txBody>
    </xdr:sp>
    <xdr:clientData/>
  </xdr:twoCellAnchor>
  <xdr:twoCellAnchor>
    <xdr:from>
      <xdr:col>4</xdr:col>
      <xdr:colOff>169791</xdr:colOff>
      <xdr:row>3</xdr:row>
      <xdr:rowOff>386801</xdr:rowOff>
    </xdr:from>
    <xdr:to>
      <xdr:col>4</xdr:col>
      <xdr:colOff>634267</xdr:colOff>
      <xdr:row>3</xdr:row>
      <xdr:rowOff>608404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49952B7D-AD5B-4D47-9C5D-2DF10EC476E5}"/>
            </a:ext>
          </a:extLst>
        </xdr:cNvPr>
        <xdr:cNvSpPr/>
      </xdr:nvSpPr>
      <xdr:spPr>
        <a:xfrm>
          <a:off x="3019008" y="2167562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小玲</a:t>
          </a:r>
        </a:p>
      </xdr:txBody>
    </xdr:sp>
    <xdr:clientData/>
  </xdr:twoCellAnchor>
  <xdr:twoCellAnchor>
    <xdr:from>
      <xdr:col>4</xdr:col>
      <xdr:colOff>169791</xdr:colOff>
      <xdr:row>4</xdr:row>
      <xdr:rowOff>376400</xdr:rowOff>
    </xdr:from>
    <xdr:to>
      <xdr:col>4</xdr:col>
      <xdr:colOff>634267</xdr:colOff>
      <xdr:row>4</xdr:row>
      <xdr:rowOff>598003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0FC3F5AD-2A15-4A2F-8E17-16961C765275}"/>
            </a:ext>
          </a:extLst>
        </xdr:cNvPr>
        <xdr:cNvSpPr/>
      </xdr:nvSpPr>
      <xdr:spPr>
        <a:xfrm>
          <a:off x="3019008" y="2852900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阿賢</a:t>
          </a:r>
        </a:p>
      </xdr:txBody>
    </xdr:sp>
    <xdr:clientData/>
  </xdr:twoCellAnchor>
  <xdr:twoCellAnchor>
    <xdr:from>
      <xdr:col>1</xdr:col>
      <xdr:colOff>120649</xdr:colOff>
      <xdr:row>1</xdr:row>
      <xdr:rowOff>67810</xdr:rowOff>
    </xdr:from>
    <xdr:to>
      <xdr:col>1</xdr:col>
      <xdr:colOff>669510</xdr:colOff>
      <xdr:row>1</xdr:row>
      <xdr:rowOff>638564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74389F69-FDD9-4791-8E65-0F6FC9E74C0B}"/>
            </a:ext>
          </a:extLst>
        </xdr:cNvPr>
        <xdr:cNvGrpSpPr/>
      </xdr:nvGrpSpPr>
      <xdr:grpSpPr>
        <a:xfrm>
          <a:off x="661575" y="455866"/>
          <a:ext cx="548861" cy="570754"/>
          <a:chOff x="609323" y="457093"/>
          <a:chExt cx="548861" cy="570754"/>
        </a:xfrm>
      </xdr:grpSpPr>
      <xdr:sp macro="" textlink="">
        <xdr:nvSpPr>
          <xdr:cNvPr id="62" name="手繪多邊形: 圖案 61">
            <a:extLst>
              <a:ext uri="{FF2B5EF4-FFF2-40B4-BE49-F238E27FC236}">
                <a16:creationId xmlns:a16="http://schemas.microsoft.com/office/drawing/2014/main" id="{0648BCDA-0FD9-4E89-ADA4-84705EA9003F}"/>
              </a:ext>
            </a:extLst>
          </xdr:cNvPr>
          <xdr:cNvSpPr/>
        </xdr:nvSpPr>
        <xdr:spPr>
          <a:xfrm>
            <a:off x="609323" y="759257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4652A7FD-81FE-40BE-9257-1431595CA80C}"/>
              </a:ext>
            </a:extLst>
          </xdr:cNvPr>
          <xdr:cNvSpPr/>
        </xdr:nvSpPr>
        <xdr:spPr>
          <a:xfrm>
            <a:off x="654324" y="785434"/>
            <a:ext cx="464477" cy="221603"/>
          </a:xfrm>
          <a:prstGeom prst="rect">
            <a:avLst/>
          </a:prstGeom>
          <a:solidFill>
            <a:schemeClr val="bg1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 b="1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小明</a:t>
            </a:r>
          </a:p>
        </xdr:txBody>
      </xdr:sp>
      <xdr:sp macro="" textlink="">
        <xdr:nvSpPr>
          <xdr:cNvPr id="61" name="手繪多邊形: 圖案 60">
            <a:extLst>
              <a:ext uri="{FF2B5EF4-FFF2-40B4-BE49-F238E27FC236}">
                <a16:creationId xmlns:a16="http://schemas.microsoft.com/office/drawing/2014/main" id="{6D5F9A78-D2CA-421E-9FBB-52E440A0A7AB}"/>
              </a:ext>
            </a:extLst>
          </xdr:cNvPr>
          <xdr:cNvSpPr/>
        </xdr:nvSpPr>
        <xdr:spPr>
          <a:xfrm>
            <a:off x="746539" y="457093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90DD-CA18-4E13-8CAE-6B123D639A2C}">
  <sheetPr>
    <pageSetUpPr fitToPage="1"/>
  </sheetPr>
  <dimension ref="B1:J7"/>
  <sheetViews>
    <sheetView zoomScale="118" zoomScaleNormal="118" workbookViewId="0">
      <selection activeCell="C4" sqref="C4"/>
    </sheetView>
  </sheetViews>
  <sheetFormatPr defaultColWidth="12" defaultRowHeight="21" customHeight="1"/>
  <cols>
    <col min="1" max="1" width="2.19921875" style="1" customWidth="1"/>
    <col min="2" max="2" width="16.796875" style="1" customWidth="1"/>
    <col min="3" max="10" width="12" style="1" customWidth="1"/>
    <col min="11" max="16384" width="12" style="1"/>
  </cols>
  <sheetData>
    <row r="1" spans="2:10" ht="9" customHeight="1"/>
    <row r="2" spans="2:10" ht="21" customHeight="1">
      <c r="B2" s="25" t="s">
        <v>14</v>
      </c>
      <c r="C2" s="13" t="s">
        <v>44</v>
      </c>
      <c r="D2" s="13"/>
      <c r="E2" s="13"/>
      <c r="F2" s="13"/>
      <c r="G2" s="13"/>
      <c r="H2" s="13"/>
      <c r="I2" s="13"/>
      <c r="J2" s="13"/>
    </row>
    <row r="3" spans="2:10" ht="21" customHeight="1">
      <c r="B3" s="25" t="s">
        <v>8</v>
      </c>
      <c r="C3" s="14">
        <f>HLOOKUP(C2,C5:J7,3)</f>
        <v>86000</v>
      </c>
      <c r="D3" s="13"/>
      <c r="E3" s="13"/>
      <c r="F3" s="13"/>
      <c r="G3" s="13"/>
      <c r="H3" s="13"/>
      <c r="I3" s="13"/>
      <c r="J3" s="13"/>
    </row>
    <row r="4" spans="2:10" ht="9" customHeight="1">
      <c r="B4" s="26"/>
    </row>
    <row r="5" spans="2:10" ht="21" customHeight="1">
      <c r="B5" s="25" t="s">
        <v>14</v>
      </c>
      <c r="C5" s="13" t="s">
        <v>36</v>
      </c>
      <c r="D5" s="13" t="s">
        <v>37</v>
      </c>
      <c r="E5" s="13" t="s">
        <v>38</v>
      </c>
      <c r="F5" s="13" t="s">
        <v>39</v>
      </c>
      <c r="G5" s="13" t="s">
        <v>40</v>
      </c>
      <c r="H5" s="13" t="s">
        <v>41</v>
      </c>
      <c r="I5" s="13" t="s">
        <v>42</v>
      </c>
      <c r="J5" s="13" t="s">
        <v>43</v>
      </c>
    </row>
    <row r="6" spans="2:10" ht="21" customHeight="1">
      <c r="B6" s="25" t="s">
        <v>13</v>
      </c>
      <c r="C6" s="7" t="s">
        <v>1</v>
      </c>
      <c r="D6" s="7" t="s">
        <v>0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</row>
    <row r="7" spans="2:10" ht="21" customHeight="1">
      <c r="B7" s="25" t="s">
        <v>8</v>
      </c>
      <c r="C7" s="14">
        <v>74000</v>
      </c>
      <c r="D7" s="15">
        <v>89000</v>
      </c>
      <c r="E7" s="15">
        <v>65000</v>
      </c>
      <c r="F7" s="15">
        <v>90000</v>
      </c>
      <c r="G7" s="15">
        <v>86000</v>
      </c>
      <c r="H7" s="15">
        <v>73000</v>
      </c>
      <c r="I7" s="15">
        <v>84000</v>
      </c>
      <c r="J7" s="15">
        <v>82000</v>
      </c>
    </row>
  </sheetData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BF80-1E38-47B2-B69C-A7E11594FDA1}">
  <sheetPr>
    <pageSetUpPr fitToPage="1"/>
  </sheetPr>
  <dimension ref="B1:H26"/>
  <sheetViews>
    <sheetView topLeftCell="A3" zoomScale="108" zoomScaleNormal="108" workbookViewId="0">
      <selection activeCell="G6" sqref="G6"/>
    </sheetView>
  </sheetViews>
  <sheetFormatPr defaultColWidth="12" defaultRowHeight="21" customHeight="1"/>
  <cols>
    <col min="1" max="1" width="8.5" style="1" customWidth="1"/>
    <col min="2" max="2" width="13.796875" style="1" customWidth="1"/>
    <col min="3" max="3" width="13.796875" style="2" customWidth="1"/>
    <col min="4" max="4" width="13.796875" style="3" customWidth="1"/>
    <col min="5" max="6" width="13.796875" style="1" customWidth="1"/>
    <col min="7" max="7" width="31.796875" style="1" customWidth="1"/>
    <col min="8" max="14" width="14" style="1" customWidth="1"/>
    <col min="15" max="16384" width="12" style="1"/>
  </cols>
  <sheetData>
    <row r="1" spans="2:8" ht="30.75" customHeight="1"/>
    <row r="2" spans="2:8" ht="54.75" customHeight="1">
      <c r="B2" s="19" t="s">
        <v>15</v>
      </c>
      <c r="C2" s="19" t="s">
        <v>30</v>
      </c>
      <c r="D2" s="19" t="s">
        <v>22</v>
      </c>
      <c r="E2" s="19" t="s">
        <v>26</v>
      </c>
      <c r="F2" s="18"/>
      <c r="G2" s="32" t="str">
        <f>INDEX(D2:D5,3)</f>
        <v>小婷</v>
      </c>
      <c r="H2" s="31"/>
    </row>
    <row r="3" spans="2:8" ht="54.75" customHeight="1">
      <c r="B3" s="20" t="s">
        <v>16</v>
      </c>
      <c r="C3" s="20" t="s">
        <v>19</v>
      </c>
      <c r="D3" s="21" t="s">
        <v>23</v>
      </c>
      <c r="E3" s="20" t="s">
        <v>27</v>
      </c>
      <c r="F3" s="18"/>
      <c r="G3" s="30" t="str">
        <f>INDEX(B3:E3,4)</f>
        <v>小亮</v>
      </c>
      <c r="H3" s="30"/>
    </row>
    <row r="4" spans="2:8" ht="54.75" customHeight="1">
      <c r="B4" s="20" t="s">
        <v>17</v>
      </c>
      <c r="C4" s="20" t="s">
        <v>20</v>
      </c>
      <c r="D4" s="21" t="s">
        <v>24</v>
      </c>
      <c r="E4" s="20" t="s">
        <v>28</v>
      </c>
      <c r="F4" s="18"/>
      <c r="G4" s="30" t="str">
        <f>INDEX(B2:E5,3,4)</f>
        <v>小玲</v>
      </c>
      <c r="H4" s="30"/>
    </row>
    <row r="5" spans="2:8" ht="54.75" customHeight="1">
      <c r="B5" s="20" t="s">
        <v>18</v>
      </c>
      <c r="C5" s="20" t="s">
        <v>21</v>
      </c>
      <c r="D5" s="21" t="s">
        <v>25</v>
      </c>
      <c r="E5" s="20" t="s">
        <v>29</v>
      </c>
      <c r="F5" s="18"/>
      <c r="G5" s="33">
        <f>MATCH("大熊",B3:E3,0)</f>
        <v>2</v>
      </c>
    </row>
    <row r="6" spans="2:8" ht="54.75" customHeight="1">
      <c r="B6" s="7"/>
      <c r="C6" s="7"/>
      <c r="D6" s="17"/>
      <c r="E6" s="16"/>
      <c r="F6" s="16"/>
      <c r="G6" s="33">
        <f>MATCH("小乖",C2:C5,0)</f>
        <v>4</v>
      </c>
    </row>
    <row r="7" spans="2:8" ht="21" customHeight="1">
      <c r="B7" s="7"/>
      <c r="C7" s="7"/>
      <c r="D7" s="17"/>
      <c r="E7" s="16"/>
      <c r="F7" s="16"/>
      <c r="G7" s="16"/>
    </row>
    <row r="8" spans="2:8" ht="21" customHeight="1">
      <c r="B8" s="7"/>
      <c r="C8" s="7"/>
      <c r="D8" s="17"/>
      <c r="E8" s="16"/>
      <c r="F8" s="16"/>
      <c r="G8" s="16"/>
    </row>
    <row r="9" spans="2:8" ht="21" customHeight="1">
      <c r="B9" s="7"/>
      <c r="C9" s="7"/>
      <c r="D9" s="17"/>
      <c r="E9" s="16"/>
      <c r="F9" s="16"/>
      <c r="G9" s="16"/>
    </row>
    <row r="10" spans="2:8" ht="21" customHeight="1">
      <c r="B10" s="7"/>
      <c r="C10" s="7"/>
      <c r="D10" s="17"/>
      <c r="E10" s="16"/>
      <c r="F10" s="16"/>
      <c r="G10" s="16"/>
    </row>
    <row r="11" spans="2:8" ht="21" customHeight="1">
      <c r="B11" s="7"/>
      <c r="C11" s="7"/>
      <c r="D11" s="7"/>
      <c r="E11" s="16"/>
      <c r="F11" s="16"/>
      <c r="G11" s="16"/>
    </row>
    <row r="12" spans="2:8" ht="21" customHeight="1">
      <c r="B12" s="7"/>
      <c r="C12" s="7"/>
      <c r="D12" s="7"/>
    </row>
    <row r="13" spans="2:8" ht="21" customHeight="1">
      <c r="C13" s="5"/>
      <c r="D13" s="5"/>
    </row>
    <row r="14" spans="2:8" ht="21" customHeight="1">
      <c r="D14" s="5"/>
    </row>
    <row r="15" spans="2:8" ht="21" customHeight="1">
      <c r="C15" s="5"/>
      <c r="D15" s="5"/>
    </row>
    <row r="16" spans="2:8" ht="21" customHeight="1">
      <c r="C16" s="5"/>
      <c r="D16" s="5"/>
    </row>
    <row r="17" spans="3:4" ht="21" customHeight="1">
      <c r="C17" s="5"/>
      <c r="D17" s="5"/>
    </row>
    <row r="18" spans="3:4" ht="21" customHeight="1">
      <c r="C18" s="5"/>
      <c r="D18" s="5"/>
    </row>
    <row r="19" spans="3:4" ht="21" customHeight="1">
      <c r="C19" s="5"/>
      <c r="D19" s="5"/>
    </row>
    <row r="20" spans="3:4" ht="21" customHeight="1">
      <c r="C20" s="6"/>
      <c r="D20" s="5"/>
    </row>
    <row r="21" spans="3:4" ht="21" customHeight="1">
      <c r="D21" s="5"/>
    </row>
    <row r="22" spans="3:4" ht="21" customHeight="1">
      <c r="D22" s="5"/>
    </row>
    <row r="23" spans="3:4" ht="21" customHeight="1">
      <c r="D23" s="5"/>
    </row>
    <row r="24" spans="3:4" ht="21" customHeight="1">
      <c r="D24" s="5"/>
    </row>
    <row r="25" spans="3:4" ht="21" customHeight="1">
      <c r="D25" s="5"/>
    </row>
    <row r="26" spans="3:4" ht="21" customHeight="1">
      <c r="D26" s="5"/>
    </row>
  </sheetData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AF1F-54F3-472F-9D01-7B8D17D1A9E1}">
  <sheetPr>
    <pageSetUpPr fitToPage="1"/>
  </sheetPr>
  <dimension ref="B1:H26"/>
  <sheetViews>
    <sheetView zoomScale="115" zoomScaleNormal="115" workbookViewId="0">
      <selection activeCell="G4" sqref="G4"/>
    </sheetView>
  </sheetViews>
  <sheetFormatPr defaultColWidth="12" defaultRowHeight="21" customHeight="1"/>
  <cols>
    <col min="1" max="1" width="5.5" style="1" customWidth="1"/>
    <col min="2" max="2" width="16.796875" style="2" customWidth="1"/>
    <col min="3" max="3" width="16.796875" style="3" customWidth="1"/>
    <col min="4" max="4" width="12.19921875" style="1" customWidth="1"/>
    <col min="5" max="5" width="18.296875" style="1" customWidth="1"/>
    <col min="6" max="6" width="16.796875" style="1" customWidth="1"/>
    <col min="7" max="7" width="17.09765625" style="1" customWidth="1"/>
    <col min="8" max="16384" width="12" style="1"/>
  </cols>
  <sheetData>
    <row r="1" spans="2:8" ht="9" customHeight="1"/>
    <row r="2" spans="2:8" ht="21" customHeight="1">
      <c r="B2" s="11" t="s">
        <v>46</v>
      </c>
      <c r="C2" s="11" t="s">
        <v>48</v>
      </c>
      <c r="D2" s="4"/>
    </row>
    <row r="3" spans="2:8" ht="21" customHeight="1">
      <c r="B3" s="7">
        <v>0</v>
      </c>
      <c r="C3" s="10" t="s">
        <v>45</v>
      </c>
      <c r="E3" s="28" t="s">
        <v>47</v>
      </c>
      <c r="F3" s="10">
        <v>88</v>
      </c>
      <c r="G3" s="10">
        <v>92</v>
      </c>
      <c r="H3" s="27"/>
    </row>
    <row r="4" spans="2:8" ht="21" customHeight="1">
      <c r="B4" s="7">
        <v>60</v>
      </c>
      <c r="C4" s="10" t="s">
        <v>35</v>
      </c>
      <c r="E4" s="28" t="s">
        <v>46</v>
      </c>
      <c r="F4" s="10">
        <f>MATCH(F3,B3:B7,1)</f>
        <v>4</v>
      </c>
      <c r="H4" s="27"/>
    </row>
    <row r="5" spans="2:8" ht="21" customHeight="1">
      <c r="B5" s="7">
        <v>70</v>
      </c>
      <c r="C5" s="10" t="s">
        <v>34</v>
      </c>
      <c r="E5" s="28" t="s">
        <v>48</v>
      </c>
      <c r="F5" s="29" t="str" cm="1">
        <f t="array" ref="F5">INDEX(C3:C7,F4)</f>
        <v>甲</v>
      </c>
      <c r="G5" s="34" t="str">
        <f>INDEX(C3:C7,MATCH(G3,B3:B7,1))</f>
        <v>優</v>
      </c>
      <c r="H5" s="27"/>
    </row>
    <row r="6" spans="2:8" ht="21" customHeight="1">
      <c r="B6" s="7">
        <v>80</v>
      </c>
      <c r="C6" s="10" t="s">
        <v>33</v>
      </c>
    </row>
    <row r="7" spans="2:8" ht="21" customHeight="1">
      <c r="B7" s="7">
        <v>90</v>
      </c>
      <c r="C7" s="10" t="s">
        <v>32</v>
      </c>
    </row>
    <row r="8" spans="2:8" ht="21" customHeight="1">
      <c r="B8" s="7"/>
      <c r="C8" s="22"/>
    </row>
    <row r="9" spans="2:8" ht="21" customHeight="1">
      <c r="B9" s="7"/>
      <c r="C9" s="22"/>
    </row>
    <row r="10" spans="2:8" ht="21" customHeight="1">
      <c r="B10" s="7"/>
      <c r="C10" s="22"/>
    </row>
    <row r="11" spans="2:8" ht="21" customHeight="1">
      <c r="B11" s="7"/>
      <c r="C11" s="7"/>
    </row>
    <row r="12" spans="2:8" ht="21" customHeight="1">
      <c r="B12" s="7"/>
      <c r="C12" s="7"/>
    </row>
    <row r="13" spans="2:8" ht="21" customHeight="1">
      <c r="B13" s="5"/>
      <c r="C13" s="5"/>
    </row>
    <row r="14" spans="2:8" ht="21" customHeight="1">
      <c r="C14" s="5"/>
    </row>
    <row r="15" spans="2:8" ht="21" customHeight="1">
      <c r="B15" s="5"/>
      <c r="C15" s="5"/>
    </row>
    <row r="16" spans="2:8" ht="21" customHeight="1">
      <c r="B16" s="5"/>
      <c r="C16" s="5"/>
    </row>
    <row r="17" spans="2:3" ht="21" customHeight="1">
      <c r="B17" s="5"/>
      <c r="C17" s="5"/>
    </row>
    <row r="18" spans="2:3" ht="21" customHeight="1">
      <c r="B18" s="5"/>
      <c r="C18" s="5"/>
    </row>
    <row r="19" spans="2:3" ht="21" customHeight="1">
      <c r="B19" s="5"/>
      <c r="C19" s="5"/>
    </row>
    <row r="20" spans="2:3" ht="21" customHeight="1">
      <c r="B20" s="6"/>
      <c r="C20" s="5"/>
    </row>
    <row r="21" spans="2:3" ht="21" customHeight="1">
      <c r="C21" s="5"/>
    </row>
    <row r="22" spans="2:3" ht="21" customHeight="1">
      <c r="C22" s="5"/>
    </row>
    <row r="23" spans="2:3" ht="21" customHeight="1">
      <c r="C23" s="5"/>
    </row>
    <row r="24" spans="2:3" ht="21" customHeight="1">
      <c r="C24" s="5"/>
    </row>
    <row r="25" spans="2:3" ht="21" customHeight="1">
      <c r="C25" s="5"/>
    </row>
    <row r="26" spans="2:3" ht="21" customHeight="1">
      <c r="C26" s="5"/>
    </row>
  </sheetData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3066-DCFD-48D2-BC1D-D5EF5E70626B}">
  <sheetPr>
    <pageSetUpPr fitToPage="1"/>
  </sheetPr>
  <dimension ref="C1:I26"/>
  <sheetViews>
    <sheetView tabSelected="1" topLeftCell="B1" zoomScale="115" zoomScaleNormal="115" workbookViewId="0">
      <selection activeCell="H3" sqref="H3"/>
    </sheetView>
  </sheetViews>
  <sheetFormatPr defaultColWidth="12" defaultRowHeight="21" customHeight="1"/>
  <cols>
    <col min="1" max="1" width="2.19921875" style="1" customWidth="1"/>
    <col min="2" max="2" width="2.796875" style="1" customWidth="1"/>
    <col min="3" max="3" width="15" style="1" customWidth="1"/>
    <col min="4" max="4" width="15" style="2" customWidth="1"/>
    <col min="5" max="6" width="15" style="3" customWidth="1"/>
    <col min="7" max="7" width="11.19921875" style="1" customWidth="1"/>
    <col min="8" max="9" width="15" style="1" customWidth="1"/>
    <col min="10" max="16384" width="12" style="1"/>
  </cols>
  <sheetData>
    <row r="1" spans="3:9" ht="9" customHeight="1"/>
    <row r="2" spans="3:9" ht="21" customHeight="1">
      <c r="C2" s="11" t="s">
        <v>9</v>
      </c>
      <c r="D2" s="11" t="s">
        <v>49</v>
      </c>
      <c r="E2" s="11" t="s">
        <v>50</v>
      </c>
      <c r="F2" s="11" t="s">
        <v>31</v>
      </c>
      <c r="G2" s="4"/>
      <c r="H2" s="11" t="s">
        <v>13</v>
      </c>
      <c r="I2" s="12" t="s">
        <v>54</v>
      </c>
    </row>
    <row r="3" spans="3:9" ht="21" customHeight="1">
      <c r="C3" s="7" t="s">
        <v>10</v>
      </c>
      <c r="D3" s="7" t="s">
        <v>1</v>
      </c>
      <c r="E3" s="9">
        <v>74000</v>
      </c>
      <c r="F3" s="23" t="s">
        <v>34</v>
      </c>
      <c r="H3" s="8" t="s">
        <v>51</v>
      </c>
      <c r="I3" s="10" t="str">
        <f>INDEX(C3:F10,MATCH(I2,D3:D10,0),MATCH(H3,C2:F2,0))</f>
        <v>北區</v>
      </c>
    </row>
    <row r="4" spans="3:9" ht="21" customHeight="1">
      <c r="C4" s="7" t="s">
        <v>10</v>
      </c>
      <c r="D4" s="7" t="s">
        <v>0</v>
      </c>
      <c r="E4" s="22">
        <v>89000</v>
      </c>
      <c r="F4" s="23" t="s">
        <v>33</v>
      </c>
      <c r="H4" s="8"/>
      <c r="I4" s="24"/>
    </row>
    <row r="5" spans="3:9" ht="21" customHeight="1">
      <c r="C5" s="7" t="s">
        <v>10</v>
      </c>
      <c r="D5" s="7" t="s">
        <v>2</v>
      </c>
      <c r="E5" s="22">
        <v>65000</v>
      </c>
      <c r="F5" s="23" t="s">
        <v>35</v>
      </c>
      <c r="H5" s="8" t="s">
        <v>52</v>
      </c>
      <c r="I5" s="1">
        <f>MATCH(I2,D3:D10,0)</f>
        <v>3</v>
      </c>
    </row>
    <row r="6" spans="3:9" ht="21" customHeight="1">
      <c r="C6" s="7" t="s">
        <v>11</v>
      </c>
      <c r="D6" s="7" t="s">
        <v>3</v>
      </c>
      <c r="E6" s="22">
        <v>90000</v>
      </c>
      <c r="F6" s="23" t="s">
        <v>32</v>
      </c>
      <c r="H6" s="8" t="s">
        <v>53</v>
      </c>
      <c r="I6" s="1">
        <f>MATCH(H3,C2:F2,0)</f>
        <v>1</v>
      </c>
    </row>
    <row r="7" spans="3:9" ht="21" customHeight="1">
      <c r="C7" s="7" t="s">
        <v>11</v>
      </c>
      <c r="D7" s="7" t="s">
        <v>4</v>
      </c>
      <c r="E7" s="22">
        <v>86000</v>
      </c>
      <c r="F7" s="23" t="s">
        <v>33</v>
      </c>
    </row>
    <row r="8" spans="3:9" ht="21" customHeight="1">
      <c r="C8" s="7" t="s">
        <v>12</v>
      </c>
      <c r="D8" s="7" t="s">
        <v>5</v>
      </c>
      <c r="E8" s="22">
        <v>73000</v>
      </c>
      <c r="F8" s="23" t="s">
        <v>34</v>
      </c>
    </row>
    <row r="9" spans="3:9" ht="21" customHeight="1">
      <c r="C9" s="7" t="s">
        <v>12</v>
      </c>
      <c r="D9" s="7" t="s">
        <v>6</v>
      </c>
      <c r="E9" s="22">
        <v>84000</v>
      </c>
      <c r="F9" s="23" t="s">
        <v>33</v>
      </c>
    </row>
    <row r="10" spans="3:9" ht="21" customHeight="1">
      <c r="C10" s="7" t="s">
        <v>12</v>
      </c>
      <c r="D10" s="7" t="s">
        <v>7</v>
      </c>
      <c r="E10" s="22">
        <v>82000</v>
      </c>
      <c r="F10" s="23" t="s">
        <v>33</v>
      </c>
    </row>
    <row r="11" spans="3:9" ht="21" customHeight="1">
      <c r="C11" s="7"/>
      <c r="D11" s="7"/>
      <c r="E11" s="7"/>
      <c r="F11" s="7"/>
    </row>
    <row r="12" spans="3:9" ht="21" customHeight="1">
      <c r="C12" s="7"/>
      <c r="D12" s="7"/>
      <c r="E12" s="7"/>
      <c r="F12" s="7"/>
    </row>
    <row r="13" spans="3:9" ht="21" customHeight="1">
      <c r="D13" s="5"/>
      <c r="E13" s="5"/>
      <c r="F13" s="5"/>
    </row>
    <row r="14" spans="3:9" ht="21" customHeight="1">
      <c r="E14" s="5"/>
      <c r="F14" s="5"/>
    </row>
    <row r="15" spans="3:9" ht="21" customHeight="1">
      <c r="D15" s="5"/>
      <c r="E15" s="5"/>
      <c r="F15" s="5"/>
    </row>
    <row r="16" spans="3:9" ht="21" customHeight="1">
      <c r="D16" s="5"/>
      <c r="E16" s="5"/>
      <c r="F16" s="5"/>
    </row>
    <row r="17" spans="4:6" ht="21" customHeight="1">
      <c r="D17" s="5"/>
      <c r="E17" s="5"/>
      <c r="F17" s="5"/>
    </row>
    <row r="18" spans="4:6" ht="21" customHeight="1">
      <c r="D18" s="5"/>
      <c r="E18" s="5"/>
      <c r="F18" s="5"/>
    </row>
    <row r="19" spans="4:6" ht="21" customHeight="1">
      <c r="D19" s="5"/>
      <c r="E19" s="5"/>
      <c r="F19" s="5"/>
    </row>
    <row r="20" spans="4:6" ht="21" customHeight="1">
      <c r="D20" s="6"/>
      <c r="E20" s="5"/>
      <c r="F20" s="5"/>
    </row>
    <row r="21" spans="4:6" ht="21" customHeight="1">
      <c r="E21" s="5"/>
      <c r="F21" s="5"/>
    </row>
    <row r="22" spans="4:6" ht="21" customHeight="1">
      <c r="E22" s="5"/>
      <c r="F22" s="5"/>
    </row>
    <row r="23" spans="4:6" ht="21" customHeight="1">
      <c r="E23" s="5"/>
      <c r="F23" s="5"/>
    </row>
    <row r="24" spans="4:6" ht="21" customHeight="1">
      <c r="E24" s="5"/>
      <c r="F24" s="5"/>
    </row>
    <row r="25" spans="4:6" ht="21" customHeight="1">
      <c r="E25" s="5"/>
      <c r="F25" s="5"/>
    </row>
    <row r="26" spans="4:6" ht="21" customHeight="1">
      <c r="E26" s="5"/>
      <c r="F26" s="5"/>
    </row>
  </sheetData>
  <phoneticPr fontId="3" type="noConversion"/>
  <dataValidations count="2">
    <dataValidation type="list" allowBlank="1" showInputMessage="1" showErrorMessage="1" sqref="H3" xr:uid="{51D45B7D-8E24-4B5C-87A5-119FF4768287}">
      <formula1>"分公司,業績,考績"</formula1>
    </dataValidation>
    <dataValidation type="list" allowBlank="1" showInputMessage="1" showErrorMessage="1" sqref="I2" xr:uid="{8E2EC30D-16C6-4409-A28A-3C0B9BC2D5FF}">
      <formula1>$D$3:$D$10</formula1>
    </dataValidation>
  </dataValidations>
  <printOptions horizontalCentered="1"/>
  <pageMargins left="0.3" right="0.3" top="0.5" bottom="0.5" header="0.3" footer="0.3"/>
  <pageSetup scale="86" fitToHeight="0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HLOOKUP</vt:lpstr>
      <vt:lpstr>INDEX</vt:lpstr>
      <vt:lpstr>MATCH</vt:lpstr>
      <vt:lpstr>業績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2018-05-12T06:26:35Z</dcterms:created>
  <dcterms:modified xsi:type="dcterms:W3CDTF">2020-02-17T21:22:05Z</dcterms:modified>
</cp:coreProperties>
</file>