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https://yaleedu-my.sharepoint.com/personal/camila_aparicio_yale_edu/Documents/_Research_Camila Aparicio/SR_Severe COVID-19 risk factors/_Paper/GitHub/"/>
    </mc:Choice>
  </mc:AlternateContent>
  <xr:revisionPtr revIDLastSave="104" documentId="8_{0F65AE17-1896-9A43-8981-E778414C2569}" xr6:coauthVersionLast="47" xr6:coauthVersionMax="47" xr10:uidLastSave="{17272284-3600-3C48-8E37-78F6FD294EDE}"/>
  <bookViews>
    <workbookView xWindow="140" yWindow="740" windowWidth="28040" windowHeight="17260" firstSheet="2" activeTab="15" xr2:uid="{899ABAAE-1A9F-6548-B184-9CC7107AFCCA}"/>
  </bookViews>
  <sheets>
    <sheet name="studies" sheetId="1" r:id="rId1"/>
    <sheet name="extraction outcome" sheetId="2" r:id="rId2"/>
    <sheet name="age" sheetId="3" r:id="rId3"/>
    <sheet name="sex" sheetId="4" r:id="rId4"/>
    <sheet name="complexity" sheetId="6" r:id="rId5"/>
    <sheet name="prematurity" sheetId="5" r:id="rId6"/>
    <sheet name="cardiac" sheetId="7" r:id="rId7"/>
    <sheet name="neuro" sheetId="8" r:id="rId8"/>
    <sheet name="pulm" sheetId="9" r:id="rId9"/>
    <sheet name="immunocomp" sheetId="10" r:id="rId10"/>
    <sheet name="sickle cell" sheetId="11" r:id="rId11"/>
    <sheet name="GI" sheetId="12" r:id="rId12"/>
    <sheet name="CKD" sheetId="13" r:id="rId13"/>
    <sheet name="diabetes" sheetId="14" r:id="rId14"/>
    <sheet name="obesity" sheetId="15" r:id="rId15"/>
    <sheet name="study adjusted data"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15" l="1"/>
  <c r="K17" i="15"/>
  <c r="K15" i="15"/>
  <c r="K12" i="15"/>
  <c r="K8" i="15"/>
  <c r="K7" i="15"/>
  <c r="K5" i="15"/>
  <c r="K2" i="15"/>
  <c r="G19" i="15"/>
  <c r="G17" i="15"/>
  <c r="G16" i="15"/>
  <c r="G15" i="15"/>
  <c r="G14" i="15"/>
  <c r="G11" i="15"/>
  <c r="G10" i="15"/>
  <c r="G9" i="15"/>
  <c r="G8" i="15"/>
  <c r="G6" i="15"/>
  <c r="G5" i="15"/>
  <c r="G3" i="15"/>
  <c r="K17" i="14"/>
  <c r="K9" i="14"/>
  <c r="K7" i="14"/>
  <c r="K5" i="14"/>
  <c r="K2" i="14"/>
  <c r="G16" i="14"/>
  <c r="G14" i="14"/>
  <c r="G11" i="14"/>
  <c r="G9" i="14"/>
  <c r="G8" i="14"/>
  <c r="G5" i="14"/>
  <c r="G4" i="14"/>
  <c r="K11" i="13"/>
  <c r="K6" i="13"/>
  <c r="K3" i="13"/>
  <c r="K2" i="13"/>
  <c r="G12" i="13"/>
  <c r="G11" i="13"/>
  <c r="G9" i="13"/>
  <c r="G8" i="13"/>
  <c r="G7" i="13"/>
  <c r="G6" i="13"/>
  <c r="G5" i="13"/>
  <c r="M14" i="12"/>
  <c r="M9" i="12"/>
  <c r="M6" i="12"/>
  <c r="M4" i="12"/>
  <c r="M2" i="12"/>
  <c r="I16" i="12"/>
  <c r="I11" i="12"/>
  <c r="I10" i="12"/>
  <c r="I8" i="12"/>
  <c r="I6" i="12"/>
  <c r="G5" i="11"/>
  <c r="M44" i="10"/>
  <c r="M43" i="10"/>
  <c r="M42" i="10"/>
  <c r="M39" i="10"/>
  <c r="M36" i="10"/>
  <c r="M34" i="10"/>
  <c r="M32" i="10"/>
  <c r="M30" i="10"/>
  <c r="M29" i="10"/>
  <c r="M26" i="10"/>
  <c r="M23" i="10"/>
  <c r="M22" i="10"/>
  <c r="M20" i="10"/>
  <c r="M13" i="10"/>
  <c r="M12" i="10"/>
  <c r="M11" i="10"/>
  <c r="M10" i="10"/>
  <c r="M9" i="10"/>
  <c r="M6" i="10"/>
  <c r="M5" i="10"/>
  <c r="M4" i="10"/>
  <c r="M2" i="10"/>
  <c r="I44" i="10"/>
  <c r="I43" i="10"/>
  <c r="I38" i="10"/>
  <c r="I37" i="10"/>
  <c r="I35" i="10"/>
  <c r="I34" i="10"/>
  <c r="I33" i="10"/>
  <c r="I32" i="10"/>
  <c r="I29" i="10"/>
  <c r="I28" i="10"/>
  <c r="I25" i="10"/>
  <c r="I21" i="10"/>
  <c r="I19" i="10"/>
  <c r="I18" i="10"/>
  <c r="I17" i="10"/>
  <c r="I14" i="10"/>
  <c r="I12" i="10"/>
  <c r="I11" i="10"/>
  <c r="I9" i="10"/>
  <c r="I5" i="10"/>
  <c r="M56" i="9"/>
  <c r="M53" i="9"/>
  <c r="M40" i="9"/>
  <c r="M39" i="9"/>
  <c r="M36" i="9"/>
  <c r="M35" i="9"/>
  <c r="M34" i="9"/>
  <c r="M31" i="9"/>
  <c r="M29" i="9"/>
  <c r="M25" i="9"/>
  <c r="M24" i="9"/>
  <c r="M13" i="9"/>
  <c r="M11" i="9"/>
  <c r="M10" i="9"/>
  <c r="M8" i="9"/>
  <c r="M4" i="9"/>
  <c r="M3" i="9"/>
  <c r="I57" i="9"/>
  <c r="I55" i="9"/>
  <c r="I50" i="9"/>
  <c r="I49" i="9"/>
  <c r="I47" i="9"/>
  <c r="I42" i="9"/>
  <c r="I41" i="9"/>
  <c r="I38" i="9"/>
  <c r="I37" i="9"/>
  <c r="I34" i="9"/>
  <c r="I33" i="9"/>
  <c r="I32" i="9"/>
  <c r="I30" i="9"/>
  <c r="I26" i="9"/>
  <c r="I23" i="9"/>
  <c r="I17" i="9"/>
  <c r="I16" i="9"/>
  <c r="I9" i="9"/>
  <c r="I8" i="9"/>
  <c r="I7" i="9"/>
  <c r="I6" i="9"/>
  <c r="I5" i="9"/>
  <c r="I3" i="9"/>
  <c r="M46" i="8"/>
  <c r="M44" i="8"/>
  <c r="M41" i="8"/>
  <c r="M37" i="8"/>
  <c r="M35" i="8"/>
  <c r="M34" i="8"/>
  <c r="M29" i="8"/>
  <c r="M27" i="8"/>
  <c r="M24" i="8"/>
  <c r="M20" i="8"/>
  <c r="M19" i="8"/>
  <c r="M18" i="8"/>
  <c r="M17" i="8"/>
  <c r="M16" i="8"/>
  <c r="M15" i="8"/>
  <c r="M12" i="8"/>
  <c r="M9" i="8"/>
  <c r="M7" i="8"/>
  <c r="M6" i="8"/>
  <c r="M3" i="8"/>
  <c r="I47" i="8"/>
  <c r="I46" i="8"/>
  <c r="I45" i="8"/>
  <c r="I42" i="8"/>
  <c r="I41" i="8"/>
  <c r="I37" i="8"/>
  <c r="I36" i="8"/>
  <c r="I34" i="8"/>
  <c r="I23" i="8"/>
  <c r="I21" i="8"/>
  <c r="I20" i="8"/>
  <c r="I16" i="8"/>
  <c r="I15" i="8"/>
  <c r="I13" i="8"/>
  <c r="I2" i="8"/>
  <c r="M41" i="7"/>
  <c r="M38" i="7"/>
  <c r="M37" i="7"/>
  <c r="M35" i="7"/>
  <c r="M34" i="7"/>
  <c r="M32" i="7"/>
  <c r="M29" i="7"/>
  <c r="M28" i="7"/>
  <c r="M25" i="7"/>
  <c r="M24" i="7"/>
  <c r="M22" i="7"/>
  <c r="M15" i="7"/>
  <c r="M13" i="7"/>
  <c r="M12" i="7"/>
  <c r="M10" i="7"/>
  <c r="M6" i="7"/>
  <c r="M5" i="7"/>
  <c r="M4" i="7"/>
  <c r="M2" i="7"/>
  <c r="I39" i="7"/>
  <c r="I35" i="7"/>
  <c r="I31" i="7"/>
  <c r="I30" i="7"/>
  <c r="I23" i="7"/>
  <c r="I22" i="7"/>
  <c r="I20" i="7"/>
  <c r="I19" i="7"/>
  <c r="I18" i="7"/>
  <c r="I16" i="7"/>
  <c r="I12" i="7"/>
  <c r="I9" i="7"/>
  <c r="I7" i="7"/>
  <c r="I4" i="7"/>
  <c r="M10" i="6"/>
  <c r="M9" i="6"/>
  <c r="M4" i="6"/>
  <c r="M3" i="6"/>
  <c r="I11" i="6"/>
  <c r="I8" i="6"/>
  <c r="I4" i="6"/>
  <c r="I2" i="6"/>
  <c r="K8" i="5"/>
  <c r="K7" i="5"/>
  <c r="K6" i="5"/>
  <c r="K5" i="5"/>
  <c r="K4" i="5"/>
  <c r="K3" i="5"/>
  <c r="K2" i="5"/>
  <c r="G8" i="5"/>
  <c r="G5" i="5"/>
  <c r="G4" i="5"/>
  <c r="G3" i="5"/>
  <c r="G2" i="5"/>
  <c r="K45" i="4"/>
  <c r="K44" i="4"/>
  <c r="K42" i="4"/>
  <c r="K41" i="4"/>
  <c r="K40" i="4"/>
  <c r="K39" i="4"/>
  <c r="K37" i="4"/>
  <c r="K35" i="4"/>
  <c r="K32" i="4"/>
  <c r="K25" i="4"/>
  <c r="K24" i="4"/>
  <c r="K23" i="4"/>
  <c r="K21" i="4"/>
  <c r="K20" i="4"/>
  <c r="K18" i="4"/>
  <c r="K17" i="4"/>
  <c r="K16" i="4"/>
  <c r="K15" i="4"/>
  <c r="K13" i="4"/>
  <c r="K11" i="4"/>
  <c r="K8" i="4"/>
  <c r="K6" i="4"/>
  <c r="K4" i="4"/>
  <c r="K2" i="4"/>
  <c r="G49" i="4"/>
  <c r="G46" i="4"/>
  <c r="G45" i="4"/>
  <c r="G44" i="4"/>
  <c r="G43" i="4"/>
  <c r="G42" i="4"/>
  <c r="G40" i="4"/>
  <c r="G39" i="4"/>
  <c r="G36" i="4"/>
  <c r="G29" i="4"/>
  <c r="G24" i="4"/>
  <c r="G23" i="4"/>
  <c r="G21" i="4"/>
  <c r="G15" i="4"/>
  <c r="G14" i="4"/>
  <c r="G11" i="4"/>
  <c r="G7" i="4"/>
  <c r="G5" i="4"/>
  <c r="G3" i="4"/>
  <c r="G2" i="4"/>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M45" i="3"/>
  <c r="M40" i="3"/>
  <c r="M36" i="3"/>
  <c r="M35" i="3"/>
  <c r="M33" i="3"/>
  <c r="M30" i="3"/>
  <c r="M29" i="3"/>
  <c r="M23" i="3"/>
  <c r="M22" i="3"/>
  <c r="M19" i="3"/>
  <c r="M17" i="3"/>
  <c r="M16" i="3"/>
  <c r="M15" i="3"/>
  <c r="M13" i="3"/>
  <c r="M12" i="3"/>
  <c r="M11" i="3"/>
  <c r="M5" i="3"/>
  <c r="M4" i="3"/>
  <c r="I45" i="3"/>
  <c r="I42" i="3"/>
  <c r="I40" i="3"/>
  <c r="I36" i="3"/>
  <c r="I35" i="3"/>
  <c r="I30" i="3"/>
  <c r="I29" i="3"/>
  <c r="I27" i="3"/>
  <c r="I23" i="3"/>
  <c r="I22" i="3"/>
  <c r="I19" i="3"/>
  <c r="I18" i="3"/>
  <c r="I17" i="3"/>
  <c r="I13" i="3"/>
  <c r="I12" i="3"/>
  <c r="I9" i="3"/>
  <c r="I8" i="3"/>
  <c r="I5" i="3"/>
  <c r="I3" i="3"/>
  <c r="I2" i="3"/>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3" i="1"/>
  <c r="L4" i="1"/>
  <c r="L5" i="1"/>
  <c r="L6" i="1"/>
  <c r="L7" i="1"/>
  <c r="L8" i="1"/>
  <c r="L9" i="1"/>
  <c r="L10" i="1"/>
  <c r="L11" i="1"/>
  <c r="L12" i="1"/>
  <c r="L13" i="1"/>
  <c r="L14" i="1"/>
  <c r="L15" i="1"/>
  <c r="L16" i="1"/>
  <c r="L17" i="1"/>
  <c r="L18" i="1"/>
  <c r="L19" i="1"/>
  <c r="L20" i="1"/>
  <c r="L21" i="1"/>
  <c r="L22" i="1"/>
  <c r="L23" i="1"/>
  <c r="L2"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24"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93" i="1"/>
  <c r="F3" i="1"/>
  <c r="F4" i="1"/>
  <c r="F5" i="1"/>
  <c r="F6" i="1"/>
  <c r="F7" i="1"/>
  <c r="F8" i="1"/>
  <c r="F9" i="1"/>
  <c r="F10" i="1"/>
  <c r="F11" i="1"/>
  <c r="F12" i="1"/>
  <c r="F13" i="1"/>
  <c r="F14" i="1"/>
  <c r="F15" i="1"/>
  <c r="F16" i="1"/>
  <c r="F17" i="1"/>
  <c r="F18" i="1"/>
  <c r="F19" i="1"/>
  <c r="F20" i="1"/>
  <c r="F21" i="1"/>
  <c r="F22" i="1"/>
  <c r="F23" i="1"/>
  <c r="F2"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24" i="1"/>
  <c r="T60" i="1"/>
  <c r="R60" i="1"/>
  <c r="P60" i="1"/>
  <c r="N60" i="1"/>
</calcChain>
</file>

<file path=xl/sharedStrings.xml><?xml version="1.0" encoding="utf-8"?>
<sst xmlns="http://schemas.openxmlformats.org/spreadsheetml/2006/main" count="4664" uniqueCount="1086">
  <si>
    <t>Study ID</t>
  </si>
  <si>
    <t>SRF/LR/MA</t>
  </si>
  <si>
    <t>Year published</t>
  </si>
  <si>
    <t>Single/Multicenter</t>
  </si>
  <si>
    <t>Study design</t>
  </si>
  <si>
    <t>raceN_black</t>
  </si>
  <si>
    <t>race%_black</t>
  </si>
  <si>
    <t>raceN_white</t>
  </si>
  <si>
    <t>race%_white</t>
  </si>
  <si>
    <t>raceN_hispanic</t>
  </si>
  <si>
    <t>race%_hispanic</t>
  </si>
  <si>
    <t>raceN_other</t>
  </si>
  <si>
    <t>race%_other</t>
  </si>
  <si>
    <t>countrycd</t>
  </si>
  <si>
    <t>Country</t>
  </si>
  <si>
    <t>DB</t>
  </si>
  <si>
    <t>Start date</t>
  </si>
  <si>
    <t>End date</t>
  </si>
  <si>
    <t>incl_vaccine</t>
  </si>
  <si>
    <t>Age</t>
  </si>
  <si>
    <t># pediatric subjects</t>
  </si>
  <si>
    <t>Inpatient (1) In+Outpatient (2)</t>
  </si>
  <si>
    <t>Severity definition</t>
  </si>
  <si>
    <t>ICU</t>
  </si>
  <si>
    <t>Death</t>
  </si>
  <si>
    <t>Composite</t>
  </si>
  <si>
    <t>Exclusion from MA</t>
  </si>
  <si>
    <t>Sex</t>
  </si>
  <si>
    <t>Prem</t>
  </si>
  <si>
    <t>Com</t>
  </si>
  <si>
    <t>Cardio</t>
  </si>
  <si>
    <t>Neuro</t>
  </si>
  <si>
    <t>Resp</t>
  </si>
  <si>
    <t>IC</t>
  </si>
  <si>
    <t>SS</t>
  </si>
  <si>
    <t>gi</t>
  </si>
  <si>
    <t>ckd</t>
  </si>
  <si>
    <t>dm</t>
  </si>
  <si>
    <t>obesity</t>
  </si>
  <si>
    <t>Antoon 2021</t>
  </si>
  <si>
    <t>LR</t>
  </si>
  <si>
    <t>Multi-center</t>
  </si>
  <si>
    <t>Retrospective cohort</t>
  </si>
  <si>
    <t>USA</t>
  </si>
  <si>
    <t>Pediatric Health Information System (PHIS) database (Lenexa, Kansas)</t>
  </si>
  <si>
    <t>&lt; 18 years</t>
  </si>
  <si>
    <t>-</t>
  </si>
  <si>
    <t>ICU ± mechanical ventilation, shock or death</t>
  </si>
  <si>
    <t>Non-comparable study definitions.
Unable to differentiate MIS-C/PIMS-T and severe COVID19</t>
  </si>
  <si>
    <t>Armann 2021</t>
  </si>
  <si>
    <t>Prospective cohort</t>
  </si>
  <si>
    <t>Germany and Austria</t>
  </si>
  <si>
    <t>German Society for Pediatric Infectious Diseases (DGPI) registry</t>
  </si>
  <si>
    <t>Catalan 2022</t>
  </si>
  <si>
    <t>Spain</t>
  </si>
  <si>
    <t>Unidad de Información OSI Bilbao- Basurto (OBI)</t>
  </si>
  <si>
    <t>&lt; 20 years + adults</t>
  </si>
  <si>
    <t>Non-comparable study definitions.
Unable to separate data from adult patients and pediatric</t>
  </si>
  <si>
    <t>Choi 2022</t>
  </si>
  <si>
    <t>Systematic review</t>
  </si>
  <si>
    <t>Meta-analysis</t>
  </si>
  <si>
    <t>Multinational</t>
  </si>
  <si>
    <t>PubMed + Embase + Scopus + KoreaMed</t>
  </si>
  <si>
    <t>≤ 21 years</t>
  </si>
  <si>
    <t>17 studies</t>
  </si>
  <si>
    <t>ICU, invasive mechanical ventilation or death</t>
  </si>
  <si>
    <t>Literature review</t>
  </si>
  <si>
    <t>Choi 2023</t>
  </si>
  <si>
    <t>Korea</t>
  </si>
  <si>
    <t>Five university hospitals in South Korea</t>
  </si>
  <si>
    <t>Non-comparable study definitions.
Severe outcomes. Serious (moderate, severe, critical)</t>
  </si>
  <si>
    <t>Forrest 2022</t>
  </si>
  <si>
    <t>Cohort</t>
  </si>
  <si>
    <t>PEDSnet COVID-19 Database</t>
  </si>
  <si>
    <t>Moderate/Severe
Moderate: Moderately severe COVID-19 related health conditions
Severe: Unstable COVID-19 health conditions</t>
  </si>
  <si>
    <t>Greenan-Barrett 2023</t>
  </si>
  <si>
    <t>PubMed + Scopus + Google Scholar</t>
  </si>
  <si>
    <t>&lt; 25 years</t>
  </si>
  <si>
    <t>30 studies</t>
  </si>
  <si>
    <t>ICU, invasive ventilation or death</t>
  </si>
  <si>
    <t>Harwood 2022</t>
  </si>
  <si>
    <t>PubMed + European PubMed Central (PMC) + Scopus + Embase</t>
  </si>
  <si>
    <t>83 studies</t>
  </si>
  <si>
    <t>ICU, invasive ventilation, cardiovascular support, or death</t>
  </si>
  <si>
    <t>Ho 2023</t>
  </si>
  <si>
    <t>Optum deidentified COVID-19 Electronic Health Record Dataset</t>
  </si>
  <si>
    <t>&lt; 19 years</t>
  </si>
  <si>
    <t>ICU, intensive respiratory support, or death</t>
  </si>
  <si>
    <t>Non-comparable study definitions.
Risk factor. Age groups: 0 - 4 years, 5 - 11 years, 12 - 18 years</t>
  </si>
  <si>
    <t>Jank 2023</t>
  </si>
  <si>
    <t>Cross sectional</t>
  </si>
  <si>
    <t>Germany</t>
  </si>
  <si>
    <t>SARS-CoV-2 KIDS study + German Society for Pediatric Infectious Diseases (DGPI) registry + Statutory notification system of the Robert Koch Institute (RKI)</t>
  </si>
  <si>
    <t>Need for hospitalization for COVID-19 related treatment, admission to ICU, or death due to to COVID-19</t>
  </si>
  <si>
    <t>Non-comparable study definitions.
Risk factor. Age groups: &lt; 5 years, 5 - 11 years, 12 - 17 years</t>
  </si>
  <si>
    <t>Jone 2022</t>
  </si>
  <si>
    <t>American Heart Association</t>
  </si>
  <si>
    <t>Mechanical ventilation or ECMO</t>
  </si>
  <si>
    <t>Leon-Abarca 2020</t>
  </si>
  <si>
    <t>Mexico</t>
  </si>
  <si>
    <t>Mexican Open Registry (Secretaría de Salud. Datos Abiertos)</t>
  </si>
  <si>
    <t>ICU or death</t>
  </si>
  <si>
    <t>Non-comparable data.
No data to extract.</t>
  </si>
  <si>
    <t>Lu 2021</t>
  </si>
  <si>
    <t>Single-center</t>
  </si>
  <si>
    <t>China</t>
  </si>
  <si>
    <t>Wuhan Children’s Hospital</t>
  </si>
  <si>
    <t>&lt; 16 years</t>
  </si>
  <si>
    <t>Critical (group III): The children may rapidly progress to acute respiratory distress syndrome (ARDS) or respiratory failure, and may also develop multiple organ dysfunction such as shock, encephalopathy, myocardial injury or heart failure, coagulation dysfunction and acute kidney injury, which can be life-threatening.</t>
  </si>
  <si>
    <t>Dataset overlap</t>
  </si>
  <si>
    <t>Martin 2022</t>
  </si>
  <si>
    <t xml:space="preserve">National COVID Cohort Collaborative (N3C) </t>
  </si>
  <si>
    <t>Invasive ventilation, vasopressor-inotropic support, or extracorporeal membrane oxygenation, or death</t>
  </si>
  <si>
    <t>Navarro-Olivos 2021</t>
  </si>
  <si>
    <t>Retrospective cross sectional</t>
  </si>
  <si>
    <t>Database from the Ministry of Health (NESS)</t>
  </si>
  <si>
    <t>Ouldali 2021</t>
  </si>
  <si>
    <t>France</t>
  </si>
  <si>
    <t>French Pediatric Meningitis Network</t>
  </si>
  <si>
    <t>Ventilatory support (HFNC, cPAP, bPAP, invasive ventilation), hemodynamic support, or death</t>
  </si>
  <si>
    <t>Non-comparable study definitions.
Severe outcomes. Severe forms: Ventilatory support (HFNC, cPAP, bPAP, invasive ventilation), hemodynamic support, or death</t>
  </si>
  <si>
    <t>Preston 2021</t>
  </si>
  <si>
    <t>Premier Healthcare Database Special COVID-19 Release (PHD-SR) (release date, December 9, 2020)</t>
  </si>
  <si>
    <t>ICU or step-down unit, invasive mechanical ventilation, or death</t>
  </si>
  <si>
    <t>Schober 2021</t>
  </si>
  <si>
    <t>Canadian Pediatric Investigators Collaborative Network on Infections in Canada (PICNIC) group + Tehran, Iran collaborator + San José, Costa Rica collaborator</t>
  </si>
  <si>
    <t>Oxygen by non-invasive ventilation or HFNC or mechanical ventilation or vasopressors or death</t>
  </si>
  <si>
    <t>Shi 2021</t>
  </si>
  <si>
    <t>PubMed (MEDLINE) + WHO COVID-19 database + Web of Science + Cochrane library + China Biology Medicine (CBM) + China National Knowledge Infrastructure (CNKI) + Wanfang Data</t>
  </si>
  <si>
    <t>56 studies</t>
  </si>
  <si>
    <t>Death, ICU, respiratory suppoert, or progression to severe or critical disease</t>
  </si>
  <si>
    <t>Solorzano-Santos 2022</t>
  </si>
  <si>
    <t>Epidemiological Surveillance System for Respiratory Diseases (SISVER)</t>
  </si>
  <si>
    <t>Tsankov 2021</t>
  </si>
  <si>
    <t>PubMed + Medline +Embase</t>
  </si>
  <si>
    <t>&lt; 21 years</t>
  </si>
  <si>
    <t>42 studies</t>
  </si>
  <si>
    <t>Zachariah 2020</t>
  </si>
  <si>
    <t>NewYork-Presbyterian Morgan Stanley Children’s Hospital</t>
  </si>
  <si>
    <t>Requirement of mechanical ventilation during hospitalization.</t>
  </si>
  <si>
    <t>Non-comparable study definitions.
Severe outcomes. Mechanical ventilation</t>
  </si>
  <si>
    <t>Armann 2020</t>
  </si>
  <si>
    <t>MA</t>
  </si>
  <si>
    <t>German Society for Pediatric Infectious Diseases (DGPI)</t>
  </si>
  <si>
    <t>Data extracted from Harwood et al. individual patients data</t>
  </si>
  <si>
    <t>Bayesheva 2021</t>
  </si>
  <si>
    <t>Retrospective observational</t>
  </si>
  <si>
    <t>Kazakhastan</t>
  </si>
  <si>
    <t>Official medical electronic database</t>
  </si>
  <si>
    <t>Severe/Critical
Severe: early respiratory symptoms + gastrointestinal symp-toms. The disease usually progressed after about a week along with dyspnoea ± central cyanosis. Blood oxygen saturation  &lt;92% + manifestations of hypoxia.
Critical: ARDS or respiratory failure. Life-threatening conditions such as shock, encephalopathy, myocardial injury or heart failure, coagulation dysfunction, AKI and multiple organ dysfunctions.</t>
  </si>
  <si>
    <t>Bellino 2020</t>
  </si>
  <si>
    <t>Italy</t>
  </si>
  <si>
    <t>Italian integrated COVID-19 surveillance system</t>
  </si>
  <si>
    <t>Cairoli 2020</t>
  </si>
  <si>
    <t>Argentina</t>
  </si>
  <si>
    <t>Hospital General de Niños Pedro de Elizalde (Buenos Aires)</t>
  </si>
  <si>
    <t>Chao 2020</t>
  </si>
  <si>
    <t>Children’s Hospital at Montefiore</t>
  </si>
  <si>
    <t>de Ceano-Vivas 2020</t>
  </si>
  <si>
    <t>Hospital La Paz (Madrid)</t>
  </si>
  <si>
    <t>Desai 2020</t>
  </si>
  <si>
    <t xml:space="preserve">TriNetX </t>
  </si>
  <si>
    <t>Mechanical ventilation or death</t>
  </si>
  <si>
    <t>Fisler 2020</t>
  </si>
  <si>
    <t>Steven and Alexandra Cohen Children's Medical Center (CCMC) at the Northwell Health System (New York)</t>
  </si>
  <si>
    <t>Giacomet 2020</t>
  </si>
  <si>
    <t>23 different sites in Italy</t>
  </si>
  <si>
    <t>Gotzinger 2020</t>
  </si>
  <si>
    <t>Paediatric Tuberculosis Network European Trials Group (PTBNET)</t>
  </si>
  <si>
    <t>Hillesheim 2020</t>
  </si>
  <si>
    <t>Prospective cross sectional</t>
  </si>
  <si>
    <t>Brazil</t>
  </si>
  <si>
    <t>Brazilian Ministry of Health Database (SIVEP- Gripe)</t>
  </si>
  <si>
    <t>&lt; 20 years</t>
  </si>
  <si>
    <t>Kainth 2020</t>
  </si>
  <si>
    <t>&lt; 22 years</t>
  </si>
  <si>
    <t>ICU, mechanical (invasive) ventilation with or without use of vasopressors and/or inotropes, extracorporeal membrane oxygenation (ECMO), and renal replacement therapy (RRT), or death</t>
  </si>
  <si>
    <t>Kalyanaraman 2020</t>
  </si>
  <si>
    <t>New York City Health + Hospitals (NYC H+H)</t>
  </si>
  <si>
    <t>Parri 2020</t>
  </si>
  <si>
    <t>Pediatric Emergency Departments coordinated by Meyer Hospital in Florence, and a research network of pediatric hospitals/departments and family pediatricians, coordinated by the Institute for Maternal and Child Health IRCCS Burlo Garofolo, Trieste, Italy</t>
  </si>
  <si>
    <t>ICU, intubated, multiorgan failure or shock, encaphalopathy, myocardial injury or heat failure, coagulation dysfunction, or acute kidney injury</t>
  </si>
  <si>
    <t>Richardson 2020</t>
  </si>
  <si>
    <t>Northwell Health (New York)</t>
  </si>
  <si>
    <t>&lt; 19 years + adults</t>
  </si>
  <si>
    <t>Rivas-Ruiz 2020</t>
  </si>
  <si>
    <t>Direccion General de Epidemiología, Secretaría de Salud de México</t>
  </si>
  <si>
    <t>Storch-de-Gracia 2020</t>
  </si>
  <si>
    <t>Hospital Infantil Universitario Nin ̃o Jesús (Madrid)</t>
  </si>
  <si>
    <t>Swann  2020</t>
  </si>
  <si>
    <t>England, Wales, Scotland</t>
  </si>
  <si>
    <t>IInternational Severe Acute Respiratory and emerging Infection Consortium (ISARIC) WHO Clinical Characterisation Protocol UK (CCP-UK)</t>
  </si>
  <si>
    <t>van der Zalm 2021</t>
  </si>
  <si>
    <t>South Africa</t>
  </si>
  <si>
    <t>Tygerberg Hospital (TBH)</t>
  </si>
  <si>
    <t>&lt; 14 years</t>
  </si>
  <si>
    <t>Alharbi 2021</t>
  </si>
  <si>
    <t>Saudi Arabia</t>
  </si>
  <si>
    <t>Kings Abdullah Specialized Children's Hospital (Riyadh)</t>
  </si>
  <si>
    <t>&lt; 15 years</t>
  </si>
  <si>
    <t>Antúnez-Montes 2021</t>
  </si>
  <si>
    <t>"Covid in South American Schildren - Study group" - Independents physicians from Mexico, Colombia, Peru, Costa Rica and Brazil.</t>
  </si>
  <si>
    <t>Araujo da Silva 2021</t>
  </si>
  <si>
    <t xml:space="preserve"> Two pediatric private hospitals from Rio de Janeiro</t>
  </si>
  <si>
    <t>Bhavsar 2021</t>
  </si>
  <si>
    <t>New Jersey network</t>
  </si>
  <si>
    <t>Bolaños-Almeida 2021</t>
  </si>
  <si>
    <t>Colombia</t>
  </si>
  <si>
    <t>Instituto nacional de salud (INS)</t>
  </si>
  <si>
    <t>Bundle 2021</t>
  </si>
  <si>
    <t>European Centre for Disease Prevention and Control (ECDC)</t>
  </si>
  <si>
    <t>ICU, ventilation, ECMO, or death</t>
  </si>
  <si>
    <t>Du 2020</t>
  </si>
  <si>
    <t>Wuhan Children's Hospital</t>
  </si>
  <si>
    <t>ICU + respiratory failure requiring mechanical ventilation, shock, or complications with other organ failures</t>
  </si>
  <si>
    <t>Farzan 2021</t>
  </si>
  <si>
    <t>2 - 18 years</t>
  </si>
  <si>
    <t>Fernandes 2021</t>
  </si>
  <si>
    <t>Tri-State Pediatric COVID-19 Consortium (8 pediatric centers in New York, New Jersey, and Connecticut)</t>
  </si>
  <si>
    <t>&lt; 23 years</t>
  </si>
  <si>
    <t>ICU admission for ≥ 48 hours</t>
  </si>
  <si>
    <t>Funk 2021</t>
  </si>
  <si>
    <t>PERN - Pediatric Emergency Research Network (PERN)–COVID-19</t>
  </si>
  <si>
    <t>Cardiac, infectious, neurologic, or respiratory complications, and death, or performance of chest drainage, ECMO, inotropic support, positive pressure ventilation (inv/non inv), and hemodyalisis.</t>
  </si>
  <si>
    <t>Graff 2021</t>
  </si>
  <si>
    <t>Children’s Hospital Colorado (CHCO)</t>
  </si>
  <si>
    <t>Gujski 2021</t>
  </si>
  <si>
    <t>Poland</t>
  </si>
  <si>
    <t>Poland National Institute of Public Health</t>
  </si>
  <si>
    <t>Gupta 2021</t>
  </si>
  <si>
    <t>India</t>
  </si>
  <si>
    <t>India crowdsourced databases, which include the reporting from state and central government agencies</t>
  </si>
  <si>
    <t>&lt; 21 years + adults</t>
  </si>
  <si>
    <t>Hendler 2021</t>
  </si>
  <si>
    <t>Brazilian Ministry of Health Database (SIVEP- Gripe) - state of Rio Grande do Sul (Brazil)</t>
  </si>
  <si>
    <t>ICU, invasive mechanical ventilation, or death</t>
  </si>
  <si>
    <t>Kompaniyets 2021</t>
  </si>
  <si>
    <t>PHD-SR - (release date, March 15, 2021), a large, hospital-based, all-payer database</t>
  </si>
  <si>
    <t>ICU or stepdown unit admission, invasive mechanical ventilation, or death</t>
  </si>
  <si>
    <t>Madani 2021</t>
  </si>
  <si>
    <t>Iran</t>
  </si>
  <si>
    <t>Iran COVID-19 national registry</t>
  </si>
  <si>
    <t>Mania 2021</t>
  </si>
  <si>
    <t>Poznan University of Medical Sciences (Poland)</t>
  </si>
  <si>
    <t>IQR 15 - 152 months</t>
  </si>
  <si>
    <t>ICU
COVID19 related pneumonia with intensive care: clinical and imaging findings of pneumonia, mechanical ventilation and intensive care required</t>
  </si>
  <si>
    <t>Moreira 2021</t>
  </si>
  <si>
    <t>Centers for Disease Control and Prevention COVID-19- associated hospitalization surveillance network (CDC COVID-NET)</t>
  </si>
  <si>
    <t>Oliveira 2021</t>
  </si>
  <si>
    <t>Qian 2021</t>
  </si>
  <si>
    <t>Wuhan Children’s Hospital and Jingzhou First People's Hospital</t>
  </si>
  <si>
    <t>1 month - 16 years</t>
  </si>
  <si>
    <t>Severe/Critical</t>
  </si>
  <si>
    <t>Saatci 2021</t>
  </si>
  <si>
    <t>UK</t>
  </si>
  <si>
    <t>QResearch database</t>
  </si>
  <si>
    <t>Sena 2021</t>
  </si>
  <si>
    <t>Secretaria de Planeja- mento e Gestao de Pernambuco (SEPLAG PE)</t>
  </si>
  <si>
    <t>Sousa 2021</t>
  </si>
  <si>
    <t>Verma 2021</t>
  </si>
  <si>
    <t>NYC H+H: Bellevue Hospital Center, New York, New York, and 3 other hospitals</t>
  </si>
  <si>
    <t>Wanga 2021</t>
  </si>
  <si>
    <t>6 children’s hospitals in the United States (in Arkansas, the District of Columbia, Florida, Illinois, Louisiana, and Texas)</t>
  </si>
  <si>
    <t>Yayla 2021</t>
  </si>
  <si>
    <t>Turkey</t>
  </si>
  <si>
    <t>University of Health Sciences, Ankara Educating and Training Hospital</t>
  </si>
  <si>
    <t>Severe/Critical
Severe: progressive respiratory disease, dyspnea, and central cyanosis
Critical: ARDS or respiratory failure, shock, and organ dysfunction</t>
  </si>
  <si>
    <t>Banull 2022</t>
  </si>
  <si>
    <t>Washington University School of Medicine and Saint Louis Children’s Hospital (SLCH)</t>
  </si>
  <si>
    <t>Campbell 2022</t>
  </si>
  <si>
    <t>Pediatric COVID-19 US Registry</t>
  </si>
  <si>
    <t>12 - 17 years</t>
  </si>
  <si>
    <t>ICU between days 0 - 28</t>
  </si>
  <si>
    <t>Choudhary 2022</t>
  </si>
  <si>
    <t>Receiving HFNC, BiPAP, CPAP, or IMV</t>
  </si>
  <si>
    <t>Farrar 2022</t>
  </si>
  <si>
    <t>Canada</t>
  </si>
  <si>
    <t>Canadian Paediatric Surveillance Program (CPSP)</t>
  </si>
  <si>
    <t>ICU, ventilatory or hemodynamic support, select organ system complication, or death.</t>
  </si>
  <si>
    <t>Fattahi 2022</t>
  </si>
  <si>
    <t>Qazvin University of Medical Sciences</t>
  </si>
  <si>
    <t>Kufa 2022</t>
  </si>
  <si>
    <t>NICD - Surveillance system coordinated by the National Institute for Communicable Diseases (NICD)</t>
  </si>
  <si>
    <t>Martinez-Valdez 2022</t>
  </si>
  <si>
    <t>Mexican Ministry of Health</t>
  </si>
  <si>
    <t>Murillo-Zamora 2022-1</t>
  </si>
  <si>
    <t>Sistema de Notificación en Línea para la Vigilancia Epidemiológica (SINOLAVE)</t>
  </si>
  <si>
    <t>Murillo-Zamora 2022-2</t>
  </si>
  <si>
    <t>IMSS - Mexican Institute of Social Security</t>
  </si>
  <si>
    <t>&lt; 10 years</t>
  </si>
  <si>
    <t>Nguyen 2022</t>
  </si>
  <si>
    <t>Vietnam</t>
  </si>
  <si>
    <t>Children’s Hospital 1 (CH1) (Ho Chi Minh City)</t>
  </si>
  <si>
    <t>&lt; 17 years</t>
  </si>
  <si>
    <t>ICU
(severe/critical)</t>
  </si>
  <si>
    <t>Oliveira 2022</t>
  </si>
  <si>
    <t>ICU, mechanical ventilation, or disease-related death</t>
  </si>
  <si>
    <t>Sanchez-Piedra 2022</t>
  </si>
  <si>
    <t>Open COVID-19 registry dataset collected by the Mexican government</t>
  </si>
  <si>
    <t>Sedighi 2022</t>
  </si>
  <si>
    <t>15 general and pediatrics hospitals, coordinated by INRVD</t>
  </si>
  <si>
    <t>Critical: for children who quickly progressed to acute respiratory distress syndrome or respiratory failure requiring mechanical ventilation and might also have shock, encephalopathy, myocardial injury or heart failure, coagulation dysfunction, complicated with other organ failure requiring intensive care unit (ICU) care.</t>
  </si>
  <si>
    <t>SimoeseSilva 2022</t>
  </si>
  <si>
    <t>Sorg 2022</t>
  </si>
  <si>
    <t>Hospitalization for treatment, admission to ICU, death due to COVID-19, or PIMS-TS</t>
  </si>
  <si>
    <t>Ward 2022</t>
  </si>
  <si>
    <t>National linked administrative health data Secondary Use Services, (SUS) data, linked with the national SARS-CoV-2 database</t>
  </si>
  <si>
    <t>Wong-Chew 2022</t>
  </si>
  <si>
    <t>Secretaría de Salud de Mexico</t>
  </si>
  <si>
    <t>Woodruff 2022</t>
  </si>
  <si>
    <t>Coronavirus Disease 2019–Associated Hospitalization Surveillance Network (COVID-NET)</t>
  </si>
  <si>
    <t>ICU, invasive mechanical ventilation, or in-hospital death</t>
  </si>
  <si>
    <t>Abdolsalehi 2023</t>
  </si>
  <si>
    <t>Tehran University of Medical Sciences (TUMS)</t>
  </si>
  <si>
    <t>Horta 2023</t>
  </si>
  <si>
    <t>Southeastern Brazilian HMO (Minas Gerais, Belo Horizonte)</t>
  </si>
  <si>
    <t>Leung 2023</t>
  </si>
  <si>
    <t>SIVEP-Gripe - Brazilian Ministry of Health Database (SIVEP- Gripe)</t>
  </si>
  <si>
    <t>Severe illness and death</t>
  </si>
  <si>
    <t>Oliveira 2023-1</t>
  </si>
  <si>
    <t>Oliveira 2023-2</t>
  </si>
  <si>
    <t>2 - 19 years</t>
  </si>
  <si>
    <t>Ungar 2023</t>
  </si>
  <si>
    <t>NYU Langone Health (NYULH) or Hackensack Meridian Health (HMH)</t>
  </si>
  <si>
    <t>Vasconcelos 2023</t>
  </si>
  <si>
    <t>ICU, invasive ventilation, and death</t>
  </si>
  <si>
    <t>AbuShanap 2022</t>
  </si>
  <si>
    <t>SRF</t>
  </si>
  <si>
    <t>Observational</t>
  </si>
  <si>
    <t>Jordan</t>
  </si>
  <si>
    <t>King Hussein Cancer Center (Amman, Jordan)</t>
  </si>
  <si>
    <t>Immunocompromise</t>
  </si>
  <si>
    <t>Single risk factor cohort. Immunocompromised</t>
  </si>
  <si>
    <t>Alqanathish 2023</t>
  </si>
  <si>
    <t>King Abdullah Specialized Children’s Hospital (KASCH) (Saudi Arabia)</t>
  </si>
  <si>
    <t>Rheumatic diseases</t>
  </si>
  <si>
    <t>Hospitalization</t>
  </si>
  <si>
    <t>Single risk factor cohort. Rheumatologic</t>
  </si>
  <si>
    <t>Arlet  2020</t>
  </si>
  <si>
    <t>Case series</t>
  </si>
  <si>
    <t>National consortia— MCGRE (Filière de santé maladies constitutionnelles rares du globule rouge et de l’érythropoïèse) and Laboratory of Excellence GR-Ex network</t>
  </si>
  <si>
    <t>&lt; 18 years + adults</t>
  </si>
  <si>
    <t>Sickle Cell Disease</t>
  </si>
  <si>
    <t>Single risk factor cohort. Sickle cell disease</t>
  </si>
  <si>
    <t>Averbuch 2023</t>
  </si>
  <si>
    <t>Prospective observational</t>
  </si>
  <si>
    <t xml:space="preserve">European Society for Blood and Marrow Transplantation (EBMT) + Spanish Group of Hematopoietic Stem Cell Transplantation (GETH) </t>
  </si>
  <si>
    <t>Hematopoietic cell transplantation (HCT) recipients</t>
  </si>
  <si>
    <t>ICU or death within 2 months of diagnosis</t>
  </si>
  <si>
    <t>Single risk factor cohort. Hematopoietic cell transplantation</t>
  </si>
  <si>
    <t>Behr 2022</t>
  </si>
  <si>
    <t>Memorial Sloan Kettering database</t>
  </si>
  <si>
    <t>≤ 20 years</t>
  </si>
  <si>
    <t>Cancer</t>
  </si>
  <si>
    <t>Single risk factor cohort. Cancer</t>
  </si>
  <si>
    <t>Belsky 2021</t>
  </si>
  <si>
    <t>PubMed + Cochrane + Web of Science</t>
  </si>
  <si>
    <t>100 studies</t>
  </si>
  <si>
    <t>Cancer, hematopoietic cell and solid organ transplant</t>
  </si>
  <si>
    <t>Pneumonia ARDS or ICU</t>
  </si>
  <si>
    <t>Bhatt 2022</t>
  </si>
  <si>
    <t>CIBMTR</t>
  </si>
  <si>
    <t>Hematopoietic stem cell transplant recipients</t>
  </si>
  <si>
    <t>Mechanical ventilation</t>
  </si>
  <si>
    <t>Single risk factor cohort. Hematopoietic Stem Cell Transplant Recipients</t>
  </si>
  <si>
    <t>Brenner 2021</t>
  </si>
  <si>
    <t xml:space="preserve"> SECURE-IBD + Paediatric IBD Porto Group</t>
  </si>
  <si>
    <t>Inflammatory bowel disease</t>
  </si>
  <si>
    <t>Single risk factor cohort. Inflammatory Bowel Disease</t>
  </si>
  <si>
    <t>Cardona-Hernandez 2021</t>
  </si>
  <si>
    <t>Tonji Hospital (Wuhan, China)
Hospital Sant Joan de Deu (Catalonia, Spain)
ISPED registry (Italy)
Stanford University (CA, USA)</t>
  </si>
  <si>
    <t>≤ 23 years</t>
  </si>
  <si>
    <t>Type 1 diabetes</t>
  </si>
  <si>
    <t>Single risk factor cohort. Type 1 Diabetes</t>
  </si>
  <si>
    <t>Chivers 2023</t>
  </si>
  <si>
    <t>18 hospitals</t>
  </si>
  <si>
    <t>&lt; 16 years + adults</t>
  </si>
  <si>
    <t>CHD, arrhythmic disease (confirmed elec- trophysiological diagnosis), inherited cardiac disease (such as hypertrophic cardiomyopathy) and/or previous cardiac transplantation</t>
  </si>
  <si>
    <t>Episode requiring hospital admission, including emergency department assessment and ‘hospice at home’ management</t>
  </si>
  <si>
    <t>Single risk factor cohort. Congenital Heart disease</t>
  </si>
  <si>
    <t>Demeterco-Berggren 2022</t>
  </si>
  <si>
    <t>T1D Exchange Quality Improvement Collaborative</t>
  </si>
  <si>
    <t>Dominguez-Rojas 2022</t>
  </si>
  <si>
    <t>New or established oncologic diagnosis</t>
  </si>
  <si>
    <t>Single risk factor cohort. New or established oncologic diagnosis.</t>
  </si>
  <si>
    <t>El‐Qushayri 2022</t>
  </si>
  <si>
    <t>PubMed + Scopus + ISI + Google Scholar + VHL + NYAM + SIGLE</t>
  </si>
  <si>
    <t>21 studies</t>
  </si>
  <si>
    <t>Emes 2021</t>
  </si>
  <si>
    <t>Trisomy 21 Research Society (T21RS)</t>
  </si>
  <si>
    <t>Trisomy 21</t>
  </si>
  <si>
    <t>Single risk factor cohort. Down Syndrome</t>
  </si>
  <si>
    <t>Fonseca 2021</t>
  </si>
  <si>
    <t>Fundación Hospital la Misericordia (Bogotá)</t>
  </si>
  <si>
    <t>Confirmed oncologic or benign hematologic diagnosis (congenital or acquired bone marrow failure, sickle cell disease, and thalassemia)</t>
  </si>
  <si>
    <t>Single risk factor cohort. Oncohematologic Patients</t>
  </si>
  <si>
    <t>Freitas 2022</t>
  </si>
  <si>
    <t>Hospital Sírio-Libanês (São Paulo, Brazil)</t>
  </si>
  <si>
    <t>Pediatric liver transplant recipients (PLTR)</t>
  </si>
  <si>
    <t>Single risk factor cohort. Liver Transplantation</t>
  </si>
  <si>
    <t>Goss 2021</t>
  </si>
  <si>
    <t>Texas Children's Hospital, Children's Hospital Los Angeles, Miami Transplant Institute, University of Colorado, and University of Texas Health Science Center at San Antonio</t>
  </si>
  <si>
    <t>Solid organ transplant recipients
- 2 lung transplant
- 6 heart transplant
- 8 kidney transplant
- 10 liver transplant</t>
  </si>
  <si>
    <t>Single risk factor cohort. Solid organ transplant</t>
  </si>
  <si>
    <t>Haeusler 2021</t>
  </si>
  <si>
    <t>Cancer or haematopoietic stem cell transplant</t>
  </si>
  <si>
    <t>Single risk factor cohort. Cancer or after HSCT</t>
  </si>
  <si>
    <t>Hammad 2021</t>
  </si>
  <si>
    <t>Egypt</t>
  </si>
  <si>
    <t>Children’s Cancer Hospital of Egypt</t>
  </si>
  <si>
    <t>ICU, septic shock, or mechanical ventilation</t>
  </si>
  <si>
    <t>Hoogenboom 2021</t>
  </si>
  <si>
    <t>Montefiore Health System</t>
  </si>
  <si>
    <t>Pediatric + Adults</t>
  </si>
  <si>
    <t>115 pediatric + adults</t>
  </si>
  <si>
    <t>Sickle Cell Disease and Sickle Cell Trait</t>
  </si>
  <si>
    <t>ICU, invasive ventilation, or in-hospital death</t>
  </si>
  <si>
    <t>Single risk factor cohort. Sickle cell disease and Sickle cell trait</t>
  </si>
  <si>
    <t>Hoogenboom 2022</t>
  </si>
  <si>
    <t>PubMed</t>
  </si>
  <si>
    <t>Pediatric + Adults
(med 25 years, IQR 17 – 39 years)</t>
  </si>
  <si>
    <t>Oxygen, ICU, mechanical ventilation, or death</t>
  </si>
  <si>
    <t>Kahraman 2023</t>
  </si>
  <si>
    <t>Pediatric Metabolism Unit of Hacettepe University İhsan Dogramacı Children's Hospital</t>
  </si>
  <si>
    <t>Inherited Metabolic Disorders</t>
  </si>
  <si>
    <t>ARDS or death</t>
  </si>
  <si>
    <t>Single risk factor cohort. Inherited metabolic disorders</t>
  </si>
  <si>
    <t>Kamdar 2021</t>
  </si>
  <si>
    <t>Texas Children’s Cancer and Hematology Center</t>
  </si>
  <si>
    <t>Hematology/ Oncology</t>
  </si>
  <si>
    <t>Single risk factor cohort. Hematology-oncology</t>
  </si>
  <si>
    <t>Kearsley-Fleet 2022</t>
  </si>
  <si>
    <t>European Alliance of Associations for Rheumatology (EULAR)/Paediatric Rheumatology European Society sponsored COVID-19 Registry + United States Childhood Arthritis and Rheumatology Research Alli- ance (CARRA) Registry + CARRA-sponsored COVID-19 Global Paediatric Rheumatology Database (COVID-19 GPRD)</t>
  </si>
  <si>
    <t>Rheumatology diagnosis (JIA, SLE, MCTD, vasculitis or other RMD, autoinflammatory syndromes, other)</t>
  </si>
  <si>
    <t>Ljungman 2023</t>
  </si>
  <si>
    <t>European Society for Blood and Marrow Transplantation (EBMT) registry</t>
  </si>
  <si>
    <t>Allogenic hematopoietic stem cell transplant recipients</t>
  </si>
  <si>
    <t>Single risk factor cohort. Stem Cell Transplant Recipients</t>
  </si>
  <si>
    <t>Madhusoodhan 2020</t>
  </si>
  <si>
    <t>New York-New Jersey region (13 institutions)</t>
  </si>
  <si>
    <t>Oncology patients receiving anticancer therapy</t>
  </si>
  <si>
    <t>Single risk factor cohort. Oncology</t>
  </si>
  <si>
    <t>Mann 2022</t>
  </si>
  <si>
    <t>T1D Exchange QI Collaborative</t>
  </si>
  <si>
    <t>≤ 24 years</t>
  </si>
  <si>
    <t>Meena 2021</t>
  </si>
  <si>
    <t>MEDLINE + Embase + Google Scholar</t>
  </si>
  <si>
    <t>33 studies</t>
  </si>
  <si>
    <t>Undergoing/had undergone cancer treatment</t>
  </si>
  <si>
    <t>Millen 2022</t>
  </si>
  <si>
    <t>UK Paediatric Coronavirus Cancer Monitoring Project (UKPCCMP)</t>
  </si>
  <si>
    <t>Diagnosis of any subtype of haematological malignancy including (but not limited to) all subtypes of leukaemia and lymphoma as well as myelodysplastic syndromes
Children who received stem cell transplantation were excluded</t>
  </si>
  <si>
    <t xml:space="preserve">Severe/Critical
</t>
  </si>
  <si>
    <t>Single risk factor cohort. haematological conditions</t>
  </si>
  <si>
    <t>Moeller 2020</t>
  </si>
  <si>
    <t>Paediatric Assembly of the European Respiratory Society (ERS) survey</t>
  </si>
  <si>
    <t>Chronic respiratory diseases
- Asthma (n = 63)
- Cystic fibrosis (n = 14)
- BPD (n = 9)
- Other (n = 33)</t>
  </si>
  <si>
    <t>Single risk factor cohort. Chronic respiratory diseases</t>
  </si>
  <si>
    <t>Morford 2021</t>
  </si>
  <si>
    <t>Medline + Embase + Global Health + Cochrane Library + EbscoHost + Scopus + WHO COVID Literature Database</t>
  </si>
  <si>
    <t>7 studies</t>
  </si>
  <si>
    <t>Primary Immunodeficiency</t>
  </si>
  <si>
    <t>Mucalo 2021</t>
  </si>
  <si>
    <t>Surveillance Epidemiology of Coronavirus Under Research Exclusion for Sickle Cell Disease (SECURE-SCD) Registry</t>
  </si>
  <si>
    <t>Moderate/Severe/Critical
Moderate: pneumonia with or without clinical symptoms, no hypoxia
Severe: early respiratory symptoms or gastrointestinal symp- toms followed by dyspnea and hypoxia (O2 saturations ,92%)
Critical: acute respiratory distress syndrome, respiratory failure, encephalopathy, shock, coagulopathy, multiorgan impairment (lung, heart, kidney, brain) that may be life threatening.</t>
  </si>
  <si>
    <t>Mukkada 2021</t>
  </si>
  <si>
    <t>St Jude Global and International Society of Paediatric Oncology Global Registry of COVID-19 in Childhood Cancer (GRCCC)</t>
  </si>
  <si>
    <t>Current or past diagnosis of cancer or who have received a haematopoietic stem-cell transplantation</t>
  </si>
  <si>
    <t>Nicastro 2021</t>
  </si>
  <si>
    <t>Nicastro 2022</t>
  </si>
  <si>
    <t>PubMed + Embase</t>
  </si>
  <si>
    <t>Liver diseases: end-stage liver disease, liver transplant (LT) recipients and pre-transplant candidates</t>
  </si>
  <si>
    <t>ICU, mechanical ventilation, vasopressor support</t>
  </si>
  <si>
    <t>Parker 2022</t>
  </si>
  <si>
    <t>Retrospective and prospective  cohort</t>
  </si>
  <si>
    <t>Children's Hospital Los Angeles (CHLA) Children's Center for Cancer and Blood Disease COVID-19 database</t>
  </si>
  <si>
    <t>Patients with cancer  who were treated with chemotherapy, HSCT, or CAR-T</t>
  </si>
  <si>
    <t>Critical: Requiring life-sustaining treatment (non-invasive ventilation, invasive ventilation, or vasopressors) for ARDS, septic shock, or MIS-C</t>
  </si>
  <si>
    <t>Rouger-Gaudichon 2020</t>
  </si>
  <si>
    <t>Société Française de lutte contre les Cancers et leucémies de l’Enfant et de l’adolescent (SFCE) (PEDONCOVID)</t>
  </si>
  <si>
    <t>Hematologic malignancy or solid tumors who had undergone anti-cancer treatment in the past 6 months or who underwent a hematopoietic stem-cell transplantation (HSCT) for any reason and with immunosuppressive therapy either ongoing or interrupted less than 6 months prior</t>
  </si>
  <si>
    <t>Rouger-Gaudichon 2021</t>
  </si>
  <si>
    <t>19 studies</t>
  </si>
  <si>
    <t>Acute lymphoblastic leukemias</t>
  </si>
  <si>
    <t>Require a higher level of care</t>
  </si>
  <si>
    <t>Sachdeva 2021</t>
  </si>
  <si>
    <t>24 Indian pediatric cardiac centers</t>
  </si>
  <si>
    <t>Children with heart disease (CHD, acquired heart diseases such as rheumatic heart disease, previously diagnosed myocardial diseases) + Grown ups with congenital heart disease</t>
  </si>
  <si>
    <t>Single risk factor cohort. Heart disease</t>
  </si>
  <si>
    <t>Schlage 2022</t>
  </si>
  <si>
    <t>55 studies</t>
  </si>
  <si>
    <t>Sengler 2021</t>
  </si>
  <si>
    <t>National Paediatric Rheumatology Database (NPRD)</t>
  </si>
  <si>
    <t>Rheumatic and musculoskeletal diseases</t>
  </si>
  <si>
    <t>Strah 2022</t>
  </si>
  <si>
    <t>Vizient Clinical Data Base</t>
  </si>
  <si>
    <t>ICD-10 code for moderate or severe CHD</t>
  </si>
  <si>
    <t>Single risk factor cohort. Congenital heart disease</t>
  </si>
  <si>
    <t>Yeh 2023</t>
  </si>
  <si>
    <t xml:space="preserve"> International Quality Improvement Collaborative for Congenital Heart Disease: Improving Care in Low-and Middle-Income Countries +  Congenital Cardiac Catheterization Project on Outcomes</t>
  </si>
  <si>
    <t>Congenital Heart Disease</t>
  </si>
  <si>
    <t>Zareef 2023</t>
  </si>
  <si>
    <t>Lebanon</t>
  </si>
  <si>
    <t>Children Heart Center (CHC) at the American University of Beirut Medical Center (AUBMC)</t>
  </si>
  <si>
    <t>124 (pediatric + adult)</t>
  </si>
  <si>
    <t>ICU or Death</t>
  </si>
  <si>
    <t/>
  </si>
  <si>
    <t>Severe: LRTI requiring oxygen via nasal prongs or a mask, high-flow nasal cannula at ≤ 2 L/kg/min, or end- organ damage
Critical: ICU admission, mechanical ventilation, or ECMO, sepsis/ septic shock, multiple organ failure, or death.</t>
  </si>
  <si>
    <t>Severe: Supplemental help to normal breathing and/or admission to a PICU
ICU or death</t>
  </si>
  <si>
    <t>Critical: severe pneumonia, acute respiratory distress syndrome, septic shock, and/or multiple organ dysfunction requiring hospitalization in intensive care.</t>
  </si>
  <si>
    <t>Complicated: need for haemodynamic support for stabilization (influsion of fluids or vasopressors) or respiratory support (high flow nasal cannula, nin-invasive ventilation, invasive ventilation) or encephalopathy.</t>
  </si>
  <si>
    <t xml:space="preserve"> Severe: increased need for supplemental oxygen support and/or ventilator support requirements
Critical: respiratory failure requiring mechanical ventilation with high parameters, acute respiratory distress syndrome and/or shock, or systemic inflammatory response</t>
  </si>
  <si>
    <t>SRF Risk factor</t>
  </si>
  <si>
    <t>IMV</t>
  </si>
  <si>
    <t>incl_vaccine (0) before (1) after</t>
  </si>
  <si>
    <t>countrycd (0) USA (1) other (2) multinational</t>
  </si>
  <si>
    <t>study</t>
  </si>
  <si>
    <t>outcome</t>
  </si>
  <si>
    <t>outcomecode</t>
  </si>
  <si>
    <t>type_age</t>
  </si>
  <si>
    <t>sev_risk</t>
  </si>
  <si>
    <t>notsev_risk</t>
  </si>
  <si>
    <t>total_risk</t>
  </si>
  <si>
    <t>crit_noncrit_risk</t>
  </si>
  <si>
    <t>sev_norisk</t>
  </si>
  <si>
    <t>notsev_norisk</t>
  </si>
  <si>
    <t>total_norisk</t>
  </si>
  <si>
    <t>crit_noncrit_norisk</t>
  </si>
  <si>
    <t>or</t>
  </si>
  <si>
    <t>Control group</t>
  </si>
  <si>
    <t>Comments</t>
  </si>
  <si>
    <t>&lt;1m</t>
  </si>
  <si>
    <t>2/32</t>
  </si>
  <si>
    <t>1 - 10 years</t>
  </si>
  <si>
    <t>Age groups: &lt; 1 months, 2 - 12 months, 1 - 2 years, 2 - 5 years, 5 - 10 years, &gt; 10 years, &lt; 18.5 years</t>
  </si>
  <si>
    <t>10/146</t>
  </si>
  <si>
    <t>2 - 10 years</t>
  </si>
  <si>
    <t>Age groups: &lt; 1 month, &lt; 2 years, 2 - 5 years, 5 - 10 years, &gt; 10 years</t>
  </si>
  <si>
    <t>17/10</t>
  </si>
  <si>
    <t>1 - 11 years</t>
  </si>
  <si>
    <t>Age groups: &lt; 1 month, 1 m - 1 year, 2 - 5 years, 6 - 11 years, &gt; 11 years</t>
  </si>
  <si>
    <t>1 - 9 years</t>
  </si>
  <si>
    <t>Age groups: &lt; 30 days, 1 - 11 months, 1 - 9 years, 10 - 19 years</t>
  </si>
  <si>
    <t>56/306</t>
  </si>
  <si>
    <t>93/1340</t>
  </si>
  <si>
    <t>Age groups: 0 - 28 days, 29 days - 2 years, 2 - 10 years, 10 - 15 years, 15 - 20 years</t>
  </si>
  <si>
    <t>17/34</t>
  </si>
  <si>
    <t>19/157</t>
  </si>
  <si>
    <t>Age groups: &lt; 1 month, &lt; 1 year, 1 - 4 years, 5 - 9 years, 10 - 14 years, 15 - 19 years</t>
  </si>
  <si>
    <t>96/2025</t>
  </si>
  <si>
    <t>Age groups: &lt; 1 month, &lt; 1 year, 1 - 4 years, 5 - 9 years, 10 - 14 years, 15 - 17 years</t>
  </si>
  <si>
    <t>&lt;1y</t>
  </si>
  <si>
    <t>3/33</t>
  </si>
  <si>
    <t>8/32</t>
  </si>
  <si>
    <t>Harwood</t>
  </si>
  <si>
    <t>0/100</t>
  </si>
  <si>
    <t>142/2810</t>
  </si>
  <si>
    <t>254/3495</t>
  </si>
  <si>
    <t>Age groups: &lt; 1 year, 1 - 4 years, 5 - 11 years, 12 - 17 years.</t>
  </si>
  <si>
    <t>0/189</t>
  </si>
  <si>
    <t>34/142</t>
  </si>
  <si>
    <t>Age groups: &lt; 1 year, 1 - 4 years, 5 - 11 years, 12 - 17 years</t>
  </si>
  <si>
    <t>15/120</t>
  </si>
  <si>
    <t>Age groups: &lt; 1 year, 1 - 5 years, 6 - 9 years, 10 - 14 years, 15 - 18 years</t>
  </si>
  <si>
    <t>Age groups: &lt; 1 year, 1 - 5 years, 6 - 10 years, 11 - 15 years</t>
  </si>
  <si>
    <t>14/812</t>
  </si>
  <si>
    <t>39/1474</t>
  </si>
  <si>
    <t>Age groups: &lt; 1 year, 1 - &lt; 2 years, 2 - &lt; 5 years, 5 - &lt; 10 years, 10 - 18 years.</t>
  </si>
  <si>
    <t>23/207</t>
  </si>
  <si>
    <t>Age groups: 0 - 3 months, 4 - 12 months, 1 - 5 years, 6 - 10 years, 11 - 15 years, 16 - 20 years, &gt; 20 years</t>
  </si>
  <si>
    <t>191/1150</t>
  </si>
  <si>
    <t>197/2794</t>
  </si>
  <si>
    <t>Age groups: &lt; 1 year, 1 - 4 years, 5 - 9 years, 10 - 14 years, 15 - 19 years</t>
  </si>
  <si>
    <t>0/19</t>
  </si>
  <si>
    <t>3/12</t>
  </si>
  <si>
    <t>199/5251</t>
  </si>
  <si>
    <t>405/14635</t>
  </si>
  <si>
    <t>Age groups: &lt; 1 year, 1 year, 2 - 5 years, 6 - 11 years, 12 = 18 years</t>
  </si>
  <si>
    <t>42/674</t>
  </si>
  <si>
    <t>Age groups: &lt; 1 year, 1 - 4 years, 5 - 9 years, 10 - 14 years, 15 - 17 years,</t>
  </si>
  <si>
    <t>476/1672</t>
  </si>
  <si>
    <t>270/3288</t>
  </si>
  <si>
    <t>Age groups: &lt; 1 year, 1 - 5 years, 6 - 9 years, 10 - 17 years</t>
  </si>
  <si>
    <t>Age groups: &lt; 1 year, 1 - 4 years, 5 - 9 years</t>
  </si>
  <si>
    <t>6/48</t>
  </si>
  <si>
    <t>24/84</t>
  </si>
  <si>
    <t>Age groups: , 3 months, 3 - 12 months, 2 - 5 years, 6 - 10 years, 11 - 15 years, 16 - 18 years</t>
  </si>
  <si>
    <t>17/12</t>
  </si>
  <si>
    <t>28/52</t>
  </si>
  <si>
    <t>Age groups: &lt; 1 year, 1 - 5 years, 5 - 9 years, &gt; 10 years</t>
  </si>
  <si>
    <t>15/130</t>
  </si>
  <si>
    <t>2/10</t>
  </si>
  <si>
    <t>7/7</t>
  </si>
  <si>
    <t>Age groups: &lt; 1 year, 1 - 6 years, 6 - 10 years, &gt; 10 years</t>
  </si>
  <si>
    <t>Age groups: &lt; 1 year, 1 - 5 years, 6 - 11 years, 12 - 17 years, ≥ 18 years</t>
  </si>
  <si>
    <t>5/25</t>
  </si>
  <si>
    <t>6/26</t>
  </si>
  <si>
    <t>64/1893</t>
  </si>
  <si>
    <t>≥12y</t>
  </si>
  <si>
    <t>244/2666</t>
  </si>
  <si>
    <t>Age groups: &lt; 1 year, 1 - 4 years, 5 - 11 years, 12 - 17 years, 18 - 20 years</t>
  </si>
  <si>
    <t>38/54</t>
  </si>
  <si>
    <t>30/39</t>
  </si>
  <si>
    <t>2 - 11 years</t>
  </si>
  <si>
    <t>Age groups: &lt; 6 months, 6 - 23 months, 2 - 4 years, 5 - 11 years, 12 - 17 years</t>
  </si>
  <si>
    <t>26/67</t>
  </si>
  <si>
    <t>685/22290</t>
  </si>
  <si>
    <t>338/3030</t>
  </si>
  <si>
    <t>354/3454</t>
  </si>
  <si>
    <t>Age groups: &lt; 2 years, 2 - 11 years, 12 - 19 years</t>
  </si>
  <si>
    <t>69/9391</t>
  </si>
  <si>
    <t>56/6118</t>
  </si>
  <si>
    <t>Age groups: &lt; 2 years, 3 - 5 years, 6 - 8 years, 9 - 11 years, 12 - 14 years, 15 - 17 years</t>
  </si>
  <si>
    <t>532/775</t>
  </si>
  <si>
    <t>168/422</t>
  </si>
  <si>
    <t>Age groups: &lt; 6 months, 6 -23 months, 2 - 4 years, 5 - 11 years, 12 - 17 years</t>
  </si>
  <si>
    <t>in_outpatient</t>
  </si>
  <si>
    <t>2/20</t>
  </si>
  <si>
    <t>8/102</t>
  </si>
  <si>
    <t>11/4</t>
  </si>
  <si>
    <t>5/40</t>
  </si>
  <si>
    <t>24/90</t>
  </si>
  <si>
    <t>0/311</t>
  </si>
  <si>
    <t>1/1969</t>
  </si>
  <si>
    <t>2/1864</t>
  </si>
  <si>
    <t>8/28</t>
  </si>
  <si>
    <t>3/27</t>
  </si>
  <si>
    <t>3/312</t>
  </si>
  <si>
    <t>0/263</t>
  </si>
  <si>
    <t>62/820</t>
  </si>
  <si>
    <t>5/10</t>
  </si>
  <si>
    <t>2/118</t>
  </si>
  <si>
    <t>45/140</t>
  </si>
  <si>
    <t>21/282</t>
  </si>
  <si>
    <t>8/334</t>
  </si>
  <si>
    <t>33/53</t>
  </si>
  <si>
    <t>60/1603</t>
  </si>
  <si>
    <t>48/1460</t>
  </si>
  <si>
    <t>6/33</t>
  </si>
  <si>
    <t>8/3200</t>
  </si>
  <si>
    <t>0/2671</t>
  </si>
  <si>
    <t>7/2713</t>
  </si>
  <si>
    <t>9/1797</t>
  </si>
  <si>
    <t>311/3072</t>
  </si>
  <si>
    <t>350/3254</t>
  </si>
  <si>
    <t>28/72</t>
  </si>
  <si>
    <t>696/1278</t>
  </si>
  <si>
    <t>593/1735</t>
  </si>
  <si>
    <t>30/974</t>
  </si>
  <si>
    <t>17/986</t>
  </si>
  <si>
    <t>2/170</t>
  </si>
  <si>
    <t>435/4630</t>
  </si>
  <si>
    <t>435/3946</t>
  </si>
  <si>
    <t>20/10395</t>
  </si>
  <si>
    <t>19/9662</t>
  </si>
  <si>
    <t>110/714</t>
  </si>
  <si>
    <t>69/585</t>
  </si>
  <si>
    <t>58/248</t>
  </si>
  <si>
    <t>466/5402</t>
  </si>
  <si>
    <t>420/4542</t>
  </si>
  <si>
    <t>45/147</t>
  </si>
  <si>
    <t>6/10</t>
  </si>
  <si>
    <t>3/21</t>
  </si>
  <si>
    <t>149/3198</t>
  </si>
  <si>
    <t>110/2881</t>
  </si>
  <si>
    <t>130/9247</t>
  </si>
  <si>
    <t>114/8974</t>
  </si>
  <si>
    <t>254/740</t>
  </si>
  <si>
    <t>comments</t>
  </si>
  <si>
    <t>Premature births in &lt; 1 year (n 140)</t>
  </si>
  <si>
    <t>Preterm birth</t>
  </si>
  <si>
    <t>Prematurity in &lt; 1 year</t>
  </si>
  <si>
    <t>15/30</t>
  </si>
  <si>
    <t>Gestation &lt; 37 weeks in &lt; 1 year old</t>
  </si>
  <si>
    <t>12/11</t>
  </si>
  <si>
    <t>Charlson and Elixhauser comorbidity index. Prematurity.</t>
  </si>
  <si>
    <t>Born &lt; 37 weeks in &lt; 2 years</t>
  </si>
  <si>
    <t>type_com</t>
  </si>
  <si>
    <t>56/1373</t>
  </si>
  <si>
    <t>≥ 1 organ-dominant dysfunction that required disease-specific medication for more than 6 months before the COVID-19 infection.</t>
  </si>
  <si>
    <t>37/34</t>
  </si>
  <si>
    <t>Underlying conditions</t>
  </si>
  <si>
    <t>Any, Cardiac disease, Malignancy, Neurologic disorder, Asthma, Pulmonary disease, Endocrine disease, Renal disease, Gastrointestinal, Hematological diseases, Metabolic diseases, Immune deficiency. Immunosuppression was defined as (1) concurrent use, or use during the last 6 months, of chemotherapy and intravenous immunoglobulin.</t>
  </si>
  <si>
    <t>347/2291</t>
  </si>
  <si>
    <t>438/7399</t>
  </si>
  <si>
    <t>None, Asthma, Chronic lung disease, Oncologic diagnoses, Cardiac disease, Diabetes, Neurologic disorders, Rheumatologic disease, Transplant, stem cell.</t>
  </si>
  <si>
    <t>246/10860</t>
  </si>
  <si>
    <t>400/117708</t>
  </si>
  <si>
    <t>35/1396</t>
  </si>
  <si>
    <t>22/2901</t>
  </si>
  <si>
    <t>1 comorbidity</t>
  </si>
  <si>
    <t>≥ 2 comorbidities</t>
  </si>
  <si>
    <t>24/17</t>
  </si>
  <si>
    <t>30/33</t>
  </si>
  <si>
    <t>Among the coexisting morbidities, only those attributed to 15 or more patients were evaluated.</t>
  </si>
  <si>
    <t>127/1660</t>
  </si>
  <si>
    <t>Previously coexisting morbidities were obtained, according to the classification of complex chronic conditions [20–22]. Among the coexisting morbidities, only those attributed to 15 or more patients were evaluated.</t>
  </si>
  <si>
    <t>202/1817</t>
  </si>
  <si>
    <t>Medical history including allergic diseases</t>
  </si>
  <si>
    <t>1 underlying condition</t>
  </si>
  <si>
    <t>≥ 2 underlying conditions</t>
  </si>
  <si>
    <t>Any</t>
  </si>
  <si>
    <t>2/6</t>
  </si>
  <si>
    <t>Cardiac comorbidity.</t>
  </si>
  <si>
    <t>1/1</t>
  </si>
  <si>
    <t>25/23</t>
  </si>
  <si>
    <t>No definition</t>
  </si>
  <si>
    <t>Cardiovascular disease</t>
  </si>
  <si>
    <t>0/7</t>
  </si>
  <si>
    <t>Cardiovascular disease. Excludes hypertension.</t>
  </si>
  <si>
    <t>0/4</t>
  </si>
  <si>
    <t>107/1717</t>
  </si>
  <si>
    <t>Congenital cardiac disease, cardiomyopathy, cardiovascular or coronary artery disease, hypertension, other</t>
  </si>
  <si>
    <t>1/0</t>
  </si>
  <si>
    <t>12/33</t>
  </si>
  <si>
    <t>Heart disease</t>
  </si>
  <si>
    <t>14/238</t>
  </si>
  <si>
    <t>Excludes congenital heart disease.</t>
  </si>
  <si>
    <t>Congenital heart disease</t>
  </si>
  <si>
    <t>3/2</t>
  </si>
  <si>
    <t>27/45</t>
  </si>
  <si>
    <t>Chronic cardiac conditions</t>
  </si>
  <si>
    <t>5/20</t>
  </si>
  <si>
    <t>8/7</t>
  </si>
  <si>
    <t>84/189</t>
  </si>
  <si>
    <t>10/9</t>
  </si>
  <si>
    <t>Heart failure</t>
  </si>
  <si>
    <t>8/54</t>
  </si>
  <si>
    <t>105/125</t>
  </si>
  <si>
    <t>1078/2994</t>
  </si>
  <si>
    <t>312/6106</t>
  </si>
  <si>
    <t>Cardiovascular diseases</t>
  </si>
  <si>
    <t>872/8317</t>
  </si>
  <si>
    <t>195/1181</t>
  </si>
  <si>
    <t>12/45</t>
  </si>
  <si>
    <t>139/1405</t>
  </si>
  <si>
    <t>Congenital heart disease. (Deaths: atrial septal defect, atrioventricular septal defect + heart failure, myocarditis, AV block degree 3. 3/18 deaths)</t>
  </si>
  <si>
    <t>803/10134</t>
  </si>
  <si>
    <t>2/1</t>
  </si>
  <si>
    <t>Atrial septal defect</t>
  </si>
  <si>
    <t>2/0</t>
  </si>
  <si>
    <t>Cardiovascular disease. Hypertension? Coronary artery disease? Congestive heart failure?</t>
  </si>
  <si>
    <t>5/2</t>
  </si>
  <si>
    <t>68/268</t>
  </si>
  <si>
    <t>12/24</t>
  </si>
  <si>
    <t>65/455</t>
  </si>
  <si>
    <t>Charlson and Elixhauser comorbidity index. Congenital heart disease</t>
  </si>
  <si>
    <t>104/5206</t>
  </si>
  <si>
    <t>Any cardiovascular. Congenital heart disease, other (cardiac)</t>
  </si>
  <si>
    <t>515/1441</t>
  </si>
  <si>
    <t>Aortic, mitral, tricuspir, or pulmonic valve replacement, aortic stenosis, AV blocks, implantable devices, pacemaker, bundle branch block, cardiomyopathy, cerebral vascular accident, coronary artery disease, deep vein thrombosis, heart failure, myocardial infarction, mitral stenosis, pulmonary embolism, pulmonary hypertension, pulmonary regurgitation, tricuspid regurgitation, ventricular fibrilation, ventricular tachycardia, other</t>
  </si>
  <si>
    <t>CHD</t>
  </si>
  <si>
    <t xml:space="preserve">Charlson and Elixhauser comorbidity index. </t>
  </si>
  <si>
    <t>199/5746</t>
  </si>
  <si>
    <t>HTN</t>
  </si>
  <si>
    <t>50/124</t>
  </si>
  <si>
    <t>884/8388</t>
  </si>
  <si>
    <t>High blood pressure</t>
  </si>
  <si>
    <t>6/3</t>
  </si>
  <si>
    <t>5/5</t>
  </si>
  <si>
    <t>Neurologic disorder</t>
  </si>
  <si>
    <t>0/9</t>
  </si>
  <si>
    <t>Neurologic disorders</t>
  </si>
  <si>
    <t>8/6</t>
  </si>
  <si>
    <t>18/18</t>
  </si>
  <si>
    <t>3/3</t>
  </si>
  <si>
    <t>12/84</t>
  </si>
  <si>
    <t>Neurological/neuromuscular disease</t>
  </si>
  <si>
    <t>Chronic neurological disease</t>
  </si>
  <si>
    <t>2.6</t>
  </si>
  <si>
    <t>Neurologic disorders. such as cerebral palsy and seizure disorder.</t>
  </si>
  <si>
    <t>0/26</t>
  </si>
  <si>
    <t>3/549</t>
  </si>
  <si>
    <t>Chronic encephalopathy, hemorrhagic stroke, convulsive syndrome?</t>
  </si>
  <si>
    <t>15/108</t>
  </si>
  <si>
    <t>102/1652</t>
  </si>
  <si>
    <t>Hypoxic ischemic encephalopathy, neurodegenerative disease, seizure disorder, other</t>
  </si>
  <si>
    <t>3/1</t>
  </si>
  <si>
    <t>10/32</t>
  </si>
  <si>
    <t>Seizure disorder</t>
  </si>
  <si>
    <t>Neurologic disease</t>
  </si>
  <si>
    <t>8/208</t>
  </si>
  <si>
    <t>Diseases of the nervous system.</t>
  </si>
  <si>
    <t>28/18</t>
  </si>
  <si>
    <t>70/214</t>
  </si>
  <si>
    <t>Neurologic and neurodevelopmental disorders were most common (n=46, 13·9%) and included epilepsy (n=20), chronic encephalopathies (n=19 including 8 with cerebral palsy). CPSP: Chronic neurologic or neurodevelopmental condition</t>
  </si>
  <si>
    <t>Neurological disorders (26 individuals, of whom nine had epilepsy and eight had cerebral palsy)</t>
  </si>
  <si>
    <t>Of all patients, not only hospitalized. Neurologic disease (n=42) Seizure disorder 19 (45) Structural brain defect/malformation 12 (29) Cerebral palsy 9 (21)</t>
  </si>
  <si>
    <t>25/17</t>
  </si>
  <si>
    <t>Chronic neurologic conditions</t>
  </si>
  <si>
    <t>22/19</t>
  </si>
  <si>
    <t>Classification of complex chronic condition (CCC): Brain/spinal cord malformation, mental retardation disability, CNS disease, infantile cerebral palsy, epilepsy, other CNS disorders, occlusion of cerebral arteries, muscular dystrophy/myopaties, movement diseases, devies</t>
  </si>
  <si>
    <t>2/4</t>
  </si>
  <si>
    <t>Neuromuscular disease or disorder</t>
  </si>
  <si>
    <t>Neurological disease. (Deaths: Sequelae of encephalitis, cerebral palsy (3), epilepsy. 4/18 deaths)</t>
  </si>
  <si>
    <t>761/9854</t>
  </si>
  <si>
    <t>Neurological diseases</t>
  </si>
  <si>
    <t>0/1</t>
  </si>
  <si>
    <t>7/19</t>
  </si>
  <si>
    <t>Intracranial malignant tumor? Intracranial haemorrhage?</t>
  </si>
  <si>
    <t>60/435</t>
  </si>
  <si>
    <t>35/35</t>
  </si>
  <si>
    <t>Charlson and Elixhauser comorbidity index. Neurologic disorder.</t>
  </si>
  <si>
    <t>149/1099</t>
  </si>
  <si>
    <t>110/4980</t>
  </si>
  <si>
    <t>Any neurological. Injuries, chronic eye conditions, other (neurological), cerebral palsy, epilepsy, perinatal conditions, chronic ear conditions, congenital (neurological)</t>
  </si>
  <si>
    <t>60/85</t>
  </si>
  <si>
    <t>507/1443</t>
  </si>
  <si>
    <t>Excludes developmental delay. Cerebral palsy, cognitive dysfunction, down syndrome, epilepsy, seizure disorder, mitochondrial disorder, muscular dystrophy, neural tube defects, neuropathy, plegias, paralysis, quadriplegia, scoliosis, kyphoscoliosis, traumatic brain injury, other</t>
  </si>
  <si>
    <t>0/2</t>
  </si>
  <si>
    <t>ND</t>
  </si>
  <si>
    <t>3/573</t>
  </si>
  <si>
    <t>T21</t>
  </si>
  <si>
    <t>12/7</t>
  </si>
  <si>
    <t>Chronic encephalopathy (eg cerebral palsy)</t>
  </si>
  <si>
    <t>46/528</t>
  </si>
  <si>
    <t>110/344</t>
  </si>
  <si>
    <t>1119/2729</t>
  </si>
  <si>
    <t>Neurodevelopmental</t>
  </si>
  <si>
    <t>112/124</t>
  </si>
  <si>
    <t>3904/10544</t>
  </si>
  <si>
    <t>Cerebral palsy</t>
  </si>
  <si>
    <t>Neurodisability</t>
  </si>
  <si>
    <t>20/12</t>
  </si>
  <si>
    <t>Intellectual disability</t>
  </si>
  <si>
    <t>226/5933</t>
  </si>
  <si>
    <t>Developmental delay</t>
  </si>
  <si>
    <t>Charlson and Elixhauser comorbidity index. Down syndrome.</t>
  </si>
  <si>
    <t>243/6028</t>
  </si>
  <si>
    <t>Seizure</t>
  </si>
  <si>
    <t>15/5</t>
  </si>
  <si>
    <t>784/3283</t>
  </si>
  <si>
    <t>Epilepsy</t>
  </si>
  <si>
    <t>183/5598</t>
  </si>
  <si>
    <t>20/58</t>
  </si>
  <si>
    <t>Exclude asthma. Chronic lung disease.</t>
  </si>
  <si>
    <t>Chronic lung disease</t>
  </si>
  <si>
    <t>8/8</t>
  </si>
  <si>
    <t>Respiratory disease (includes asthma?)</t>
  </si>
  <si>
    <t>10/25</t>
  </si>
  <si>
    <t>Only asthma</t>
  </si>
  <si>
    <t>34/66</t>
  </si>
  <si>
    <t>Asthma</t>
  </si>
  <si>
    <t>42/511</t>
  </si>
  <si>
    <t>Chronic pulmonary disease (29 individuals, of whom 16 had asthma and six bronchopulmonary dysplasia)</t>
  </si>
  <si>
    <t>Respiratory disease</t>
  </si>
  <si>
    <t>10/50</t>
  </si>
  <si>
    <t>Includes asthma.</t>
  </si>
  <si>
    <t>0/66</t>
  </si>
  <si>
    <t>10/20</t>
  </si>
  <si>
    <t>6/15</t>
  </si>
  <si>
    <t>Inlcudes asthma. Of all patients, not only hospitalized. Pulmonary disease (n=73) Asthma 53 (73) Sleep apnea 29 (40) Chronic lung disease 10 (14).</t>
  </si>
  <si>
    <t>7/1</t>
  </si>
  <si>
    <t>122/1056</t>
  </si>
  <si>
    <t>137/3278</t>
  </si>
  <si>
    <t>Includes asthma. Congenital anomalies, asthma and chronic respiratory conditions, other respiratory, cytic fibroiss, respiratory injuries.</t>
  </si>
  <si>
    <t>18/88</t>
  </si>
  <si>
    <t>99/1672</t>
  </si>
  <si>
    <t>Exclude mild asthma not requiring daily inhales steroids. Pulmonary disease. Moderate/severe asthma, bronchopulmonary dysplasia, CF, pulmonary hypertension, other</t>
  </si>
  <si>
    <t>96/315</t>
  </si>
  <si>
    <t>Charlson and Elixhauser comorbidity index. Only asthma.</t>
  </si>
  <si>
    <t>92/450</t>
  </si>
  <si>
    <t>Respiratory disease (includes asthma?). (Deaths: pulmonary hypertension, tracheostomy, asthma, MRSA necrotizing pneumonia + bilateral pneumothorax. 4/18 deaths)</t>
  </si>
  <si>
    <t>0/49</t>
  </si>
  <si>
    <t>27/1367</t>
  </si>
  <si>
    <t>11/55</t>
  </si>
  <si>
    <t>292/5720</t>
  </si>
  <si>
    <t>Chronic pulmonary diseases</t>
  </si>
  <si>
    <t>32/204</t>
  </si>
  <si>
    <t>854/10206</t>
  </si>
  <si>
    <t>Pulmonary disease</t>
  </si>
  <si>
    <t>14/58</t>
  </si>
  <si>
    <t>191/1146</t>
  </si>
  <si>
    <t>15/246</t>
  </si>
  <si>
    <t>919/8266</t>
  </si>
  <si>
    <t>146/1393</t>
  </si>
  <si>
    <t>24/116</t>
  </si>
  <si>
    <t>Excludes asthma. Disease of the respiratory system.</t>
  </si>
  <si>
    <t>9/5</t>
  </si>
  <si>
    <t>Chronic pulmonary conditions</t>
  </si>
  <si>
    <t>1303/2238</t>
  </si>
  <si>
    <t>158/286</t>
  </si>
  <si>
    <t>409/1242</t>
  </si>
  <si>
    <t>Exclude asthma. Chronic lung disease: Active TB, bronchiectasis, bronchiolitis obliterans, chronic respiratory failure, CF, emphysema or COPD, interstitial lung disease, obstructive sleep apnea, oxygen dependent, pulmonary fibrosis, restrictive lung disease, chronic lung disease or prematurity or bronchiopulmonary dysplasia, other</t>
  </si>
  <si>
    <t>18/16</t>
  </si>
  <si>
    <t>80/216</t>
  </si>
  <si>
    <t>Includes asthma. Pulmonary conditions were reported in 34 patients (10·3%), including asthma most commonly (n=16). CPSP: Asthma. Chronic lung disease.</t>
  </si>
  <si>
    <t>18/52</t>
  </si>
  <si>
    <t>0/10</t>
  </si>
  <si>
    <t>Asthma/wheezing</t>
  </si>
  <si>
    <t>0/39</t>
  </si>
  <si>
    <t>76/442</t>
  </si>
  <si>
    <t>13/12</t>
  </si>
  <si>
    <t>Asthmatic patients were defined as patients 2‐18 years old with a diagnosis of asthma documented in the EHR. 
We only included those hospitalized, - Although our outpatient asthmatics had no control group for comparison, their benign experience suggests that asthmatics may be protected by ICS.</t>
  </si>
  <si>
    <t>4/12</t>
  </si>
  <si>
    <t>6/1</t>
  </si>
  <si>
    <t>225/3717</t>
  </si>
  <si>
    <t>Asthma and chronic respiratory conditions.</t>
  </si>
  <si>
    <t>Charlson and Elixhauser comorbidity index. Asthma.</t>
  </si>
  <si>
    <t>646/1975</t>
  </si>
  <si>
    <t>6137/21647</t>
  </si>
  <si>
    <t>PROTECTOR. The cohort was divided into four groups (1) patients with a history of asthma and no other comorbidities, (2) patients with a history of asthma associated with any other comorbidity, (3) patients with a history of comorbidities or other than asthma, and (4) patients with confirmed SARS‐CoV‐2 infection with no previous history of asthma and no other comorbidities.</t>
  </si>
  <si>
    <t>46/530</t>
  </si>
  <si>
    <t>24/210</t>
  </si>
  <si>
    <t>105/231</t>
  </si>
  <si>
    <t>462/1297</t>
  </si>
  <si>
    <t>90/224</t>
  </si>
  <si>
    <t>CPSP: Asthma. 
Pulmonary conditions were reported in 34 patients (10·3%), including asthma most commonly (n=16; 8 using daily controller medications and 8 not using daily controller medications). 
Associations between asthma and COVID-19 severity were modified by the use of controller medications, as those with controlled asthma were not at higher risk of severe disease (aRR 0·33, 95% CI 0·05–2·20) while those with uncontrolled asthma were (aRR 2·24, 95% CI 1·54–3·27). In this study, we demonstrate that controller medications may act as an effect modifier, whereby a lack of daily controller medications significantly increased the risk of severe disease.</t>
  </si>
  <si>
    <t>Any-asthma</t>
  </si>
  <si>
    <t>545/5181</t>
  </si>
  <si>
    <t>Exclude asthma.</t>
  </si>
  <si>
    <t>514/1473</t>
  </si>
  <si>
    <t>Immunologic diseases? Immunosuppressive therapy? Known immunodeficiency? Chemotherapy in past?</t>
  </si>
  <si>
    <t>0/5</t>
  </si>
  <si>
    <t>26/19</t>
  </si>
  <si>
    <t>4/2</t>
  </si>
  <si>
    <t>Immunosuppressive therapy</t>
  </si>
  <si>
    <t>Considered immunocompromised hosts with oncologic diagnoses (n 4), history of bone marrow transplant (n 1), and/or rheumatologic disease (n 1).</t>
  </si>
  <si>
    <t>10/68</t>
  </si>
  <si>
    <t>107/1692</t>
  </si>
  <si>
    <t>Hematopoietic stem cell transplant or cellular therapy recipient, solid organ transplant recipient, malignancy (solid or liquid), primary immunodeficiency, rheumatologic conditions, other</t>
  </si>
  <si>
    <t>12/32</t>
  </si>
  <si>
    <t>Immunosuppressed</t>
  </si>
  <si>
    <t>Neoplasms</t>
  </si>
  <si>
    <t>3/6</t>
  </si>
  <si>
    <t>Immunosuppression</t>
  </si>
  <si>
    <t>Receiving immunosuppressive medication at the time of COVID-19 diagnosis. // 25 (4%) individuals were receiving chemo- therapy at the time of their diagnosis or had received chemotherapy in the preceding 6 months (2 went to ICU) and Three (1%) had previously undergone human stem cell transplant.</t>
  </si>
  <si>
    <t>Immunocompromising conditions</t>
  </si>
  <si>
    <t>9/6</t>
  </si>
  <si>
    <t>Current use of immunosuppressive drugs or chemotherapy.</t>
  </si>
  <si>
    <t>18/33</t>
  </si>
  <si>
    <t>Patients with cancer or primary immunodeficiency or those on immunosuppressive medication</t>
  </si>
  <si>
    <t>3/36</t>
  </si>
  <si>
    <t>249/6222</t>
  </si>
  <si>
    <t>Immunodeficiency disorders</t>
  </si>
  <si>
    <t>84/562</t>
  </si>
  <si>
    <t>850/7950</t>
  </si>
  <si>
    <t>174/1143</t>
  </si>
  <si>
    <t>Cualquier causa, excepto diabetes mellitus</t>
  </si>
  <si>
    <t>137/1365</t>
  </si>
  <si>
    <t>28/91</t>
  </si>
  <si>
    <t>Malignant hematological disorders: leukemias, lymphomas, and hematopoietic stem-cell transplantation (HSCT) recipients.</t>
  </si>
  <si>
    <t>20/1377</t>
  </si>
  <si>
    <t>Charlson and Elixhauser comorbidity index. Malignancy.</t>
  </si>
  <si>
    <t>5/4</t>
  </si>
  <si>
    <t>Malignancy and/or immunosuppression</t>
  </si>
  <si>
    <t>33/318</t>
  </si>
  <si>
    <t>226/5761</t>
  </si>
  <si>
    <t>374/869</t>
  </si>
  <si>
    <t>Complement deficiency, immunoglobulin deficiency, immunodeficiency, immunosuppressive therapy (last 12 months), leukemia, lymphoma, metastatic cancer, solid organ malignancy, steroid therapy (2 weeks before), transplat solid or hematopoietic, other</t>
  </si>
  <si>
    <t>12/54</t>
  </si>
  <si>
    <t>onc</t>
  </si>
  <si>
    <t>Immunoduppressive therapy? Chemotherapy in past?</t>
  </si>
  <si>
    <t>5/90</t>
  </si>
  <si>
    <t>Oncological disease</t>
  </si>
  <si>
    <t>Oncologic diagnoses</t>
  </si>
  <si>
    <t>Malignancy</t>
  </si>
  <si>
    <t>28/44</t>
  </si>
  <si>
    <t>Malignancy (27 individuals, of whom 14 had leukaemia or lymphoma and 11 had solid tumours)</t>
  </si>
  <si>
    <t>8/52</t>
  </si>
  <si>
    <t>341/6171</t>
  </si>
  <si>
    <t>Malignancies</t>
  </si>
  <si>
    <t>rheum</t>
  </si>
  <si>
    <t>Rheumatologic disease</t>
  </si>
  <si>
    <t>Autoimmune disorder</t>
  </si>
  <si>
    <t>Rheumatology</t>
  </si>
  <si>
    <t>0/27</t>
  </si>
  <si>
    <t>117/1733</t>
  </si>
  <si>
    <t>4/10</t>
  </si>
  <si>
    <t>94/222</t>
  </si>
  <si>
    <t>18/69</t>
  </si>
  <si>
    <t>5225/16055</t>
  </si>
  <si>
    <t>114/346</t>
  </si>
  <si>
    <t>Charlson and Elixhauser comorbidity index. Sickle cell disease.</t>
  </si>
  <si>
    <t>4/92</t>
  </si>
  <si>
    <t>255/5987</t>
  </si>
  <si>
    <t>GI</t>
  </si>
  <si>
    <t>Gastrointestinal comorbdiity</t>
  </si>
  <si>
    <t>25/24</t>
  </si>
  <si>
    <t>4/6</t>
  </si>
  <si>
    <t>94/226</t>
  </si>
  <si>
    <t>Gastrointestinal/liver disease (n=10, 3·0%). CPSP: Inflammatory bowel disease or other chronic gastrointestinal or liver disease. (&lt; 5 cases)</t>
  </si>
  <si>
    <t>GI disorder</t>
  </si>
  <si>
    <t>0/3</t>
  </si>
  <si>
    <t>48/531</t>
  </si>
  <si>
    <t>7/42</t>
  </si>
  <si>
    <t xml:space="preserve">Of all patients, not only hospitalized. Gastrointestinal disease (n=45) Gastro/esophageal disorders 16 (36) Gastrostomy or jejunostomy dependence 14 (31) Chronic constipation or encopresis 10 (22). </t>
  </si>
  <si>
    <t>17/7</t>
  </si>
  <si>
    <t>Classification of complex chronic condition (CCC): congenital anomalies, chronic liver disease/chirrosis, IBD, other, devices, transplantation.</t>
  </si>
  <si>
    <t>88/448</t>
  </si>
  <si>
    <t>Gastrointestinal - hepatic diseases. (Deaths: Short bowel syndrome, Fetal malnutrition, Necrotizing pancreatitis, Postoperative of atrophy of small intestine type IIIA, Cirrhosis, Sclerosis cholangitis. 5/18 deaths)</t>
  </si>
  <si>
    <t>70/469</t>
  </si>
  <si>
    <t>Gastrointestinal</t>
  </si>
  <si>
    <t>48/684</t>
  </si>
  <si>
    <t>211/5395</t>
  </si>
  <si>
    <t>Digestive. No congenital abnormalities.</t>
  </si>
  <si>
    <t>60/52</t>
  </si>
  <si>
    <t>507/1476</t>
  </si>
  <si>
    <t>Feeding tube dependent</t>
  </si>
  <si>
    <t>Hep</t>
  </si>
  <si>
    <t>Chronic liver disease</t>
  </si>
  <si>
    <t>346/6232</t>
  </si>
  <si>
    <t>Liver dysfunction</t>
  </si>
  <si>
    <t>558/5267</t>
  </si>
  <si>
    <t>Hepatic disease. In the study it is non significant (2.85 0.99 - 8.2)</t>
  </si>
  <si>
    <t>CKD</t>
  </si>
  <si>
    <t>3/570</t>
  </si>
  <si>
    <t>116/1748</t>
  </si>
  <si>
    <t>895/8402</t>
  </si>
  <si>
    <t>200/1206</t>
  </si>
  <si>
    <t>149/1443</t>
  </si>
  <si>
    <t>0/13</t>
  </si>
  <si>
    <t>27/1403</t>
  </si>
  <si>
    <t>Charlson and Elixhauser comorbidity index. CKD.</t>
  </si>
  <si>
    <t>5123/16178</t>
  </si>
  <si>
    <t>76/468</t>
  </si>
  <si>
    <t>Charlson and Elixhauser comorbidity index. Diabetes mellitus.</t>
  </si>
  <si>
    <t>16/138</t>
  </si>
  <si>
    <t>243/5941</t>
  </si>
  <si>
    <t>10/6</t>
  </si>
  <si>
    <t xml:space="preserve">The mean HbA1c of those with diabetes was 11.0% (SD = 3.2.). </t>
  </si>
  <si>
    <t>110/1728</t>
  </si>
  <si>
    <t>0/16</t>
  </si>
  <si>
    <t>27/1400</t>
  </si>
  <si>
    <t>336/6167</t>
  </si>
  <si>
    <t>202/1185</t>
  </si>
  <si>
    <t>48/171</t>
  </si>
  <si>
    <t>886/8341</t>
  </si>
  <si>
    <t>149/1431</t>
  </si>
  <si>
    <t>T1 DM</t>
  </si>
  <si>
    <t>89/65</t>
  </si>
  <si>
    <t>1013/3135</t>
  </si>
  <si>
    <t>5076/16136</t>
  </si>
  <si>
    <t>52/35</t>
  </si>
  <si>
    <t>Weight or BMI &gt; 95 percentile</t>
  </si>
  <si>
    <t>25/40</t>
  </si>
  <si>
    <t>BMI &gt; 95 percentile (&gt; 20 years - BMI &gt; 30 kg/m2)</t>
  </si>
  <si>
    <t>3/9</t>
  </si>
  <si>
    <t>10/24</t>
  </si>
  <si>
    <t>BMI &gt; 30 kg/m2</t>
  </si>
  <si>
    <t>BMI &gt; 95 percentile (&lt; 2 years - weight &gt; 95 percentile)</t>
  </si>
  <si>
    <t>24/1337</t>
  </si>
  <si>
    <t>4/8</t>
  </si>
  <si>
    <t>BMI &gt; 95 percentile</t>
  </si>
  <si>
    <t>27/78</t>
  </si>
  <si>
    <t>86/1660</t>
  </si>
  <si>
    <t>5059/16055</t>
  </si>
  <si>
    <t>154/276</t>
  </si>
  <si>
    <t>23/21</t>
  </si>
  <si>
    <t>75/189</t>
  </si>
  <si>
    <t>Obesity was physician-reported and could not be confirmed for children missing height and weight data (n=22). Categorized using body mass index-for-age Z-scores (BMIZ) according to the WHO Child Growth Standards. all aged   5 years, with a median BMIZ of 2·9 (among 22 obese patients with reported height and weight data, IQR 2·3–3·3). Among children with obesity, only those with known BMIZ &gt;3 had higher risk of severe disease (aRR 1·90, 95% CI 1·10–3·28).</t>
  </si>
  <si>
    <t>192/1170</t>
  </si>
  <si>
    <t>BMI &gt; 95 percentile or diagnosis of obesity in chart. 131/231 BMI &gt; 120 percentile (no covid severity data)</t>
  </si>
  <si>
    <t>850/8093</t>
  </si>
  <si>
    <t>Charlson and Elixhauser comorbidity index. Obesity.</t>
  </si>
  <si>
    <t>20/14</t>
  </si>
  <si>
    <t>BMI &gt; +2 SD (&lt; 5 years - weight for height &gt; +3 SD)</t>
  </si>
  <si>
    <t>148/1428</t>
  </si>
  <si>
    <t>rf</t>
  </si>
  <si>
    <t>rf_code</t>
  </si>
  <si>
    <t>ES</t>
  </si>
  <si>
    <t>ES_code</t>
  </si>
  <si>
    <t>aES</t>
  </si>
  <si>
    <t>aLCI</t>
  </si>
  <si>
    <t>aUCI</t>
  </si>
  <si>
    <t>lnaES</t>
  </si>
  <si>
    <t>lnaLCI</t>
  </si>
  <si>
    <t>lnaUCI</t>
  </si>
  <si>
    <t>death</t>
  </si>
  <si>
    <t>cardio</t>
  </si>
  <si>
    <t>aOR</t>
  </si>
  <si>
    <t>composite</t>
  </si>
  <si>
    <t>aRR</t>
  </si>
  <si>
    <t>cardio_chd</t>
  </si>
  <si>
    <t>com1</t>
  </si>
  <si>
    <t>com2</t>
  </si>
  <si>
    <t>aHR</t>
  </si>
  <si>
    <t>ic</t>
  </si>
  <si>
    <t>ic_onc</t>
  </si>
  <si>
    <t>neuro_nd</t>
  </si>
  <si>
    <t>neuro_seiz</t>
  </si>
  <si>
    <t>resp</t>
  </si>
  <si>
    <t>resp_asthma</t>
  </si>
  <si>
    <t>neuro</t>
  </si>
  <si>
    <t>prem</t>
  </si>
  <si>
    <t>type_risk_code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</si>
</sst>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numFmts>
  <fonts count="7" x14ac:knownFonts="1">
    <font>
      <sz val="12"/>
      <color theme="1"/>
      <name val="Aptos Narrow"/>
      <family val="2"/>
      <scheme val="minor"/>
    </font>
    <font>
      <sz val="12"/>
      <color theme="1"/>
      <name val="Aptos Narrow"/>
      <family val="2"/>
      <scheme val="minor"/>
    </font>
    <font>
      <b/>
      <sz val="12"/>
      <color theme="1"/>
      <name val="Aptos Narrow"/>
      <family val="2"/>
      <scheme val="minor"/>
    </font>
    <font>
      <sz val="12"/>
      <color rgb="FF000000"/>
      <name val="Calibri Light"/>
      <family val="2"/>
    </font>
    <font>
      <b/>
      <sz val="12"/>
      <color theme="1"/>
      <name val="Calibri Light"/>
      <family val="2"/>
    </font>
    <font>
      <sz val="12"/>
      <color theme="1"/>
      <name val="Calibri Light"/>
      <family val="2"/>
    </font>
    <font>
      <sz val="12"/>
      <name val="Calibri Light"/>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2" fillId="0" borderId="0" xfId="0" applyFont="1"/>
    <xf numFmtId="0" fontId="4" fillId="0" borderId="0" xfId="0" applyFont="1"/>
    <xf numFmtId="0" fontId="5" fillId="0" borderId="0" xfId="0" applyFont="1"/>
    <xf numFmtId="0" fontId="4" fillId="0" borderId="0" xfId="0" applyFont="1" applyAlignment="1">
      <alignment horizontal="left" vertical="center"/>
    </xf>
    <xf numFmtId="0" fontId="6" fillId="0" borderId="0" xfId="0" applyFont="1" applyAlignment="1">
      <alignment horizontal="center"/>
    </xf>
    <xf numFmtId="0" fontId="5" fillId="0" borderId="0" xfId="0" applyFont="1" applyAlignment="1">
      <alignment horizontal="left"/>
    </xf>
    <xf numFmtId="0" fontId="3"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right" vertical="center"/>
    </xf>
    <xf numFmtId="17" fontId="5" fillId="0" borderId="0" xfId="0" applyNumberFormat="1" applyFont="1" applyAlignment="1">
      <alignment horizontal="left" vertical="center"/>
    </xf>
    <xf numFmtId="0" fontId="3" fillId="0" borderId="0" xfId="0" applyFont="1" applyAlignment="1">
      <alignment horizontal="right" vertical="center"/>
    </xf>
    <xf numFmtId="0" fontId="6" fillId="0" borderId="0" xfId="0" applyFont="1" applyAlignment="1">
      <alignment horizontal="left" vertical="center"/>
    </xf>
    <xf numFmtId="17" fontId="6" fillId="0" borderId="0" xfId="0" applyNumberFormat="1" applyFont="1" applyAlignment="1">
      <alignment horizontal="left" vertical="center"/>
    </xf>
    <xf numFmtId="164" fontId="5" fillId="0" borderId="0" xfId="1" applyNumberFormat="1" applyFont="1" applyFill="1" applyAlignment="1">
      <alignment horizontal="right" vertical="center"/>
    </xf>
    <xf numFmtId="9" fontId="5" fillId="0" borderId="0" xfId="0" applyNumberFormat="1" applyFont="1" applyAlignment="1">
      <alignment horizontal="right" vertical="center"/>
    </xf>
    <xf numFmtId="1" fontId="5" fillId="0" borderId="0" xfId="0" applyNumberFormat="1" applyFont="1" applyAlignment="1">
      <alignment horizontal="right" vertical="center"/>
    </xf>
    <xf numFmtId="0" fontId="4" fillId="0" borderId="0" xfId="0" applyFont="1" applyAlignment="1">
      <alignment vertical="center"/>
    </xf>
    <xf numFmtId="0" fontId="4" fillId="0" borderId="0" xfId="1" applyNumberFormat="1" applyFont="1" applyFill="1" applyAlignment="1">
      <alignment vertical="center"/>
    </xf>
    <xf numFmtId="12" fontId="0" fillId="0" borderId="0" xfId="0" applyNumberFormat="1"/>
    <xf numFmtId="49" fontId="6" fillId="0" borderId="0" xfId="0" applyNumberFormat="1" applyFont="1" applyAlignment="1">
      <alignment horizontal="center" vertical="center"/>
    </xf>
    <xf numFmtId="165" fontId="6" fillId="0" borderId="0" xfId="0" applyNumberFormat="1" applyFont="1" applyAlignment="1">
      <alignment horizontal="center" vertical="center"/>
    </xf>
    <xf numFmtId="49" fontId="6" fillId="0" borderId="0" xfId="0" applyNumberFormat="1" applyFont="1" applyAlignment="1">
      <alignment horizontal="center"/>
    </xf>
    <xf numFmtId="165" fontId="6" fillId="0" borderId="0" xfId="0" applyNumberFormat="1" applyFont="1" applyAlignment="1">
      <alignment horizontal="center"/>
    </xf>
    <xf numFmtId="2" fontId="4" fillId="0" borderId="0" xfId="0" applyNumberFormat="1" applyFont="1"/>
    <xf numFmtId="2" fontId="5" fillId="0" borderId="0" xfId="0" applyNumberFormat="1" applyFont="1"/>
    <xf numFmtId="164" fontId="5"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40536-DFB7-3543-B709-4C773EB23924}">
  <dimension ref="A1:AC137"/>
  <sheetViews>
    <sheetView workbookViewId="0">
      <pane xSplit="1" ySplit="1" topLeftCell="C2" activePane="bottomRight" state="frozen"/>
      <selection pane="topRight" activeCell="B1" sqref="B1"/>
      <selection pane="bottomLeft" activeCell="A2" sqref="A2"/>
      <selection pane="bottomRight"/>
    </sheetView>
  </sheetViews>
  <sheetFormatPr baseColWidth="10" defaultRowHeight="16" x14ac:dyDescent="0.2"/>
  <cols>
    <col min="1" max="16384" width="10.83203125" style="6"/>
  </cols>
  <sheetData>
    <row r="1" spans="1:29" s="2" customFormat="1" x14ac:dyDescent="0.2">
      <c r="A1" s="17" t="s">
        <v>0</v>
      </c>
      <c r="B1" s="17" t="s">
        <v>1</v>
      </c>
      <c r="C1" s="17" t="s">
        <v>2</v>
      </c>
      <c r="D1" s="17" t="s">
        <v>3</v>
      </c>
      <c r="E1" s="17" t="s">
        <v>4</v>
      </c>
      <c r="F1" s="17" t="s">
        <v>515</v>
      </c>
      <c r="G1" s="17" t="s">
        <v>14</v>
      </c>
      <c r="H1" s="17" t="s">
        <v>15</v>
      </c>
      <c r="I1" s="17" t="s">
        <v>19</v>
      </c>
      <c r="J1" s="17" t="s">
        <v>16</v>
      </c>
      <c r="K1" s="17" t="s">
        <v>17</v>
      </c>
      <c r="L1" s="17" t="s">
        <v>514</v>
      </c>
      <c r="M1" s="17" t="s">
        <v>5</v>
      </c>
      <c r="N1" s="18" t="s">
        <v>6</v>
      </c>
      <c r="O1" s="17" t="s">
        <v>7</v>
      </c>
      <c r="P1" s="18" t="s">
        <v>8</v>
      </c>
      <c r="Q1" s="17" t="s">
        <v>9</v>
      </c>
      <c r="R1" s="18" t="s">
        <v>10</v>
      </c>
      <c r="S1" s="17" t="s">
        <v>11</v>
      </c>
      <c r="T1" s="18" t="s">
        <v>12</v>
      </c>
      <c r="U1" s="17" t="s">
        <v>20</v>
      </c>
      <c r="V1" s="17" t="s">
        <v>21</v>
      </c>
      <c r="W1" s="17" t="s">
        <v>22</v>
      </c>
      <c r="X1" s="17" t="s">
        <v>512</v>
      </c>
      <c r="Y1" s="17" t="s">
        <v>23</v>
      </c>
      <c r="Z1" s="17" t="s">
        <v>513</v>
      </c>
      <c r="AA1" s="17" t="s">
        <v>24</v>
      </c>
      <c r="AB1" s="17" t="s">
        <v>25</v>
      </c>
      <c r="AC1" s="17" t="s">
        <v>26</v>
      </c>
    </row>
    <row r="2" spans="1:29" x14ac:dyDescent="0.2">
      <c r="A2" s="7" t="s">
        <v>39</v>
      </c>
      <c r="B2" s="8" t="s">
        <v>40</v>
      </c>
      <c r="C2" s="9">
        <v>2021</v>
      </c>
      <c r="D2" s="8" t="s">
        <v>41</v>
      </c>
      <c r="E2" s="8" t="s">
        <v>42</v>
      </c>
      <c r="F2" s="9">
        <f>IF(G2="USA",0,IF(G2="Multinational",2,1))</f>
        <v>0</v>
      </c>
      <c r="G2" s="8" t="s">
        <v>43</v>
      </c>
      <c r="H2" s="8" t="s">
        <v>44</v>
      </c>
      <c r="I2" s="8" t="s">
        <v>45</v>
      </c>
      <c r="J2" s="10">
        <v>43922</v>
      </c>
      <c r="K2" s="10">
        <v>44075</v>
      </c>
      <c r="L2" s="9">
        <f>IF(K2&lt;DATE(2021,6,1),0,1)</f>
        <v>0</v>
      </c>
      <c r="M2" s="9"/>
      <c r="N2" s="9"/>
      <c r="O2" s="9"/>
      <c r="P2" s="9"/>
      <c r="Q2" s="9"/>
      <c r="R2" s="9"/>
      <c r="S2" s="9"/>
      <c r="T2" s="9"/>
      <c r="U2" s="9">
        <v>19976</v>
      </c>
      <c r="V2" s="9">
        <v>2</v>
      </c>
      <c r="W2" s="8" t="s">
        <v>47</v>
      </c>
      <c r="X2" s="8" t="s">
        <v>46</v>
      </c>
      <c r="Y2" s="8">
        <v>461</v>
      </c>
      <c r="Z2" s="7"/>
      <c r="AA2" s="7"/>
      <c r="AB2" s="7">
        <v>380</v>
      </c>
      <c r="AC2" s="8" t="s">
        <v>48</v>
      </c>
    </row>
    <row r="3" spans="1:29" x14ac:dyDescent="0.2">
      <c r="A3" s="7" t="s">
        <v>49</v>
      </c>
      <c r="B3" s="8" t="s">
        <v>40</v>
      </c>
      <c r="C3" s="9">
        <v>2021</v>
      </c>
      <c r="D3" s="8" t="s">
        <v>41</v>
      </c>
      <c r="E3" s="8" t="s">
        <v>50</v>
      </c>
      <c r="F3" s="9">
        <f t="shared" ref="F3:F23" si="0">IF(G3="USA",0,IF(G3="Multinational",2,1))</f>
        <v>1</v>
      </c>
      <c r="G3" s="8" t="s">
        <v>51</v>
      </c>
      <c r="H3" s="8" t="s">
        <v>52</v>
      </c>
      <c r="I3" s="8" t="s">
        <v>45</v>
      </c>
      <c r="J3" s="10">
        <v>43891</v>
      </c>
      <c r="K3" s="10">
        <v>44287</v>
      </c>
      <c r="L3" s="9">
        <f t="shared" ref="L3:L23" si="1">IF(K3&lt;DATE(2021,6,1),0,1)</f>
        <v>0</v>
      </c>
      <c r="M3" s="9"/>
      <c r="N3" s="9"/>
      <c r="O3" s="9"/>
      <c r="P3" s="9"/>
      <c r="Q3" s="9"/>
      <c r="R3" s="9"/>
      <c r="S3" s="9"/>
      <c r="T3" s="9"/>
      <c r="U3" s="9">
        <v>1501</v>
      </c>
      <c r="V3" s="9">
        <v>1</v>
      </c>
      <c r="W3" s="8" t="s">
        <v>23</v>
      </c>
      <c r="X3" s="8" t="s">
        <v>46</v>
      </c>
      <c r="Y3" s="8">
        <v>111</v>
      </c>
      <c r="Z3" s="8">
        <v>57</v>
      </c>
      <c r="AA3" s="8">
        <v>8</v>
      </c>
      <c r="AB3" s="8"/>
      <c r="AC3" s="8" t="s">
        <v>48</v>
      </c>
    </row>
    <row r="4" spans="1:29" x14ac:dyDescent="0.2">
      <c r="A4" s="7" t="s">
        <v>53</v>
      </c>
      <c r="B4" s="8" t="s">
        <v>40</v>
      </c>
      <c r="C4" s="9">
        <v>2022</v>
      </c>
      <c r="D4" s="8" t="s">
        <v>41</v>
      </c>
      <c r="E4" s="8" t="s">
        <v>42</v>
      </c>
      <c r="F4" s="9">
        <f t="shared" si="0"/>
        <v>1</v>
      </c>
      <c r="G4" s="8" t="s">
        <v>54</v>
      </c>
      <c r="H4" s="8" t="s">
        <v>55</v>
      </c>
      <c r="I4" s="8" t="s">
        <v>56</v>
      </c>
      <c r="J4" s="10">
        <v>43891</v>
      </c>
      <c r="K4" s="10">
        <v>44256</v>
      </c>
      <c r="L4" s="9">
        <f t="shared" si="1"/>
        <v>0</v>
      </c>
      <c r="M4" s="9"/>
      <c r="N4" s="9"/>
      <c r="O4" s="9"/>
      <c r="P4" s="9"/>
      <c r="Q4" s="9"/>
      <c r="R4" s="9"/>
      <c r="S4" s="9"/>
      <c r="T4" s="9"/>
      <c r="U4" s="9">
        <v>27913</v>
      </c>
      <c r="V4" s="9">
        <v>1</v>
      </c>
      <c r="W4" s="8" t="s">
        <v>24</v>
      </c>
      <c r="X4" s="8" t="s">
        <v>46</v>
      </c>
      <c r="Y4" s="8"/>
      <c r="Z4" s="8"/>
      <c r="AA4" s="8">
        <v>1</v>
      </c>
      <c r="AB4" s="8">
        <v>1</v>
      </c>
      <c r="AC4" s="8" t="s">
        <v>57</v>
      </c>
    </row>
    <row r="5" spans="1:29" x14ac:dyDescent="0.2">
      <c r="A5" s="7" t="s">
        <v>58</v>
      </c>
      <c r="B5" s="8" t="s">
        <v>40</v>
      </c>
      <c r="C5" s="9">
        <v>2022</v>
      </c>
      <c r="D5" s="8" t="s">
        <v>59</v>
      </c>
      <c r="E5" s="8" t="s">
        <v>60</v>
      </c>
      <c r="F5" s="9">
        <f t="shared" si="0"/>
        <v>2</v>
      </c>
      <c r="G5" s="8" t="s">
        <v>61</v>
      </c>
      <c r="H5" s="8" t="s">
        <v>62</v>
      </c>
      <c r="I5" s="8" t="s">
        <v>63</v>
      </c>
      <c r="J5" s="10">
        <v>43831</v>
      </c>
      <c r="K5" s="10">
        <v>44409</v>
      </c>
      <c r="L5" s="9">
        <f t="shared" si="1"/>
        <v>1</v>
      </c>
      <c r="M5" s="9"/>
      <c r="N5" s="9"/>
      <c r="O5" s="9"/>
      <c r="P5" s="9"/>
      <c r="Q5" s="9"/>
      <c r="R5" s="9"/>
      <c r="S5" s="9"/>
      <c r="T5" s="9"/>
      <c r="U5" s="9" t="s">
        <v>64</v>
      </c>
      <c r="V5" s="11">
        <v>2</v>
      </c>
      <c r="W5" s="8" t="s">
        <v>65</v>
      </c>
      <c r="X5" s="8" t="s">
        <v>46</v>
      </c>
      <c r="Y5" s="7"/>
      <c r="Z5" s="7"/>
      <c r="AA5" s="7"/>
      <c r="AB5" s="7"/>
      <c r="AC5" s="8" t="s">
        <v>66</v>
      </c>
    </row>
    <row r="6" spans="1:29" x14ac:dyDescent="0.2">
      <c r="A6" s="7" t="s">
        <v>67</v>
      </c>
      <c r="B6" s="8" t="s">
        <v>40</v>
      </c>
      <c r="C6" s="9">
        <v>2023</v>
      </c>
      <c r="D6" s="8" t="s">
        <v>41</v>
      </c>
      <c r="E6" s="8" t="s">
        <v>42</v>
      </c>
      <c r="F6" s="9">
        <f t="shared" si="0"/>
        <v>1</v>
      </c>
      <c r="G6" s="8" t="s">
        <v>68</v>
      </c>
      <c r="H6" s="10" t="s">
        <v>69</v>
      </c>
      <c r="I6" s="8" t="s">
        <v>45</v>
      </c>
      <c r="J6" s="10">
        <v>44409</v>
      </c>
      <c r="K6" s="10">
        <v>44621</v>
      </c>
      <c r="L6" s="9">
        <f t="shared" si="1"/>
        <v>1</v>
      </c>
      <c r="M6" s="9"/>
      <c r="N6" s="9"/>
      <c r="O6" s="9"/>
      <c r="P6" s="9"/>
      <c r="Q6" s="9"/>
      <c r="R6" s="9"/>
      <c r="S6" s="9"/>
      <c r="T6" s="9"/>
      <c r="U6" s="9">
        <v>612</v>
      </c>
      <c r="V6" s="9">
        <v>1</v>
      </c>
      <c r="W6" s="8" t="s">
        <v>507</v>
      </c>
      <c r="X6" s="8" t="s">
        <v>46</v>
      </c>
      <c r="Y6" s="8">
        <v>21</v>
      </c>
      <c r="Z6" s="8">
        <v>14</v>
      </c>
      <c r="AA6" s="8">
        <v>2</v>
      </c>
      <c r="AB6" s="8"/>
      <c r="AC6" s="8" t="s">
        <v>70</v>
      </c>
    </row>
    <row r="7" spans="1:29" x14ac:dyDescent="0.2">
      <c r="A7" s="7" t="s">
        <v>71</v>
      </c>
      <c r="B7" s="8" t="s">
        <v>40</v>
      </c>
      <c r="C7" s="9">
        <v>2022</v>
      </c>
      <c r="D7" s="8" t="s">
        <v>41</v>
      </c>
      <c r="E7" s="8" t="s">
        <v>72</v>
      </c>
      <c r="F7" s="9">
        <f t="shared" si="0"/>
        <v>0</v>
      </c>
      <c r="G7" s="8" t="s">
        <v>43</v>
      </c>
      <c r="H7" s="8" t="s">
        <v>73</v>
      </c>
      <c r="I7" s="8" t="s">
        <v>45</v>
      </c>
      <c r="J7" s="10">
        <v>43891</v>
      </c>
      <c r="K7" s="10">
        <v>44531</v>
      </c>
      <c r="L7" s="9">
        <f t="shared" si="1"/>
        <v>1</v>
      </c>
      <c r="M7" s="9"/>
      <c r="N7" s="9"/>
      <c r="O7" s="9"/>
      <c r="P7" s="9"/>
      <c r="Q7" s="9"/>
      <c r="R7" s="9"/>
      <c r="S7" s="9"/>
      <c r="T7" s="9"/>
      <c r="U7" s="9">
        <v>82798</v>
      </c>
      <c r="V7" s="9">
        <v>2</v>
      </c>
      <c r="W7" s="8" t="s">
        <v>74</v>
      </c>
      <c r="X7" s="8" t="s">
        <v>46</v>
      </c>
      <c r="Y7" s="8">
        <v>813</v>
      </c>
      <c r="Z7" s="8">
        <v>412</v>
      </c>
      <c r="AA7" s="8">
        <v>27</v>
      </c>
      <c r="AB7" s="8">
        <v>1766</v>
      </c>
      <c r="AC7" s="8" t="s">
        <v>48</v>
      </c>
    </row>
    <row r="8" spans="1:29" x14ac:dyDescent="0.2">
      <c r="A8" s="7" t="s">
        <v>75</v>
      </c>
      <c r="B8" s="8" t="s">
        <v>40</v>
      </c>
      <c r="C8" s="9">
        <v>2023</v>
      </c>
      <c r="D8" s="8" t="s">
        <v>59</v>
      </c>
      <c r="E8" s="8" t="s">
        <v>60</v>
      </c>
      <c r="F8" s="9">
        <f t="shared" si="0"/>
        <v>2</v>
      </c>
      <c r="G8" s="8" t="s">
        <v>61</v>
      </c>
      <c r="H8" s="8" t="s">
        <v>76</v>
      </c>
      <c r="I8" s="8" t="s">
        <v>77</v>
      </c>
      <c r="J8" s="10">
        <v>43831</v>
      </c>
      <c r="K8" s="10">
        <v>44470</v>
      </c>
      <c r="L8" s="9">
        <f t="shared" si="1"/>
        <v>1</v>
      </c>
      <c r="M8" s="9"/>
      <c r="N8" s="9"/>
      <c r="O8" s="9"/>
      <c r="P8" s="9"/>
      <c r="Q8" s="9"/>
      <c r="R8" s="9"/>
      <c r="S8" s="9"/>
      <c r="T8" s="9"/>
      <c r="U8" s="9" t="s">
        <v>78</v>
      </c>
      <c r="V8" s="9">
        <v>2</v>
      </c>
      <c r="W8" s="8" t="s">
        <v>79</v>
      </c>
      <c r="X8" s="8" t="s">
        <v>46</v>
      </c>
      <c r="Y8" s="8"/>
      <c r="Z8" s="8"/>
      <c r="AA8" s="8"/>
      <c r="AB8" s="8"/>
      <c r="AC8" s="8" t="s">
        <v>66</v>
      </c>
    </row>
    <row r="9" spans="1:29" x14ac:dyDescent="0.2">
      <c r="A9" s="7" t="s">
        <v>80</v>
      </c>
      <c r="B9" s="8" t="s">
        <v>40</v>
      </c>
      <c r="C9" s="9">
        <v>2022</v>
      </c>
      <c r="D9" s="8" t="s">
        <v>59</v>
      </c>
      <c r="E9" s="8" t="s">
        <v>60</v>
      </c>
      <c r="F9" s="9">
        <f t="shared" si="0"/>
        <v>2</v>
      </c>
      <c r="G9" s="8" t="s">
        <v>61</v>
      </c>
      <c r="H9" s="8" t="s">
        <v>81</v>
      </c>
      <c r="I9" s="8" t="s">
        <v>63</v>
      </c>
      <c r="J9" s="10">
        <v>43831</v>
      </c>
      <c r="K9" s="10">
        <v>44317</v>
      </c>
      <c r="L9" s="9">
        <f t="shared" si="1"/>
        <v>0</v>
      </c>
      <c r="M9" s="9"/>
      <c r="N9" s="9"/>
      <c r="O9" s="9"/>
      <c r="P9" s="9"/>
      <c r="Q9" s="9"/>
      <c r="R9" s="9"/>
      <c r="S9" s="9"/>
      <c r="T9" s="9"/>
      <c r="U9" s="9" t="s">
        <v>82</v>
      </c>
      <c r="V9" s="9">
        <v>2</v>
      </c>
      <c r="W9" s="8" t="s">
        <v>83</v>
      </c>
      <c r="X9" s="8" t="s">
        <v>46</v>
      </c>
      <c r="Y9" s="8"/>
      <c r="Z9" s="8"/>
      <c r="AA9" s="8"/>
      <c r="AB9" s="8"/>
      <c r="AC9" s="8" t="s">
        <v>66</v>
      </c>
    </row>
    <row r="10" spans="1:29" x14ac:dyDescent="0.2">
      <c r="A10" s="7" t="s">
        <v>84</v>
      </c>
      <c r="B10" s="8" t="s">
        <v>40</v>
      </c>
      <c r="C10" s="9">
        <v>2023</v>
      </c>
      <c r="D10" s="8" t="s">
        <v>41</v>
      </c>
      <c r="E10" s="8" t="s">
        <v>42</v>
      </c>
      <c r="F10" s="9">
        <f t="shared" si="0"/>
        <v>0</v>
      </c>
      <c r="G10" s="8" t="s">
        <v>43</v>
      </c>
      <c r="H10" s="8" t="s">
        <v>85</v>
      </c>
      <c r="I10" s="8" t="s">
        <v>86</v>
      </c>
      <c r="J10" s="10">
        <v>43831</v>
      </c>
      <c r="K10" s="10">
        <v>44562</v>
      </c>
      <c r="L10" s="9">
        <f t="shared" si="1"/>
        <v>1</v>
      </c>
      <c r="M10" s="9"/>
      <c r="N10" s="9"/>
      <c r="O10" s="9"/>
      <c r="P10" s="9"/>
      <c r="Q10" s="9"/>
      <c r="R10" s="9"/>
      <c r="S10" s="9"/>
      <c r="T10" s="9"/>
      <c r="U10" s="9">
        <v>165437</v>
      </c>
      <c r="V10" s="9">
        <v>1</v>
      </c>
      <c r="W10" s="8" t="s">
        <v>87</v>
      </c>
      <c r="X10" s="8" t="s">
        <v>46</v>
      </c>
      <c r="Y10" s="8">
        <v>2954</v>
      </c>
      <c r="Z10" s="8"/>
      <c r="AA10" s="8">
        <v>31</v>
      </c>
      <c r="AB10" s="8">
        <v>2985</v>
      </c>
      <c r="AC10" s="8" t="s">
        <v>88</v>
      </c>
    </row>
    <row r="11" spans="1:29" x14ac:dyDescent="0.2">
      <c r="A11" s="7" t="s">
        <v>89</v>
      </c>
      <c r="B11" s="8" t="s">
        <v>40</v>
      </c>
      <c r="C11" s="9">
        <v>2023</v>
      </c>
      <c r="D11" s="8" t="s">
        <v>41</v>
      </c>
      <c r="E11" s="8" t="s">
        <v>90</v>
      </c>
      <c r="F11" s="9">
        <f t="shared" si="0"/>
        <v>1</v>
      </c>
      <c r="G11" s="8" t="s">
        <v>91</v>
      </c>
      <c r="H11" s="8" t="s">
        <v>92</v>
      </c>
      <c r="I11" s="8" t="s">
        <v>45</v>
      </c>
      <c r="J11" s="10">
        <v>44348</v>
      </c>
      <c r="K11" s="10">
        <v>44470</v>
      </c>
      <c r="L11" s="9">
        <f t="shared" si="1"/>
        <v>1</v>
      </c>
      <c r="M11" s="9"/>
      <c r="N11" s="9"/>
      <c r="O11" s="9"/>
      <c r="P11" s="9"/>
      <c r="Q11" s="9"/>
      <c r="R11" s="9"/>
      <c r="S11" s="9"/>
      <c r="T11" s="9"/>
      <c r="U11" s="9">
        <v>2169</v>
      </c>
      <c r="V11" s="9">
        <v>1</v>
      </c>
      <c r="W11" s="8" t="s">
        <v>93</v>
      </c>
      <c r="X11" s="8" t="s">
        <v>46</v>
      </c>
      <c r="Y11" s="12">
        <v>126</v>
      </c>
      <c r="Z11" s="12"/>
      <c r="AA11" s="12">
        <v>9</v>
      </c>
      <c r="AB11" s="12"/>
      <c r="AC11" s="8" t="s">
        <v>94</v>
      </c>
    </row>
    <row r="12" spans="1:29" x14ac:dyDescent="0.2">
      <c r="A12" s="7" t="s">
        <v>95</v>
      </c>
      <c r="B12" s="8" t="s">
        <v>40</v>
      </c>
      <c r="C12" s="9">
        <v>2022</v>
      </c>
      <c r="D12" s="8" t="s">
        <v>66</v>
      </c>
      <c r="E12" s="8" t="s">
        <v>66</v>
      </c>
      <c r="F12" s="9">
        <f t="shared" si="0"/>
        <v>2</v>
      </c>
      <c r="G12" s="8" t="s">
        <v>61</v>
      </c>
      <c r="H12" s="8" t="s">
        <v>96</v>
      </c>
      <c r="I12" s="8" t="s">
        <v>46</v>
      </c>
      <c r="J12" s="8" t="s">
        <v>46</v>
      </c>
      <c r="K12" s="8" t="s">
        <v>46</v>
      </c>
      <c r="L12" s="9">
        <f t="shared" si="1"/>
        <v>1</v>
      </c>
      <c r="M12" s="9"/>
      <c r="N12" s="9"/>
      <c r="O12" s="9"/>
      <c r="P12" s="9"/>
      <c r="Q12" s="9"/>
      <c r="R12" s="9"/>
      <c r="S12" s="9"/>
      <c r="T12" s="9"/>
      <c r="U12" s="9" t="s">
        <v>46</v>
      </c>
      <c r="V12" s="9" t="s">
        <v>46</v>
      </c>
      <c r="W12" s="8" t="s">
        <v>97</v>
      </c>
      <c r="X12" s="8" t="s">
        <v>46</v>
      </c>
      <c r="Y12" s="12"/>
      <c r="Z12" s="12"/>
      <c r="AA12" s="12"/>
      <c r="AB12" s="12"/>
      <c r="AC12" s="12" t="s">
        <v>66</v>
      </c>
    </row>
    <row r="13" spans="1:29" x14ac:dyDescent="0.2">
      <c r="A13" s="7" t="s">
        <v>98</v>
      </c>
      <c r="B13" s="8" t="s">
        <v>40</v>
      </c>
      <c r="C13" s="9">
        <v>2020</v>
      </c>
      <c r="D13" s="8" t="s">
        <v>41</v>
      </c>
      <c r="E13" s="8" t="s">
        <v>42</v>
      </c>
      <c r="F13" s="9">
        <f t="shared" si="0"/>
        <v>1</v>
      </c>
      <c r="G13" s="8" t="s">
        <v>99</v>
      </c>
      <c r="H13" s="8" t="s">
        <v>100</v>
      </c>
      <c r="I13" s="8" t="s">
        <v>45</v>
      </c>
      <c r="J13" s="8" t="s">
        <v>46</v>
      </c>
      <c r="K13" s="8" t="s">
        <v>46</v>
      </c>
      <c r="L13" s="9">
        <f t="shared" si="1"/>
        <v>1</v>
      </c>
      <c r="M13" s="9"/>
      <c r="N13" s="9"/>
      <c r="O13" s="9"/>
      <c r="P13" s="9"/>
      <c r="Q13" s="9"/>
      <c r="R13" s="9"/>
      <c r="S13" s="9"/>
      <c r="T13" s="9"/>
      <c r="U13" s="9">
        <v>21161</v>
      </c>
      <c r="V13" s="9">
        <v>2</v>
      </c>
      <c r="W13" s="8" t="s">
        <v>101</v>
      </c>
      <c r="X13" s="8" t="s">
        <v>46</v>
      </c>
      <c r="Y13" s="12"/>
      <c r="Z13" s="12"/>
      <c r="AA13" s="12"/>
      <c r="AB13" s="12"/>
      <c r="AC13" s="12" t="s">
        <v>102</v>
      </c>
    </row>
    <row r="14" spans="1:29" x14ac:dyDescent="0.2">
      <c r="A14" s="7" t="s">
        <v>103</v>
      </c>
      <c r="B14" s="8" t="s">
        <v>40</v>
      </c>
      <c r="C14" s="9">
        <v>2021</v>
      </c>
      <c r="D14" s="8" t="s">
        <v>104</v>
      </c>
      <c r="E14" s="8" t="s">
        <v>90</v>
      </c>
      <c r="F14" s="9">
        <f t="shared" si="0"/>
        <v>1</v>
      </c>
      <c r="G14" s="8" t="s">
        <v>105</v>
      </c>
      <c r="H14" s="8" t="s">
        <v>106</v>
      </c>
      <c r="I14" s="8" t="s">
        <v>107</v>
      </c>
      <c r="J14" s="13">
        <v>43831</v>
      </c>
      <c r="K14" s="13">
        <v>43862</v>
      </c>
      <c r="L14" s="9">
        <f t="shared" si="1"/>
        <v>0</v>
      </c>
      <c r="M14" s="9"/>
      <c r="N14" s="9"/>
      <c r="O14" s="9"/>
      <c r="P14" s="9"/>
      <c r="Q14" s="9"/>
      <c r="R14" s="9"/>
      <c r="S14" s="9"/>
      <c r="T14" s="9"/>
      <c r="U14" s="9">
        <v>121</v>
      </c>
      <c r="V14" s="9">
        <v>1</v>
      </c>
      <c r="W14" s="8" t="s">
        <v>108</v>
      </c>
      <c r="X14" s="8" t="s">
        <v>46</v>
      </c>
      <c r="Y14" s="12"/>
      <c r="Z14" s="12"/>
      <c r="AA14" s="12">
        <v>1</v>
      </c>
      <c r="AB14" s="12">
        <v>8</v>
      </c>
      <c r="AC14" s="8" t="s">
        <v>109</v>
      </c>
    </row>
    <row r="15" spans="1:29" x14ac:dyDescent="0.2">
      <c r="A15" s="7" t="s">
        <v>110</v>
      </c>
      <c r="B15" s="8" t="s">
        <v>40</v>
      </c>
      <c r="C15" s="9">
        <v>2022</v>
      </c>
      <c r="D15" s="8" t="s">
        <v>41</v>
      </c>
      <c r="E15" s="8" t="s">
        <v>42</v>
      </c>
      <c r="F15" s="9">
        <f t="shared" si="0"/>
        <v>0</v>
      </c>
      <c r="G15" s="8" t="s">
        <v>43</v>
      </c>
      <c r="H15" s="8" t="s">
        <v>111</v>
      </c>
      <c r="I15" s="8" t="s">
        <v>86</v>
      </c>
      <c r="J15" s="10">
        <v>43891</v>
      </c>
      <c r="K15" s="10">
        <v>44440</v>
      </c>
      <c r="L15" s="9">
        <f t="shared" si="1"/>
        <v>1</v>
      </c>
      <c r="M15" s="9"/>
      <c r="N15" s="9"/>
      <c r="O15" s="9"/>
      <c r="P15" s="9"/>
      <c r="Q15" s="9"/>
      <c r="R15" s="9"/>
      <c r="S15" s="9"/>
      <c r="T15" s="9"/>
      <c r="U15" s="9">
        <v>167272</v>
      </c>
      <c r="V15" s="9">
        <v>2</v>
      </c>
      <c r="W15" s="8" t="s">
        <v>112</v>
      </c>
      <c r="X15" s="8" t="s">
        <v>46</v>
      </c>
      <c r="Y15" s="8"/>
      <c r="Z15" s="8">
        <v>514</v>
      </c>
      <c r="AA15" s="8">
        <v>95</v>
      </c>
      <c r="AB15" s="8">
        <v>818</v>
      </c>
      <c r="AC15" s="8" t="s">
        <v>48</v>
      </c>
    </row>
    <row r="16" spans="1:29" x14ac:dyDescent="0.2">
      <c r="A16" s="7" t="s">
        <v>113</v>
      </c>
      <c r="B16" s="8" t="s">
        <v>40</v>
      </c>
      <c r="C16" s="9">
        <v>2021</v>
      </c>
      <c r="D16" s="8" t="s">
        <v>41</v>
      </c>
      <c r="E16" s="8" t="s">
        <v>114</v>
      </c>
      <c r="F16" s="9">
        <f t="shared" si="0"/>
        <v>1</v>
      </c>
      <c r="G16" s="8" t="s">
        <v>99</v>
      </c>
      <c r="H16" s="8" t="s">
        <v>115</v>
      </c>
      <c r="I16" s="8" t="s">
        <v>45</v>
      </c>
      <c r="J16" s="13">
        <v>43891</v>
      </c>
      <c r="K16" s="13">
        <v>44166</v>
      </c>
      <c r="L16" s="9">
        <f t="shared" si="1"/>
        <v>0</v>
      </c>
      <c r="M16" s="9"/>
      <c r="N16" s="9"/>
      <c r="O16" s="9"/>
      <c r="P16" s="9"/>
      <c r="Q16" s="9"/>
      <c r="R16" s="9"/>
      <c r="S16" s="9"/>
      <c r="T16" s="9"/>
      <c r="U16" s="9">
        <v>48505</v>
      </c>
      <c r="V16" s="9">
        <v>2</v>
      </c>
      <c r="W16" s="8" t="s">
        <v>24</v>
      </c>
      <c r="X16" s="8" t="s">
        <v>46</v>
      </c>
      <c r="Y16" s="12"/>
      <c r="Z16" s="12"/>
      <c r="AA16" s="12">
        <v>425</v>
      </c>
      <c r="AB16" s="12">
        <v>425</v>
      </c>
      <c r="AC16" s="8" t="s">
        <v>109</v>
      </c>
    </row>
    <row r="17" spans="1:29" x14ac:dyDescent="0.2">
      <c r="A17" s="7" t="s">
        <v>116</v>
      </c>
      <c r="B17" s="8" t="s">
        <v>40</v>
      </c>
      <c r="C17" s="9">
        <v>2021</v>
      </c>
      <c r="D17" s="8" t="s">
        <v>41</v>
      </c>
      <c r="E17" s="8" t="s">
        <v>50</v>
      </c>
      <c r="F17" s="9">
        <f t="shared" si="0"/>
        <v>1</v>
      </c>
      <c r="G17" s="8" t="s">
        <v>117</v>
      </c>
      <c r="H17" s="8" t="s">
        <v>118</v>
      </c>
      <c r="I17" s="8" t="s">
        <v>45</v>
      </c>
      <c r="J17" s="10">
        <v>43862</v>
      </c>
      <c r="K17" s="10">
        <v>43983</v>
      </c>
      <c r="L17" s="9">
        <f t="shared" si="1"/>
        <v>0</v>
      </c>
      <c r="M17" s="9"/>
      <c r="N17" s="9"/>
      <c r="O17" s="9"/>
      <c r="P17" s="9"/>
      <c r="Q17" s="9"/>
      <c r="R17" s="9"/>
      <c r="S17" s="9"/>
      <c r="T17" s="9"/>
      <c r="U17" s="9">
        <v>397</v>
      </c>
      <c r="V17" s="9">
        <v>1</v>
      </c>
      <c r="W17" s="8" t="s">
        <v>119</v>
      </c>
      <c r="X17" s="8" t="s">
        <v>46</v>
      </c>
      <c r="Y17" s="8">
        <v>81</v>
      </c>
      <c r="Z17" s="8">
        <v>17</v>
      </c>
      <c r="AA17" s="8">
        <v>6</v>
      </c>
      <c r="AB17" s="8"/>
      <c r="AC17" s="8" t="s">
        <v>120</v>
      </c>
    </row>
    <row r="18" spans="1:29" x14ac:dyDescent="0.2">
      <c r="A18" s="7" t="s">
        <v>121</v>
      </c>
      <c r="B18" s="8" t="s">
        <v>40</v>
      </c>
      <c r="C18" s="9">
        <v>2021</v>
      </c>
      <c r="D18" s="8" t="s">
        <v>41</v>
      </c>
      <c r="E18" s="8" t="s">
        <v>42</v>
      </c>
      <c r="F18" s="9">
        <f t="shared" si="0"/>
        <v>0</v>
      </c>
      <c r="G18" s="8" t="s">
        <v>43</v>
      </c>
      <c r="H18" s="8" t="s">
        <v>122</v>
      </c>
      <c r="I18" s="8" t="s">
        <v>86</v>
      </c>
      <c r="J18" s="13">
        <v>43891</v>
      </c>
      <c r="K18" s="13">
        <v>44105</v>
      </c>
      <c r="L18" s="9">
        <f t="shared" si="1"/>
        <v>0</v>
      </c>
      <c r="M18" s="9"/>
      <c r="N18" s="9"/>
      <c r="O18" s="9"/>
      <c r="P18" s="9"/>
      <c r="Q18" s="9"/>
      <c r="R18" s="9"/>
      <c r="S18" s="9"/>
      <c r="T18" s="9"/>
      <c r="U18" s="9">
        <v>2430</v>
      </c>
      <c r="V18" s="9">
        <v>1</v>
      </c>
      <c r="W18" s="8" t="s">
        <v>123</v>
      </c>
      <c r="X18" s="8" t="s">
        <v>46</v>
      </c>
      <c r="Y18" s="12">
        <v>747</v>
      </c>
      <c r="Z18" s="12">
        <v>172</v>
      </c>
      <c r="AA18" s="8"/>
      <c r="AB18" s="8"/>
      <c r="AC18" s="8" t="s">
        <v>109</v>
      </c>
    </row>
    <row r="19" spans="1:29" x14ac:dyDescent="0.2">
      <c r="A19" s="7" t="s">
        <v>124</v>
      </c>
      <c r="B19" s="8" t="s">
        <v>40</v>
      </c>
      <c r="C19" s="9">
        <v>2021</v>
      </c>
      <c r="D19" s="8" t="s">
        <v>41</v>
      </c>
      <c r="E19" s="8" t="s">
        <v>90</v>
      </c>
      <c r="F19" s="9">
        <f t="shared" si="0"/>
        <v>2</v>
      </c>
      <c r="G19" s="8" t="s">
        <v>61</v>
      </c>
      <c r="H19" s="8" t="s">
        <v>125</v>
      </c>
      <c r="I19" s="8" t="s">
        <v>45</v>
      </c>
      <c r="J19" s="10">
        <v>43862</v>
      </c>
      <c r="K19" s="10">
        <v>44317</v>
      </c>
      <c r="L19" s="9">
        <f t="shared" si="1"/>
        <v>0</v>
      </c>
      <c r="M19" s="9"/>
      <c r="N19" s="9"/>
      <c r="O19" s="9"/>
      <c r="P19" s="9"/>
      <c r="Q19" s="9"/>
      <c r="R19" s="9"/>
      <c r="S19" s="9"/>
      <c r="T19" s="9"/>
      <c r="U19" s="9">
        <v>403</v>
      </c>
      <c r="V19" s="9">
        <v>1</v>
      </c>
      <c r="W19" s="8" t="s">
        <v>126</v>
      </c>
      <c r="X19" s="8" t="s">
        <v>46</v>
      </c>
      <c r="Y19" s="8">
        <v>115</v>
      </c>
      <c r="Z19" s="8"/>
      <c r="AA19" s="8">
        <v>6</v>
      </c>
      <c r="AB19" s="8"/>
      <c r="AC19" s="8" t="s">
        <v>48</v>
      </c>
    </row>
    <row r="20" spans="1:29" x14ac:dyDescent="0.2">
      <c r="A20" s="7" t="s">
        <v>127</v>
      </c>
      <c r="B20" s="8" t="s">
        <v>40</v>
      </c>
      <c r="C20" s="9">
        <v>2021</v>
      </c>
      <c r="D20" s="8" t="s">
        <v>59</v>
      </c>
      <c r="E20" s="8" t="s">
        <v>60</v>
      </c>
      <c r="F20" s="9">
        <f t="shared" si="0"/>
        <v>2</v>
      </c>
      <c r="G20" s="8" t="s">
        <v>61</v>
      </c>
      <c r="H20" s="8" t="s">
        <v>128</v>
      </c>
      <c r="I20" s="8" t="s">
        <v>86</v>
      </c>
      <c r="J20" s="10">
        <v>43831</v>
      </c>
      <c r="K20" s="10">
        <v>44378</v>
      </c>
      <c r="L20" s="9">
        <f t="shared" si="1"/>
        <v>1</v>
      </c>
      <c r="M20" s="9"/>
      <c r="N20" s="9"/>
      <c r="O20" s="9"/>
      <c r="P20" s="9"/>
      <c r="Q20" s="9"/>
      <c r="R20" s="9"/>
      <c r="S20" s="9"/>
      <c r="T20" s="9"/>
      <c r="U20" s="9" t="s">
        <v>129</v>
      </c>
      <c r="V20" s="9">
        <v>2</v>
      </c>
      <c r="W20" s="8" t="s">
        <v>130</v>
      </c>
      <c r="X20" s="8" t="s">
        <v>46</v>
      </c>
      <c r="Y20" s="8"/>
      <c r="Z20" s="8"/>
      <c r="AA20" s="8"/>
      <c r="AB20" s="8"/>
      <c r="AC20" s="8" t="s">
        <v>66</v>
      </c>
    </row>
    <row r="21" spans="1:29" x14ac:dyDescent="0.2">
      <c r="A21" s="7" t="s">
        <v>131</v>
      </c>
      <c r="B21" s="8" t="s">
        <v>40</v>
      </c>
      <c r="C21" s="9">
        <v>2022</v>
      </c>
      <c r="D21" s="8" t="s">
        <v>41</v>
      </c>
      <c r="E21" s="8" t="s">
        <v>42</v>
      </c>
      <c r="F21" s="9">
        <f t="shared" si="0"/>
        <v>1</v>
      </c>
      <c r="G21" s="8" t="s">
        <v>99</v>
      </c>
      <c r="H21" s="8" t="s">
        <v>132</v>
      </c>
      <c r="I21" s="8" t="s">
        <v>86</v>
      </c>
      <c r="J21" s="13">
        <v>43922</v>
      </c>
      <c r="K21" s="13">
        <v>44562</v>
      </c>
      <c r="L21" s="9">
        <f t="shared" si="1"/>
        <v>1</v>
      </c>
      <c r="M21" s="9"/>
      <c r="N21" s="9"/>
      <c r="O21" s="9"/>
      <c r="P21" s="9"/>
      <c r="Q21" s="9"/>
      <c r="R21" s="9"/>
      <c r="S21" s="9"/>
      <c r="T21" s="9"/>
      <c r="U21" s="9">
        <v>261099</v>
      </c>
      <c r="V21" s="9">
        <v>2</v>
      </c>
      <c r="W21" s="8" t="s">
        <v>24</v>
      </c>
      <c r="X21" s="8" t="s">
        <v>46</v>
      </c>
      <c r="Y21" s="12">
        <v>1156</v>
      </c>
      <c r="Z21" s="12"/>
      <c r="AA21" s="12">
        <v>1028</v>
      </c>
      <c r="AB21" s="8"/>
      <c r="AC21" s="8" t="s">
        <v>109</v>
      </c>
    </row>
    <row r="22" spans="1:29" x14ac:dyDescent="0.2">
      <c r="A22" s="7" t="s">
        <v>133</v>
      </c>
      <c r="B22" s="8" t="s">
        <v>40</v>
      </c>
      <c r="C22" s="9">
        <v>2021</v>
      </c>
      <c r="D22" s="8" t="s">
        <v>59</v>
      </c>
      <c r="E22" s="8" t="s">
        <v>60</v>
      </c>
      <c r="F22" s="9">
        <f t="shared" si="0"/>
        <v>2</v>
      </c>
      <c r="G22" s="8" t="s">
        <v>61</v>
      </c>
      <c r="H22" s="8" t="s">
        <v>134</v>
      </c>
      <c r="I22" s="8" t="s">
        <v>135</v>
      </c>
      <c r="J22" s="10">
        <v>43831</v>
      </c>
      <c r="K22" s="10">
        <v>44105</v>
      </c>
      <c r="L22" s="9">
        <f t="shared" si="1"/>
        <v>0</v>
      </c>
      <c r="M22" s="9"/>
      <c r="N22" s="9"/>
      <c r="O22" s="9"/>
      <c r="P22" s="9"/>
      <c r="Q22" s="9"/>
      <c r="R22" s="9"/>
      <c r="S22" s="9"/>
      <c r="T22" s="9"/>
      <c r="U22" s="9" t="s">
        <v>136</v>
      </c>
      <c r="V22" s="9">
        <v>2</v>
      </c>
      <c r="W22" s="8" t="s">
        <v>508</v>
      </c>
      <c r="X22" s="8" t="s">
        <v>46</v>
      </c>
      <c r="Y22" s="8"/>
      <c r="Z22" s="8"/>
      <c r="AA22" s="8"/>
      <c r="AB22" s="8"/>
      <c r="AC22" s="8" t="s">
        <v>66</v>
      </c>
    </row>
    <row r="23" spans="1:29" x14ac:dyDescent="0.2">
      <c r="A23" s="7" t="s">
        <v>137</v>
      </c>
      <c r="B23" s="8" t="s">
        <v>40</v>
      </c>
      <c r="C23" s="9">
        <v>2020</v>
      </c>
      <c r="D23" s="8" t="s">
        <v>104</v>
      </c>
      <c r="E23" s="8" t="s">
        <v>42</v>
      </c>
      <c r="F23" s="9">
        <f t="shared" si="0"/>
        <v>0</v>
      </c>
      <c r="G23" s="8" t="s">
        <v>43</v>
      </c>
      <c r="H23" s="8" t="s">
        <v>138</v>
      </c>
      <c r="I23" s="8" t="s">
        <v>63</v>
      </c>
      <c r="J23" s="10">
        <v>43891</v>
      </c>
      <c r="K23" s="10">
        <v>43922</v>
      </c>
      <c r="L23" s="9">
        <f t="shared" si="1"/>
        <v>0</v>
      </c>
      <c r="M23" s="9"/>
      <c r="N23" s="9"/>
      <c r="O23" s="9"/>
      <c r="P23" s="9"/>
      <c r="Q23" s="9"/>
      <c r="R23" s="9"/>
      <c r="S23" s="9"/>
      <c r="T23" s="9"/>
      <c r="U23" s="9">
        <v>50</v>
      </c>
      <c r="V23" s="9">
        <v>1</v>
      </c>
      <c r="W23" s="8" t="s">
        <v>139</v>
      </c>
      <c r="X23" s="8" t="s">
        <v>46</v>
      </c>
      <c r="Y23" s="8"/>
      <c r="Z23" s="8"/>
      <c r="AA23" s="8"/>
      <c r="AB23" s="8"/>
      <c r="AC23" s="8" t="s">
        <v>140</v>
      </c>
    </row>
    <row r="24" spans="1:29" x14ac:dyDescent="0.2">
      <c r="A24" s="7" t="s">
        <v>141</v>
      </c>
      <c r="B24" s="8" t="s">
        <v>142</v>
      </c>
      <c r="C24" s="9">
        <v>2020</v>
      </c>
      <c r="D24" s="8" t="s">
        <v>41</v>
      </c>
      <c r="E24" s="8" t="s">
        <v>72</v>
      </c>
      <c r="F24" s="9">
        <f>IF(G24="USA",0,IF(G24="Multinational",2,1))</f>
        <v>1</v>
      </c>
      <c r="G24" s="8" t="s">
        <v>91</v>
      </c>
      <c r="H24" s="8" t="s">
        <v>143</v>
      </c>
      <c r="I24" s="8" t="s">
        <v>45</v>
      </c>
      <c r="J24" s="10">
        <v>43891</v>
      </c>
      <c r="K24" s="10">
        <v>43952</v>
      </c>
      <c r="L24" s="9">
        <f>IF(K24&lt;DATE(2021,6,1),0,1)</f>
        <v>0</v>
      </c>
      <c r="M24" s="9"/>
      <c r="N24" s="14"/>
      <c r="O24" s="9"/>
      <c r="P24" s="14"/>
      <c r="Q24" s="9"/>
      <c r="R24" s="14"/>
      <c r="S24" s="9"/>
      <c r="T24" s="14"/>
      <c r="U24" s="9">
        <v>102</v>
      </c>
      <c r="V24" s="9">
        <v>1</v>
      </c>
      <c r="W24" s="8" t="s">
        <v>23</v>
      </c>
      <c r="X24" s="8" t="s">
        <v>46</v>
      </c>
      <c r="Y24" s="8">
        <v>15</v>
      </c>
      <c r="Z24" s="8">
        <v>6</v>
      </c>
      <c r="AA24" s="8">
        <v>1</v>
      </c>
      <c r="AB24" s="8"/>
      <c r="AC24" s="8" t="s">
        <v>144</v>
      </c>
    </row>
    <row r="25" spans="1:29" x14ac:dyDescent="0.2">
      <c r="A25" s="7" t="s">
        <v>145</v>
      </c>
      <c r="B25" s="8" t="s">
        <v>142</v>
      </c>
      <c r="C25" s="9">
        <v>2020</v>
      </c>
      <c r="D25" s="8" t="s">
        <v>41</v>
      </c>
      <c r="E25" s="8" t="s">
        <v>146</v>
      </c>
      <c r="F25" s="9">
        <f t="shared" ref="F25:F88" si="2">IF(G25="USA",0,IF(G25="Multinational",2,1))</f>
        <v>1</v>
      </c>
      <c r="G25" s="8" t="s">
        <v>147</v>
      </c>
      <c r="H25" s="8" t="s">
        <v>148</v>
      </c>
      <c r="I25" s="8" t="s">
        <v>86</v>
      </c>
      <c r="J25" s="10">
        <v>43891</v>
      </c>
      <c r="K25" s="10">
        <v>43983</v>
      </c>
      <c r="L25" s="9">
        <f t="shared" ref="L25:L88" si="3">IF(K25&lt;DATE(2021,6,1),0,1)</f>
        <v>0</v>
      </c>
      <c r="M25" s="9"/>
      <c r="N25" s="14"/>
      <c r="O25" s="9"/>
      <c r="P25" s="14"/>
      <c r="Q25" s="9"/>
      <c r="R25" s="14"/>
      <c r="S25" s="9"/>
      <c r="T25" s="14"/>
      <c r="U25" s="9">
        <v>549</v>
      </c>
      <c r="V25" s="9">
        <v>1</v>
      </c>
      <c r="W25" s="8" t="s">
        <v>149</v>
      </c>
      <c r="X25" s="8" t="s">
        <v>46</v>
      </c>
      <c r="Y25" s="12">
        <v>4</v>
      </c>
      <c r="Z25" s="12">
        <v>1</v>
      </c>
      <c r="AA25" s="12">
        <v>0</v>
      </c>
      <c r="AB25" s="8"/>
      <c r="AC25" s="8" t="s">
        <v>144</v>
      </c>
    </row>
    <row r="26" spans="1:29" x14ac:dyDescent="0.2">
      <c r="A26" s="7" t="s">
        <v>150</v>
      </c>
      <c r="B26" s="8" t="s">
        <v>142</v>
      </c>
      <c r="C26" s="9">
        <v>2020</v>
      </c>
      <c r="D26" s="8" t="s">
        <v>41</v>
      </c>
      <c r="E26" s="8" t="s">
        <v>42</v>
      </c>
      <c r="F26" s="9">
        <f t="shared" si="2"/>
        <v>1</v>
      </c>
      <c r="G26" s="8" t="s">
        <v>151</v>
      </c>
      <c r="H26" s="8" t="s">
        <v>152</v>
      </c>
      <c r="I26" s="8" t="s">
        <v>45</v>
      </c>
      <c r="J26" s="10">
        <v>43862</v>
      </c>
      <c r="K26" s="10">
        <v>43952</v>
      </c>
      <c r="L26" s="9">
        <f t="shared" si="3"/>
        <v>0</v>
      </c>
      <c r="M26" s="9"/>
      <c r="N26" s="14"/>
      <c r="O26" s="9"/>
      <c r="P26" s="14"/>
      <c r="Q26" s="9"/>
      <c r="R26" s="14"/>
      <c r="S26" s="9"/>
      <c r="T26" s="14"/>
      <c r="U26" s="9">
        <v>3836</v>
      </c>
      <c r="V26" s="9">
        <v>2</v>
      </c>
      <c r="W26" s="8" t="s">
        <v>509</v>
      </c>
      <c r="X26" s="8" t="s">
        <v>46</v>
      </c>
      <c r="Y26" s="12">
        <v>18</v>
      </c>
      <c r="Z26" s="12"/>
      <c r="AA26" s="12">
        <v>4</v>
      </c>
      <c r="AB26" s="8"/>
      <c r="AC26" s="8"/>
    </row>
    <row r="27" spans="1:29" x14ac:dyDescent="0.2">
      <c r="A27" s="7" t="s">
        <v>153</v>
      </c>
      <c r="B27" s="8" t="s">
        <v>142</v>
      </c>
      <c r="C27" s="9">
        <v>2020</v>
      </c>
      <c r="D27" s="8" t="s">
        <v>104</v>
      </c>
      <c r="E27" s="8" t="s">
        <v>72</v>
      </c>
      <c r="F27" s="9">
        <f t="shared" si="2"/>
        <v>1</v>
      </c>
      <c r="G27" s="8" t="s">
        <v>154</v>
      </c>
      <c r="H27" s="8" t="s">
        <v>155</v>
      </c>
      <c r="I27" s="8" t="s">
        <v>135</v>
      </c>
      <c r="J27" s="10">
        <v>43922</v>
      </c>
      <c r="K27" s="10">
        <v>43983</v>
      </c>
      <c r="L27" s="9">
        <f t="shared" si="3"/>
        <v>0</v>
      </c>
      <c r="M27" s="9"/>
      <c r="N27" s="14"/>
      <c r="O27" s="9"/>
      <c r="P27" s="14"/>
      <c r="Q27" s="9"/>
      <c r="R27" s="14"/>
      <c r="S27" s="9"/>
      <c r="T27" s="14"/>
      <c r="U27" s="9">
        <v>578</v>
      </c>
      <c r="V27" s="9">
        <v>1</v>
      </c>
      <c r="W27" s="8" t="s">
        <v>46</v>
      </c>
      <c r="X27" s="8" t="s">
        <v>46</v>
      </c>
      <c r="Y27" s="12">
        <v>3</v>
      </c>
      <c r="Z27" s="12">
        <v>1</v>
      </c>
      <c r="AA27" s="12">
        <v>1</v>
      </c>
      <c r="AB27" s="8"/>
      <c r="AC27" s="8" t="s">
        <v>144</v>
      </c>
    </row>
    <row r="28" spans="1:29" x14ac:dyDescent="0.2">
      <c r="A28" s="7" t="s">
        <v>156</v>
      </c>
      <c r="B28" s="8" t="s">
        <v>142</v>
      </c>
      <c r="C28" s="9">
        <v>2020</v>
      </c>
      <c r="D28" s="8" t="s">
        <v>104</v>
      </c>
      <c r="E28" s="8" t="s">
        <v>114</v>
      </c>
      <c r="F28" s="9">
        <f t="shared" si="2"/>
        <v>0</v>
      </c>
      <c r="G28" s="8" t="s">
        <v>43</v>
      </c>
      <c r="H28" s="8" t="s">
        <v>157</v>
      </c>
      <c r="I28" s="8" t="s">
        <v>63</v>
      </c>
      <c r="J28" s="10">
        <v>43891</v>
      </c>
      <c r="K28" s="10">
        <v>43922</v>
      </c>
      <c r="L28" s="9">
        <f t="shared" si="3"/>
        <v>0</v>
      </c>
      <c r="M28" s="9">
        <v>5</v>
      </c>
      <c r="N28" s="14">
        <v>10.9</v>
      </c>
      <c r="O28" s="9">
        <v>3</v>
      </c>
      <c r="P28" s="14">
        <v>6.5</v>
      </c>
      <c r="Q28" s="9">
        <v>29</v>
      </c>
      <c r="R28" s="14">
        <v>63</v>
      </c>
      <c r="S28" s="9">
        <v>9</v>
      </c>
      <c r="T28" s="14">
        <v>19.600000000000001</v>
      </c>
      <c r="U28" s="9">
        <v>46</v>
      </c>
      <c r="V28" s="9">
        <v>1</v>
      </c>
      <c r="W28" s="8" t="s">
        <v>23</v>
      </c>
      <c r="X28" s="8" t="s">
        <v>46</v>
      </c>
      <c r="Y28" s="12">
        <v>13</v>
      </c>
      <c r="Z28" s="12">
        <v>6</v>
      </c>
      <c r="AA28" s="12">
        <v>1</v>
      </c>
      <c r="AB28" s="12">
        <v>13</v>
      </c>
      <c r="AC28" s="8"/>
    </row>
    <row r="29" spans="1:29" x14ac:dyDescent="0.2">
      <c r="A29" s="7" t="s">
        <v>158</v>
      </c>
      <c r="B29" s="8" t="s">
        <v>142</v>
      </c>
      <c r="C29" s="9">
        <v>2020</v>
      </c>
      <c r="D29" s="8" t="s">
        <v>104</v>
      </c>
      <c r="E29" s="8" t="s">
        <v>42</v>
      </c>
      <c r="F29" s="9">
        <f t="shared" si="2"/>
        <v>1</v>
      </c>
      <c r="G29" s="8" t="s">
        <v>54</v>
      </c>
      <c r="H29" s="8" t="s">
        <v>159</v>
      </c>
      <c r="I29" s="8" t="s">
        <v>45</v>
      </c>
      <c r="J29" s="10">
        <v>43891</v>
      </c>
      <c r="K29" s="10">
        <v>43922</v>
      </c>
      <c r="L29" s="9">
        <f t="shared" si="3"/>
        <v>0</v>
      </c>
      <c r="M29" s="9"/>
      <c r="N29" s="14"/>
      <c r="O29" s="9"/>
      <c r="P29" s="14"/>
      <c r="Q29" s="9"/>
      <c r="R29" s="14"/>
      <c r="S29" s="9"/>
      <c r="T29" s="14"/>
      <c r="U29" s="9">
        <v>33</v>
      </c>
      <c r="V29" s="9">
        <v>1</v>
      </c>
      <c r="W29" s="8" t="s">
        <v>23</v>
      </c>
      <c r="X29" s="8" t="s">
        <v>46</v>
      </c>
      <c r="Y29" s="12">
        <v>5</v>
      </c>
      <c r="Z29" s="12">
        <v>1</v>
      </c>
      <c r="AA29" s="12">
        <v>1</v>
      </c>
      <c r="AB29" s="8"/>
      <c r="AC29" s="8" t="s">
        <v>144</v>
      </c>
    </row>
    <row r="30" spans="1:29" x14ac:dyDescent="0.2">
      <c r="A30" s="7" t="s">
        <v>160</v>
      </c>
      <c r="B30" s="8" t="s">
        <v>142</v>
      </c>
      <c r="C30" s="9">
        <v>2020</v>
      </c>
      <c r="D30" s="8" t="s">
        <v>41</v>
      </c>
      <c r="E30" s="8" t="s">
        <v>42</v>
      </c>
      <c r="F30" s="9">
        <f t="shared" si="2"/>
        <v>0</v>
      </c>
      <c r="G30" s="8" t="s">
        <v>43</v>
      </c>
      <c r="H30" s="8" t="s">
        <v>161</v>
      </c>
      <c r="I30" s="8" t="s">
        <v>45</v>
      </c>
      <c r="J30" s="10">
        <v>43831</v>
      </c>
      <c r="K30" s="10">
        <v>43952</v>
      </c>
      <c r="L30" s="9">
        <f t="shared" si="3"/>
        <v>0</v>
      </c>
      <c r="M30" s="9">
        <v>54</v>
      </c>
      <c r="N30" s="14">
        <v>18.430034129692832</v>
      </c>
      <c r="O30" s="9">
        <v>109</v>
      </c>
      <c r="P30" s="14">
        <v>37.201365187713307</v>
      </c>
      <c r="Q30" s="9">
        <v>17</v>
      </c>
      <c r="R30" s="14">
        <v>5.802047781569966</v>
      </c>
      <c r="S30" s="9">
        <v>130</v>
      </c>
      <c r="T30" s="14">
        <v>44.368600682593858</v>
      </c>
      <c r="U30" s="9">
        <v>293</v>
      </c>
      <c r="V30" s="9">
        <v>1</v>
      </c>
      <c r="W30" s="8" t="s">
        <v>162</v>
      </c>
      <c r="X30" s="8" t="s">
        <v>46</v>
      </c>
      <c r="Y30" s="8"/>
      <c r="Z30" s="8"/>
      <c r="AA30" s="8"/>
      <c r="AB30" s="8">
        <v>28</v>
      </c>
      <c r="AC30" s="8"/>
    </row>
    <row r="31" spans="1:29" x14ac:dyDescent="0.2">
      <c r="A31" s="7" t="s">
        <v>163</v>
      </c>
      <c r="B31" s="8" t="s">
        <v>142</v>
      </c>
      <c r="C31" s="9">
        <v>2020</v>
      </c>
      <c r="D31" s="8" t="s">
        <v>104</v>
      </c>
      <c r="E31" s="8" t="s">
        <v>42</v>
      </c>
      <c r="F31" s="9">
        <f t="shared" si="2"/>
        <v>0</v>
      </c>
      <c r="G31" s="8" t="s">
        <v>43</v>
      </c>
      <c r="H31" s="8" t="s">
        <v>164</v>
      </c>
      <c r="I31" s="8" t="s">
        <v>135</v>
      </c>
      <c r="J31" s="10">
        <v>43862</v>
      </c>
      <c r="K31" s="10">
        <v>43922</v>
      </c>
      <c r="L31" s="9">
        <f t="shared" si="3"/>
        <v>0</v>
      </c>
      <c r="M31" s="9">
        <v>22</v>
      </c>
      <c r="N31" s="14">
        <v>29</v>
      </c>
      <c r="O31" s="9">
        <v>15</v>
      </c>
      <c r="P31" s="14">
        <v>19</v>
      </c>
      <c r="Q31" s="9"/>
      <c r="R31" s="14"/>
      <c r="S31" s="9">
        <v>40</v>
      </c>
      <c r="T31" s="14">
        <v>52</v>
      </c>
      <c r="U31" s="9">
        <v>77</v>
      </c>
      <c r="V31" s="9">
        <v>1</v>
      </c>
      <c r="W31" s="8" t="s">
        <v>23</v>
      </c>
      <c r="X31" s="8" t="s">
        <v>46</v>
      </c>
      <c r="Y31" s="12">
        <v>30</v>
      </c>
      <c r="Z31" s="12">
        <v>8</v>
      </c>
      <c r="AA31" s="12">
        <v>1</v>
      </c>
      <c r="AB31" s="12"/>
      <c r="AC31" s="8"/>
    </row>
    <row r="32" spans="1:29" x14ac:dyDescent="0.2">
      <c r="A32" s="7" t="s">
        <v>165</v>
      </c>
      <c r="B32" s="8" t="s">
        <v>142</v>
      </c>
      <c r="C32" s="9">
        <v>2020</v>
      </c>
      <c r="D32" s="8" t="s">
        <v>41</v>
      </c>
      <c r="E32" s="8" t="s">
        <v>42</v>
      </c>
      <c r="F32" s="9">
        <f t="shared" si="2"/>
        <v>1</v>
      </c>
      <c r="G32" s="8" t="s">
        <v>151</v>
      </c>
      <c r="H32" s="8" t="s">
        <v>166</v>
      </c>
      <c r="I32" s="8" t="s">
        <v>45</v>
      </c>
      <c r="J32" s="10">
        <v>43862</v>
      </c>
      <c r="K32" s="10">
        <v>43952</v>
      </c>
      <c r="L32" s="9">
        <f t="shared" si="3"/>
        <v>0</v>
      </c>
      <c r="M32" s="9"/>
      <c r="N32" s="14"/>
      <c r="O32" s="9"/>
      <c r="P32" s="14"/>
      <c r="Q32" s="9"/>
      <c r="R32" s="14"/>
      <c r="S32" s="9"/>
      <c r="T32" s="14"/>
      <c r="U32" s="9">
        <v>119</v>
      </c>
      <c r="V32" s="9">
        <v>1</v>
      </c>
      <c r="W32" s="8" t="s">
        <v>23</v>
      </c>
      <c r="X32" s="8" t="s">
        <v>46</v>
      </c>
      <c r="Y32" s="12">
        <v>8</v>
      </c>
      <c r="Z32" s="12">
        <v>1</v>
      </c>
      <c r="AA32" s="12"/>
      <c r="AB32" s="12">
        <v>8</v>
      </c>
      <c r="AC32" s="8"/>
    </row>
    <row r="33" spans="1:29" x14ac:dyDescent="0.2">
      <c r="A33" s="7" t="s">
        <v>167</v>
      </c>
      <c r="B33" s="8" t="s">
        <v>142</v>
      </c>
      <c r="C33" s="9">
        <v>2020</v>
      </c>
      <c r="D33" s="8" t="s">
        <v>41</v>
      </c>
      <c r="E33" s="8" t="s">
        <v>50</v>
      </c>
      <c r="F33" s="9">
        <f t="shared" si="2"/>
        <v>2</v>
      </c>
      <c r="G33" s="8" t="s">
        <v>61</v>
      </c>
      <c r="H33" s="8" t="s">
        <v>168</v>
      </c>
      <c r="I33" s="8" t="s">
        <v>86</v>
      </c>
      <c r="J33" s="10">
        <v>43922</v>
      </c>
      <c r="K33" s="10">
        <v>43922</v>
      </c>
      <c r="L33" s="9">
        <f t="shared" si="3"/>
        <v>0</v>
      </c>
      <c r="M33" s="9"/>
      <c r="N33" s="14"/>
      <c r="O33" s="9"/>
      <c r="P33" s="14"/>
      <c r="Q33" s="9"/>
      <c r="R33" s="14"/>
      <c r="S33" s="9"/>
      <c r="T33" s="14"/>
      <c r="U33" s="9">
        <v>582</v>
      </c>
      <c r="V33" s="9">
        <v>2</v>
      </c>
      <c r="W33" s="8" t="s">
        <v>23</v>
      </c>
      <c r="X33" s="8" t="s">
        <v>46</v>
      </c>
      <c r="Y33" s="12">
        <v>48</v>
      </c>
      <c r="Z33" s="12">
        <v>25</v>
      </c>
      <c r="AA33" s="12">
        <v>4</v>
      </c>
      <c r="AB33" s="12">
        <v>48</v>
      </c>
      <c r="AC33" s="8"/>
    </row>
    <row r="34" spans="1:29" x14ac:dyDescent="0.2">
      <c r="A34" s="7" t="s">
        <v>169</v>
      </c>
      <c r="B34" s="8" t="s">
        <v>142</v>
      </c>
      <c r="C34" s="9">
        <v>2020</v>
      </c>
      <c r="D34" s="8" t="s">
        <v>41</v>
      </c>
      <c r="E34" s="8" t="s">
        <v>170</v>
      </c>
      <c r="F34" s="9">
        <f t="shared" si="2"/>
        <v>1</v>
      </c>
      <c r="G34" s="8" t="s">
        <v>171</v>
      </c>
      <c r="H34" s="8" t="s">
        <v>172</v>
      </c>
      <c r="I34" s="8" t="s">
        <v>173</v>
      </c>
      <c r="J34" s="10">
        <v>43910</v>
      </c>
      <c r="K34" s="10">
        <v>44094</v>
      </c>
      <c r="L34" s="9">
        <f t="shared" si="3"/>
        <v>0</v>
      </c>
      <c r="M34" s="9">
        <v>191</v>
      </c>
      <c r="N34" s="14">
        <v>2.9</v>
      </c>
      <c r="O34" s="9">
        <v>1819</v>
      </c>
      <c r="P34" s="14">
        <v>27.7</v>
      </c>
      <c r="Q34" s="9"/>
      <c r="R34" s="14"/>
      <c r="S34" s="9">
        <v>1979</v>
      </c>
      <c r="T34" s="14">
        <v>69.400000000000006</v>
      </c>
      <c r="U34" s="9">
        <v>6989</v>
      </c>
      <c r="V34" s="9">
        <v>1</v>
      </c>
      <c r="W34" s="8" t="s">
        <v>24</v>
      </c>
      <c r="X34" s="8" t="s">
        <v>46</v>
      </c>
      <c r="Y34" s="12"/>
      <c r="Z34" s="12"/>
      <c r="AA34" s="12">
        <v>661</v>
      </c>
      <c r="AB34" s="12">
        <v>661</v>
      </c>
      <c r="AC34" s="8"/>
    </row>
    <row r="35" spans="1:29" x14ac:dyDescent="0.2">
      <c r="A35" s="7" t="s">
        <v>174</v>
      </c>
      <c r="B35" s="8" t="s">
        <v>142</v>
      </c>
      <c r="C35" s="9">
        <v>2020</v>
      </c>
      <c r="D35" s="8" t="s">
        <v>104</v>
      </c>
      <c r="E35" s="8" t="s">
        <v>42</v>
      </c>
      <c r="F35" s="9">
        <f t="shared" si="2"/>
        <v>0</v>
      </c>
      <c r="G35" s="8" t="s">
        <v>43</v>
      </c>
      <c r="H35" s="8" t="s">
        <v>164</v>
      </c>
      <c r="I35" s="8" t="s">
        <v>175</v>
      </c>
      <c r="J35" s="10">
        <v>43831</v>
      </c>
      <c r="K35" s="10">
        <v>43922</v>
      </c>
      <c r="L35" s="9">
        <f t="shared" si="3"/>
        <v>0</v>
      </c>
      <c r="M35" s="9">
        <v>17</v>
      </c>
      <c r="N35" s="14">
        <v>26</v>
      </c>
      <c r="O35" s="9">
        <v>14</v>
      </c>
      <c r="P35" s="14">
        <v>22</v>
      </c>
      <c r="Q35" s="9">
        <v>15</v>
      </c>
      <c r="R35" s="14">
        <v>23</v>
      </c>
      <c r="S35" s="9">
        <v>34</v>
      </c>
      <c r="T35" s="14">
        <v>52</v>
      </c>
      <c r="U35" s="9">
        <v>65</v>
      </c>
      <c r="V35" s="9">
        <v>1</v>
      </c>
      <c r="W35" s="8" t="s">
        <v>176</v>
      </c>
      <c r="X35" s="8" t="s">
        <v>46</v>
      </c>
      <c r="Y35" s="12">
        <v>23</v>
      </c>
      <c r="Z35" s="12">
        <v>5</v>
      </c>
      <c r="AA35" s="12">
        <v>1</v>
      </c>
      <c r="AB35" s="12">
        <v>9</v>
      </c>
      <c r="AC35" s="8"/>
    </row>
    <row r="36" spans="1:29" x14ac:dyDescent="0.2">
      <c r="A36" s="7" t="s">
        <v>177</v>
      </c>
      <c r="B36" s="8" t="s">
        <v>142</v>
      </c>
      <c r="C36" s="9">
        <v>2020</v>
      </c>
      <c r="D36" s="8" t="s">
        <v>41</v>
      </c>
      <c r="E36" s="8" t="s">
        <v>72</v>
      </c>
      <c r="F36" s="9">
        <f t="shared" si="2"/>
        <v>0</v>
      </c>
      <c r="G36" s="8" t="s">
        <v>43</v>
      </c>
      <c r="H36" s="8" t="s">
        <v>178</v>
      </c>
      <c r="I36" s="8" t="s">
        <v>86</v>
      </c>
      <c r="J36" s="10">
        <v>43891</v>
      </c>
      <c r="K36" s="10">
        <v>43922</v>
      </c>
      <c r="L36" s="9">
        <f t="shared" si="3"/>
        <v>0</v>
      </c>
      <c r="M36" s="9"/>
      <c r="N36" s="14">
        <v>26</v>
      </c>
      <c r="O36" s="9"/>
      <c r="P36" s="14">
        <v>9</v>
      </c>
      <c r="Q36" s="9"/>
      <c r="R36" s="14">
        <v>34</v>
      </c>
      <c r="S36" s="15"/>
      <c r="T36" s="14">
        <v>31</v>
      </c>
      <c r="U36" s="9">
        <v>32</v>
      </c>
      <c r="V36" s="9">
        <v>1</v>
      </c>
      <c r="W36" s="8" t="s">
        <v>24</v>
      </c>
      <c r="X36" s="8" t="s">
        <v>46</v>
      </c>
      <c r="Y36" s="12"/>
      <c r="Z36" s="12"/>
      <c r="AA36" s="12">
        <v>1</v>
      </c>
      <c r="AB36" s="12"/>
      <c r="AC36" s="8" t="s">
        <v>144</v>
      </c>
    </row>
    <row r="37" spans="1:29" x14ac:dyDescent="0.2">
      <c r="A37" s="7" t="s">
        <v>179</v>
      </c>
      <c r="B37" s="8" t="s">
        <v>142</v>
      </c>
      <c r="C37" s="9">
        <v>2020</v>
      </c>
      <c r="D37" s="8" t="s">
        <v>41</v>
      </c>
      <c r="E37" s="8" t="s">
        <v>42</v>
      </c>
      <c r="F37" s="9">
        <f t="shared" si="2"/>
        <v>1</v>
      </c>
      <c r="G37" s="8" t="s">
        <v>151</v>
      </c>
      <c r="H37" s="8" t="s">
        <v>180</v>
      </c>
      <c r="I37" s="8" t="s">
        <v>86</v>
      </c>
      <c r="J37" s="10">
        <v>43891</v>
      </c>
      <c r="K37" s="10">
        <v>43891</v>
      </c>
      <c r="L37" s="9">
        <f t="shared" si="3"/>
        <v>0</v>
      </c>
      <c r="M37" s="9"/>
      <c r="N37" s="14"/>
      <c r="O37" s="9"/>
      <c r="P37" s="14"/>
      <c r="Q37" s="9"/>
      <c r="R37" s="14"/>
      <c r="S37" s="9"/>
      <c r="T37" s="14"/>
      <c r="U37" s="9">
        <v>130</v>
      </c>
      <c r="V37" s="9">
        <v>2</v>
      </c>
      <c r="W37" s="8" t="s">
        <v>181</v>
      </c>
      <c r="X37" s="8" t="s">
        <v>46</v>
      </c>
      <c r="Y37" s="12">
        <v>9</v>
      </c>
      <c r="Z37" s="12">
        <v>2</v>
      </c>
      <c r="AA37" s="12">
        <v>0</v>
      </c>
      <c r="AB37" s="12">
        <v>9</v>
      </c>
      <c r="AC37" s="8"/>
    </row>
    <row r="38" spans="1:29" x14ac:dyDescent="0.2">
      <c r="A38" s="7" t="s">
        <v>182</v>
      </c>
      <c r="B38" s="8" t="s">
        <v>142</v>
      </c>
      <c r="C38" s="9">
        <v>2020</v>
      </c>
      <c r="D38" s="8" t="s">
        <v>41</v>
      </c>
      <c r="E38" s="8" t="s">
        <v>72</v>
      </c>
      <c r="F38" s="9">
        <f t="shared" si="2"/>
        <v>0</v>
      </c>
      <c r="G38" s="8" t="s">
        <v>43</v>
      </c>
      <c r="H38" s="8" t="s">
        <v>183</v>
      </c>
      <c r="I38" s="8" t="s">
        <v>184</v>
      </c>
      <c r="J38" s="10">
        <v>43891</v>
      </c>
      <c r="K38" s="10">
        <v>43922</v>
      </c>
      <c r="L38" s="9">
        <f t="shared" si="3"/>
        <v>0</v>
      </c>
      <c r="M38" s="16"/>
      <c r="N38" s="14">
        <v>22.6</v>
      </c>
      <c r="O38" s="16"/>
      <c r="P38" s="14">
        <v>39.799999999999997</v>
      </c>
      <c r="Q38" s="16"/>
      <c r="R38" s="14">
        <v>23</v>
      </c>
      <c r="S38" s="16"/>
      <c r="T38" s="14">
        <v>37.6</v>
      </c>
      <c r="U38" s="9">
        <v>110</v>
      </c>
      <c r="V38" s="9">
        <v>1</v>
      </c>
      <c r="W38" s="8" t="s">
        <v>24</v>
      </c>
      <c r="X38" s="8" t="s">
        <v>46</v>
      </c>
      <c r="Y38" s="12">
        <v>37</v>
      </c>
      <c r="Z38" s="12">
        <v>14</v>
      </c>
      <c r="AA38" s="12">
        <v>1</v>
      </c>
      <c r="AB38" s="12"/>
      <c r="AC38" s="8" t="s">
        <v>144</v>
      </c>
    </row>
    <row r="39" spans="1:29" x14ac:dyDescent="0.2">
      <c r="A39" s="7" t="s">
        <v>185</v>
      </c>
      <c r="B39" s="8" t="s">
        <v>142</v>
      </c>
      <c r="C39" s="9">
        <v>2020</v>
      </c>
      <c r="D39" s="8" t="s">
        <v>41</v>
      </c>
      <c r="E39" s="8" t="s">
        <v>42</v>
      </c>
      <c r="F39" s="9">
        <f t="shared" si="2"/>
        <v>1</v>
      </c>
      <c r="G39" s="8" t="s">
        <v>99</v>
      </c>
      <c r="H39" s="8" t="s">
        <v>186</v>
      </c>
      <c r="I39" s="8" t="s">
        <v>45</v>
      </c>
      <c r="J39" s="10">
        <v>43891</v>
      </c>
      <c r="K39" s="10">
        <v>43952</v>
      </c>
      <c r="L39" s="9">
        <f t="shared" si="3"/>
        <v>0</v>
      </c>
      <c r="M39" s="9"/>
      <c r="N39" s="14"/>
      <c r="O39" s="9"/>
      <c r="P39" s="14"/>
      <c r="Q39" s="9"/>
      <c r="R39" s="14"/>
      <c r="S39" s="9"/>
      <c r="T39" s="14"/>
      <c r="U39" s="9">
        <v>1443</v>
      </c>
      <c r="V39" s="9">
        <v>2</v>
      </c>
      <c r="W39" s="8" t="s">
        <v>24</v>
      </c>
      <c r="X39" s="8" t="s">
        <v>46</v>
      </c>
      <c r="Y39" s="12">
        <v>48</v>
      </c>
      <c r="Z39" s="12">
        <v>26</v>
      </c>
      <c r="AA39" s="12">
        <v>27</v>
      </c>
      <c r="AB39" s="12"/>
      <c r="AC39" s="8"/>
    </row>
    <row r="40" spans="1:29" x14ac:dyDescent="0.2">
      <c r="A40" s="7" t="s">
        <v>187</v>
      </c>
      <c r="B40" s="8" t="s">
        <v>142</v>
      </c>
      <c r="C40" s="9">
        <v>2020</v>
      </c>
      <c r="D40" s="8" t="s">
        <v>104</v>
      </c>
      <c r="E40" s="8" t="s">
        <v>42</v>
      </c>
      <c r="F40" s="9">
        <f t="shared" si="2"/>
        <v>1</v>
      </c>
      <c r="G40" s="8" t="s">
        <v>54</v>
      </c>
      <c r="H40" s="8" t="s">
        <v>188</v>
      </c>
      <c r="I40" s="8" t="s">
        <v>45</v>
      </c>
      <c r="J40" s="10">
        <v>43891</v>
      </c>
      <c r="K40" s="10">
        <v>43922</v>
      </c>
      <c r="L40" s="9">
        <f t="shared" si="3"/>
        <v>0</v>
      </c>
      <c r="M40" s="9"/>
      <c r="N40" s="14"/>
      <c r="O40" s="9"/>
      <c r="P40" s="14"/>
      <c r="Q40" s="9"/>
      <c r="R40" s="14"/>
      <c r="S40" s="9"/>
      <c r="T40" s="14"/>
      <c r="U40" s="9">
        <v>39</v>
      </c>
      <c r="V40" s="9">
        <v>1</v>
      </c>
      <c r="W40" s="12" t="s">
        <v>510</v>
      </c>
      <c r="X40" s="8" t="s">
        <v>46</v>
      </c>
      <c r="Y40" s="12">
        <v>14</v>
      </c>
      <c r="Z40" s="12"/>
      <c r="AA40" s="12">
        <v>0</v>
      </c>
      <c r="AB40" s="12">
        <v>14</v>
      </c>
      <c r="AC40" s="8"/>
    </row>
    <row r="41" spans="1:29" x14ac:dyDescent="0.2">
      <c r="A41" s="7" t="s">
        <v>189</v>
      </c>
      <c r="B41" s="8" t="s">
        <v>142</v>
      </c>
      <c r="C41" s="9">
        <v>2020</v>
      </c>
      <c r="D41" s="8" t="s">
        <v>41</v>
      </c>
      <c r="E41" s="8" t="s">
        <v>72</v>
      </c>
      <c r="F41" s="9">
        <f t="shared" si="2"/>
        <v>1</v>
      </c>
      <c r="G41" s="8" t="s">
        <v>190</v>
      </c>
      <c r="H41" s="8" t="s">
        <v>191</v>
      </c>
      <c r="I41" s="8" t="s">
        <v>86</v>
      </c>
      <c r="J41" s="10">
        <v>43831</v>
      </c>
      <c r="K41" s="10">
        <v>44013</v>
      </c>
      <c r="L41" s="9">
        <f t="shared" si="3"/>
        <v>0</v>
      </c>
      <c r="M41" s="9">
        <v>56</v>
      </c>
      <c r="N41" s="14">
        <v>8.6</v>
      </c>
      <c r="O41" s="9">
        <v>330</v>
      </c>
      <c r="P41" s="14">
        <v>50.7</v>
      </c>
      <c r="Q41" s="9"/>
      <c r="R41" s="14"/>
      <c r="S41" s="9">
        <v>265</v>
      </c>
      <c r="T41" s="14">
        <v>40.700000000000003</v>
      </c>
      <c r="U41" s="9">
        <v>580</v>
      </c>
      <c r="V41" s="9">
        <v>1</v>
      </c>
      <c r="W41" s="12" t="s">
        <v>23</v>
      </c>
      <c r="X41" s="8" t="s">
        <v>46</v>
      </c>
      <c r="Y41" s="12">
        <v>78</v>
      </c>
      <c r="Z41" s="12">
        <v>36</v>
      </c>
      <c r="AA41" s="12">
        <v>4</v>
      </c>
      <c r="AB41" s="12"/>
      <c r="AC41" s="8"/>
    </row>
    <row r="42" spans="1:29" x14ac:dyDescent="0.2">
      <c r="A42" s="7" t="s">
        <v>192</v>
      </c>
      <c r="B42" s="8" t="s">
        <v>142</v>
      </c>
      <c r="C42" s="9">
        <v>2020</v>
      </c>
      <c r="D42" s="8" t="s">
        <v>104</v>
      </c>
      <c r="E42" s="8" t="s">
        <v>42</v>
      </c>
      <c r="F42" s="9">
        <f t="shared" si="2"/>
        <v>1</v>
      </c>
      <c r="G42" s="8" t="s">
        <v>193</v>
      </c>
      <c r="H42" s="8" t="s">
        <v>194</v>
      </c>
      <c r="I42" s="8" t="s">
        <v>195</v>
      </c>
      <c r="J42" s="10">
        <v>43922</v>
      </c>
      <c r="K42" s="10">
        <v>44013</v>
      </c>
      <c r="L42" s="9">
        <f t="shared" si="3"/>
        <v>0</v>
      </c>
      <c r="M42" s="9"/>
      <c r="N42" s="14"/>
      <c r="O42" s="9"/>
      <c r="P42" s="14"/>
      <c r="Q42" s="9"/>
      <c r="R42" s="14"/>
      <c r="S42" s="9"/>
      <c r="T42" s="14"/>
      <c r="U42" s="9">
        <v>62</v>
      </c>
      <c r="V42" s="9">
        <v>1</v>
      </c>
      <c r="W42" s="12" t="s">
        <v>23</v>
      </c>
      <c r="X42" s="8" t="s">
        <v>46</v>
      </c>
      <c r="Y42" s="12">
        <v>11</v>
      </c>
      <c r="Z42" s="12">
        <v>4</v>
      </c>
      <c r="AA42" s="12">
        <v>1</v>
      </c>
      <c r="AB42" s="12">
        <v>11</v>
      </c>
      <c r="AC42" s="8" t="s">
        <v>144</v>
      </c>
    </row>
    <row r="43" spans="1:29" x14ac:dyDescent="0.2">
      <c r="A43" s="7" t="s">
        <v>196</v>
      </c>
      <c r="B43" s="8" t="s">
        <v>142</v>
      </c>
      <c r="C43" s="9">
        <v>2021</v>
      </c>
      <c r="D43" s="8" t="s">
        <v>104</v>
      </c>
      <c r="E43" s="8" t="s">
        <v>42</v>
      </c>
      <c r="F43" s="9">
        <f t="shared" si="2"/>
        <v>1</v>
      </c>
      <c r="G43" s="8" t="s">
        <v>197</v>
      </c>
      <c r="H43" s="8" t="s">
        <v>198</v>
      </c>
      <c r="I43" s="8" t="s">
        <v>199</v>
      </c>
      <c r="J43" s="10">
        <v>43922</v>
      </c>
      <c r="K43" s="10">
        <v>44013</v>
      </c>
      <c r="L43" s="9">
        <f t="shared" si="3"/>
        <v>0</v>
      </c>
      <c r="M43" s="9"/>
      <c r="N43" s="14"/>
      <c r="O43" s="9"/>
      <c r="P43" s="14"/>
      <c r="Q43" s="9"/>
      <c r="R43" s="14"/>
      <c r="S43" s="9"/>
      <c r="T43" s="14"/>
      <c r="U43" s="9">
        <v>65</v>
      </c>
      <c r="V43" s="9">
        <v>1</v>
      </c>
      <c r="W43" s="8" t="s">
        <v>23</v>
      </c>
      <c r="X43" s="8" t="s">
        <v>46</v>
      </c>
      <c r="Y43" s="12">
        <v>6</v>
      </c>
      <c r="Z43" s="12">
        <v>1</v>
      </c>
      <c r="AA43" s="12">
        <v>1</v>
      </c>
      <c r="AB43" s="12">
        <v>6</v>
      </c>
      <c r="AC43" s="8"/>
    </row>
    <row r="44" spans="1:29" x14ac:dyDescent="0.2">
      <c r="A44" s="7" t="s">
        <v>200</v>
      </c>
      <c r="B44" s="8" t="s">
        <v>142</v>
      </c>
      <c r="C44" s="9">
        <v>2021</v>
      </c>
      <c r="D44" s="8" t="s">
        <v>41</v>
      </c>
      <c r="E44" s="8" t="s">
        <v>72</v>
      </c>
      <c r="F44" s="9">
        <f t="shared" si="2"/>
        <v>2</v>
      </c>
      <c r="G44" s="8" t="s">
        <v>61</v>
      </c>
      <c r="H44" s="8" t="s">
        <v>201</v>
      </c>
      <c r="I44" s="8" t="s">
        <v>86</v>
      </c>
      <c r="J44" s="10">
        <v>44013</v>
      </c>
      <c r="K44" s="10">
        <v>44044</v>
      </c>
      <c r="L44" s="9">
        <f t="shared" si="3"/>
        <v>0</v>
      </c>
      <c r="M44" s="9"/>
      <c r="N44" s="14"/>
      <c r="O44" s="9"/>
      <c r="P44" s="14"/>
      <c r="Q44" s="9">
        <v>96</v>
      </c>
      <c r="R44" s="14">
        <v>100</v>
      </c>
      <c r="S44" s="9"/>
      <c r="T44" s="14"/>
      <c r="U44" s="9">
        <v>96</v>
      </c>
      <c r="V44" s="9">
        <v>1</v>
      </c>
      <c r="W44" s="8" t="s">
        <v>23</v>
      </c>
      <c r="X44" s="8" t="s">
        <v>46</v>
      </c>
      <c r="Y44" s="12">
        <v>43</v>
      </c>
      <c r="Z44" s="12">
        <v>23</v>
      </c>
      <c r="AA44" s="12">
        <v>16</v>
      </c>
      <c r="AB44" s="12"/>
      <c r="AC44" s="8" t="s">
        <v>144</v>
      </c>
    </row>
    <row r="45" spans="1:29" x14ac:dyDescent="0.2">
      <c r="A45" s="7" t="s">
        <v>202</v>
      </c>
      <c r="B45" s="8" t="s">
        <v>142</v>
      </c>
      <c r="C45" s="9">
        <v>2021</v>
      </c>
      <c r="D45" s="8" t="s">
        <v>41</v>
      </c>
      <c r="E45" s="8" t="s">
        <v>42</v>
      </c>
      <c r="F45" s="9">
        <f t="shared" si="2"/>
        <v>1</v>
      </c>
      <c r="G45" s="8" t="s">
        <v>171</v>
      </c>
      <c r="H45" s="8" t="s">
        <v>203</v>
      </c>
      <c r="I45" s="8"/>
      <c r="J45" s="10">
        <v>43891</v>
      </c>
      <c r="K45" s="10">
        <v>44136</v>
      </c>
      <c r="L45" s="9">
        <f t="shared" si="3"/>
        <v>0</v>
      </c>
      <c r="M45" s="9"/>
      <c r="N45" s="14"/>
      <c r="O45" s="9"/>
      <c r="P45" s="14"/>
      <c r="Q45" s="9"/>
      <c r="R45" s="14"/>
      <c r="S45" s="9"/>
      <c r="T45" s="14"/>
      <c r="U45" s="9">
        <v>50</v>
      </c>
      <c r="V45" s="9">
        <v>1</v>
      </c>
      <c r="W45" s="8" t="s">
        <v>23</v>
      </c>
      <c r="X45" s="8" t="s">
        <v>46</v>
      </c>
      <c r="Y45" s="8">
        <v>38</v>
      </c>
      <c r="Z45" s="8"/>
      <c r="AA45" s="8"/>
      <c r="AB45" s="8"/>
      <c r="AC45" s="8" t="s">
        <v>144</v>
      </c>
    </row>
    <row r="46" spans="1:29" x14ac:dyDescent="0.2">
      <c r="A46" s="7" t="s">
        <v>204</v>
      </c>
      <c r="B46" s="8" t="s">
        <v>142</v>
      </c>
      <c r="C46" s="9">
        <v>2021</v>
      </c>
      <c r="D46" s="8" t="s">
        <v>41</v>
      </c>
      <c r="E46" s="8" t="s">
        <v>42</v>
      </c>
      <c r="F46" s="9">
        <f t="shared" si="2"/>
        <v>0</v>
      </c>
      <c r="G46" s="8" t="s">
        <v>43</v>
      </c>
      <c r="H46" s="8" t="s">
        <v>205</v>
      </c>
      <c r="I46" s="8" t="s">
        <v>63</v>
      </c>
      <c r="J46" s="10">
        <v>43891</v>
      </c>
      <c r="K46" s="10">
        <v>43952</v>
      </c>
      <c r="L46" s="9">
        <f t="shared" si="3"/>
        <v>0</v>
      </c>
      <c r="M46" s="9">
        <v>5</v>
      </c>
      <c r="N46" s="14">
        <v>7.5</v>
      </c>
      <c r="O46" s="9">
        <v>16</v>
      </c>
      <c r="P46" s="14">
        <v>23.9</v>
      </c>
      <c r="Q46" s="9">
        <v>34</v>
      </c>
      <c r="R46" s="14">
        <v>50.7</v>
      </c>
      <c r="S46" s="9">
        <v>12</v>
      </c>
      <c r="T46" s="14">
        <v>17.899999999999999</v>
      </c>
      <c r="U46" s="9">
        <v>67</v>
      </c>
      <c r="V46" s="9">
        <v>1</v>
      </c>
      <c r="W46" s="8" t="s">
        <v>23</v>
      </c>
      <c r="X46" s="8" t="s">
        <v>46</v>
      </c>
      <c r="Y46" s="12">
        <v>12</v>
      </c>
      <c r="Z46" s="12"/>
      <c r="AA46" s="12"/>
      <c r="AB46" s="12">
        <v>12</v>
      </c>
      <c r="AC46" s="8"/>
    </row>
    <row r="47" spans="1:29" x14ac:dyDescent="0.2">
      <c r="A47" s="7" t="s">
        <v>206</v>
      </c>
      <c r="B47" s="8" t="s">
        <v>142</v>
      </c>
      <c r="C47" s="9">
        <v>2021</v>
      </c>
      <c r="D47" s="8" t="s">
        <v>41</v>
      </c>
      <c r="E47" s="8" t="s">
        <v>42</v>
      </c>
      <c r="F47" s="9">
        <f t="shared" si="2"/>
        <v>1</v>
      </c>
      <c r="G47" s="8" t="s">
        <v>207</v>
      </c>
      <c r="H47" s="8" t="s">
        <v>208</v>
      </c>
      <c r="I47" s="8" t="s">
        <v>45</v>
      </c>
      <c r="J47" s="10">
        <v>43831</v>
      </c>
      <c r="K47" s="10">
        <v>43983</v>
      </c>
      <c r="L47" s="9">
        <f t="shared" si="3"/>
        <v>0</v>
      </c>
      <c r="M47" s="9"/>
      <c r="N47" s="14"/>
      <c r="O47" s="9"/>
      <c r="P47" s="14"/>
      <c r="Q47" s="9"/>
      <c r="R47" s="14"/>
      <c r="S47" s="9"/>
      <c r="T47" s="14"/>
      <c r="U47" s="9">
        <v>597</v>
      </c>
      <c r="V47" s="9">
        <v>1</v>
      </c>
      <c r="W47" s="8" t="s">
        <v>101</v>
      </c>
      <c r="X47" s="8" t="s">
        <v>46</v>
      </c>
      <c r="Y47" s="8">
        <v>17</v>
      </c>
      <c r="Z47" s="8"/>
      <c r="AA47" s="8">
        <v>5</v>
      </c>
      <c r="AB47" s="8"/>
      <c r="AC47" s="8" t="s">
        <v>144</v>
      </c>
    </row>
    <row r="48" spans="1:29" x14ac:dyDescent="0.2">
      <c r="A48" s="7" t="s">
        <v>209</v>
      </c>
      <c r="B48" s="8" t="s">
        <v>142</v>
      </c>
      <c r="C48" s="9">
        <v>2021</v>
      </c>
      <c r="D48" s="8" t="s">
        <v>41</v>
      </c>
      <c r="E48" s="8" t="s">
        <v>114</v>
      </c>
      <c r="F48" s="9">
        <f t="shared" si="2"/>
        <v>2</v>
      </c>
      <c r="G48" s="8" t="s">
        <v>61</v>
      </c>
      <c r="H48" s="8" t="s">
        <v>210</v>
      </c>
      <c r="I48" s="8" t="s">
        <v>45</v>
      </c>
      <c r="J48" s="10">
        <v>44044</v>
      </c>
      <c r="K48" s="10">
        <v>44470</v>
      </c>
      <c r="L48" s="9">
        <f t="shared" si="3"/>
        <v>1</v>
      </c>
      <c r="M48" s="9"/>
      <c r="N48" s="14"/>
      <c r="O48" s="9"/>
      <c r="P48" s="14"/>
      <c r="Q48" s="9"/>
      <c r="R48" s="14"/>
      <c r="S48" s="9"/>
      <c r="T48" s="14"/>
      <c r="U48" s="9">
        <v>9611</v>
      </c>
      <c r="V48" s="9">
        <v>1</v>
      </c>
      <c r="W48" s="8" t="s">
        <v>211</v>
      </c>
      <c r="X48" s="8" t="s">
        <v>46</v>
      </c>
      <c r="Y48" s="12">
        <v>640</v>
      </c>
      <c r="Z48" s="12"/>
      <c r="AA48" s="12">
        <v>84</v>
      </c>
      <c r="AB48" s="12"/>
      <c r="AC48" s="8"/>
    </row>
    <row r="49" spans="1:29" x14ac:dyDescent="0.2">
      <c r="A49" s="7" t="s">
        <v>212</v>
      </c>
      <c r="B49" s="8" t="s">
        <v>142</v>
      </c>
      <c r="C49" s="9">
        <v>2021</v>
      </c>
      <c r="D49" s="8" t="s">
        <v>104</v>
      </c>
      <c r="E49" s="8" t="s">
        <v>42</v>
      </c>
      <c r="F49" s="9">
        <f t="shared" si="2"/>
        <v>1</v>
      </c>
      <c r="G49" s="8" t="s">
        <v>105</v>
      </c>
      <c r="H49" s="8" t="s">
        <v>213</v>
      </c>
      <c r="I49" s="8" t="s">
        <v>107</v>
      </c>
      <c r="J49" s="10">
        <v>43831</v>
      </c>
      <c r="K49" s="10">
        <v>43862</v>
      </c>
      <c r="L49" s="9">
        <f t="shared" si="3"/>
        <v>0</v>
      </c>
      <c r="M49" s="9"/>
      <c r="N49" s="14"/>
      <c r="O49" s="9"/>
      <c r="P49" s="14"/>
      <c r="Q49" s="9"/>
      <c r="R49" s="14"/>
      <c r="S49" s="9"/>
      <c r="T49" s="14"/>
      <c r="U49" s="9">
        <v>182</v>
      </c>
      <c r="V49" s="9">
        <v>1</v>
      </c>
      <c r="W49" s="8" t="s">
        <v>214</v>
      </c>
      <c r="X49" s="8" t="s">
        <v>46</v>
      </c>
      <c r="Y49" s="12">
        <v>3</v>
      </c>
      <c r="Z49" s="12"/>
      <c r="AA49" s="12">
        <v>1</v>
      </c>
      <c r="AB49" s="12">
        <v>3</v>
      </c>
      <c r="AC49" s="8"/>
    </row>
    <row r="50" spans="1:29" x14ac:dyDescent="0.2">
      <c r="A50" s="7" t="s">
        <v>215</v>
      </c>
      <c r="B50" s="8" t="s">
        <v>142</v>
      </c>
      <c r="C50" s="9">
        <v>2021</v>
      </c>
      <c r="D50" s="8" t="s">
        <v>41</v>
      </c>
      <c r="E50" s="8" t="s">
        <v>42</v>
      </c>
      <c r="F50" s="9">
        <f t="shared" si="2"/>
        <v>0</v>
      </c>
      <c r="G50" s="8" t="s">
        <v>43</v>
      </c>
      <c r="H50" s="8" t="s">
        <v>164</v>
      </c>
      <c r="I50" s="8" t="s">
        <v>216</v>
      </c>
      <c r="J50" s="10">
        <v>43891</v>
      </c>
      <c r="K50" s="10">
        <v>44013</v>
      </c>
      <c r="L50" s="9">
        <f t="shared" si="3"/>
        <v>0</v>
      </c>
      <c r="M50" s="9">
        <v>14</v>
      </c>
      <c r="N50" s="14">
        <v>36.842105263157897</v>
      </c>
      <c r="O50" s="9">
        <v>4</v>
      </c>
      <c r="P50" s="14">
        <v>10.526315789473685</v>
      </c>
      <c r="Q50" s="9">
        <v>10</v>
      </c>
      <c r="R50" s="14">
        <v>26.315789473684209</v>
      </c>
      <c r="S50" s="9">
        <v>19</v>
      </c>
      <c r="T50" s="14">
        <v>50</v>
      </c>
      <c r="U50" s="9">
        <v>38</v>
      </c>
      <c r="V50" s="9">
        <v>1</v>
      </c>
      <c r="W50" s="8" t="s">
        <v>23</v>
      </c>
      <c r="X50" s="8" t="s">
        <v>46</v>
      </c>
      <c r="Y50" s="12">
        <v>17</v>
      </c>
      <c r="Z50" s="12">
        <v>7</v>
      </c>
      <c r="AA50" s="12">
        <v>1</v>
      </c>
      <c r="AB50" s="8"/>
      <c r="AC50" s="8"/>
    </row>
    <row r="51" spans="1:29" x14ac:dyDescent="0.2">
      <c r="A51" s="7" t="s">
        <v>217</v>
      </c>
      <c r="B51" s="8" t="s">
        <v>142</v>
      </c>
      <c r="C51" s="9">
        <v>2021</v>
      </c>
      <c r="D51" s="8" t="s">
        <v>41</v>
      </c>
      <c r="E51" s="8" t="s">
        <v>42</v>
      </c>
      <c r="F51" s="9">
        <f t="shared" si="2"/>
        <v>0</v>
      </c>
      <c r="G51" s="8" t="s">
        <v>43</v>
      </c>
      <c r="H51" s="8" t="s">
        <v>218</v>
      </c>
      <c r="I51" s="8" t="s">
        <v>219</v>
      </c>
      <c r="J51" s="10">
        <v>43891</v>
      </c>
      <c r="K51" s="10">
        <v>43952</v>
      </c>
      <c r="L51" s="9">
        <f t="shared" si="3"/>
        <v>0</v>
      </c>
      <c r="M51" s="9">
        <v>21</v>
      </c>
      <c r="N51" s="14">
        <v>17.5</v>
      </c>
      <c r="O51" s="9">
        <v>25</v>
      </c>
      <c r="P51" s="14">
        <v>20.8</v>
      </c>
      <c r="Q51" s="9">
        <v>70</v>
      </c>
      <c r="R51" s="14">
        <v>58.3</v>
      </c>
      <c r="S51" s="9">
        <v>4</v>
      </c>
      <c r="T51" s="14">
        <v>3.3</v>
      </c>
      <c r="U51" s="9">
        <v>143</v>
      </c>
      <c r="V51" s="9">
        <v>1</v>
      </c>
      <c r="W51" s="8" t="s">
        <v>220</v>
      </c>
      <c r="X51" s="8" t="s">
        <v>46</v>
      </c>
      <c r="Y51" s="12">
        <v>64</v>
      </c>
      <c r="Z51" s="12">
        <v>25</v>
      </c>
      <c r="AA51" s="12">
        <v>7</v>
      </c>
      <c r="AB51" s="12"/>
      <c r="AC51" s="8"/>
    </row>
    <row r="52" spans="1:29" x14ac:dyDescent="0.2">
      <c r="A52" s="7" t="s">
        <v>221</v>
      </c>
      <c r="B52" s="8" t="s">
        <v>142</v>
      </c>
      <c r="C52" s="9">
        <v>2021</v>
      </c>
      <c r="D52" s="8" t="s">
        <v>41</v>
      </c>
      <c r="E52" s="8" t="s">
        <v>50</v>
      </c>
      <c r="F52" s="9">
        <f t="shared" si="2"/>
        <v>2</v>
      </c>
      <c r="G52" s="8" t="s">
        <v>61</v>
      </c>
      <c r="H52" s="8" t="s">
        <v>222</v>
      </c>
      <c r="I52" s="8" t="s">
        <v>45</v>
      </c>
      <c r="J52" s="10">
        <v>43891</v>
      </c>
      <c r="K52" s="10">
        <v>44348</v>
      </c>
      <c r="L52" s="9">
        <f t="shared" si="3"/>
        <v>1</v>
      </c>
      <c r="M52" s="9"/>
      <c r="N52" s="14"/>
      <c r="O52" s="9"/>
      <c r="P52" s="14"/>
      <c r="Q52" s="9"/>
      <c r="R52" s="14"/>
      <c r="S52" s="9"/>
      <c r="T52" s="14"/>
      <c r="U52" s="9">
        <v>3221</v>
      </c>
      <c r="V52" s="9">
        <v>2</v>
      </c>
      <c r="W52" s="8" t="s">
        <v>223</v>
      </c>
      <c r="X52" s="8" t="s">
        <v>46</v>
      </c>
      <c r="Y52" s="12">
        <v>108</v>
      </c>
      <c r="Z52" s="12"/>
      <c r="AA52" s="12">
        <v>4</v>
      </c>
      <c r="AB52" s="12"/>
      <c r="AC52" s="8"/>
    </row>
    <row r="53" spans="1:29" x14ac:dyDescent="0.2">
      <c r="A53" s="7" t="s">
        <v>224</v>
      </c>
      <c r="B53" s="8" t="s">
        <v>142</v>
      </c>
      <c r="C53" s="9">
        <v>2021</v>
      </c>
      <c r="D53" s="8" t="s">
        <v>104</v>
      </c>
      <c r="E53" s="8" t="s">
        <v>42</v>
      </c>
      <c r="F53" s="9">
        <f t="shared" si="2"/>
        <v>0</v>
      </c>
      <c r="G53" s="8" t="s">
        <v>43</v>
      </c>
      <c r="H53" s="8" t="s">
        <v>225</v>
      </c>
      <c r="I53" s="8" t="s">
        <v>135</v>
      </c>
      <c r="J53" s="10">
        <v>43891</v>
      </c>
      <c r="K53" s="10">
        <v>44013</v>
      </c>
      <c r="L53" s="9">
        <f t="shared" si="3"/>
        <v>0</v>
      </c>
      <c r="M53" s="9">
        <v>23</v>
      </c>
      <c r="N53" s="14">
        <v>5.0999999999999996</v>
      </c>
      <c r="O53" s="9">
        <v>104</v>
      </c>
      <c r="P53" s="14">
        <v>22.9</v>
      </c>
      <c r="Q53" s="9">
        <v>248</v>
      </c>
      <c r="R53" s="14">
        <v>54.6</v>
      </c>
      <c r="S53" s="9">
        <v>79</v>
      </c>
      <c r="T53" s="14">
        <v>17.399999999999999</v>
      </c>
      <c r="U53" s="9">
        <v>66</v>
      </c>
      <c r="V53" s="9">
        <v>1</v>
      </c>
      <c r="W53" s="8" t="s">
        <v>23</v>
      </c>
      <c r="X53" s="8" t="s">
        <v>46</v>
      </c>
      <c r="Y53" s="12">
        <v>11</v>
      </c>
      <c r="Z53" s="12">
        <v>2</v>
      </c>
      <c r="AA53" s="12"/>
      <c r="AB53" s="12">
        <v>11</v>
      </c>
      <c r="AC53" s="8"/>
    </row>
    <row r="54" spans="1:29" x14ac:dyDescent="0.2">
      <c r="A54" s="7" t="s">
        <v>226</v>
      </c>
      <c r="B54" s="8" t="s">
        <v>142</v>
      </c>
      <c r="C54" s="9">
        <v>2021</v>
      </c>
      <c r="D54" s="8" t="s">
        <v>41</v>
      </c>
      <c r="E54" s="8" t="s">
        <v>42</v>
      </c>
      <c r="F54" s="9">
        <f t="shared" si="2"/>
        <v>1</v>
      </c>
      <c r="G54" s="8" t="s">
        <v>227</v>
      </c>
      <c r="H54" s="8" t="s">
        <v>228</v>
      </c>
      <c r="I54" s="8" t="s">
        <v>56</v>
      </c>
      <c r="J54" s="10">
        <v>43891</v>
      </c>
      <c r="K54" s="10">
        <v>44166</v>
      </c>
      <c r="L54" s="9">
        <f t="shared" si="3"/>
        <v>0</v>
      </c>
      <c r="M54" s="9"/>
      <c r="N54" s="14"/>
      <c r="O54" s="9"/>
      <c r="P54" s="14"/>
      <c r="Q54" s="9"/>
      <c r="R54" s="14"/>
      <c r="S54" s="9"/>
      <c r="T54" s="14"/>
      <c r="U54" s="9">
        <v>5879</v>
      </c>
      <c r="V54" s="9">
        <v>1</v>
      </c>
      <c r="W54" s="8" t="s">
        <v>24</v>
      </c>
      <c r="X54" s="8" t="s">
        <v>46</v>
      </c>
      <c r="Y54" s="12"/>
      <c r="Z54" s="12"/>
      <c r="AA54" s="12">
        <v>8</v>
      </c>
      <c r="AB54" s="12">
        <v>8</v>
      </c>
      <c r="AC54" s="8"/>
    </row>
    <row r="55" spans="1:29" x14ac:dyDescent="0.2">
      <c r="A55" s="7" t="s">
        <v>229</v>
      </c>
      <c r="B55" s="8" t="s">
        <v>142</v>
      </c>
      <c r="C55" s="9">
        <v>2021</v>
      </c>
      <c r="D55" s="8" t="s">
        <v>41</v>
      </c>
      <c r="E55" s="8" t="s">
        <v>42</v>
      </c>
      <c r="F55" s="9">
        <f t="shared" si="2"/>
        <v>1</v>
      </c>
      <c r="G55" s="8" t="s">
        <v>230</v>
      </c>
      <c r="H55" s="8" t="s">
        <v>231</v>
      </c>
      <c r="I55" s="8" t="s">
        <v>232</v>
      </c>
      <c r="J55" s="10">
        <v>43891</v>
      </c>
      <c r="K55" s="10">
        <v>43952</v>
      </c>
      <c r="L55" s="9">
        <f t="shared" si="3"/>
        <v>0</v>
      </c>
      <c r="M55" s="9"/>
      <c r="N55" s="14"/>
      <c r="O55" s="9"/>
      <c r="P55" s="14"/>
      <c r="Q55" s="9"/>
      <c r="R55" s="14"/>
      <c r="S55" s="9"/>
      <c r="T55" s="14"/>
      <c r="U55" s="9">
        <v>4526</v>
      </c>
      <c r="V55" s="9">
        <v>2</v>
      </c>
      <c r="W55" s="8" t="s">
        <v>24</v>
      </c>
      <c r="X55" s="8" t="s">
        <v>46</v>
      </c>
      <c r="Y55" s="12"/>
      <c r="Z55" s="12"/>
      <c r="AA55" s="12">
        <v>16</v>
      </c>
      <c r="AB55" s="12">
        <v>16</v>
      </c>
      <c r="AC55" s="8"/>
    </row>
    <row r="56" spans="1:29" x14ac:dyDescent="0.2">
      <c r="A56" s="7" t="s">
        <v>233</v>
      </c>
      <c r="B56" s="8" t="s">
        <v>142</v>
      </c>
      <c r="C56" s="9">
        <v>2021</v>
      </c>
      <c r="D56" s="8" t="s">
        <v>41</v>
      </c>
      <c r="E56" s="8" t="s">
        <v>42</v>
      </c>
      <c r="F56" s="9">
        <f t="shared" si="2"/>
        <v>1</v>
      </c>
      <c r="G56" s="8" t="s">
        <v>171</v>
      </c>
      <c r="H56" s="8" t="s">
        <v>234</v>
      </c>
      <c r="I56" s="8" t="s">
        <v>86</v>
      </c>
      <c r="J56" s="10">
        <v>43891</v>
      </c>
      <c r="K56" s="10">
        <v>44166</v>
      </c>
      <c r="L56" s="9">
        <f t="shared" si="3"/>
        <v>0</v>
      </c>
      <c r="M56" s="9">
        <v>30</v>
      </c>
      <c r="N56" s="14">
        <v>10.4</v>
      </c>
      <c r="O56" s="9">
        <v>226</v>
      </c>
      <c r="P56" s="14">
        <v>78.5</v>
      </c>
      <c r="Q56" s="9"/>
      <c r="R56" s="14"/>
      <c r="S56" s="9">
        <v>19</v>
      </c>
      <c r="T56" s="14">
        <v>6.6</v>
      </c>
      <c r="U56" s="9">
        <v>288</v>
      </c>
      <c r="V56" s="9">
        <v>1</v>
      </c>
      <c r="W56" s="8" t="s">
        <v>235</v>
      </c>
      <c r="X56" s="8" t="s">
        <v>46</v>
      </c>
      <c r="Y56" s="12">
        <v>89</v>
      </c>
      <c r="Z56" s="12"/>
      <c r="AA56" s="12">
        <v>17</v>
      </c>
      <c r="AB56" s="12">
        <v>92</v>
      </c>
      <c r="AC56" s="8"/>
    </row>
    <row r="57" spans="1:29" x14ac:dyDescent="0.2">
      <c r="A57" s="7" t="s">
        <v>236</v>
      </c>
      <c r="B57" s="8" t="s">
        <v>142</v>
      </c>
      <c r="C57" s="9">
        <v>2021</v>
      </c>
      <c r="D57" s="8" t="s">
        <v>41</v>
      </c>
      <c r="E57" s="8" t="s">
        <v>90</v>
      </c>
      <c r="F57" s="9">
        <f t="shared" si="2"/>
        <v>0</v>
      </c>
      <c r="G57" s="8" t="s">
        <v>43</v>
      </c>
      <c r="H57" s="8" t="s">
        <v>237</v>
      </c>
      <c r="I57" s="8" t="s">
        <v>86</v>
      </c>
      <c r="J57" s="10">
        <v>43891</v>
      </c>
      <c r="K57" s="10">
        <v>44197</v>
      </c>
      <c r="L57" s="9">
        <f t="shared" si="3"/>
        <v>0</v>
      </c>
      <c r="M57" s="9">
        <v>10488</v>
      </c>
      <c r="N57" s="14">
        <v>24.1</v>
      </c>
      <c r="O57" s="9">
        <v>13229</v>
      </c>
      <c r="P57" s="14">
        <v>30.4</v>
      </c>
      <c r="Q57" s="9">
        <v>14333</v>
      </c>
      <c r="R57" s="14">
        <v>33</v>
      </c>
      <c r="S57" s="9">
        <v>5415</v>
      </c>
      <c r="T57" s="14">
        <v>12.5</v>
      </c>
      <c r="U57" s="9">
        <v>43465</v>
      </c>
      <c r="V57" s="9">
        <v>1</v>
      </c>
      <c r="W57" s="8" t="s">
        <v>238</v>
      </c>
      <c r="X57" s="8" t="s">
        <v>46</v>
      </c>
      <c r="Y57" s="12">
        <v>1273</v>
      </c>
      <c r="Z57" s="12">
        <v>277</v>
      </c>
      <c r="AA57" s="12">
        <v>38</v>
      </c>
      <c r="AB57" s="12">
        <v>1289</v>
      </c>
      <c r="AC57" s="8"/>
    </row>
    <row r="58" spans="1:29" x14ac:dyDescent="0.2">
      <c r="A58" s="7" t="s">
        <v>239</v>
      </c>
      <c r="B58" s="8" t="s">
        <v>142</v>
      </c>
      <c r="C58" s="9">
        <v>2021</v>
      </c>
      <c r="D58" s="8" t="s">
        <v>41</v>
      </c>
      <c r="E58" s="8" t="s">
        <v>114</v>
      </c>
      <c r="F58" s="9">
        <f t="shared" si="2"/>
        <v>1</v>
      </c>
      <c r="G58" s="8" t="s">
        <v>240</v>
      </c>
      <c r="H58" s="8" t="s">
        <v>241</v>
      </c>
      <c r="I58" s="8" t="s">
        <v>86</v>
      </c>
      <c r="J58" s="10">
        <v>43862</v>
      </c>
      <c r="K58" s="10">
        <v>44136</v>
      </c>
      <c r="L58" s="9">
        <f t="shared" si="3"/>
        <v>0</v>
      </c>
      <c r="M58" s="9"/>
      <c r="N58" s="14"/>
      <c r="O58" s="9"/>
      <c r="P58" s="14"/>
      <c r="Q58" s="9"/>
      <c r="R58" s="14"/>
      <c r="S58" s="9"/>
      <c r="T58" s="14"/>
      <c r="U58" s="9">
        <v>6610</v>
      </c>
      <c r="V58" s="9">
        <v>1</v>
      </c>
      <c r="W58" s="8" t="s">
        <v>24</v>
      </c>
      <c r="X58" s="8" t="s">
        <v>46</v>
      </c>
      <c r="Y58" s="12">
        <v>858</v>
      </c>
      <c r="Z58" s="12">
        <v>506</v>
      </c>
      <c r="AA58" s="12">
        <v>352</v>
      </c>
      <c r="AB58" s="12"/>
      <c r="AC58" s="8"/>
    </row>
    <row r="59" spans="1:29" x14ac:dyDescent="0.2">
      <c r="A59" s="7" t="s">
        <v>242</v>
      </c>
      <c r="B59" s="8" t="s">
        <v>142</v>
      </c>
      <c r="C59" s="9">
        <v>2021</v>
      </c>
      <c r="D59" s="8" t="s">
        <v>104</v>
      </c>
      <c r="E59" s="8" t="s">
        <v>42</v>
      </c>
      <c r="F59" s="9">
        <f t="shared" si="2"/>
        <v>1</v>
      </c>
      <c r="G59" s="8" t="s">
        <v>227</v>
      </c>
      <c r="H59" s="8" t="s">
        <v>243</v>
      </c>
      <c r="I59" s="8" t="s">
        <v>244</v>
      </c>
      <c r="J59" s="10">
        <v>43891</v>
      </c>
      <c r="K59" s="10">
        <v>44287</v>
      </c>
      <c r="L59" s="9">
        <f t="shared" si="3"/>
        <v>0</v>
      </c>
      <c r="M59" s="9"/>
      <c r="N59" s="14"/>
      <c r="O59" s="9"/>
      <c r="P59" s="14"/>
      <c r="Q59" s="9"/>
      <c r="R59" s="14"/>
      <c r="S59" s="9"/>
      <c r="T59" s="14"/>
      <c r="U59" s="9">
        <v>332</v>
      </c>
      <c r="V59" s="9">
        <v>2</v>
      </c>
      <c r="W59" s="8" t="s">
        <v>245</v>
      </c>
      <c r="X59" s="8" t="s">
        <v>46</v>
      </c>
      <c r="Y59" s="12">
        <v>5</v>
      </c>
      <c r="Z59" s="12"/>
      <c r="AA59" s="12"/>
      <c r="AB59" s="12"/>
      <c r="AC59" s="8"/>
    </row>
    <row r="60" spans="1:29" x14ac:dyDescent="0.2">
      <c r="A60" s="7" t="s">
        <v>246</v>
      </c>
      <c r="B60" s="8" t="s">
        <v>142</v>
      </c>
      <c r="C60" s="9">
        <v>2021</v>
      </c>
      <c r="D60" s="8" t="s">
        <v>41</v>
      </c>
      <c r="E60" s="8" t="s">
        <v>42</v>
      </c>
      <c r="F60" s="9">
        <f t="shared" si="2"/>
        <v>0</v>
      </c>
      <c r="G60" s="8" t="s">
        <v>43</v>
      </c>
      <c r="H60" s="8" t="s">
        <v>247</v>
      </c>
      <c r="I60" s="8" t="s">
        <v>173</v>
      </c>
      <c r="J60" s="10">
        <v>43891</v>
      </c>
      <c r="K60" s="10">
        <v>44013</v>
      </c>
      <c r="L60" s="9">
        <f t="shared" si="3"/>
        <v>0</v>
      </c>
      <c r="M60" s="9">
        <v>4224</v>
      </c>
      <c r="N60" s="14">
        <f>(M60*100)/SUM($S$60,$Q$60,$O$60,$M$58)</f>
        <v>18.509267779676613</v>
      </c>
      <c r="O60" s="9">
        <v>7974</v>
      </c>
      <c r="P60" s="14">
        <f>(O60*100)/SUM($S$60,$Q$60,$O$60,$M$58)</f>
        <v>34.941501248849747</v>
      </c>
      <c r="Q60" s="9">
        <v>12236</v>
      </c>
      <c r="R60" s="14">
        <f>(Q60*100)/SUM($S$60,$Q$60,$O$60,$M$58)</f>
        <v>53.617282327680648</v>
      </c>
      <c r="S60" s="9">
        <v>2611</v>
      </c>
      <c r="T60" s="14">
        <f>(S60*100)/SUM($S$60,$Q$60,$O$60,$M$58)</f>
        <v>11.441216423469612</v>
      </c>
      <c r="U60" s="9">
        <v>20096</v>
      </c>
      <c r="V60" s="9">
        <v>1</v>
      </c>
      <c r="W60" s="8" t="s">
        <v>24</v>
      </c>
      <c r="X60" s="8" t="s">
        <v>46</v>
      </c>
      <c r="Y60" s="12"/>
      <c r="Z60" s="12"/>
      <c r="AA60" s="12">
        <v>39</v>
      </c>
      <c r="AB60" s="12">
        <v>39</v>
      </c>
      <c r="AC60" s="8"/>
    </row>
    <row r="61" spans="1:29" x14ac:dyDescent="0.2">
      <c r="A61" s="7" t="s">
        <v>248</v>
      </c>
      <c r="B61" s="8" t="s">
        <v>142</v>
      </c>
      <c r="C61" s="9">
        <v>2021</v>
      </c>
      <c r="D61" s="8" t="s">
        <v>41</v>
      </c>
      <c r="E61" s="8" t="s">
        <v>42</v>
      </c>
      <c r="F61" s="9">
        <f t="shared" si="2"/>
        <v>1</v>
      </c>
      <c r="G61" s="8" t="s">
        <v>171</v>
      </c>
      <c r="H61" s="8" t="s">
        <v>172</v>
      </c>
      <c r="I61" s="8" t="s">
        <v>173</v>
      </c>
      <c r="J61" s="10">
        <v>43862</v>
      </c>
      <c r="K61" s="10">
        <v>44197</v>
      </c>
      <c r="L61" s="9">
        <f t="shared" si="3"/>
        <v>0</v>
      </c>
      <c r="M61" s="9">
        <v>5784</v>
      </c>
      <c r="N61" s="14">
        <v>63</v>
      </c>
      <c r="O61" s="9">
        <v>3191</v>
      </c>
      <c r="P61" s="14">
        <v>34.799999999999997</v>
      </c>
      <c r="Q61" s="9"/>
      <c r="R61" s="14"/>
      <c r="S61" s="9">
        <v>206</v>
      </c>
      <c r="T61" s="14">
        <v>2.2999999999999998</v>
      </c>
      <c r="U61" s="9">
        <v>11613</v>
      </c>
      <c r="V61" s="9">
        <v>1</v>
      </c>
      <c r="W61" s="8" t="s">
        <v>24</v>
      </c>
      <c r="X61" s="8" t="s">
        <v>46</v>
      </c>
      <c r="Y61" s="12">
        <v>2759</v>
      </c>
      <c r="Z61" s="12">
        <v>1161</v>
      </c>
      <c r="AA61" s="12">
        <v>886</v>
      </c>
      <c r="AB61" s="12">
        <v>3115</v>
      </c>
      <c r="AC61" s="8"/>
    </row>
    <row r="62" spans="1:29" x14ac:dyDescent="0.2">
      <c r="A62" s="7" t="s">
        <v>249</v>
      </c>
      <c r="B62" s="8" t="s">
        <v>142</v>
      </c>
      <c r="C62" s="9">
        <v>2021</v>
      </c>
      <c r="D62" s="8" t="s">
        <v>41</v>
      </c>
      <c r="E62" s="8" t="s">
        <v>42</v>
      </c>
      <c r="F62" s="9">
        <f t="shared" si="2"/>
        <v>1</v>
      </c>
      <c r="G62" s="8" t="s">
        <v>105</v>
      </c>
      <c r="H62" s="8" t="s">
        <v>250</v>
      </c>
      <c r="I62" s="8" t="s">
        <v>251</v>
      </c>
      <c r="J62" s="10">
        <v>43831</v>
      </c>
      <c r="K62" s="10">
        <v>43891</v>
      </c>
      <c r="L62" s="9">
        <f t="shared" si="3"/>
        <v>0</v>
      </c>
      <c r="M62" s="9"/>
      <c r="N62" s="14"/>
      <c r="O62" s="9"/>
      <c r="P62" s="14"/>
      <c r="Q62" s="9"/>
      <c r="R62" s="14"/>
      <c r="S62" s="9"/>
      <c r="T62" s="14"/>
      <c r="U62" s="9">
        <v>127</v>
      </c>
      <c r="V62" s="9">
        <v>1</v>
      </c>
      <c r="W62" s="8" t="s">
        <v>252</v>
      </c>
      <c r="X62" s="8" t="s">
        <v>46</v>
      </c>
      <c r="Y62" s="12">
        <v>7</v>
      </c>
      <c r="Z62" s="12"/>
      <c r="AA62" s="12">
        <v>0</v>
      </c>
      <c r="AB62" s="12"/>
      <c r="AC62" s="8" t="s">
        <v>144</v>
      </c>
    </row>
    <row r="63" spans="1:29" x14ac:dyDescent="0.2">
      <c r="A63" s="7" t="s">
        <v>253</v>
      </c>
      <c r="B63" s="8" t="s">
        <v>142</v>
      </c>
      <c r="C63" s="9">
        <v>2021</v>
      </c>
      <c r="D63" s="8" t="s">
        <v>41</v>
      </c>
      <c r="E63" s="8" t="s">
        <v>42</v>
      </c>
      <c r="F63" s="9">
        <f t="shared" si="2"/>
        <v>1</v>
      </c>
      <c r="G63" s="8" t="s">
        <v>254</v>
      </c>
      <c r="H63" s="8" t="s">
        <v>255</v>
      </c>
      <c r="I63" s="8" t="s">
        <v>86</v>
      </c>
      <c r="J63" s="10">
        <v>43831</v>
      </c>
      <c r="K63" s="10">
        <v>44136</v>
      </c>
      <c r="L63" s="9">
        <f t="shared" si="3"/>
        <v>0</v>
      </c>
      <c r="M63" s="9">
        <v>20</v>
      </c>
      <c r="N63" s="14">
        <v>9.433962264150944</v>
      </c>
      <c r="O63" s="9">
        <v>125</v>
      </c>
      <c r="P63" s="14">
        <v>58.962264150943398</v>
      </c>
      <c r="Q63" s="9"/>
      <c r="R63" s="14"/>
      <c r="S63" s="9">
        <v>67</v>
      </c>
      <c r="T63" s="14">
        <v>31.60377358490566</v>
      </c>
      <c r="U63" s="9">
        <v>343</v>
      </c>
      <c r="V63" s="9">
        <v>1</v>
      </c>
      <c r="W63" s="8" t="s">
        <v>23</v>
      </c>
      <c r="X63" s="8" t="s">
        <v>46</v>
      </c>
      <c r="Y63" s="12">
        <v>73</v>
      </c>
      <c r="Z63" s="12"/>
      <c r="AA63" s="12"/>
      <c r="AB63" s="12">
        <v>73</v>
      </c>
      <c r="AC63" s="8"/>
    </row>
    <row r="64" spans="1:29" x14ac:dyDescent="0.2">
      <c r="A64" s="7" t="s">
        <v>256</v>
      </c>
      <c r="B64" s="8" t="s">
        <v>142</v>
      </c>
      <c r="C64" s="9">
        <v>2021</v>
      </c>
      <c r="D64" s="8" t="s">
        <v>41</v>
      </c>
      <c r="E64" s="8" t="s">
        <v>114</v>
      </c>
      <c r="F64" s="9">
        <f t="shared" si="2"/>
        <v>1</v>
      </c>
      <c r="G64" s="8" t="s">
        <v>171</v>
      </c>
      <c r="H64" s="8" t="s">
        <v>257</v>
      </c>
      <c r="I64" s="8" t="s">
        <v>173</v>
      </c>
      <c r="J64" s="10">
        <v>43862</v>
      </c>
      <c r="K64" s="10">
        <v>43983</v>
      </c>
      <c r="L64" s="9">
        <f t="shared" si="3"/>
        <v>0</v>
      </c>
      <c r="M64" s="9"/>
      <c r="N64" s="14"/>
      <c r="O64" s="9"/>
      <c r="P64" s="14"/>
      <c r="Q64" s="9"/>
      <c r="R64" s="14"/>
      <c r="S64" s="9"/>
      <c r="T64" s="14"/>
      <c r="U64" s="9">
        <v>682</v>
      </c>
      <c r="V64" s="9">
        <v>2</v>
      </c>
      <c r="W64" s="8" t="s">
        <v>24</v>
      </c>
      <c r="X64" s="8" t="s">
        <v>46</v>
      </c>
      <c r="Y64" s="12"/>
      <c r="Z64" s="12"/>
      <c r="AA64" s="12">
        <v>38</v>
      </c>
      <c r="AB64" s="12">
        <v>38</v>
      </c>
      <c r="AC64" s="8"/>
    </row>
    <row r="65" spans="1:29" x14ac:dyDescent="0.2">
      <c r="A65" s="7" t="s">
        <v>258</v>
      </c>
      <c r="B65" s="8" t="s">
        <v>142</v>
      </c>
      <c r="C65" s="9">
        <v>2021</v>
      </c>
      <c r="D65" s="8" t="s">
        <v>41</v>
      </c>
      <c r="E65" s="8" t="s">
        <v>114</v>
      </c>
      <c r="F65" s="9">
        <f t="shared" si="2"/>
        <v>1</v>
      </c>
      <c r="G65" s="8" t="s">
        <v>171</v>
      </c>
      <c r="H65" s="8" t="s">
        <v>172</v>
      </c>
      <c r="I65" s="8" t="s">
        <v>173</v>
      </c>
      <c r="J65" s="10">
        <v>43831</v>
      </c>
      <c r="K65" s="10">
        <v>44166</v>
      </c>
      <c r="L65" s="9">
        <f t="shared" si="3"/>
        <v>0</v>
      </c>
      <c r="M65" s="9">
        <v>199</v>
      </c>
      <c r="N65" s="14">
        <v>3.4</v>
      </c>
      <c r="O65" s="9">
        <v>1833</v>
      </c>
      <c r="P65" s="14">
        <v>31.3</v>
      </c>
      <c r="Q65" s="9"/>
      <c r="R65" s="14"/>
      <c r="S65" s="9">
        <v>3825</v>
      </c>
      <c r="T65" s="14">
        <v>65.3</v>
      </c>
      <c r="U65" s="9">
        <v>5857</v>
      </c>
      <c r="V65" s="9">
        <v>1</v>
      </c>
      <c r="W65" s="8" t="s">
        <v>24</v>
      </c>
      <c r="X65" s="8" t="s">
        <v>46</v>
      </c>
      <c r="Y65" s="12"/>
      <c r="Z65" s="12"/>
      <c r="AA65" s="12">
        <v>565</v>
      </c>
      <c r="AB65" s="12">
        <v>565</v>
      </c>
      <c r="AC65" s="8"/>
    </row>
    <row r="66" spans="1:29" x14ac:dyDescent="0.2">
      <c r="A66" s="7" t="s">
        <v>259</v>
      </c>
      <c r="B66" s="8" t="s">
        <v>142</v>
      </c>
      <c r="C66" s="9">
        <v>2021</v>
      </c>
      <c r="D66" s="8" t="s">
        <v>41</v>
      </c>
      <c r="E66" s="8" t="s">
        <v>42</v>
      </c>
      <c r="F66" s="9">
        <f t="shared" si="2"/>
        <v>0</v>
      </c>
      <c r="G66" s="8" t="s">
        <v>43</v>
      </c>
      <c r="H66" s="7" t="s">
        <v>260</v>
      </c>
      <c r="I66" s="8" t="s">
        <v>175</v>
      </c>
      <c r="J66" s="13">
        <v>43891</v>
      </c>
      <c r="K66" s="13">
        <v>43891</v>
      </c>
      <c r="L66" s="9">
        <f t="shared" si="3"/>
        <v>0</v>
      </c>
      <c r="M66" s="9"/>
      <c r="N66" s="14"/>
      <c r="O66" s="9"/>
      <c r="P66" s="14"/>
      <c r="Q66" s="9"/>
      <c r="R66" s="14"/>
      <c r="S66" s="9"/>
      <c r="T66" s="14"/>
      <c r="U66" s="9">
        <v>82</v>
      </c>
      <c r="V66" s="9">
        <v>1</v>
      </c>
      <c r="W66" s="12" t="s">
        <v>23</v>
      </c>
      <c r="X66" s="8" t="s">
        <v>46</v>
      </c>
      <c r="Y66" s="12">
        <v>23</v>
      </c>
      <c r="Z66" s="12">
        <v>7</v>
      </c>
      <c r="AA66" s="12">
        <v>0</v>
      </c>
      <c r="AB66" s="12">
        <v>23</v>
      </c>
      <c r="AC66" s="8"/>
    </row>
    <row r="67" spans="1:29" x14ac:dyDescent="0.2">
      <c r="A67" s="7" t="s">
        <v>261</v>
      </c>
      <c r="B67" s="8" t="s">
        <v>142</v>
      </c>
      <c r="C67" s="9">
        <v>2021</v>
      </c>
      <c r="D67" s="8" t="s">
        <v>41</v>
      </c>
      <c r="E67" s="8" t="s">
        <v>114</v>
      </c>
      <c r="F67" s="9">
        <f t="shared" si="2"/>
        <v>0</v>
      </c>
      <c r="G67" s="8" t="s">
        <v>43</v>
      </c>
      <c r="H67" s="7" t="s">
        <v>262</v>
      </c>
      <c r="I67" s="8" t="s">
        <v>45</v>
      </c>
      <c r="J67" s="13">
        <v>44378</v>
      </c>
      <c r="K67" s="13">
        <v>44409</v>
      </c>
      <c r="L67" s="9">
        <f t="shared" si="3"/>
        <v>1</v>
      </c>
      <c r="M67" s="9">
        <v>202</v>
      </c>
      <c r="N67" s="14">
        <v>28.3</v>
      </c>
      <c r="O67" s="9">
        <v>210</v>
      </c>
      <c r="P67" s="14">
        <v>29.5</v>
      </c>
      <c r="Q67" s="9">
        <v>211</v>
      </c>
      <c r="R67" s="14">
        <v>29.6</v>
      </c>
      <c r="S67" s="9">
        <v>90</v>
      </c>
      <c r="T67" s="14">
        <v>12.6</v>
      </c>
      <c r="U67" s="9">
        <v>713</v>
      </c>
      <c r="V67" s="9">
        <v>1</v>
      </c>
      <c r="W67" s="12" t="s">
        <v>83</v>
      </c>
      <c r="X67" s="8" t="s">
        <v>46</v>
      </c>
      <c r="Y67" s="12">
        <v>210</v>
      </c>
      <c r="Z67" s="12">
        <v>56</v>
      </c>
      <c r="AA67" s="12">
        <v>11</v>
      </c>
      <c r="AB67" s="12">
        <v>210</v>
      </c>
      <c r="AC67" s="8"/>
    </row>
    <row r="68" spans="1:29" x14ac:dyDescent="0.2">
      <c r="A68" s="7" t="s">
        <v>263</v>
      </c>
      <c r="B68" s="8" t="s">
        <v>142</v>
      </c>
      <c r="C68" s="9">
        <v>2021</v>
      </c>
      <c r="D68" s="8" t="s">
        <v>104</v>
      </c>
      <c r="E68" s="8" t="s">
        <v>42</v>
      </c>
      <c r="F68" s="9">
        <f t="shared" si="2"/>
        <v>1</v>
      </c>
      <c r="G68" s="8" t="s">
        <v>264</v>
      </c>
      <c r="H68" s="7" t="s">
        <v>265</v>
      </c>
      <c r="I68" s="8" t="s">
        <v>45</v>
      </c>
      <c r="J68" s="13">
        <v>43891</v>
      </c>
      <c r="K68" s="13">
        <v>43952</v>
      </c>
      <c r="L68" s="9">
        <f t="shared" si="3"/>
        <v>0</v>
      </c>
      <c r="M68" s="9"/>
      <c r="N68" s="14"/>
      <c r="O68" s="9"/>
      <c r="P68" s="14"/>
      <c r="Q68" s="9"/>
      <c r="R68" s="14"/>
      <c r="S68" s="9"/>
      <c r="T68" s="14"/>
      <c r="U68" s="9">
        <v>77</v>
      </c>
      <c r="V68" s="9">
        <v>1</v>
      </c>
      <c r="W68" s="8" t="s">
        <v>266</v>
      </c>
      <c r="X68" s="8" t="s">
        <v>46</v>
      </c>
      <c r="Y68" s="12">
        <v>1</v>
      </c>
      <c r="Z68" s="12">
        <v>1</v>
      </c>
      <c r="AA68" s="12">
        <v>1</v>
      </c>
      <c r="AB68" s="12">
        <v>1</v>
      </c>
      <c r="AC68" s="8" t="s">
        <v>144</v>
      </c>
    </row>
    <row r="69" spans="1:29" x14ac:dyDescent="0.2">
      <c r="A69" s="7" t="s">
        <v>267</v>
      </c>
      <c r="B69" s="8" t="s">
        <v>142</v>
      </c>
      <c r="C69" s="9">
        <v>2022</v>
      </c>
      <c r="D69" s="8" t="s">
        <v>104</v>
      </c>
      <c r="E69" s="8" t="s">
        <v>42</v>
      </c>
      <c r="F69" s="9">
        <f t="shared" si="2"/>
        <v>0</v>
      </c>
      <c r="G69" s="8" t="s">
        <v>43</v>
      </c>
      <c r="H69" s="8" t="s">
        <v>268</v>
      </c>
      <c r="I69" s="8" t="s">
        <v>77</v>
      </c>
      <c r="J69" s="10">
        <v>43891</v>
      </c>
      <c r="K69" s="10">
        <v>44228</v>
      </c>
      <c r="L69" s="9">
        <f t="shared" si="3"/>
        <v>0</v>
      </c>
      <c r="M69" s="9"/>
      <c r="N69" s="14"/>
      <c r="O69" s="9"/>
      <c r="P69" s="14"/>
      <c r="Q69" s="9"/>
      <c r="R69" s="14"/>
      <c r="S69" s="9"/>
      <c r="T69" s="14"/>
      <c r="U69" s="9">
        <v>390</v>
      </c>
      <c r="V69" s="9">
        <v>2</v>
      </c>
      <c r="W69" s="8" t="s">
        <v>23</v>
      </c>
      <c r="X69" s="8" t="s">
        <v>46</v>
      </c>
      <c r="Y69" s="8">
        <v>47</v>
      </c>
      <c r="Z69" s="8"/>
      <c r="AA69" s="8"/>
      <c r="AB69" s="8"/>
      <c r="AC69" s="8"/>
    </row>
    <row r="70" spans="1:29" x14ac:dyDescent="0.2">
      <c r="A70" s="7" t="s">
        <v>269</v>
      </c>
      <c r="B70" s="8" t="s">
        <v>142</v>
      </c>
      <c r="C70" s="9">
        <v>2022</v>
      </c>
      <c r="D70" s="8" t="s">
        <v>41</v>
      </c>
      <c r="E70" s="8" t="s">
        <v>42</v>
      </c>
      <c r="F70" s="9">
        <f t="shared" si="2"/>
        <v>0</v>
      </c>
      <c r="G70" s="8" t="s">
        <v>43</v>
      </c>
      <c r="H70" s="8" t="s">
        <v>270</v>
      </c>
      <c r="I70" s="8" t="s">
        <v>271</v>
      </c>
      <c r="J70" s="10">
        <v>43922</v>
      </c>
      <c r="K70" s="10">
        <v>44287</v>
      </c>
      <c r="L70" s="9">
        <f t="shared" si="3"/>
        <v>0</v>
      </c>
      <c r="M70" s="9">
        <v>400</v>
      </c>
      <c r="N70" s="14">
        <v>21</v>
      </c>
      <c r="O70" s="9">
        <v>694</v>
      </c>
      <c r="P70" s="14">
        <v>37</v>
      </c>
      <c r="Q70" s="9">
        <v>400</v>
      </c>
      <c r="R70" s="14">
        <v>21</v>
      </c>
      <c r="S70" s="9">
        <v>385</v>
      </c>
      <c r="T70" s="14">
        <v>19</v>
      </c>
      <c r="U70" s="9">
        <v>1877</v>
      </c>
      <c r="V70" s="9">
        <v>2</v>
      </c>
      <c r="W70" s="8" t="s">
        <v>272</v>
      </c>
      <c r="X70" s="8" t="s">
        <v>46</v>
      </c>
      <c r="Y70" s="8">
        <v>117</v>
      </c>
      <c r="Z70" s="8"/>
      <c r="AA70" s="8"/>
      <c r="AB70" s="8">
        <v>117</v>
      </c>
      <c r="AC70" s="8"/>
    </row>
    <row r="71" spans="1:29" x14ac:dyDescent="0.2">
      <c r="A71" s="7" t="s">
        <v>273</v>
      </c>
      <c r="B71" s="8" t="s">
        <v>142</v>
      </c>
      <c r="C71" s="9">
        <v>2022</v>
      </c>
      <c r="D71" s="8" t="s">
        <v>41</v>
      </c>
      <c r="E71" s="8" t="s">
        <v>90</v>
      </c>
      <c r="F71" s="9">
        <f t="shared" si="2"/>
        <v>0</v>
      </c>
      <c r="G71" s="8" t="s">
        <v>43</v>
      </c>
      <c r="H71" s="8" t="s">
        <v>262</v>
      </c>
      <c r="I71" s="8" t="s">
        <v>135</v>
      </c>
      <c r="J71" s="10">
        <v>44378</v>
      </c>
      <c r="K71" s="10">
        <v>44409</v>
      </c>
      <c r="L71" s="9">
        <f t="shared" si="3"/>
        <v>1</v>
      </c>
      <c r="M71" s="9">
        <v>266</v>
      </c>
      <c r="N71" s="14">
        <v>28.1</v>
      </c>
      <c r="O71" s="9">
        <v>287</v>
      </c>
      <c r="P71" s="14">
        <v>30.3</v>
      </c>
      <c r="Q71" s="9">
        <v>282</v>
      </c>
      <c r="R71" s="14">
        <v>29.8</v>
      </c>
      <c r="S71" s="9">
        <v>112</v>
      </c>
      <c r="T71" s="14">
        <v>11.8</v>
      </c>
      <c r="U71" s="9">
        <v>759</v>
      </c>
      <c r="V71" s="9">
        <v>1</v>
      </c>
      <c r="W71" s="8" t="s">
        <v>274</v>
      </c>
      <c r="X71" s="8" t="s">
        <v>46</v>
      </c>
      <c r="Y71" s="12">
        <v>227</v>
      </c>
      <c r="Z71" s="12">
        <v>62</v>
      </c>
      <c r="AA71" s="12">
        <v>11</v>
      </c>
      <c r="AB71" s="12"/>
      <c r="AC71" s="8"/>
    </row>
    <row r="72" spans="1:29" x14ac:dyDescent="0.2">
      <c r="A72" s="7" t="s">
        <v>275</v>
      </c>
      <c r="B72" s="8" t="s">
        <v>142</v>
      </c>
      <c r="C72" s="9">
        <v>2022</v>
      </c>
      <c r="D72" s="8" t="s">
        <v>41</v>
      </c>
      <c r="E72" s="8" t="s">
        <v>50</v>
      </c>
      <c r="F72" s="9">
        <f t="shared" si="2"/>
        <v>1</v>
      </c>
      <c r="G72" s="8" t="s">
        <v>276</v>
      </c>
      <c r="H72" s="8" t="s">
        <v>277</v>
      </c>
      <c r="I72" s="8" t="s">
        <v>45</v>
      </c>
      <c r="J72" s="10">
        <v>43922</v>
      </c>
      <c r="K72" s="10">
        <v>44317</v>
      </c>
      <c r="L72" s="9">
        <f t="shared" si="3"/>
        <v>0</v>
      </c>
      <c r="M72" s="9">
        <v>39</v>
      </c>
      <c r="N72" s="14">
        <v>11.8</v>
      </c>
      <c r="O72" s="9">
        <v>75</v>
      </c>
      <c r="P72" s="14">
        <v>22.7</v>
      </c>
      <c r="Q72" s="9">
        <v>5</v>
      </c>
      <c r="R72" s="14">
        <v>1.5</v>
      </c>
      <c r="S72" s="9">
        <v>211</v>
      </c>
      <c r="T72" s="14">
        <v>64</v>
      </c>
      <c r="U72" s="9">
        <v>330</v>
      </c>
      <c r="V72" s="9">
        <v>1</v>
      </c>
      <c r="W72" s="8" t="s">
        <v>278</v>
      </c>
      <c r="X72" s="8" t="s">
        <v>46</v>
      </c>
      <c r="Y72" s="12">
        <v>60</v>
      </c>
      <c r="Z72" s="12">
        <v>25</v>
      </c>
      <c r="AA72" s="12">
        <v>5</v>
      </c>
      <c r="AB72" s="12">
        <v>98</v>
      </c>
      <c r="AC72" s="8"/>
    </row>
    <row r="73" spans="1:29" x14ac:dyDescent="0.2">
      <c r="A73" s="7" t="s">
        <v>279</v>
      </c>
      <c r="B73" s="8" t="s">
        <v>142</v>
      </c>
      <c r="C73" s="9">
        <v>2022</v>
      </c>
      <c r="D73" s="8" t="s">
        <v>41</v>
      </c>
      <c r="E73" s="8" t="s">
        <v>42</v>
      </c>
      <c r="F73" s="9">
        <f t="shared" si="2"/>
        <v>1</v>
      </c>
      <c r="G73" s="8" t="s">
        <v>240</v>
      </c>
      <c r="H73" s="8" t="s">
        <v>280</v>
      </c>
      <c r="I73" s="8" t="s">
        <v>45</v>
      </c>
      <c r="J73" s="10">
        <v>43862</v>
      </c>
      <c r="K73" s="10">
        <v>44593</v>
      </c>
      <c r="L73" s="9">
        <f t="shared" si="3"/>
        <v>1</v>
      </c>
      <c r="M73" s="9"/>
      <c r="N73" s="14"/>
      <c r="O73" s="9"/>
      <c r="P73" s="14"/>
      <c r="Q73" s="9"/>
      <c r="R73" s="14"/>
      <c r="S73" s="9"/>
      <c r="T73" s="14"/>
      <c r="U73" s="9">
        <v>645</v>
      </c>
      <c r="V73" s="9">
        <v>1</v>
      </c>
      <c r="W73" s="8" t="s">
        <v>101</v>
      </c>
      <c r="X73" s="8" t="s">
        <v>46</v>
      </c>
      <c r="Y73" s="12">
        <v>29</v>
      </c>
      <c r="Z73" s="12">
        <v>20</v>
      </c>
      <c r="AA73" s="12">
        <v>16</v>
      </c>
      <c r="AB73" s="8"/>
      <c r="AC73" s="8"/>
    </row>
    <row r="74" spans="1:29" x14ac:dyDescent="0.2">
      <c r="A74" s="7" t="s">
        <v>281</v>
      </c>
      <c r="B74" s="8" t="s">
        <v>142</v>
      </c>
      <c r="C74" s="9">
        <v>2022</v>
      </c>
      <c r="D74" s="8" t="s">
        <v>41</v>
      </c>
      <c r="E74" s="8" t="s">
        <v>42</v>
      </c>
      <c r="F74" s="9">
        <f t="shared" si="2"/>
        <v>1</v>
      </c>
      <c r="G74" s="8" t="s">
        <v>193</v>
      </c>
      <c r="H74" s="8" t="s">
        <v>282</v>
      </c>
      <c r="I74" s="8" t="s">
        <v>45</v>
      </c>
      <c r="J74" s="10">
        <v>43831</v>
      </c>
      <c r="K74" s="10">
        <v>44075</v>
      </c>
      <c r="L74" s="9">
        <f t="shared" si="3"/>
        <v>0</v>
      </c>
      <c r="M74" s="9"/>
      <c r="N74" s="14"/>
      <c r="O74" s="9"/>
      <c r="P74" s="14"/>
      <c r="Q74" s="9"/>
      <c r="R74" s="14"/>
      <c r="S74" s="9"/>
      <c r="T74" s="14"/>
      <c r="U74" s="9">
        <v>2007</v>
      </c>
      <c r="V74" s="9">
        <v>1</v>
      </c>
      <c r="W74" s="8" t="s">
        <v>24</v>
      </c>
      <c r="X74" s="8" t="s">
        <v>46</v>
      </c>
      <c r="Y74" s="12">
        <v>154</v>
      </c>
      <c r="Z74" s="12">
        <v>57</v>
      </c>
      <c r="AA74" s="12">
        <v>47</v>
      </c>
      <c r="AB74" s="12"/>
      <c r="AC74" s="8"/>
    </row>
    <row r="75" spans="1:29" x14ac:dyDescent="0.2">
      <c r="A75" s="7" t="s">
        <v>283</v>
      </c>
      <c r="B75" s="8" t="s">
        <v>142</v>
      </c>
      <c r="C75" s="9">
        <v>2022</v>
      </c>
      <c r="D75" s="8" t="s">
        <v>41</v>
      </c>
      <c r="E75" s="8" t="s">
        <v>114</v>
      </c>
      <c r="F75" s="9">
        <f t="shared" si="2"/>
        <v>1</v>
      </c>
      <c r="G75" s="8" t="s">
        <v>99</v>
      </c>
      <c r="H75" s="8" t="s">
        <v>284</v>
      </c>
      <c r="I75" s="8" t="s">
        <v>45</v>
      </c>
      <c r="J75" s="10">
        <v>43891</v>
      </c>
      <c r="K75" s="10">
        <v>44440</v>
      </c>
      <c r="L75" s="9">
        <f t="shared" si="3"/>
        <v>1</v>
      </c>
      <c r="M75" s="9"/>
      <c r="N75" s="14"/>
      <c r="O75" s="9"/>
      <c r="P75" s="14"/>
      <c r="Q75" s="9"/>
      <c r="R75" s="14"/>
      <c r="S75" s="9"/>
      <c r="T75" s="14"/>
      <c r="U75" s="9">
        <v>204641</v>
      </c>
      <c r="V75" s="9">
        <v>1</v>
      </c>
      <c r="W75" s="8" t="s">
        <v>24</v>
      </c>
      <c r="X75" s="8" t="s">
        <v>46</v>
      </c>
      <c r="Y75" s="12">
        <v>1034</v>
      </c>
      <c r="Z75" s="12">
        <v>823</v>
      </c>
      <c r="AA75" s="12">
        <v>934</v>
      </c>
      <c r="AB75" s="12"/>
      <c r="AC75" s="8"/>
    </row>
    <row r="76" spans="1:29" x14ac:dyDescent="0.2">
      <c r="A76" s="7" t="s">
        <v>285</v>
      </c>
      <c r="B76" s="8" t="s">
        <v>142</v>
      </c>
      <c r="C76" s="9">
        <v>2022</v>
      </c>
      <c r="D76" s="8" t="s">
        <v>41</v>
      </c>
      <c r="E76" s="8" t="s">
        <v>42</v>
      </c>
      <c r="F76" s="9">
        <f t="shared" si="2"/>
        <v>1</v>
      </c>
      <c r="G76" s="8" t="s">
        <v>99</v>
      </c>
      <c r="H76" s="8" t="s">
        <v>286</v>
      </c>
      <c r="I76" s="8" t="s">
        <v>107</v>
      </c>
      <c r="J76" s="10">
        <v>43891</v>
      </c>
      <c r="K76" s="10">
        <v>44348</v>
      </c>
      <c r="L76" s="9">
        <f t="shared" si="3"/>
        <v>1</v>
      </c>
      <c r="M76" s="9"/>
      <c r="N76" s="14"/>
      <c r="O76" s="9"/>
      <c r="P76" s="14"/>
      <c r="Q76" s="9"/>
      <c r="R76" s="14"/>
      <c r="S76" s="9"/>
      <c r="T76" s="14"/>
      <c r="U76" s="9">
        <v>1423</v>
      </c>
      <c r="V76" s="9">
        <v>1</v>
      </c>
      <c r="W76" s="8" t="s">
        <v>24</v>
      </c>
      <c r="X76" s="8" t="s">
        <v>46</v>
      </c>
      <c r="Y76" s="12"/>
      <c r="Z76" s="12"/>
      <c r="AA76" s="12">
        <v>205</v>
      </c>
      <c r="AB76" s="12">
        <v>205</v>
      </c>
      <c r="AC76" s="8"/>
    </row>
    <row r="77" spans="1:29" x14ac:dyDescent="0.2">
      <c r="A77" s="7" t="s">
        <v>287</v>
      </c>
      <c r="B77" s="8" t="s">
        <v>142</v>
      </c>
      <c r="C77" s="9">
        <v>2022</v>
      </c>
      <c r="D77" s="8" t="s">
        <v>41</v>
      </c>
      <c r="E77" s="8" t="s">
        <v>42</v>
      </c>
      <c r="F77" s="9">
        <f t="shared" si="2"/>
        <v>1</v>
      </c>
      <c r="G77" s="8" t="s">
        <v>99</v>
      </c>
      <c r="H77" s="8" t="s">
        <v>288</v>
      </c>
      <c r="I77" s="8" t="s">
        <v>289</v>
      </c>
      <c r="J77" s="10">
        <v>44501</v>
      </c>
      <c r="K77" s="10">
        <v>44562</v>
      </c>
      <c r="L77" s="9">
        <f t="shared" si="3"/>
        <v>1</v>
      </c>
      <c r="M77" s="9"/>
      <c r="N77" s="14"/>
      <c r="O77" s="9"/>
      <c r="P77" s="14"/>
      <c r="Q77" s="9"/>
      <c r="R77" s="14"/>
      <c r="S77" s="9"/>
      <c r="T77" s="14"/>
      <c r="U77" s="9">
        <v>1601</v>
      </c>
      <c r="V77" s="9">
        <v>1</v>
      </c>
      <c r="W77" s="8" t="s">
        <v>24</v>
      </c>
      <c r="X77" s="8" t="s">
        <v>46</v>
      </c>
      <c r="Y77" s="12"/>
      <c r="Z77" s="12"/>
      <c r="AA77" s="12">
        <v>151</v>
      </c>
      <c r="AB77" s="12">
        <v>151</v>
      </c>
      <c r="AC77" s="8"/>
    </row>
    <row r="78" spans="1:29" x14ac:dyDescent="0.2">
      <c r="A78" s="7" t="s">
        <v>290</v>
      </c>
      <c r="B78" s="8" t="s">
        <v>142</v>
      </c>
      <c r="C78" s="9">
        <v>2022</v>
      </c>
      <c r="D78" s="8" t="s">
        <v>104</v>
      </c>
      <c r="E78" s="8" t="s">
        <v>42</v>
      </c>
      <c r="F78" s="9">
        <f t="shared" si="2"/>
        <v>1</v>
      </c>
      <c r="G78" s="8" t="s">
        <v>291</v>
      </c>
      <c r="H78" s="8" t="s">
        <v>292</v>
      </c>
      <c r="I78" s="8" t="s">
        <v>293</v>
      </c>
      <c r="J78" s="10">
        <v>44378</v>
      </c>
      <c r="K78" s="10">
        <v>44531</v>
      </c>
      <c r="L78" s="9">
        <f t="shared" si="3"/>
        <v>1</v>
      </c>
      <c r="M78" s="9"/>
      <c r="N78" s="14"/>
      <c r="O78" s="9"/>
      <c r="P78" s="14"/>
      <c r="Q78" s="9"/>
      <c r="R78" s="14"/>
      <c r="S78" s="9"/>
      <c r="T78" s="14"/>
      <c r="U78" s="9">
        <v>555</v>
      </c>
      <c r="V78" s="9">
        <v>1</v>
      </c>
      <c r="W78" s="8" t="s">
        <v>294</v>
      </c>
      <c r="X78" s="8" t="s">
        <v>46</v>
      </c>
      <c r="Y78" s="12">
        <v>96</v>
      </c>
      <c r="Z78" s="12"/>
      <c r="AA78" s="12">
        <v>18</v>
      </c>
      <c r="AB78" s="12">
        <v>96</v>
      </c>
      <c r="AC78" s="8"/>
    </row>
    <row r="79" spans="1:29" x14ac:dyDescent="0.2">
      <c r="A79" s="7" t="s">
        <v>295</v>
      </c>
      <c r="B79" s="8" t="s">
        <v>142</v>
      </c>
      <c r="C79" s="9">
        <v>2022</v>
      </c>
      <c r="D79" s="8" t="s">
        <v>41</v>
      </c>
      <c r="E79" s="8" t="s">
        <v>42</v>
      </c>
      <c r="F79" s="9">
        <f t="shared" si="2"/>
        <v>1</v>
      </c>
      <c r="G79" s="8" t="s">
        <v>171</v>
      </c>
      <c r="H79" s="8" t="s">
        <v>172</v>
      </c>
      <c r="I79" s="8" t="s">
        <v>173</v>
      </c>
      <c r="J79" s="10">
        <v>43862</v>
      </c>
      <c r="K79" s="10">
        <v>44317</v>
      </c>
      <c r="L79" s="9">
        <f t="shared" si="3"/>
        <v>0</v>
      </c>
      <c r="M79" s="9">
        <v>13107</v>
      </c>
      <c r="N79" s="14">
        <v>60.7</v>
      </c>
      <c r="O79" s="9">
        <v>8047</v>
      </c>
      <c r="P79" s="14">
        <v>37.200000000000003</v>
      </c>
      <c r="Q79" s="9"/>
      <c r="R79" s="14"/>
      <c r="S79" s="9">
        <v>437</v>
      </c>
      <c r="T79" s="14">
        <v>2.04</v>
      </c>
      <c r="U79" s="9">
        <v>21591</v>
      </c>
      <c r="V79" s="9">
        <v>1</v>
      </c>
      <c r="W79" s="8" t="s">
        <v>296</v>
      </c>
      <c r="X79" s="8" t="s">
        <v>46</v>
      </c>
      <c r="Y79" s="12">
        <v>5243</v>
      </c>
      <c r="Z79" s="12">
        <v>2130</v>
      </c>
      <c r="AA79" s="12">
        <v>1661</v>
      </c>
      <c r="AB79" s="12"/>
      <c r="AC79" s="8"/>
    </row>
    <row r="80" spans="1:29" x14ac:dyDescent="0.2">
      <c r="A80" s="7" t="s">
        <v>297</v>
      </c>
      <c r="B80" s="8" t="s">
        <v>142</v>
      </c>
      <c r="C80" s="9">
        <v>2022</v>
      </c>
      <c r="D80" s="8" t="s">
        <v>41</v>
      </c>
      <c r="E80" s="8" t="s">
        <v>42</v>
      </c>
      <c r="F80" s="9">
        <f t="shared" si="2"/>
        <v>1</v>
      </c>
      <c r="G80" s="8" t="s">
        <v>99</v>
      </c>
      <c r="H80" s="8" t="s">
        <v>298</v>
      </c>
      <c r="I80" s="8" t="s">
        <v>173</v>
      </c>
      <c r="J80" s="10">
        <v>43891</v>
      </c>
      <c r="K80" s="10">
        <v>44348</v>
      </c>
      <c r="L80" s="9">
        <f t="shared" si="3"/>
        <v>1</v>
      </c>
      <c r="M80" s="9"/>
      <c r="N80" s="14"/>
      <c r="O80" s="9"/>
      <c r="P80" s="14"/>
      <c r="Q80" s="9"/>
      <c r="R80" s="14"/>
      <c r="S80" s="9"/>
      <c r="T80" s="14"/>
      <c r="U80" s="9">
        <v>131001</v>
      </c>
      <c r="V80" s="9">
        <v>2</v>
      </c>
      <c r="W80" s="8" t="s">
        <v>24</v>
      </c>
      <c r="X80" s="8" t="s">
        <v>46</v>
      </c>
      <c r="Y80" s="12">
        <v>905</v>
      </c>
      <c r="Z80" s="12">
        <v>680</v>
      </c>
      <c r="AA80" s="12">
        <v>773</v>
      </c>
      <c r="AB80" s="12"/>
      <c r="AC80" s="8"/>
    </row>
    <row r="81" spans="1:29" x14ac:dyDescent="0.2">
      <c r="A81" s="7" t="s">
        <v>299</v>
      </c>
      <c r="B81" s="8" t="s">
        <v>142</v>
      </c>
      <c r="C81" s="9">
        <v>2022</v>
      </c>
      <c r="D81" s="8" t="s">
        <v>41</v>
      </c>
      <c r="E81" s="8" t="s">
        <v>42</v>
      </c>
      <c r="F81" s="9">
        <f t="shared" si="2"/>
        <v>1</v>
      </c>
      <c r="G81" s="8" t="s">
        <v>240</v>
      </c>
      <c r="H81" s="8" t="s">
        <v>300</v>
      </c>
      <c r="I81" s="8" t="s">
        <v>107</v>
      </c>
      <c r="J81" s="10">
        <v>43891</v>
      </c>
      <c r="K81" s="10">
        <v>43952</v>
      </c>
      <c r="L81" s="9">
        <f t="shared" si="3"/>
        <v>0</v>
      </c>
      <c r="M81" s="9"/>
      <c r="N81" s="14"/>
      <c r="O81" s="9"/>
      <c r="P81" s="14"/>
      <c r="Q81" s="9"/>
      <c r="R81" s="14"/>
      <c r="S81" s="9"/>
      <c r="T81" s="14"/>
      <c r="U81" s="9">
        <v>166</v>
      </c>
      <c r="V81" s="9">
        <v>1</v>
      </c>
      <c r="W81" s="12" t="s">
        <v>301</v>
      </c>
      <c r="X81" s="8" t="s">
        <v>46</v>
      </c>
      <c r="Y81" s="12">
        <v>61</v>
      </c>
      <c r="Z81" s="12"/>
      <c r="AA81" s="12">
        <v>30</v>
      </c>
      <c r="AB81" s="12"/>
      <c r="AC81" s="8"/>
    </row>
    <row r="82" spans="1:29" x14ac:dyDescent="0.2">
      <c r="A82" s="7" t="s">
        <v>302</v>
      </c>
      <c r="B82" s="8" t="s">
        <v>142</v>
      </c>
      <c r="C82" s="9">
        <v>2022</v>
      </c>
      <c r="D82" s="8" t="s">
        <v>41</v>
      </c>
      <c r="E82" s="8" t="s">
        <v>42</v>
      </c>
      <c r="F82" s="9">
        <f t="shared" si="2"/>
        <v>1</v>
      </c>
      <c r="G82" s="8" t="s">
        <v>171</v>
      </c>
      <c r="H82" s="8" t="s">
        <v>172</v>
      </c>
      <c r="I82" s="8" t="s">
        <v>173</v>
      </c>
      <c r="J82" s="10">
        <v>43862</v>
      </c>
      <c r="K82" s="10">
        <v>44317</v>
      </c>
      <c r="L82" s="9">
        <f t="shared" si="3"/>
        <v>0</v>
      </c>
      <c r="M82" s="9">
        <v>13107</v>
      </c>
      <c r="N82" s="14">
        <v>60.7</v>
      </c>
      <c r="O82" s="9">
        <v>8047</v>
      </c>
      <c r="P82" s="14">
        <v>37.200000000000003</v>
      </c>
      <c r="Q82" s="9"/>
      <c r="R82" s="14"/>
      <c r="S82" s="9">
        <v>437</v>
      </c>
      <c r="T82" s="14">
        <v>2.04</v>
      </c>
      <c r="U82" s="9">
        <v>21591</v>
      </c>
      <c r="V82" s="9">
        <v>1</v>
      </c>
      <c r="W82" s="8" t="s">
        <v>23</v>
      </c>
      <c r="X82" s="8" t="s">
        <v>46</v>
      </c>
      <c r="Y82" s="12">
        <v>5243</v>
      </c>
      <c r="Z82" s="12">
        <v>2130</v>
      </c>
      <c r="AA82" s="12">
        <v>1661</v>
      </c>
      <c r="AB82" s="12"/>
      <c r="AC82" s="8"/>
    </row>
    <row r="83" spans="1:29" x14ac:dyDescent="0.2">
      <c r="A83" s="7" t="s">
        <v>303</v>
      </c>
      <c r="B83" s="8" t="s">
        <v>142</v>
      </c>
      <c r="C83" s="9">
        <v>2022</v>
      </c>
      <c r="D83" s="8" t="s">
        <v>41</v>
      </c>
      <c r="E83" s="8" t="s">
        <v>90</v>
      </c>
      <c r="F83" s="9">
        <f t="shared" si="2"/>
        <v>1</v>
      </c>
      <c r="G83" s="8" t="s">
        <v>91</v>
      </c>
      <c r="H83" s="8" t="s">
        <v>92</v>
      </c>
      <c r="I83" s="8" t="s">
        <v>45</v>
      </c>
      <c r="J83" s="10">
        <v>43983</v>
      </c>
      <c r="K83" s="10">
        <v>44317</v>
      </c>
      <c r="L83" s="9">
        <f t="shared" si="3"/>
        <v>0</v>
      </c>
      <c r="M83" s="9"/>
      <c r="N83" s="14"/>
      <c r="O83" s="9"/>
      <c r="P83" s="14"/>
      <c r="Q83" s="9"/>
      <c r="R83" s="14"/>
      <c r="S83" s="9"/>
      <c r="T83" s="14"/>
      <c r="U83" s="9">
        <v>5780</v>
      </c>
      <c r="V83" s="9">
        <v>1</v>
      </c>
      <c r="W83" s="12" t="s">
        <v>304</v>
      </c>
      <c r="X83" s="8" t="s">
        <v>46</v>
      </c>
      <c r="Y83" s="12">
        <v>328</v>
      </c>
      <c r="Z83" s="12"/>
      <c r="AA83" s="12">
        <v>14</v>
      </c>
      <c r="AB83" s="12"/>
      <c r="AC83" s="8"/>
    </row>
    <row r="84" spans="1:29" x14ac:dyDescent="0.2">
      <c r="A84" s="7" t="s">
        <v>305</v>
      </c>
      <c r="B84" s="8" t="s">
        <v>142</v>
      </c>
      <c r="C84" s="9">
        <v>2022</v>
      </c>
      <c r="D84" s="8" t="s">
        <v>41</v>
      </c>
      <c r="E84" s="8" t="s">
        <v>42</v>
      </c>
      <c r="F84" s="9">
        <f t="shared" si="2"/>
        <v>1</v>
      </c>
      <c r="G84" s="8" t="s">
        <v>254</v>
      </c>
      <c r="H84" s="7" t="s">
        <v>306</v>
      </c>
      <c r="I84" s="8" t="s">
        <v>45</v>
      </c>
      <c r="J84" s="13">
        <v>43862</v>
      </c>
      <c r="K84" s="13">
        <v>44197</v>
      </c>
      <c r="L84" s="9">
        <f t="shared" si="3"/>
        <v>0</v>
      </c>
      <c r="M84" s="9">
        <v>395</v>
      </c>
      <c r="N84" s="14">
        <v>6.2</v>
      </c>
      <c r="O84" s="9">
        <v>3685</v>
      </c>
      <c r="P84" s="14">
        <v>58.1</v>
      </c>
      <c r="Q84" s="9"/>
      <c r="R84" s="14"/>
      <c r="S84" s="9">
        <v>2258</v>
      </c>
      <c r="T84" s="14">
        <v>35.700000000000003</v>
      </c>
      <c r="U84" s="9">
        <v>6338</v>
      </c>
      <c r="V84" s="9">
        <v>1</v>
      </c>
      <c r="W84" s="12" t="s">
        <v>23</v>
      </c>
      <c r="X84" s="8" t="s">
        <v>46</v>
      </c>
      <c r="Y84" s="12">
        <v>259</v>
      </c>
      <c r="Z84" s="12"/>
      <c r="AA84" s="12"/>
      <c r="AB84" s="12">
        <v>259</v>
      </c>
      <c r="AC84" s="8"/>
    </row>
    <row r="85" spans="1:29" x14ac:dyDescent="0.2">
      <c r="A85" s="7" t="s">
        <v>307</v>
      </c>
      <c r="B85" s="8" t="s">
        <v>142</v>
      </c>
      <c r="C85" s="9">
        <v>2022</v>
      </c>
      <c r="D85" s="8" t="s">
        <v>41</v>
      </c>
      <c r="E85" s="8" t="s">
        <v>42</v>
      </c>
      <c r="F85" s="9">
        <f t="shared" si="2"/>
        <v>1</v>
      </c>
      <c r="G85" s="8" t="s">
        <v>99</v>
      </c>
      <c r="H85" s="7" t="s">
        <v>308</v>
      </c>
      <c r="I85" s="8" t="s">
        <v>45</v>
      </c>
      <c r="J85" s="13">
        <v>43862</v>
      </c>
      <c r="K85" s="13">
        <v>44075</v>
      </c>
      <c r="L85" s="9">
        <f t="shared" si="3"/>
        <v>0</v>
      </c>
      <c r="M85" s="9"/>
      <c r="N85" s="14"/>
      <c r="O85" s="9"/>
      <c r="P85" s="14"/>
      <c r="Q85" s="9"/>
      <c r="R85" s="14"/>
      <c r="S85" s="9"/>
      <c r="T85" s="14"/>
      <c r="U85" s="9">
        <v>18465</v>
      </c>
      <c r="V85" s="9">
        <v>2</v>
      </c>
      <c r="W85" s="12" t="s">
        <v>24</v>
      </c>
      <c r="X85" s="8" t="s">
        <v>46</v>
      </c>
      <c r="Y85" s="12">
        <v>449</v>
      </c>
      <c r="Z85" s="12">
        <v>320</v>
      </c>
      <c r="AA85" s="12">
        <v>244</v>
      </c>
      <c r="AB85" s="12"/>
      <c r="AC85" s="8"/>
    </row>
    <row r="86" spans="1:29" x14ac:dyDescent="0.2">
      <c r="A86" s="7" t="s">
        <v>309</v>
      </c>
      <c r="B86" s="8" t="s">
        <v>142</v>
      </c>
      <c r="C86" s="9">
        <v>2022</v>
      </c>
      <c r="D86" s="8" t="s">
        <v>41</v>
      </c>
      <c r="E86" s="8" t="s">
        <v>42</v>
      </c>
      <c r="F86" s="9">
        <f t="shared" si="2"/>
        <v>0</v>
      </c>
      <c r="G86" s="8" t="s">
        <v>43</v>
      </c>
      <c r="H86" s="7" t="s">
        <v>310</v>
      </c>
      <c r="I86" s="8" t="s">
        <v>45</v>
      </c>
      <c r="J86" s="13">
        <v>43891</v>
      </c>
      <c r="K86" s="13">
        <v>44317</v>
      </c>
      <c r="L86" s="9">
        <f t="shared" si="3"/>
        <v>0</v>
      </c>
      <c r="M86" s="9">
        <v>737</v>
      </c>
      <c r="N86" s="14">
        <v>32.1</v>
      </c>
      <c r="O86" s="9">
        <v>525</v>
      </c>
      <c r="P86" s="14">
        <v>22.9</v>
      </c>
      <c r="Q86" s="9">
        <v>773</v>
      </c>
      <c r="R86" s="14">
        <v>33.700000000000003</v>
      </c>
      <c r="S86" s="9">
        <v>258</v>
      </c>
      <c r="T86" s="14">
        <v>11.3</v>
      </c>
      <c r="U86" s="9">
        <v>2095</v>
      </c>
      <c r="V86" s="9">
        <v>1</v>
      </c>
      <c r="W86" s="12" t="s">
        <v>311</v>
      </c>
      <c r="X86" s="8" t="s">
        <v>46</v>
      </c>
      <c r="Y86" s="12"/>
      <c r="Z86" s="12"/>
      <c r="AA86" s="12"/>
      <c r="AB86" s="12">
        <v>567</v>
      </c>
      <c r="AC86" s="8"/>
    </row>
    <row r="87" spans="1:29" x14ac:dyDescent="0.2">
      <c r="A87" s="7" t="s">
        <v>312</v>
      </c>
      <c r="B87" s="8" t="s">
        <v>142</v>
      </c>
      <c r="C87" s="9">
        <v>2023</v>
      </c>
      <c r="D87" s="8" t="s">
        <v>104</v>
      </c>
      <c r="E87" s="8" t="s">
        <v>114</v>
      </c>
      <c r="F87" s="9">
        <f t="shared" si="2"/>
        <v>1</v>
      </c>
      <c r="G87" s="8" t="s">
        <v>240</v>
      </c>
      <c r="H87" s="8" t="s">
        <v>313</v>
      </c>
      <c r="I87" s="8" t="s">
        <v>45</v>
      </c>
      <c r="J87" s="10">
        <v>43891</v>
      </c>
      <c r="K87" s="10">
        <v>44044</v>
      </c>
      <c r="L87" s="9">
        <f t="shared" si="3"/>
        <v>0</v>
      </c>
      <c r="M87" s="9"/>
      <c r="N87" s="14"/>
      <c r="O87" s="9"/>
      <c r="P87" s="14"/>
      <c r="Q87" s="9"/>
      <c r="R87" s="14"/>
      <c r="S87" s="9"/>
      <c r="T87" s="14"/>
      <c r="U87" s="9">
        <v>189</v>
      </c>
      <c r="V87" s="9">
        <v>1</v>
      </c>
      <c r="W87" s="8" t="s">
        <v>23</v>
      </c>
      <c r="X87" s="8" t="s">
        <v>46</v>
      </c>
      <c r="Y87" s="12">
        <v>52</v>
      </c>
      <c r="Z87" s="12">
        <v>17</v>
      </c>
      <c r="AA87" s="12">
        <v>17</v>
      </c>
      <c r="AB87" s="8"/>
      <c r="AC87" s="8"/>
    </row>
    <row r="88" spans="1:29" x14ac:dyDescent="0.2">
      <c r="A88" s="7" t="s">
        <v>314</v>
      </c>
      <c r="B88" s="8" t="s">
        <v>142</v>
      </c>
      <c r="C88" s="9">
        <v>2023</v>
      </c>
      <c r="D88" s="8" t="s">
        <v>41</v>
      </c>
      <c r="E88" s="8" t="s">
        <v>42</v>
      </c>
      <c r="F88" s="9">
        <f t="shared" si="2"/>
        <v>1</v>
      </c>
      <c r="G88" s="8" t="s">
        <v>171</v>
      </c>
      <c r="H88" s="8" t="s">
        <v>315</v>
      </c>
      <c r="I88" s="8" t="s">
        <v>86</v>
      </c>
      <c r="J88" s="10">
        <v>43862</v>
      </c>
      <c r="K88" s="10">
        <v>44501</v>
      </c>
      <c r="L88" s="9">
        <f t="shared" si="3"/>
        <v>1</v>
      </c>
      <c r="M88" s="9"/>
      <c r="N88" s="14"/>
      <c r="O88" s="9"/>
      <c r="P88" s="14"/>
      <c r="Q88" s="9"/>
      <c r="R88" s="14"/>
      <c r="S88" s="9"/>
      <c r="T88" s="14"/>
      <c r="U88" s="9">
        <v>199</v>
      </c>
      <c r="V88" s="9">
        <v>1</v>
      </c>
      <c r="W88" s="8" t="s">
        <v>235</v>
      </c>
      <c r="X88" s="8" t="s">
        <v>46</v>
      </c>
      <c r="Y88" s="12">
        <v>58</v>
      </c>
      <c r="Z88" s="12">
        <v>31</v>
      </c>
      <c r="AA88" s="12">
        <v>3</v>
      </c>
      <c r="AB88" s="12">
        <v>53</v>
      </c>
      <c r="AC88" s="8"/>
    </row>
    <row r="89" spans="1:29" x14ac:dyDescent="0.2">
      <c r="A89" s="7" t="s">
        <v>316</v>
      </c>
      <c r="B89" s="8" t="s">
        <v>142</v>
      </c>
      <c r="C89" s="9">
        <v>2023</v>
      </c>
      <c r="D89" s="8" t="s">
        <v>41</v>
      </c>
      <c r="E89" s="8" t="s">
        <v>42</v>
      </c>
      <c r="F89" s="9">
        <f t="shared" ref="F89:F92" si="4">IF(G89="USA",0,IF(G89="Multinational",2,1))</f>
        <v>1</v>
      </c>
      <c r="G89" s="8" t="s">
        <v>171</v>
      </c>
      <c r="H89" s="8" t="s">
        <v>317</v>
      </c>
      <c r="I89" s="8" t="s">
        <v>45</v>
      </c>
      <c r="J89" s="10">
        <v>43891</v>
      </c>
      <c r="K89" s="10">
        <v>44501</v>
      </c>
      <c r="L89" s="9">
        <f t="shared" ref="L89:L137" si="5">IF(K89&lt;DATE(2021,6,1),0,1)</f>
        <v>1</v>
      </c>
      <c r="M89" s="9"/>
      <c r="N89" s="14"/>
      <c r="O89" s="9">
        <v>5001</v>
      </c>
      <c r="P89" s="14">
        <v>43.9</v>
      </c>
      <c r="Q89" s="9">
        <v>6232</v>
      </c>
      <c r="R89" s="14">
        <v>54.7</v>
      </c>
      <c r="S89" s="9">
        <v>168</v>
      </c>
      <c r="T89" s="14">
        <v>1.5</v>
      </c>
      <c r="U89" s="9">
        <v>14684</v>
      </c>
      <c r="V89" s="9">
        <v>1</v>
      </c>
      <c r="W89" s="8" t="s">
        <v>318</v>
      </c>
      <c r="X89" s="8" t="s">
        <v>46</v>
      </c>
      <c r="Y89" s="12">
        <v>4016</v>
      </c>
      <c r="Z89" s="12"/>
      <c r="AA89" s="12">
        <v>1237</v>
      </c>
      <c r="AB89" s="12"/>
      <c r="AC89" s="8"/>
    </row>
    <row r="90" spans="1:29" x14ac:dyDescent="0.2">
      <c r="A90" s="7" t="s">
        <v>319</v>
      </c>
      <c r="B90" s="8" t="s">
        <v>142</v>
      </c>
      <c r="C90" s="9">
        <v>2023</v>
      </c>
      <c r="D90" s="8" t="s">
        <v>41</v>
      </c>
      <c r="E90" s="8" t="s">
        <v>42</v>
      </c>
      <c r="F90" s="9">
        <f t="shared" si="4"/>
        <v>1</v>
      </c>
      <c r="G90" s="8" t="s">
        <v>171</v>
      </c>
      <c r="H90" s="8" t="s">
        <v>172</v>
      </c>
      <c r="I90" s="8" t="s">
        <v>173</v>
      </c>
      <c r="J90" s="10">
        <v>43862</v>
      </c>
      <c r="K90" s="10">
        <v>44317</v>
      </c>
      <c r="L90" s="9">
        <f t="shared" si="5"/>
        <v>0</v>
      </c>
      <c r="M90" s="9">
        <v>13107</v>
      </c>
      <c r="N90" s="14">
        <v>60.7</v>
      </c>
      <c r="O90" s="9">
        <v>8047</v>
      </c>
      <c r="P90" s="14">
        <v>37.200000000000003</v>
      </c>
      <c r="Q90" s="9"/>
      <c r="R90" s="14"/>
      <c r="S90" s="9">
        <v>437</v>
      </c>
      <c r="T90" s="14">
        <v>2.04</v>
      </c>
      <c r="U90" s="9">
        <v>21591</v>
      </c>
      <c r="V90" s="9">
        <v>1</v>
      </c>
      <c r="W90" s="8" t="s">
        <v>24</v>
      </c>
      <c r="X90" s="8" t="s">
        <v>46</v>
      </c>
      <c r="Y90" s="12">
        <v>5243</v>
      </c>
      <c r="Z90" s="12">
        <v>2130</v>
      </c>
      <c r="AA90" s="12">
        <v>1661</v>
      </c>
      <c r="AB90" s="12"/>
      <c r="AC90" s="8"/>
    </row>
    <row r="91" spans="1:29" x14ac:dyDescent="0.2">
      <c r="A91" s="7" t="s">
        <v>320</v>
      </c>
      <c r="B91" s="8" t="s">
        <v>142</v>
      </c>
      <c r="C91" s="9">
        <v>2023</v>
      </c>
      <c r="D91" s="8" t="s">
        <v>41</v>
      </c>
      <c r="E91" s="8" t="s">
        <v>42</v>
      </c>
      <c r="F91" s="9">
        <f t="shared" si="4"/>
        <v>1</v>
      </c>
      <c r="G91" s="8" t="s">
        <v>171</v>
      </c>
      <c r="H91" s="8" t="s">
        <v>172</v>
      </c>
      <c r="I91" s="8" t="s">
        <v>321</v>
      </c>
      <c r="J91" s="10">
        <v>43862</v>
      </c>
      <c r="K91" s="10">
        <v>44621</v>
      </c>
      <c r="L91" s="9">
        <f t="shared" si="5"/>
        <v>1</v>
      </c>
      <c r="M91" s="9">
        <v>14733</v>
      </c>
      <c r="N91" s="14">
        <v>57</v>
      </c>
      <c r="O91" s="9">
        <v>10614</v>
      </c>
      <c r="P91" s="14">
        <v>41</v>
      </c>
      <c r="Q91" s="9"/>
      <c r="R91" s="14"/>
      <c r="S91" s="9">
        <v>518</v>
      </c>
      <c r="T91" s="14">
        <v>2</v>
      </c>
      <c r="U91" s="9">
        <v>30405</v>
      </c>
      <c r="V91" s="9">
        <v>1</v>
      </c>
      <c r="W91" s="8" t="s">
        <v>24</v>
      </c>
      <c r="X91" s="8" t="s">
        <v>46</v>
      </c>
      <c r="Y91" s="12">
        <v>6783</v>
      </c>
      <c r="Z91" s="12">
        <v>2618</v>
      </c>
      <c r="AA91" s="12">
        <v>2033</v>
      </c>
      <c r="AB91" s="12"/>
      <c r="AC91" s="8"/>
    </row>
    <row r="92" spans="1:29" x14ac:dyDescent="0.2">
      <c r="A92" s="7" t="s">
        <v>322</v>
      </c>
      <c r="B92" s="8" t="s">
        <v>142</v>
      </c>
      <c r="C92" s="9">
        <v>2023</v>
      </c>
      <c r="D92" s="8" t="s">
        <v>41</v>
      </c>
      <c r="E92" s="8" t="s">
        <v>42</v>
      </c>
      <c r="F92" s="9">
        <f t="shared" si="4"/>
        <v>0</v>
      </c>
      <c r="G92" s="8" t="s">
        <v>43</v>
      </c>
      <c r="H92" s="8" t="s">
        <v>323</v>
      </c>
      <c r="I92" s="8" t="s">
        <v>135</v>
      </c>
      <c r="J92" s="10">
        <v>43891</v>
      </c>
      <c r="K92" s="10">
        <v>44440</v>
      </c>
      <c r="L92" s="9">
        <f t="shared" si="5"/>
        <v>1</v>
      </c>
      <c r="M92" s="9">
        <v>57</v>
      </c>
      <c r="N92" s="14">
        <v>12</v>
      </c>
      <c r="O92" s="9">
        <v>288</v>
      </c>
      <c r="P92" s="14">
        <v>60.6</v>
      </c>
      <c r="Q92" s="9">
        <v>178</v>
      </c>
      <c r="R92" s="14">
        <v>37.5</v>
      </c>
      <c r="S92" s="9">
        <v>130</v>
      </c>
      <c r="T92" s="14">
        <v>27.4</v>
      </c>
      <c r="U92" s="9">
        <v>475</v>
      </c>
      <c r="V92" s="9">
        <v>1</v>
      </c>
      <c r="W92" s="12" t="s">
        <v>23</v>
      </c>
      <c r="X92" s="8" t="s">
        <v>46</v>
      </c>
      <c r="Y92" s="12">
        <v>121</v>
      </c>
      <c r="Z92" s="12"/>
      <c r="AA92" s="12"/>
      <c r="AB92" s="12"/>
      <c r="AC92" s="8"/>
    </row>
    <row r="93" spans="1:29" x14ac:dyDescent="0.2">
      <c r="A93" s="7" t="s">
        <v>324</v>
      </c>
      <c r="B93" s="8" t="s">
        <v>142</v>
      </c>
      <c r="C93" s="9">
        <v>2023</v>
      </c>
      <c r="D93" s="8" t="s">
        <v>41</v>
      </c>
      <c r="E93" s="8" t="s">
        <v>42</v>
      </c>
      <c r="F93" s="9">
        <f>IF(G93="USA",0,IF(G93="Multinational",2,1))</f>
        <v>1</v>
      </c>
      <c r="G93" s="8" t="s">
        <v>171</v>
      </c>
      <c r="H93" s="7" t="s">
        <v>172</v>
      </c>
      <c r="I93" s="8" t="s">
        <v>173</v>
      </c>
      <c r="J93" s="10">
        <v>43862</v>
      </c>
      <c r="K93" s="10">
        <v>44317</v>
      </c>
      <c r="L93" s="9">
        <f t="shared" si="5"/>
        <v>0</v>
      </c>
      <c r="M93" s="9">
        <v>13107</v>
      </c>
      <c r="N93" s="14">
        <v>60.7</v>
      </c>
      <c r="O93" s="9">
        <v>8047</v>
      </c>
      <c r="P93" s="14">
        <v>37.200000000000003</v>
      </c>
      <c r="Q93" s="9"/>
      <c r="R93" s="14"/>
      <c r="S93" s="9">
        <v>437</v>
      </c>
      <c r="T93" s="14">
        <v>2.04</v>
      </c>
      <c r="U93" s="9">
        <v>21591</v>
      </c>
      <c r="V93" s="9">
        <v>1</v>
      </c>
      <c r="W93" s="12" t="s">
        <v>325</v>
      </c>
      <c r="X93" s="8" t="s">
        <v>46</v>
      </c>
      <c r="Y93" s="12">
        <v>5243</v>
      </c>
      <c r="Z93" s="12">
        <v>2130</v>
      </c>
      <c r="AA93" s="12">
        <v>1661</v>
      </c>
      <c r="AB93" s="12"/>
      <c r="AC93" s="8"/>
    </row>
    <row r="94" spans="1:29" x14ac:dyDescent="0.2">
      <c r="A94" s="7" t="s">
        <v>326</v>
      </c>
      <c r="B94" s="8" t="s">
        <v>327</v>
      </c>
      <c r="C94" s="9">
        <v>2022</v>
      </c>
      <c r="D94" s="8" t="s">
        <v>104</v>
      </c>
      <c r="E94" s="8" t="s">
        <v>328</v>
      </c>
      <c r="F94" s="9">
        <f t="shared" ref="F94:F137" si="6">IF(G94="USA",0,IF(G94="Multinational",2,1))</f>
        <v>1</v>
      </c>
      <c r="G94" s="8" t="s">
        <v>329</v>
      </c>
      <c r="H94" s="8" t="s">
        <v>330</v>
      </c>
      <c r="I94" s="8" t="s">
        <v>45</v>
      </c>
      <c r="J94" s="10">
        <v>44075</v>
      </c>
      <c r="K94" s="10">
        <v>44501</v>
      </c>
      <c r="L94" s="9">
        <f t="shared" si="5"/>
        <v>1</v>
      </c>
      <c r="M94" s="9"/>
      <c r="N94" s="9"/>
      <c r="O94" s="9"/>
      <c r="P94" s="9"/>
      <c r="Q94" s="9"/>
      <c r="R94" s="9"/>
      <c r="S94" s="9"/>
      <c r="T94" s="9"/>
      <c r="U94" s="9">
        <v>263</v>
      </c>
      <c r="V94" s="9">
        <v>2</v>
      </c>
      <c r="W94" s="8" t="s">
        <v>23</v>
      </c>
      <c r="X94" s="8" t="s">
        <v>331</v>
      </c>
      <c r="Y94" s="12">
        <v>12</v>
      </c>
      <c r="Z94" s="12"/>
      <c r="AA94" s="12">
        <v>5</v>
      </c>
      <c r="AB94" s="12"/>
      <c r="AC94" s="8" t="s">
        <v>332</v>
      </c>
    </row>
    <row r="95" spans="1:29" x14ac:dyDescent="0.2">
      <c r="A95" s="7" t="s">
        <v>333</v>
      </c>
      <c r="B95" s="8" t="s">
        <v>327</v>
      </c>
      <c r="C95" s="9">
        <v>2023</v>
      </c>
      <c r="D95" s="8" t="s">
        <v>104</v>
      </c>
      <c r="E95" s="8" t="s">
        <v>42</v>
      </c>
      <c r="F95" s="9">
        <f t="shared" si="6"/>
        <v>1</v>
      </c>
      <c r="G95" s="8" t="s">
        <v>197</v>
      </c>
      <c r="H95" s="8" t="s">
        <v>334</v>
      </c>
      <c r="I95" s="8" t="s">
        <v>86</v>
      </c>
      <c r="J95" s="10">
        <v>43891</v>
      </c>
      <c r="K95" s="10">
        <v>44621</v>
      </c>
      <c r="L95" s="9">
        <f t="shared" si="5"/>
        <v>1</v>
      </c>
      <c r="M95" s="9"/>
      <c r="N95" s="9"/>
      <c r="O95" s="9"/>
      <c r="P95" s="9"/>
      <c r="Q95" s="9"/>
      <c r="R95" s="9"/>
      <c r="S95" s="9"/>
      <c r="T95" s="9"/>
      <c r="U95" s="9">
        <v>126</v>
      </c>
      <c r="V95" s="9">
        <v>2</v>
      </c>
      <c r="W95" s="8" t="s">
        <v>336</v>
      </c>
      <c r="X95" s="8" t="s">
        <v>335</v>
      </c>
      <c r="Y95" s="12"/>
      <c r="Z95" s="12"/>
      <c r="AA95" s="12">
        <v>3</v>
      </c>
      <c r="AB95" s="12"/>
      <c r="AC95" s="8" t="s">
        <v>337</v>
      </c>
    </row>
    <row r="96" spans="1:29" x14ac:dyDescent="0.2">
      <c r="A96" s="7" t="s">
        <v>338</v>
      </c>
      <c r="B96" s="8" t="s">
        <v>327</v>
      </c>
      <c r="C96" s="9">
        <v>2020</v>
      </c>
      <c r="D96" s="8" t="s">
        <v>41</v>
      </c>
      <c r="E96" s="8" t="s">
        <v>339</v>
      </c>
      <c r="F96" s="9">
        <f t="shared" si="6"/>
        <v>1</v>
      </c>
      <c r="G96" s="8" t="s">
        <v>117</v>
      </c>
      <c r="H96" s="8" t="s">
        <v>340</v>
      </c>
      <c r="I96" s="8" t="s">
        <v>341</v>
      </c>
      <c r="J96" s="10">
        <v>43891</v>
      </c>
      <c r="K96" s="10">
        <v>44531</v>
      </c>
      <c r="L96" s="9">
        <f t="shared" si="5"/>
        <v>1</v>
      </c>
      <c r="M96" s="9"/>
      <c r="N96" s="9"/>
      <c r="O96" s="9"/>
      <c r="P96" s="9"/>
      <c r="Q96" s="9"/>
      <c r="R96" s="9"/>
      <c r="S96" s="9"/>
      <c r="T96" s="9"/>
      <c r="U96" s="9">
        <v>17</v>
      </c>
      <c r="V96" s="9">
        <v>1</v>
      </c>
      <c r="W96" s="8" t="s">
        <v>23</v>
      </c>
      <c r="X96" s="8" t="s">
        <v>342</v>
      </c>
      <c r="Y96" s="8">
        <v>2</v>
      </c>
      <c r="Z96" s="8"/>
      <c r="AA96" s="8"/>
      <c r="AB96" s="8"/>
      <c r="AC96" s="8" t="s">
        <v>343</v>
      </c>
    </row>
    <row r="97" spans="1:29" x14ac:dyDescent="0.2">
      <c r="A97" s="7" t="s">
        <v>344</v>
      </c>
      <c r="B97" s="8" t="s">
        <v>327</v>
      </c>
      <c r="C97" s="9">
        <v>2023</v>
      </c>
      <c r="D97" s="8" t="s">
        <v>41</v>
      </c>
      <c r="E97" s="8" t="s">
        <v>345</v>
      </c>
      <c r="F97" s="9">
        <f t="shared" si="6"/>
        <v>2</v>
      </c>
      <c r="G97" s="8" t="s">
        <v>61</v>
      </c>
      <c r="H97" s="8" t="s">
        <v>346</v>
      </c>
      <c r="I97" s="8" t="s">
        <v>45</v>
      </c>
      <c r="J97" s="10">
        <v>43891</v>
      </c>
      <c r="K97" s="10">
        <v>44531</v>
      </c>
      <c r="L97" s="9">
        <f t="shared" si="5"/>
        <v>1</v>
      </c>
      <c r="M97" s="9"/>
      <c r="N97" s="9"/>
      <c r="O97" s="9"/>
      <c r="P97" s="9"/>
      <c r="Q97" s="9"/>
      <c r="R97" s="9"/>
      <c r="S97" s="9"/>
      <c r="T97" s="9"/>
      <c r="U97" s="9">
        <v>89</v>
      </c>
      <c r="V97" s="9">
        <v>2</v>
      </c>
      <c r="W97" s="8" t="s">
        <v>348</v>
      </c>
      <c r="X97" s="8" t="s">
        <v>347</v>
      </c>
      <c r="Y97" s="8">
        <v>9</v>
      </c>
      <c r="Z97" s="8"/>
      <c r="AA97" s="8">
        <v>7</v>
      </c>
      <c r="AB97" s="8">
        <v>11</v>
      </c>
      <c r="AC97" s="8" t="s">
        <v>349</v>
      </c>
    </row>
    <row r="98" spans="1:29" x14ac:dyDescent="0.2">
      <c r="A98" s="7" t="s">
        <v>350</v>
      </c>
      <c r="B98" s="8" t="s">
        <v>327</v>
      </c>
      <c r="C98" s="9">
        <v>2022</v>
      </c>
      <c r="D98" s="8" t="s">
        <v>104</v>
      </c>
      <c r="E98" s="8" t="s">
        <v>42</v>
      </c>
      <c r="F98" s="9">
        <f t="shared" si="6"/>
        <v>0</v>
      </c>
      <c r="G98" s="8" t="s">
        <v>43</v>
      </c>
      <c r="H98" s="8" t="s">
        <v>351</v>
      </c>
      <c r="I98" s="8" t="s">
        <v>352</v>
      </c>
      <c r="J98" s="10">
        <v>43891</v>
      </c>
      <c r="K98" s="10">
        <v>44166</v>
      </c>
      <c r="L98" s="9">
        <f t="shared" si="5"/>
        <v>0</v>
      </c>
      <c r="M98" s="9"/>
      <c r="N98" s="9"/>
      <c r="O98" s="9"/>
      <c r="P98" s="9"/>
      <c r="Q98" s="9"/>
      <c r="R98" s="9"/>
      <c r="S98" s="9"/>
      <c r="T98" s="9"/>
      <c r="U98" s="9">
        <v>42</v>
      </c>
      <c r="V98" s="9">
        <v>2</v>
      </c>
      <c r="W98" s="8" t="s">
        <v>162</v>
      </c>
      <c r="X98" s="8" t="s">
        <v>353</v>
      </c>
      <c r="Y98" s="8"/>
      <c r="Z98" s="8"/>
      <c r="AA98" s="8">
        <v>2</v>
      </c>
      <c r="AB98" s="8">
        <v>4</v>
      </c>
      <c r="AC98" s="8" t="s">
        <v>354</v>
      </c>
    </row>
    <row r="99" spans="1:29" x14ac:dyDescent="0.2">
      <c r="A99" s="7" t="s">
        <v>355</v>
      </c>
      <c r="B99" s="8" t="s">
        <v>327</v>
      </c>
      <c r="C99" s="9">
        <v>2021</v>
      </c>
      <c r="D99" s="8" t="s">
        <v>59</v>
      </c>
      <c r="E99" s="8" t="s">
        <v>60</v>
      </c>
      <c r="F99" s="9">
        <f t="shared" si="6"/>
        <v>2</v>
      </c>
      <c r="G99" s="8" t="s">
        <v>61</v>
      </c>
      <c r="H99" s="8" t="s">
        <v>356</v>
      </c>
      <c r="I99" s="8" t="s">
        <v>341</v>
      </c>
      <c r="J99" s="10">
        <v>43831</v>
      </c>
      <c r="K99" s="10">
        <v>44013</v>
      </c>
      <c r="L99" s="9">
        <f t="shared" si="5"/>
        <v>0</v>
      </c>
      <c r="M99" s="9"/>
      <c r="N99" s="9"/>
      <c r="O99" s="9"/>
      <c r="P99" s="9"/>
      <c r="Q99" s="9"/>
      <c r="R99" s="9"/>
      <c r="S99" s="9"/>
      <c r="T99" s="9"/>
      <c r="U99" s="9" t="s">
        <v>357</v>
      </c>
      <c r="V99" s="9">
        <v>2</v>
      </c>
      <c r="W99" s="8" t="s">
        <v>359</v>
      </c>
      <c r="X99" s="8" t="s">
        <v>358</v>
      </c>
      <c r="Y99" s="8"/>
      <c r="Z99" s="8"/>
      <c r="AA99" s="8"/>
      <c r="AB99" s="8"/>
      <c r="AC99" s="8" t="s">
        <v>66</v>
      </c>
    </row>
    <row r="100" spans="1:29" x14ac:dyDescent="0.2">
      <c r="A100" s="7" t="s">
        <v>360</v>
      </c>
      <c r="B100" s="8" t="s">
        <v>327</v>
      </c>
      <c r="C100" s="9">
        <v>2022</v>
      </c>
      <c r="D100" s="8" t="s">
        <v>41</v>
      </c>
      <c r="E100" s="8" t="s">
        <v>72</v>
      </c>
      <c r="F100" s="9">
        <f t="shared" si="6"/>
        <v>2</v>
      </c>
      <c r="G100" s="8" t="s">
        <v>61</v>
      </c>
      <c r="H100" s="8" t="s">
        <v>361</v>
      </c>
      <c r="I100" s="8" t="s">
        <v>63</v>
      </c>
      <c r="J100" s="10">
        <v>43891</v>
      </c>
      <c r="K100" s="10">
        <v>44317</v>
      </c>
      <c r="L100" s="9">
        <f t="shared" si="5"/>
        <v>0</v>
      </c>
      <c r="M100" s="9"/>
      <c r="N100" s="9"/>
      <c r="O100" s="9"/>
      <c r="P100" s="9"/>
      <c r="Q100" s="9"/>
      <c r="R100" s="9"/>
      <c r="S100" s="9"/>
      <c r="T100" s="9"/>
      <c r="U100" s="9">
        <v>167</v>
      </c>
      <c r="V100" s="9">
        <v>2</v>
      </c>
      <c r="W100" s="8" t="s">
        <v>363</v>
      </c>
      <c r="X100" s="8" t="s">
        <v>362</v>
      </c>
      <c r="Y100" s="8"/>
      <c r="Z100" s="8"/>
      <c r="AA100" s="8"/>
      <c r="AB100" s="8"/>
      <c r="AC100" s="8" t="s">
        <v>364</v>
      </c>
    </row>
    <row r="101" spans="1:29" x14ac:dyDescent="0.2">
      <c r="A101" s="7" t="s">
        <v>365</v>
      </c>
      <c r="B101" s="8" t="s">
        <v>327</v>
      </c>
      <c r="C101" s="9">
        <v>2021</v>
      </c>
      <c r="D101" s="8" t="s">
        <v>41</v>
      </c>
      <c r="E101" s="8" t="s">
        <v>42</v>
      </c>
      <c r="F101" s="9">
        <f t="shared" si="6"/>
        <v>2</v>
      </c>
      <c r="G101" s="8" t="s">
        <v>61</v>
      </c>
      <c r="H101" s="8" t="s">
        <v>366</v>
      </c>
      <c r="I101" s="8" t="s">
        <v>45</v>
      </c>
      <c r="J101" s="10">
        <v>43891</v>
      </c>
      <c r="K101" s="10">
        <v>44105</v>
      </c>
      <c r="L101" s="9">
        <f t="shared" si="5"/>
        <v>0</v>
      </c>
      <c r="M101" s="9"/>
      <c r="N101" s="9"/>
      <c r="O101" s="9"/>
      <c r="P101" s="9"/>
      <c r="Q101" s="9"/>
      <c r="R101" s="9"/>
      <c r="S101" s="9"/>
      <c r="T101" s="9"/>
      <c r="U101" s="9">
        <v>209</v>
      </c>
      <c r="V101" s="9">
        <v>2</v>
      </c>
      <c r="W101" s="8" t="s">
        <v>363</v>
      </c>
      <c r="X101" s="8" t="s">
        <v>367</v>
      </c>
      <c r="Y101" s="8"/>
      <c r="Z101" s="8"/>
      <c r="AA101" s="8"/>
      <c r="AB101" s="8"/>
      <c r="AC101" s="8" t="s">
        <v>368</v>
      </c>
    </row>
    <row r="102" spans="1:29" x14ac:dyDescent="0.2">
      <c r="A102" s="7" t="s">
        <v>369</v>
      </c>
      <c r="B102" s="8" t="s">
        <v>327</v>
      </c>
      <c r="C102" s="9">
        <v>2020</v>
      </c>
      <c r="D102" s="8" t="s">
        <v>41</v>
      </c>
      <c r="E102" s="8" t="s">
        <v>339</v>
      </c>
      <c r="F102" s="9">
        <f t="shared" si="6"/>
        <v>2</v>
      </c>
      <c r="G102" s="8" t="s">
        <v>61</v>
      </c>
      <c r="H102" s="8" t="s">
        <v>370</v>
      </c>
      <c r="I102" s="8" t="s">
        <v>371</v>
      </c>
      <c r="J102" s="10">
        <v>43831</v>
      </c>
      <c r="K102" s="10">
        <v>44044</v>
      </c>
      <c r="L102" s="9">
        <f t="shared" si="5"/>
        <v>0</v>
      </c>
      <c r="M102" s="9"/>
      <c r="N102" s="9"/>
      <c r="O102" s="9"/>
      <c r="P102" s="9"/>
      <c r="Q102" s="9"/>
      <c r="R102" s="9"/>
      <c r="S102" s="9"/>
      <c r="T102" s="9"/>
      <c r="U102" s="9">
        <v>11</v>
      </c>
      <c r="V102" s="9">
        <v>2</v>
      </c>
      <c r="W102" s="8" t="s">
        <v>23</v>
      </c>
      <c r="X102" s="8" t="s">
        <v>372</v>
      </c>
      <c r="Y102" s="8">
        <v>0</v>
      </c>
      <c r="Z102" s="8"/>
      <c r="AA102" s="8"/>
      <c r="AB102" s="8"/>
      <c r="AC102" s="8" t="s">
        <v>373</v>
      </c>
    </row>
    <row r="103" spans="1:29" x14ac:dyDescent="0.2">
      <c r="A103" s="7" t="s">
        <v>374</v>
      </c>
      <c r="B103" s="8" t="s">
        <v>327</v>
      </c>
      <c r="C103" s="9">
        <v>2023</v>
      </c>
      <c r="D103" s="8" t="s">
        <v>41</v>
      </c>
      <c r="E103" s="8" t="s">
        <v>72</v>
      </c>
      <c r="F103" s="9">
        <f t="shared" si="6"/>
        <v>1</v>
      </c>
      <c r="G103" s="8" t="s">
        <v>254</v>
      </c>
      <c r="H103" s="8" t="s">
        <v>375</v>
      </c>
      <c r="I103" s="8" t="s">
        <v>376</v>
      </c>
      <c r="J103" s="10">
        <v>43891</v>
      </c>
      <c r="K103" s="10">
        <v>44348</v>
      </c>
      <c r="L103" s="9">
        <f t="shared" si="5"/>
        <v>1</v>
      </c>
      <c r="M103" s="9"/>
      <c r="N103" s="9"/>
      <c r="O103" s="9"/>
      <c r="P103" s="9"/>
      <c r="Q103" s="9"/>
      <c r="R103" s="9"/>
      <c r="S103" s="9"/>
      <c r="T103" s="9"/>
      <c r="U103" s="9">
        <v>127</v>
      </c>
      <c r="V103" s="9">
        <v>2</v>
      </c>
      <c r="W103" s="8" t="s">
        <v>378</v>
      </c>
      <c r="X103" s="8" t="s">
        <v>377</v>
      </c>
      <c r="Y103" s="8"/>
      <c r="Z103" s="8">
        <v>5</v>
      </c>
      <c r="AA103" s="8">
        <v>1</v>
      </c>
      <c r="AB103" s="8"/>
      <c r="AC103" s="8" t="s">
        <v>379</v>
      </c>
    </row>
    <row r="104" spans="1:29" x14ac:dyDescent="0.2">
      <c r="A104" s="7" t="s">
        <v>380</v>
      </c>
      <c r="B104" s="8" t="s">
        <v>327</v>
      </c>
      <c r="C104" s="9">
        <v>2022</v>
      </c>
      <c r="D104" s="8" t="s">
        <v>41</v>
      </c>
      <c r="E104" s="8" t="s">
        <v>90</v>
      </c>
      <c r="F104" s="9">
        <f t="shared" si="6"/>
        <v>0</v>
      </c>
      <c r="G104" s="8" t="s">
        <v>43</v>
      </c>
      <c r="H104" s="8" t="s">
        <v>381</v>
      </c>
      <c r="I104" s="8" t="s">
        <v>45</v>
      </c>
      <c r="J104" s="10">
        <v>43922</v>
      </c>
      <c r="K104" s="10">
        <v>44256</v>
      </c>
      <c r="L104" s="9">
        <f t="shared" si="5"/>
        <v>0</v>
      </c>
      <c r="M104" s="9"/>
      <c r="N104" s="9"/>
      <c r="O104" s="9"/>
      <c r="P104" s="9"/>
      <c r="Q104" s="9"/>
      <c r="R104" s="9"/>
      <c r="S104" s="9"/>
      <c r="T104" s="9"/>
      <c r="U104" s="9">
        <v>415</v>
      </c>
      <c r="V104" s="9">
        <v>2</v>
      </c>
      <c r="W104" s="8" t="s">
        <v>23</v>
      </c>
      <c r="X104" s="8" t="s">
        <v>372</v>
      </c>
      <c r="Y104" s="8">
        <v>35</v>
      </c>
      <c r="Z104" s="8"/>
      <c r="AA104" s="8">
        <v>0</v>
      </c>
      <c r="AB104" s="8"/>
      <c r="AC104" s="8" t="s">
        <v>373</v>
      </c>
    </row>
    <row r="105" spans="1:29" x14ac:dyDescent="0.2">
      <c r="A105" s="7" t="s">
        <v>382</v>
      </c>
      <c r="B105" s="8" t="s">
        <v>327</v>
      </c>
      <c r="C105" s="9">
        <v>2022</v>
      </c>
      <c r="D105" s="8" t="s">
        <v>41</v>
      </c>
      <c r="E105" s="8" t="s">
        <v>50</v>
      </c>
      <c r="F105" s="9">
        <f t="shared" si="6"/>
        <v>2</v>
      </c>
      <c r="G105" s="8" t="s">
        <v>61</v>
      </c>
      <c r="H105" s="8" t="s">
        <v>46</v>
      </c>
      <c r="I105" s="8" t="s">
        <v>195</v>
      </c>
      <c r="J105" s="10">
        <v>44287</v>
      </c>
      <c r="K105" s="10">
        <v>44501</v>
      </c>
      <c r="L105" s="9">
        <f t="shared" si="5"/>
        <v>1</v>
      </c>
      <c r="M105" s="9"/>
      <c r="N105" s="9"/>
      <c r="O105" s="9"/>
      <c r="P105" s="9"/>
      <c r="Q105" s="9"/>
      <c r="R105" s="9"/>
      <c r="S105" s="9"/>
      <c r="T105" s="9"/>
      <c r="U105" s="9">
        <v>226</v>
      </c>
      <c r="V105" s="9">
        <v>2</v>
      </c>
      <c r="W105" s="8" t="s">
        <v>24</v>
      </c>
      <c r="X105" s="8" t="s">
        <v>383</v>
      </c>
      <c r="Y105" s="8"/>
      <c r="Z105" s="8">
        <v>6</v>
      </c>
      <c r="AA105" s="8">
        <v>30</v>
      </c>
      <c r="AB105" s="8"/>
      <c r="AC105" s="8" t="s">
        <v>384</v>
      </c>
    </row>
    <row r="106" spans="1:29" x14ac:dyDescent="0.2">
      <c r="A106" s="7" t="s">
        <v>385</v>
      </c>
      <c r="B106" s="8" t="s">
        <v>327</v>
      </c>
      <c r="C106" s="9">
        <v>2022</v>
      </c>
      <c r="D106" s="8" t="s">
        <v>59</v>
      </c>
      <c r="E106" s="8" t="s">
        <v>60</v>
      </c>
      <c r="F106" s="9">
        <f t="shared" si="6"/>
        <v>2</v>
      </c>
      <c r="G106" s="8" t="s">
        <v>61</v>
      </c>
      <c r="H106" s="8" t="s">
        <v>386</v>
      </c>
      <c r="I106" s="8" t="s">
        <v>45</v>
      </c>
      <c r="J106" s="10">
        <v>43831</v>
      </c>
      <c r="K106" s="10">
        <v>44470</v>
      </c>
      <c r="L106" s="9">
        <f t="shared" si="5"/>
        <v>1</v>
      </c>
      <c r="M106" s="9"/>
      <c r="N106" s="9"/>
      <c r="O106" s="9"/>
      <c r="P106" s="9"/>
      <c r="Q106" s="9"/>
      <c r="R106" s="9"/>
      <c r="S106" s="9"/>
      <c r="T106" s="9"/>
      <c r="U106" s="9" t="s">
        <v>387</v>
      </c>
      <c r="V106" s="9">
        <v>2</v>
      </c>
      <c r="W106" s="8" t="s">
        <v>101</v>
      </c>
      <c r="X106" s="8" t="s">
        <v>353</v>
      </c>
      <c r="Y106" s="8"/>
      <c r="Z106" s="8"/>
      <c r="AA106" s="8"/>
      <c r="AB106" s="8"/>
      <c r="AC106" s="8" t="s">
        <v>66</v>
      </c>
    </row>
    <row r="107" spans="1:29" x14ac:dyDescent="0.2">
      <c r="A107" s="7" t="s">
        <v>388</v>
      </c>
      <c r="B107" s="8" t="s">
        <v>327</v>
      </c>
      <c r="C107" s="9">
        <v>2021</v>
      </c>
      <c r="D107" s="8" t="s">
        <v>41</v>
      </c>
      <c r="E107" s="8" t="s">
        <v>72</v>
      </c>
      <c r="F107" s="9">
        <f t="shared" si="6"/>
        <v>2</v>
      </c>
      <c r="G107" s="8" t="s">
        <v>61</v>
      </c>
      <c r="H107" s="8" t="s">
        <v>389</v>
      </c>
      <c r="I107" s="8" t="s">
        <v>45</v>
      </c>
      <c r="J107" s="10">
        <v>43922</v>
      </c>
      <c r="K107" s="10">
        <v>44105</v>
      </c>
      <c r="L107" s="9">
        <f t="shared" si="5"/>
        <v>0</v>
      </c>
      <c r="M107" s="9"/>
      <c r="N107" s="9"/>
      <c r="O107" s="9"/>
      <c r="P107" s="9"/>
      <c r="Q107" s="9"/>
      <c r="R107" s="9"/>
      <c r="S107" s="9"/>
      <c r="T107" s="9"/>
      <c r="U107" s="9">
        <v>328</v>
      </c>
      <c r="V107" s="9">
        <v>2</v>
      </c>
      <c r="W107" s="8" t="s">
        <v>101</v>
      </c>
      <c r="X107" s="8" t="s">
        <v>390</v>
      </c>
      <c r="Y107" s="8">
        <v>69</v>
      </c>
      <c r="Z107" s="8"/>
      <c r="AA107" s="8">
        <v>1</v>
      </c>
      <c r="AB107" s="8"/>
      <c r="AC107" s="8" t="s">
        <v>391</v>
      </c>
    </row>
    <row r="108" spans="1:29" x14ac:dyDescent="0.2">
      <c r="A108" s="7" t="s">
        <v>392</v>
      </c>
      <c r="B108" s="8" t="s">
        <v>327</v>
      </c>
      <c r="C108" s="9">
        <v>2021</v>
      </c>
      <c r="D108" s="8" t="s">
        <v>104</v>
      </c>
      <c r="E108" s="8" t="s">
        <v>42</v>
      </c>
      <c r="F108" s="9">
        <f t="shared" si="6"/>
        <v>1</v>
      </c>
      <c r="G108" s="8" t="s">
        <v>207</v>
      </c>
      <c r="H108" s="8" t="s">
        <v>393</v>
      </c>
      <c r="I108" s="8" t="s">
        <v>45</v>
      </c>
      <c r="J108" s="10">
        <v>43922</v>
      </c>
      <c r="K108" s="10">
        <v>44075</v>
      </c>
      <c r="L108" s="9">
        <f t="shared" si="5"/>
        <v>0</v>
      </c>
      <c r="M108" s="9"/>
      <c r="N108" s="9"/>
      <c r="O108" s="9"/>
      <c r="P108" s="9"/>
      <c r="Q108" s="9"/>
      <c r="R108" s="9"/>
      <c r="S108" s="9"/>
      <c r="T108" s="9"/>
      <c r="U108" s="9">
        <v>33</v>
      </c>
      <c r="V108" s="9">
        <v>1</v>
      </c>
      <c r="W108" s="8" t="s">
        <v>83</v>
      </c>
      <c r="X108" s="8" t="s">
        <v>394</v>
      </c>
      <c r="Y108" s="8">
        <v>7</v>
      </c>
      <c r="Z108" s="8">
        <v>3</v>
      </c>
      <c r="AA108" s="8">
        <v>5</v>
      </c>
      <c r="AB108" s="8"/>
      <c r="AC108" s="8" t="s">
        <v>395</v>
      </c>
    </row>
    <row r="109" spans="1:29" x14ac:dyDescent="0.2">
      <c r="A109" s="7" t="s">
        <v>396</v>
      </c>
      <c r="B109" s="8" t="s">
        <v>327</v>
      </c>
      <c r="C109" s="9">
        <v>2022</v>
      </c>
      <c r="D109" s="8" t="s">
        <v>104</v>
      </c>
      <c r="E109" s="8" t="s">
        <v>90</v>
      </c>
      <c r="F109" s="9">
        <f t="shared" si="6"/>
        <v>1</v>
      </c>
      <c r="G109" s="8" t="s">
        <v>171</v>
      </c>
      <c r="H109" s="8" t="s">
        <v>397</v>
      </c>
      <c r="I109" s="8" t="s">
        <v>45</v>
      </c>
      <c r="J109" s="10">
        <v>43891</v>
      </c>
      <c r="K109" s="10">
        <v>44470</v>
      </c>
      <c r="L109" s="9">
        <f t="shared" si="5"/>
        <v>1</v>
      </c>
      <c r="M109" s="9"/>
      <c r="N109" s="9"/>
      <c r="O109" s="9"/>
      <c r="P109" s="9"/>
      <c r="Q109" s="9"/>
      <c r="R109" s="9"/>
      <c r="S109" s="9"/>
      <c r="T109" s="9"/>
      <c r="U109" s="9">
        <v>74</v>
      </c>
      <c r="V109" s="9">
        <v>2</v>
      </c>
      <c r="W109" s="8" t="s">
        <v>511</v>
      </c>
      <c r="X109" s="8" t="s">
        <v>398</v>
      </c>
      <c r="Y109" s="8"/>
      <c r="Z109" s="8">
        <v>1</v>
      </c>
      <c r="AA109" s="8">
        <v>0</v>
      </c>
      <c r="AB109" s="8"/>
      <c r="AC109" s="8" t="s">
        <v>399</v>
      </c>
    </row>
    <row r="110" spans="1:29" x14ac:dyDescent="0.2">
      <c r="A110" s="7" t="s">
        <v>400</v>
      </c>
      <c r="B110" s="8" t="s">
        <v>327</v>
      </c>
      <c r="C110" s="9">
        <v>2021</v>
      </c>
      <c r="D110" s="8" t="s">
        <v>41</v>
      </c>
      <c r="E110" s="8" t="s">
        <v>72</v>
      </c>
      <c r="F110" s="9">
        <f t="shared" si="6"/>
        <v>0</v>
      </c>
      <c r="G110" s="8" t="s">
        <v>43</v>
      </c>
      <c r="H110" s="8" t="s">
        <v>401</v>
      </c>
      <c r="I110" s="8" t="s">
        <v>86</v>
      </c>
      <c r="J110" s="10">
        <v>43922</v>
      </c>
      <c r="K110" s="10">
        <v>44013</v>
      </c>
      <c r="L110" s="9">
        <f t="shared" si="5"/>
        <v>0</v>
      </c>
      <c r="M110" s="9"/>
      <c r="N110" s="9"/>
      <c r="O110" s="9"/>
      <c r="P110" s="9"/>
      <c r="Q110" s="9"/>
      <c r="R110" s="9"/>
      <c r="S110" s="9"/>
      <c r="T110" s="9"/>
      <c r="U110" s="9">
        <v>26</v>
      </c>
      <c r="V110" s="9">
        <v>2</v>
      </c>
      <c r="W110" s="8" t="s">
        <v>83</v>
      </c>
      <c r="X110" s="8" t="s">
        <v>402</v>
      </c>
      <c r="Y110" s="8">
        <v>0</v>
      </c>
      <c r="Z110" s="8">
        <v>0</v>
      </c>
      <c r="AA110" s="8">
        <v>0</v>
      </c>
      <c r="AB110" s="8">
        <v>0</v>
      </c>
      <c r="AC110" s="8" t="s">
        <v>403</v>
      </c>
    </row>
    <row r="111" spans="1:29" x14ac:dyDescent="0.2">
      <c r="A111" s="7" t="s">
        <v>404</v>
      </c>
      <c r="B111" s="8" t="s">
        <v>327</v>
      </c>
      <c r="C111" s="9">
        <v>2021</v>
      </c>
      <c r="D111" s="8" t="s">
        <v>41</v>
      </c>
      <c r="E111" s="8" t="s">
        <v>72</v>
      </c>
      <c r="F111" s="9">
        <f t="shared" si="6"/>
        <v>2</v>
      </c>
      <c r="G111" s="8" t="s">
        <v>61</v>
      </c>
      <c r="H111" s="8" t="s">
        <v>46</v>
      </c>
      <c r="I111" s="8" t="s">
        <v>86</v>
      </c>
      <c r="J111" s="10">
        <v>43831</v>
      </c>
      <c r="K111" s="10">
        <v>44228</v>
      </c>
      <c r="L111" s="9">
        <f t="shared" si="5"/>
        <v>0</v>
      </c>
      <c r="M111" s="9"/>
      <c r="N111" s="9"/>
      <c r="O111" s="9"/>
      <c r="P111" s="9"/>
      <c r="Q111" s="9"/>
      <c r="R111" s="9"/>
      <c r="S111" s="9"/>
      <c r="T111" s="9"/>
      <c r="U111" s="9">
        <v>131</v>
      </c>
      <c r="V111" s="9">
        <v>2</v>
      </c>
      <c r="W111" s="8" t="s">
        <v>101</v>
      </c>
      <c r="X111" s="8" t="s">
        <v>405</v>
      </c>
      <c r="Y111" s="8">
        <v>15</v>
      </c>
      <c r="Z111" s="8"/>
      <c r="AA111" s="8">
        <v>4</v>
      </c>
      <c r="AB111" s="8"/>
      <c r="AC111" s="8" t="s">
        <v>406</v>
      </c>
    </row>
    <row r="112" spans="1:29" x14ac:dyDescent="0.2">
      <c r="A112" s="7" t="s">
        <v>407</v>
      </c>
      <c r="B112" s="8" t="s">
        <v>327</v>
      </c>
      <c r="C112" s="9">
        <v>2021</v>
      </c>
      <c r="D112" s="8" t="s">
        <v>104</v>
      </c>
      <c r="E112" s="8" t="s">
        <v>50</v>
      </c>
      <c r="F112" s="9">
        <f t="shared" si="6"/>
        <v>1</v>
      </c>
      <c r="G112" s="8" t="s">
        <v>408</v>
      </c>
      <c r="H112" s="10" t="s">
        <v>409</v>
      </c>
      <c r="I112" s="8" t="s">
        <v>86</v>
      </c>
      <c r="J112" s="10">
        <v>43952</v>
      </c>
      <c r="K112" s="10">
        <v>44136</v>
      </c>
      <c r="L112" s="9">
        <f t="shared" si="5"/>
        <v>0</v>
      </c>
      <c r="M112" s="9"/>
      <c r="N112" s="9"/>
      <c r="O112" s="9"/>
      <c r="P112" s="9"/>
      <c r="Q112" s="9"/>
      <c r="R112" s="9"/>
      <c r="S112" s="9"/>
      <c r="T112" s="9"/>
      <c r="U112" s="9">
        <v>76</v>
      </c>
      <c r="V112" s="9">
        <v>2</v>
      </c>
      <c r="W112" s="8" t="s">
        <v>410</v>
      </c>
      <c r="X112" s="8" t="s">
        <v>353</v>
      </c>
      <c r="Y112" s="8"/>
      <c r="Z112" s="8"/>
      <c r="AA112" s="8">
        <v>10</v>
      </c>
      <c r="AB112" s="8"/>
      <c r="AC112" s="8" t="s">
        <v>354</v>
      </c>
    </row>
    <row r="113" spans="1:29" x14ac:dyDescent="0.2">
      <c r="A113" s="7" t="s">
        <v>411</v>
      </c>
      <c r="B113" s="8" t="s">
        <v>327</v>
      </c>
      <c r="C113" s="9">
        <v>2021</v>
      </c>
      <c r="D113" s="8" t="s">
        <v>41</v>
      </c>
      <c r="E113" s="8" t="s">
        <v>72</v>
      </c>
      <c r="F113" s="9">
        <f t="shared" si="6"/>
        <v>0</v>
      </c>
      <c r="G113" s="8" t="s">
        <v>43</v>
      </c>
      <c r="H113" s="8" t="s">
        <v>412</v>
      </c>
      <c r="I113" s="8" t="s">
        <v>413</v>
      </c>
      <c r="J113" s="10">
        <v>43831</v>
      </c>
      <c r="K113" s="10">
        <v>44197</v>
      </c>
      <c r="L113" s="9">
        <f t="shared" si="5"/>
        <v>0</v>
      </c>
      <c r="M113" s="9"/>
      <c r="N113" s="9"/>
      <c r="O113" s="9"/>
      <c r="P113" s="9"/>
      <c r="Q113" s="9"/>
      <c r="R113" s="9"/>
      <c r="S113" s="9"/>
      <c r="T113" s="9"/>
      <c r="U113" s="9" t="s">
        <v>414</v>
      </c>
      <c r="V113" s="9">
        <v>2</v>
      </c>
      <c r="W113" s="8" t="s">
        <v>416</v>
      </c>
      <c r="X113" s="8" t="s">
        <v>415</v>
      </c>
      <c r="Y113" s="8">
        <v>9</v>
      </c>
      <c r="Z113" s="8">
        <v>7</v>
      </c>
      <c r="AA113" s="8">
        <v>10</v>
      </c>
      <c r="AB113" s="8"/>
      <c r="AC113" s="8" t="s">
        <v>417</v>
      </c>
    </row>
    <row r="114" spans="1:29" x14ac:dyDescent="0.2">
      <c r="A114" s="7" t="s">
        <v>418</v>
      </c>
      <c r="B114" s="8" t="s">
        <v>327</v>
      </c>
      <c r="C114" s="9">
        <v>2022</v>
      </c>
      <c r="D114" s="8" t="s">
        <v>59</v>
      </c>
      <c r="E114" s="8" t="s">
        <v>66</v>
      </c>
      <c r="F114" s="9">
        <f t="shared" si="6"/>
        <v>2</v>
      </c>
      <c r="G114" s="8" t="s">
        <v>61</v>
      </c>
      <c r="H114" s="8" t="s">
        <v>419</v>
      </c>
      <c r="I114" s="8" t="s">
        <v>420</v>
      </c>
      <c r="J114" s="10">
        <v>43831</v>
      </c>
      <c r="K114" s="10">
        <v>44470</v>
      </c>
      <c r="L114" s="9">
        <f t="shared" si="5"/>
        <v>1</v>
      </c>
      <c r="M114" s="9"/>
      <c r="N114" s="9"/>
      <c r="O114" s="9"/>
      <c r="P114" s="9"/>
      <c r="Q114" s="9"/>
      <c r="R114" s="9"/>
      <c r="S114" s="9"/>
      <c r="T114" s="9"/>
      <c r="U114" s="9" t="s">
        <v>64</v>
      </c>
      <c r="V114" s="9">
        <v>2</v>
      </c>
      <c r="W114" s="8" t="s">
        <v>421</v>
      </c>
      <c r="X114" s="8" t="s">
        <v>342</v>
      </c>
      <c r="Y114" s="8"/>
      <c r="Z114" s="8"/>
      <c r="AA114" s="8"/>
      <c r="AB114" s="8"/>
      <c r="AC114" s="8" t="s">
        <v>66</v>
      </c>
    </row>
    <row r="115" spans="1:29" x14ac:dyDescent="0.2">
      <c r="A115" s="7" t="s">
        <v>422</v>
      </c>
      <c r="B115" s="8" t="s">
        <v>327</v>
      </c>
      <c r="C115" s="9">
        <v>2021</v>
      </c>
      <c r="D115" s="8" t="s">
        <v>104</v>
      </c>
      <c r="E115" s="8" t="s">
        <v>42</v>
      </c>
      <c r="F115" s="9">
        <f t="shared" si="6"/>
        <v>1</v>
      </c>
      <c r="G115" s="8" t="s">
        <v>264</v>
      </c>
      <c r="H115" s="8" t="s">
        <v>423</v>
      </c>
      <c r="I115" s="8" t="s">
        <v>341</v>
      </c>
      <c r="J115" s="10">
        <v>43831</v>
      </c>
      <c r="K115" s="10">
        <v>44348</v>
      </c>
      <c r="L115" s="9">
        <f t="shared" si="5"/>
        <v>1</v>
      </c>
      <c r="M115" s="9"/>
      <c r="N115" s="9"/>
      <c r="O115" s="9"/>
      <c r="P115" s="9"/>
      <c r="Q115" s="9"/>
      <c r="R115" s="9"/>
      <c r="S115" s="9"/>
      <c r="T115" s="9"/>
      <c r="U115" s="9">
        <v>131</v>
      </c>
      <c r="V115" s="9">
        <v>2</v>
      </c>
      <c r="W115" s="8" t="s">
        <v>425</v>
      </c>
      <c r="X115" s="8" t="s">
        <v>424</v>
      </c>
      <c r="Y115" s="8">
        <v>2</v>
      </c>
      <c r="Z115" s="8">
        <v>1</v>
      </c>
      <c r="AA115" s="8">
        <v>1</v>
      </c>
      <c r="AB115" s="8"/>
      <c r="AC115" s="8" t="s">
        <v>426</v>
      </c>
    </row>
    <row r="116" spans="1:29" x14ac:dyDescent="0.2">
      <c r="A116" s="7" t="s">
        <v>427</v>
      </c>
      <c r="B116" s="8" t="s">
        <v>327</v>
      </c>
      <c r="C116" s="9">
        <v>2021</v>
      </c>
      <c r="D116" s="8" t="s">
        <v>104</v>
      </c>
      <c r="E116" s="8" t="s">
        <v>42</v>
      </c>
      <c r="F116" s="9">
        <f t="shared" si="6"/>
        <v>0</v>
      </c>
      <c r="G116" s="8" t="s">
        <v>43</v>
      </c>
      <c r="H116" s="8" t="s">
        <v>428</v>
      </c>
      <c r="I116" s="8" t="s">
        <v>45</v>
      </c>
      <c r="J116" s="10">
        <v>43831</v>
      </c>
      <c r="K116" s="10">
        <v>44075</v>
      </c>
      <c r="L116" s="9">
        <f t="shared" si="5"/>
        <v>0</v>
      </c>
      <c r="M116" s="9"/>
      <c r="N116" s="9"/>
      <c r="O116" s="9"/>
      <c r="P116" s="9"/>
      <c r="Q116" s="9"/>
      <c r="R116" s="9"/>
      <c r="S116" s="9"/>
      <c r="T116" s="9"/>
      <c r="U116" s="9">
        <v>109</v>
      </c>
      <c r="V116" s="9">
        <v>2</v>
      </c>
      <c r="W116" s="8" t="s">
        <v>23</v>
      </c>
      <c r="X116" s="8" t="s">
        <v>429</v>
      </c>
      <c r="Y116" s="8">
        <v>9</v>
      </c>
      <c r="Z116" s="8">
        <v>7</v>
      </c>
      <c r="AA116" s="8">
        <v>2</v>
      </c>
      <c r="AB116" s="8"/>
      <c r="AC116" s="8" t="s">
        <v>430</v>
      </c>
    </row>
    <row r="117" spans="1:29" x14ac:dyDescent="0.2">
      <c r="A117" s="7" t="s">
        <v>431</v>
      </c>
      <c r="B117" s="8" t="s">
        <v>327</v>
      </c>
      <c r="C117" s="9">
        <v>2022</v>
      </c>
      <c r="D117" s="8" t="s">
        <v>41</v>
      </c>
      <c r="E117" s="8" t="s">
        <v>72</v>
      </c>
      <c r="F117" s="9">
        <f t="shared" si="6"/>
        <v>2</v>
      </c>
      <c r="G117" s="8" t="s">
        <v>61</v>
      </c>
      <c r="H117" s="8" t="s">
        <v>432</v>
      </c>
      <c r="I117" s="8" t="s">
        <v>184</v>
      </c>
      <c r="J117" s="10">
        <v>43891</v>
      </c>
      <c r="K117" s="10">
        <v>44378</v>
      </c>
      <c r="L117" s="9">
        <f t="shared" si="5"/>
        <v>1</v>
      </c>
      <c r="M117" s="9"/>
      <c r="N117" s="9"/>
      <c r="O117" s="9"/>
      <c r="P117" s="9"/>
      <c r="Q117" s="9"/>
      <c r="R117" s="9"/>
      <c r="S117" s="9"/>
      <c r="T117" s="9"/>
      <c r="U117" s="9">
        <v>607</v>
      </c>
      <c r="V117" s="9">
        <v>2</v>
      </c>
      <c r="W117" s="8" t="s">
        <v>336</v>
      </c>
      <c r="X117" s="8" t="s">
        <v>433</v>
      </c>
      <c r="Y117" s="8"/>
      <c r="Z117" s="8"/>
      <c r="AA117" s="8">
        <v>3</v>
      </c>
      <c r="AB117" s="8"/>
      <c r="AC117" s="8" t="s">
        <v>337</v>
      </c>
    </row>
    <row r="118" spans="1:29" x14ac:dyDescent="0.2">
      <c r="A118" s="7" t="s">
        <v>434</v>
      </c>
      <c r="B118" s="8" t="s">
        <v>327</v>
      </c>
      <c r="C118" s="9">
        <v>2023</v>
      </c>
      <c r="D118" s="8" t="s">
        <v>41</v>
      </c>
      <c r="E118" s="8" t="s">
        <v>42</v>
      </c>
      <c r="F118" s="9">
        <f t="shared" si="6"/>
        <v>2</v>
      </c>
      <c r="G118" s="8" t="s">
        <v>61</v>
      </c>
      <c r="H118" s="8" t="s">
        <v>435</v>
      </c>
      <c r="I118" s="8" t="s">
        <v>341</v>
      </c>
      <c r="J118" s="10">
        <v>43862</v>
      </c>
      <c r="K118" s="10">
        <v>44743</v>
      </c>
      <c r="L118" s="9">
        <f t="shared" si="5"/>
        <v>1</v>
      </c>
      <c r="M118" s="9"/>
      <c r="N118" s="9"/>
      <c r="O118" s="9"/>
      <c r="P118" s="9"/>
      <c r="Q118" s="9"/>
      <c r="R118" s="9"/>
      <c r="S118" s="9"/>
      <c r="T118" s="9"/>
      <c r="U118" s="9">
        <v>114</v>
      </c>
      <c r="V118" s="9">
        <v>2</v>
      </c>
      <c r="W118" s="8" t="s">
        <v>24</v>
      </c>
      <c r="X118" s="8" t="s">
        <v>436</v>
      </c>
      <c r="Y118" s="8"/>
      <c r="Z118" s="8"/>
      <c r="AA118" s="8">
        <v>7</v>
      </c>
      <c r="AB118" s="8"/>
      <c r="AC118" s="8" t="s">
        <v>437</v>
      </c>
    </row>
    <row r="119" spans="1:29" x14ac:dyDescent="0.2">
      <c r="A119" s="7" t="s">
        <v>438</v>
      </c>
      <c r="B119" s="8" t="s">
        <v>327</v>
      </c>
      <c r="C119" s="9">
        <v>2021</v>
      </c>
      <c r="D119" s="8" t="s">
        <v>41</v>
      </c>
      <c r="E119" s="8" t="s">
        <v>90</v>
      </c>
      <c r="F119" s="9">
        <f t="shared" si="6"/>
        <v>0</v>
      </c>
      <c r="G119" s="8" t="s">
        <v>43</v>
      </c>
      <c r="H119" s="8" t="s">
        <v>439</v>
      </c>
      <c r="I119" s="8" t="s">
        <v>63</v>
      </c>
      <c r="J119" s="10">
        <v>43831</v>
      </c>
      <c r="K119" s="10">
        <v>43922</v>
      </c>
      <c r="L119" s="9">
        <f t="shared" si="5"/>
        <v>0</v>
      </c>
      <c r="M119" s="9"/>
      <c r="N119" s="9"/>
      <c r="O119" s="9"/>
      <c r="P119" s="9"/>
      <c r="Q119" s="9"/>
      <c r="R119" s="9"/>
      <c r="S119" s="9"/>
      <c r="T119" s="9"/>
      <c r="U119" s="9">
        <v>98</v>
      </c>
      <c r="V119" s="9">
        <v>2</v>
      </c>
      <c r="W119" s="8" t="s">
        <v>23</v>
      </c>
      <c r="X119" s="8" t="s">
        <v>440</v>
      </c>
      <c r="Y119" s="8">
        <v>17</v>
      </c>
      <c r="Z119" s="8"/>
      <c r="AA119" s="8">
        <v>4</v>
      </c>
      <c r="AB119" s="8"/>
      <c r="AC119" s="8" t="s">
        <v>441</v>
      </c>
    </row>
    <row r="120" spans="1:29" x14ac:dyDescent="0.2">
      <c r="A120" s="7" t="s">
        <v>442</v>
      </c>
      <c r="B120" s="8" t="s">
        <v>327</v>
      </c>
      <c r="C120" s="9">
        <v>2022</v>
      </c>
      <c r="D120" s="8" t="s">
        <v>41</v>
      </c>
      <c r="E120" s="8" t="s">
        <v>90</v>
      </c>
      <c r="F120" s="9">
        <f t="shared" si="6"/>
        <v>0</v>
      </c>
      <c r="G120" s="8" t="s">
        <v>43</v>
      </c>
      <c r="H120" s="8" t="s">
        <v>443</v>
      </c>
      <c r="I120" s="8" t="s">
        <v>444</v>
      </c>
      <c r="J120" s="10">
        <v>43922</v>
      </c>
      <c r="K120" s="10">
        <v>44470</v>
      </c>
      <c r="L120" s="9">
        <f t="shared" si="5"/>
        <v>1</v>
      </c>
      <c r="M120" s="9"/>
      <c r="N120" s="9"/>
      <c r="O120" s="9"/>
      <c r="P120" s="9"/>
      <c r="Q120" s="9"/>
      <c r="R120" s="9"/>
      <c r="S120" s="9"/>
      <c r="T120" s="9"/>
      <c r="U120" s="9">
        <v>651</v>
      </c>
      <c r="V120" s="9">
        <v>2</v>
      </c>
      <c r="W120" s="8" t="s">
        <v>23</v>
      </c>
      <c r="X120" s="8" t="s">
        <v>372</v>
      </c>
      <c r="Y120" s="8">
        <v>50</v>
      </c>
      <c r="Z120" s="8"/>
      <c r="AA120" s="8" t="s">
        <v>46</v>
      </c>
      <c r="AB120" s="8"/>
      <c r="AC120" s="8" t="s">
        <v>373</v>
      </c>
    </row>
    <row r="121" spans="1:29" x14ac:dyDescent="0.2">
      <c r="A121" s="7" t="s">
        <v>445</v>
      </c>
      <c r="B121" s="8" t="s">
        <v>327</v>
      </c>
      <c r="C121" s="9">
        <v>2021</v>
      </c>
      <c r="D121" s="8" t="s">
        <v>59</v>
      </c>
      <c r="E121" s="8" t="s">
        <v>66</v>
      </c>
      <c r="F121" s="9">
        <f t="shared" si="6"/>
        <v>2</v>
      </c>
      <c r="G121" s="8" t="s">
        <v>61</v>
      </c>
      <c r="H121" s="8" t="s">
        <v>446</v>
      </c>
      <c r="I121" s="8" t="s">
        <v>45</v>
      </c>
      <c r="J121" s="10">
        <v>43831</v>
      </c>
      <c r="K121" s="10">
        <v>44105</v>
      </c>
      <c r="L121" s="9">
        <f t="shared" si="5"/>
        <v>0</v>
      </c>
      <c r="M121" s="9"/>
      <c r="N121" s="9"/>
      <c r="O121" s="9"/>
      <c r="P121" s="9"/>
      <c r="Q121" s="9"/>
      <c r="R121" s="9"/>
      <c r="S121" s="9"/>
      <c r="T121" s="9"/>
      <c r="U121" s="9" t="s">
        <v>447</v>
      </c>
      <c r="V121" s="9">
        <v>2</v>
      </c>
      <c r="W121" s="8" t="s">
        <v>252</v>
      </c>
      <c r="X121" s="8" t="s">
        <v>448</v>
      </c>
      <c r="Y121" s="8">
        <v>21</v>
      </c>
      <c r="Z121" s="8"/>
      <c r="AA121" s="8">
        <v>11</v>
      </c>
      <c r="AB121" s="8"/>
      <c r="AC121" s="8" t="s">
        <v>66</v>
      </c>
    </row>
    <row r="122" spans="1:29" x14ac:dyDescent="0.2">
      <c r="A122" s="7" t="s">
        <v>449</v>
      </c>
      <c r="B122" s="8" t="s">
        <v>327</v>
      </c>
      <c r="C122" s="9">
        <v>2021</v>
      </c>
      <c r="D122" s="8" t="s">
        <v>41</v>
      </c>
      <c r="E122" s="8" t="s">
        <v>72</v>
      </c>
      <c r="F122" s="9">
        <f t="shared" si="6"/>
        <v>1</v>
      </c>
      <c r="G122" s="8" t="s">
        <v>254</v>
      </c>
      <c r="H122" s="8" t="s">
        <v>450</v>
      </c>
      <c r="I122" s="8" t="s">
        <v>107</v>
      </c>
      <c r="J122" s="10">
        <v>43891</v>
      </c>
      <c r="K122" s="10">
        <v>44228</v>
      </c>
      <c r="L122" s="9">
        <f t="shared" si="5"/>
        <v>0</v>
      </c>
      <c r="M122" s="9"/>
      <c r="N122" s="9"/>
      <c r="O122" s="9"/>
      <c r="P122" s="9"/>
      <c r="Q122" s="9"/>
      <c r="R122" s="9"/>
      <c r="S122" s="9"/>
      <c r="T122" s="9"/>
      <c r="U122" s="9">
        <v>110</v>
      </c>
      <c r="V122" s="9">
        <v>2</v>
      </c>
      <c r="W122" s="8" t="s">
        <v>452</v>
      </c>
      <c r="X122" s="8" t="s">
        <v>451</v>
      </c>
      <c r="Y122" s="8">
        <v>2</v>
      </c>
      <c r="Z122" s="8"/>
      <c r="AA122" s="8">
        <v>0</v>
      </c>
      <c r="AB122" s="8"/>
      <c r="AC122" s="8" t="s">
        <v>453</v>
      </c>
    </row>
    <row r="123" spans="1:29" x14ac:dyDescent="0.2">
      <c r="A123" s="7" t="s">
        <v>454</v>
      </c>
      <c r="B123" s="8" t="s">
        <v>327</v>
      </c>
      <c r="C123" s="9">
        <v>2020</v>
      </c>
      <c r="D123" s="8" t="s">
        <v>41</v>
      </c>
      <c r="E123" s="8" t="s">
        <v>72</v>
      </c>
      <c r="F123" s="9">
        <f t="shared" si="6"/>
        <v>2</v>
      </c>
      <c r="G123" s="8" t="s">
        <v>61</v>
      </c>
      <c r="H123" s="8" t="s">
        <v>455</v>
      </c>
      <c r="I123" s="8" t="s">
        <v>45</v>
      </c>
      <c r="J123" s="10">
        <v>43891</v>
      </c>
      <c r="K123" s="10">
        <v>43952</v>
      </c>
      <c r="L123" s="9">
        <f t="shared" si="5"/>
        <v>0</v>
      </c>
      <c r="M123" s="9"/>
      <c r="N123" s="9"/>
      <c r="O123" s="9"/>
      <c r="P123" s="9"/>
      <c r="Q123" s="9"/>
      <c r="R123" s="9"/>
      <c r="S123" s="9"/>
      <c r="T123" s="9"/>
      <c r="U123" s="9">
        <v>185</v>
      </c>
      <c r="V123" s="9">
        <v>2</v>
      </c>
      <c r="W123" s="8" t="s">
        <v>23</v>
      </c>
      <c r="X123" s="8" t="s">
        <v>456</v>
      </c>
      <c r="Y123" s="8">
        <v>23</v>
      </c>
      <c r="Z123" s="8"/>
      <c r="AA123" s="8">
        <v>1</v>
      </c>
      <c r="AB123" s="8"/>
      <c r="AC123" s="8" t="s">
        <v>457</v>
      </c>
    </row>
    <row r="124" spans="1:29" x14ac:dyDescent="0.2">
      <c r="A124" s="7" t="s">
        <v>458</v>
      </c>
      <c r="B124" s="8" t="s">
        <v>327</v>
      </c>
      <c r="C124" s="9">
        <v>2021</v>
      </c>
      <c r="D124" s="7" t="s">
        <v>59</v>
      </c>
      <c r="E124" s="7" t="s">
        <v>66</v>
      </c>
      <c r="F124" s="9">
        <f t="shared" si="6"/>
        <v>2</v>
      </c>
      <c r="G124" s="8" t="s">
        <v>61</v>
      </c>
      <c r="H124" s="8" t="s">
        <v>459</v>
      </c>
      <c r="I124" s="8" t="s">
        <v>413</v>
      </c>
      <c r="J124" s="10">
        <v>43831</v>
      </c>
      <c r="K124" s="10">
        <v>44470</v>
      </c>
      <c r="L124" s="9">
        <f t="shared" si="5"/>
        <v>1</v>
      </c>
      <c r="M124" s="11"/>
      <c r="N124" s="11"/>
      <c r="O124" s="11"/>
      <c r="P124" s="11"/>
      <c r="Q124" s="11"/>
      <c r="R124" s="11"/>
      <c r="S124" s="11"/>
      <c r="T124" s="11"/>
      <c r="U124" s="9" t="s">
        <v>460</v>
      </c>
      <c r="V124" s="9">
        <v>2</v>
      </c>
      <c r="W124" s="8" t="s">
        <v>101</v>
      </c>
      <c r="X124" s="8" t="s">
        <v>461</v>
      </c>
      <c r="Y124" s="8"/>
      <c r="Z124" s="8"/>
      <c r="AA124" s="8"/>
      <c r="AB124" s="8"/>
      <c r="AC124" s="8" t="s">
        <v>66</v>
      </c>
    </row>
    <row r="125" spans="1:29" x14ac:dyDescent="0.2">
      <c r="A125" s="7" t="s">
        <v>462</v>
      </c>
      <c r="B125" s="8" t="s">
        <v>327</v>
      </c>
      <c r="C125" s="9">
        <v>2021</v>
      </c>
      <c r="D125" s="8" t="s">
        <v>41</v>
      </c>
      <c r="E125" s="8" t="s">
        <v>72</v>
      </c>
      <c r="F125" s="9">
        <f t="shared" si="6"/>
        <v>2</v>
      </c>
      <c r="G125" s="8" t="s">
        <v>61</v>
      </c>
      <c r="H125" s="8" t="s">
        <v>463</v>
      </c>
      <c r="I125" s="8" t="s">
        <v>341</v>
      </c>
      <c r="J125" s="10">
        <v>43891</v>
      </c>
      <c r="K125" s="10">
        <v>44256</v>
      </c>
      <c r="L125" s="9">
        <f t="shared" si="5"/>
        <v>0</v>
      </c>
      <c r="M125" s="9"/>
      <c r="N125" s="9"/>
      <c r="O125" s="9"/>
      <c r="P125" s="9"/>
      <c r="Q125" s="9"/>
      <c r="R125" s="9"/>
      <c r="S125" s="9"/>
      <c r="T125" s="9"/>
      <c r="U125" s="9">
        <v>364</v>
      </c>
      <c r="V125" s="9">
        <v>2</v>
      </c>
      <c r="W125" s="8" t="s">
        <v>464</v>
      </c>
      <c r="X125" s="8" t="s">
        <v>342</v>
      </c>
      <c r="Y125" s="8">
        <v>21</v>
      </c>
      <c r="Z125" s="8"/>
      <c r="AA125" s="8">
        <v>1</v>
      </c>
      <c r="AB125" s="8"/>
      <c r="AC125" s="8" t="s">
        <v>343</v>
      </c>
    </row>
    <row r="126" spans="1:29" x14ac:dyDescent="0.2">
      <c r="A126" s="7" t="s">
        <v>465</v>
      </c>
      <c r="B126" s="8" t="s">
        <v>327</v>
      </c>
      <c r="C126" s="9">
        <v>2021</v>
      </c>
      <c r="D126" s="8" t="s">
        <v>41</v>
      </c>
      <c r="E126" s="8" t="s">
        <v>72</v>
      </c>
      <c r="F126" s="9">
        <f t="shared" si="6"/>
        <v>2</v>
      </c>
      <c r="G126" s="8" t="s">
        <v>61</v>
      </c>
      <c r="H126" s="8" t="s">
        <v>466</v>
      </c>
      <c r="I126" s="8" t="s">
        <v>86</v>
      </c>
      <c r="J126" s="10">
        <v>43922</v>
      </c>
      <c r="K126" s="10">
        <v>44228</v>
      </c>
      <c r="L126" s="9">
        <f t="shared" si="5"/>
        <v>0</v>
      </c>
      <c r="M126" s="9"/>
      <c r="N126" s="9"/>
      <c r="O126" s="9"/>
      <c r="P126" s="9"/>
      <c r="Q126" s="9"/>
      <c r="R126" s="9"/>
      <c r="S126" s="9"/>
      <c r="T126" s="9"/>
      <c r="U126" s="9">
        <v>1500</v>
      </c>
      <c r="V126" s="9">
        <v>2</v>
      </c>
      <c r="W126" s="8" t="s">
        <v>452</v>
      </c>
      <c r="X126" s="8" t="s">
        <v>467</v>
      </c>
      <c r="Y126" s="8"/>
      <c r="Z126" s="8"/>
      <c r="AA126" s="8">
        <v>50</v>
      </c>
      <c r="AB126" s="8"/>
      <c r="AC126" s="8" t="s">
        <v>354</v>
      </c>
    </row>
    <row r="127" spans="1:29" x14ac:dyDescent="0.2">
      <c r="A127" s="7" t="s">
        <v>468</v>
      </c>
      <c r="B127" s="8" t="s">
        <v>327</v>
      </c>
      <c r="C127" s="9">
        <v>2021</v>
      </c>
      <c r="D127" s="8" t="s">
        <v>59</v>
      </c>
      <c r="E127" s="8" t="s">
        <v>66</v>
      </c>
      <c r="F127" s="9">
        <f t="shared" si="6"/>
        <v>2</v>
      </c>
      <c r="G127" s="8" t="s">
        <v>61</v>
      </c>
      <c r="H127" s="8" t="s">
        <v>419</v>
      </c>
      <c r="I127" s="8" t="s">
        <v>46</v>
      </c>
      <c r="J127" s="10" t="s">
        <v>46</v>
      </c>
      <c r="K127" s="10" t="s">
        <v>46</v>
      </c>
      <c r="L127" s="9">
        <f t="shared" si="5"/>
        <v>1</v>
      </c>
      <c r="M127" s="9"/>
      <c r="N127" s="9"/>
      <c r="O127" s="9"/>
      <c r="P127" s="9"/>
      <c r="Q127" s="9"/>
      <c r="R127" s="9"/>
      <c r="S127" s="9"/>
      <c r="T127" s="9"/>
      <c r="U127" s="9" t="s">
        <v>46</v>
      </c>
      <c r="V127" s="9" t="s">
        <v>46</v>
      </c>
      <c r="W127" s="8" t="s">
        <v>46</v>
      </c>
      <c r="X127" s="8" t="s">
        <v>331</v>
      </c>
      <c r="Y127" s="8"/>
      <c r="Z127" s="8"/>
      <c r="AA127" s="8"/>
      <c r="AB127" s="8"/>
      <c r="AC127" s="8" t="s">
        <v>66</v>
      </c>
    </row>
    <row r="128" spans="1:29" x14ac:dyDescent="0.2">
      <c r="A128" s="7" t="s">
        <v>469</v>
      </c>
      <c r="B128" s="8" t="s">
        <v>327</v>
      </c>
      <c r="C128" s="9">
        <v>2022</v>
      </c>
      <c r="D128" s="8" t="s">
        <v>66</v>
      </c>
      <c r="E128" s="8" t="s">
        <v>66</v>
      </c>
      <c r="F128" s="9">
        <f t="shared" si="6"/>
        <v>1</v>
      </c>
      <c r="G128" s="8" t="s">
        <v>54</v>
      </c>
      <c r="H128" s="8" t="s">
        <v>470</v>
      </c>
      <c r="I128" s="8" t="s">
        <v>341</v>
      </c>
      <c r="J128" s="10">
        <v>43831</v>
      </c>
      <c r="K128" s="10">
        <v>44317</v>
      </c>
      <c r="L128" s="9">
        <f t="shared" si="5"/>
        <v>0</v>
      </c>
      <c r="M128" s="9"/>
      <c r="N128" s="9"/>
      <c r="O128" s="9"/>
      <c r="P128" s="9"/>
      <c r="Q128" s="9"/>
      <c r="R128" s="9"/>
      <c r="S128" s="9"/>
      <c r="T128" s="9"/>
      <c r="U128" s="8" t="s">
        <v>46</v>
      </c>
      <c r="V128" s="9">
        <v>2</v>
      </c>
      <c r="W128" s="8" t="s">
        <v>472</v>
      </c>
      <c r="X128" s="8" t="s">
        <v>471</v>
      </c>
      <c r="Y128" s="8"/>
      <c r="Z128" s="8"/>
      <c r="AA128" s="8"/>
      <c r="AB128" s="8"/>
      <c r="AC128" s="8" t="s">
        <v>66</v>
      </c>
    </row>
    <row r="129" spans="1:29" x14ac:dyDescent="0.2">
      <c r="A129" s="7" t="s">
        <v>473</v>
      </c>
      <c r="B129" s="8" t="s">
        <v>327</v>
      </c>
      <c r="C129" s="9">
        <v>2022</v>
      </c>
      <c r="D129" s="8" t="s">
        <v>104</v>
      </c>
      <c r="E129" s="8" t="s">
        <v>474</v>
      </c>
      <c r="F129" s="9">
        <f t="shared" si="6"/>
        <v>0</v>
      </c>
      <c r="G129" s="8" t="s">
        <v>43</v>
      </c>
      <c r="H129" s="8" t="s">
        <v>475</v>
      </c>
      <c r="I129" s="8" t="s">
        <v>444</v>
      </c>
      <c r="J129" s="10">
        <v>44256</v>
      </c>
      <c r="K129" s="10">
        <v>44409</v>
      </c>
      <c r="L129" s="9">
        <f t="shared" si="5"/>
        <v>1</v>
      </c>
      <c r="M129" s="9"/>
      <c r="N129" s="9"/>
      <c r="O129" s="9"/>
      <c r="P129" s="9"/>
      <c r="Q129" s="9"/>
      <c r="R129" s="9"/>
      <c r="S129" s="9"/>
      <c r="T129" s="9"/>
      <c r="U129" s="9">
        <v>87</v>
      </c>
      <c r="V129" s="9">
        <v>2</v>
      </c>
      <c r="W129" s="8" t="s">
        <v>477</v>
      </c>
      <c r="X129" s="8" t="s">
        <v>476</v>
      </c>
      <c r="Y129" s="8">
        <v>6</v>
      </c>
      <c r="Z129" s="8">
        <v>2</v>
      </c>
      <c r="AA129" s="8"/>
      <c r="AB129" s="8"/>
      <c r="AC129" s="8" t="s">
        <v>354</v>
      </c>
    </row>
    <row r="130" spans="1:29" x14ac:dyDescent="0.2">
      <c r="A130" s="7" t="s">
        <v>478</v>
      </c>
      <c r="B130" s="8" t="s">
        <v>327</v>
      </c>
      <c r="C130" s="9">
        <v>2020</v>
      </c>
      <c r="D130" s="8" t="s">
        <v>41</v>
      </c>
      <c r="E130" s="8" t="s">
        <v>72</v>
      </c>
      <c r="F130" s="9">
        <f t="shared" si="6"/>
        <v>1</v>
      </c>
      <c r="G130" s="8" t="s">
        <v>117</v>
      </c>
      <c r="H130" s="8" t="s">
        <v>479</v>
      </c>
      <c r="I130" s="8" t="s">
        <v>341</v>
      </c>
      <c r="J130" s="10">
        <v>43831</v>
      </c>
      <c r="K130" s="10">
        <v>43952</v>
      </c>
      <c r="L130" s="9">
        <f t="shared" si="5"/>
        <v>0</v>
      </c>
      <c r="M130" s="9"/>
      <c r="N130" s="9"/>
      <c r="O130" s="9"/>
      <c r="P130" s="9"/>
      <c r="Q130" s="9"/>
      <c r="R130" s="9"/>
      <c r="S130" s="9"/>
      <c r="T130" s="9"/>
      <c r="U130" s="9">
        <v>31</v>
      </c>
      <c r="V130" s="9">
        <v>2</v>
      </c>
      <c r="W130" s="8" t="s">
        <v>23</v>
      </c>
      <c r="X130" s="8" t="s">
        <v>480</v>
      </c>
      <c r="Y130" s="8">
        <v>5</v>
      </c>
      <c r="Z130" s="8">
        <v>0</v>
      </c>
      <c r="AA130" s="8">
        <v>1</v>
      </c>
      <c r="AB130" s="8">
        <v>5</v>
      </c>
      <c r="AC130" s="8" t="s">
        <v>354</v>
      </c>
    </row>
    <row r="131" spans="1:29" x14ac:dyDescent="0.2">
      <c r="A131" s="7" t="s">
        <v>481</v>
      </c>
      <c r="B131" s="8" t="s">
        <v>327</v>
      </c>
      <c r="C131" s="9">
        <v>2021</v>
      </c>
      <c r="D131" s="8" t="s">
        <v>66</v>
      </c>
      <c r="E131" s="8" t="s">
        <v>66</v>
      </c>
      <c r="F131" s="9">
        <f t="shared" si="6"/>
        <v>1</v>
      </c>
      <c r="G131" s="8" t="s">
        <v>117</v>
      </c>
      <c r="H131" s="8" t="s">
        <v>46</v>
      </c>
      <c r="I131" s="8" t="s">
        <v>46</v>
      </c>
      <c r="J131" s="10" t="s">
        <v>46</v>
      </c>
      <c r="K131" s="10" t="s">
        <v>46</v>
      </c>
      <c r="L131" s="9">
        <f t="shared" si="5"/>
        <v>1</v>
      </c>
      <c r="M131" s="9"/>
      <c r="N131" s="9"/>
      <c r="O131" s="9"/>
      <c r="P131" s="9"/>
      <c r="Q131" s="9"/>
      <c r="R131" s="9"/>
      <c r="S131" s="9"/>
      <c r="T131" s="9"/>
      <c r="U131" s="9" t="s">
        <v>482</v>
      </c>
      <c r="V131" s="9">
        <v>2</v>
      </c>
      <c r="W131" s="8" t="s">
        <v>484</v>
      </c>
      <c r="X131" s="8" t="s">
        <v>483</v>
      </c>
      <c r="Y131" s="8"/>
      <c r="Z131" s="8"/>
      <c r="AA131" s="8"/>
      <c r="AB131" s="8"/>
      <c r="AC131" s="8" t="s">
        <v>66</v>
      </c>
    </row>
    <row r="132" spans="1:29" x14ac:dyDescent="0.2">
      <c r="A132" s="7" t="s">
        <v>485</v>
      </c>
      <c r="B132" s="8" t="s">
        <v>327</v>
      </c>
      <c r="C132" s="9">
        <v>2021</v>
      </c>
      <c r="D132" s="8" t="s">
        <v>41</v>
      </c>
      <c r="E132" s="8" t="s">
        <v>146</v>
      </c>
      <c r="F132" s="9">
        <f t="shared" si="6"/>
        <v>1</v>
      </c>
      <c r="G132" s="8" t="s">
        <v>230</v>
      </c>
      <c r="H132" s="8" t="s">
        <v>486</v>
      </c>
      <c r="I132" s="8" t="s">
        <v>341</v>
      </c>
      <c r="J132" s="10">
        <v>43922</v>
      </c>
      <c r="K132" s="10">
        <v>44044</v>
      </c>
      <c r="L132" s="9">
        <f t="shared" si="5"/>
        <v>0</v>
      </c>
      <c r="M132" s="9"/>
      <c r="N132" s="9"/>
      <c r="O132" s="9"/>
      <c r="P132" s="9"/>
      <c r="Q132" s="9"/>
      <c r="R132" s="9"/>
      <c r="S132" s="9"/>
      <c r="T132" s="9"/>
      <c r="U132" s="9">
        <v>83</v>
      </c>
      <c r="V132" s="9">
        <v>2</v>
      </c>
      <c r="W132" s="8" t="s">
        <v>24</v>
      </c>
      <c r="X132" s="8" t="s">
        <v>487</v>
      </c>
      <c r="Y132" s="8"/>
      <c r="Z132" s="8">
        <v>13</v>
      </c>
      <c r="AA132" s="8">
        <v>13</v>
      </c>
      <c r="AB132" s="8"/>
      <c r="AC132" s="8" t="s">
        <v>488</v>
      </c>
    </row>
    <row r="133" spans="1:29" x14ac:dyDescent="0.2">
      <c r="A133" s="7" t="s">
        <v>489</v>
      </c>
      <c r="B133" s="8" t="s">
        <v>327</v>
      </c>
      <c r="C133" s="9">
        <v>2022</v>
      </c>
      <c r="D133" s="8" t="s">
        <v>59</v>
      </c>
      <c r="E133" s="8" t="s">
        <v>60</v>
      </c>
      <c r="F133" s="9">
        <f t="shared" si="6"/>
        <v>2</v>
      </c>
      <c r="G133" s="8" t="s">
        <v>61</v>
      </c>
      <c r="H133" s="8" t="s">
        <v>419</v>
      </c>
      <c r="I133" s="8" t="s">
        <v>45</v>
      </c>
      <c r="J133" s="10">
        <v>43800</v>
      </c>
      <c r="K133" s="10">
        <v>44470</v>
      </c>
      <c r="L133" s="9">
        <f t="shared" si="5"/>
        <v>1</v>
      </c>
      <c r="M133" s="9"/>
      <c r="N133" s="9"/>
      <c r="O133" s="9"/>
      <c r="P133" s="9"/>
      <c r="Q133" s="9"/>
      <c r="R133" s="9"/>
      <c r="S133" s="9"/>
      <c r="T133" s="9"/>
      <c r="U133" s="9" t="s">
        <v>490</v>
      </c>
      <c r="V133" s="9">
        <v>2</v>
      </c>
      <c r="W133" s="8" t="s">
        <v>46</v>
      </c>
      <c r="X133" s="8" t="s">
        <v>353</v>
      </c>
      <c r="Y133" s="8"/>
      <c r="Z133" s="8"/>
      <c r="AA133" s="8">
        <v>25</v>
      </c>
      <c r="AB133" s="8"/>
      <c r="AC133" s="8" t="s">
        <v>66</v>
      </c>
    </row>
    <row r="134" spans="1:29" x14ac:dyDescent="0.2">
      <c r="A134" s="7" t="s">
        <v>491</v>
      </c>
      <c r="B134" s="8" t="s">
        <v>327</v>
      </c>
      <c r="C134" s="9">
        <v>2021</v>
      </c>
      <c r="D134" s="8" t="s">
        <v>41</v>
      </c>
      <c r="E134" s="8" t="s">
        <v>90</v>
      </c>
      <c r="F134" s="9">
        <f t="shared" si="6"/>
        <v>1</v>
      </c>
      <c r="G134" s="8" t="s">
        <v>91</v>
      </c>
      <c r="H134" s="8" t="s">
        <v>492</v>
      </c>
      <c r="I134" s="8" t="s">
        <v>135</v>
      </c>
      <c r="J134" s="10">
        <v>43922</v>
      </c>
      <c r="K134" s="10">
        <v>44228</v>
      </c>
      <c r="L134" s="9">
        <f t="shared" si="5"/>
        <v>0</v>
      </c>
      <c r="M134" s="9"/>
      <c r="N134" s="9"/>
      <c r="O134" s="9"/>
      <c r="P134" s="9"/>
      <c r="Q134" s="9"/>
      <c r="R134" s="9"/>
      <c r="S134" s="9"/>
      <c r="T134" s="9"/>
      <c r="U134" s="9">
        <v>76</v>
      </c>
      <c r="V134" s="9">
        <v>2</v>
      </c>
      <c r="W134" s="8" t="s">
        <v>336</v>
      </c>
      <c r="X134" s="8" t="s">
        <v>493</v>
      </c>
      <c r="Y134" s="8"/>
      <c r="Z134" s="8"/>
      <c r="AA134" s="8"/>
      <c r="AB134" s="8"/>
      <c r="AC134" s="8" t="s">
        <v>337</v>
      </c>
    </row>
    <row r="135" spans="1:29" x14ac:dyDescent="0.2">
      <c r="A135" s="7" t="s">
        <v>494</v>
      </c>
      <c r="B135" s="8" t="s">
        <v>327</v>
      </c>
      <c r="C135" s="9">
        <v>2021</v>
      </c>
      <c r="D135" s="8" t="s">
        <v>41</v>
      </c>
      <c r="E135" s="8" t="s">
        <v>72</v>
      </c>
      <c r="F135" s="9">
        <f t="shared" si="6"/>
        <v>0</v>
      </c>
      <c r="G135" s="8" t="s">
        <v>43</v>
      </c>
      <c r="H135" s="8" t="s">
        <v>495</v>
      </c>
      <c r="I135" s="8" t="s">
        <v>341</v>
      </c>
      <c r="J135" s="10">
        <v>43922</v>
      </c>
      <c r="K135" s="10">
        <v>44256</v>
      </c>
      <c r="L135" s="9">
        <f t="shared" si="5"/>
        <v>0</v>
      </c>
      <c r="M135" s="9"/>
      <c r="N135" s="9"/>
      <c r="O135" s="9"/>
      <c r="P135" s="9"/>
      <c r="Q135" s="9"/>
      <c r="R135" s="9"/>
      <c r="S135" s="9"/>
      <c r="T135" s="9"/>
      <c r="U135" s="9">
        <v>160</v>
      </c>
      <c r="V135" s="9">
        <v>1</v>
      </c>
      <c r="W135" s="8" t="s">
        <v>24</v>
      </c>
      <c r="X135" s="8" t="s">
        <v>496</v>
      </c>
      <c r="Y135" s="8"/>
      <c r="Z135" s="8"/>
      <c r="AA135" s="8">
        <v>6</v>
      </c>
      <c r="AB135" s="8"/>
      <c r="AC135" s="8" t="s">
        <v>497</v>
      </c>
    </row>
    <row r="136" spans="1:29" x14ac:dyDescent="0.2">
      <c r="A136" s="7" t="s">
        <v>498</v>
      </c>
      <c r="B136" s="8" t="s">
        <v>327</v>
      </c>
      <c r="C136" s="9">
        <v>2022</v>
      </c>
      <c r="D136" s="8" t="s">
        <v>41</v>
      </c>
      <c r="E136" s="8" t="s">
        <v>72</v>
      </c>
      <c r="F136" s="9">
        <f t="shared" si="6"/>
        <v>2</v>
      </c>
      <c r="G136" s="7" t="s">
        <v>61</v>
      </c>
      <c r="H136" s="8" t="s">
        <v>499</v>
      </c>
      <c r="I136" s="8" t="s">
        <v>45</v>
      </c>
      <c r="J136" s="10">
        <v>43952</v>
      </c>
      <c r="K136" s="10">
        <v>44166</v>
      </c>
      <c r="L136" s="9">
        <f t="shared" si="5"/>
        <v>0</v>
      </c>
      <c r="M136" s="9"/>
      <c r="N136" s="9"/>
      <c r="O136" s="9"/>
      <c r="P136" s="9"/>
      <c r="Q136" s="9"/>
      <c r="R136" s="9"/>
      <c r="S136" s="9"/>
      <c r="T136" s="9"/>
      <c r="U136" s="9">
        <v>339</v>
      </c>
      <c r="V136" s="9">
        <v>2</v>
      </c>
      <c r="W136" s="8" t="s">
        <v>23</v>
      </c>
      <c r="X136" s="8" t="s">
        <v>500</v>
      </c>
      <c r="Y136" s="8">
        <v>40</v>
      </c>
      <c r="Z136" s="8"/>
      <c r="AA136" s="8">
        <v>18</v>
      </c>
      <c r="AB136" s="8"/>
      <c r="AC136" s="8" t="s">
        <v>497</v>
      </c>
    </row>
    <row r="137" spans="1:29" x14ac:dyDescent="0.2">
      <c r="A137" s="7" t="s">
        <v>501</v>
      </c>
      <c r="B137" s="8" t="s">
        <v>327</v>
      </c>
      <c r="C137" s="9">
        <v>2023</v>
      </c>
      <c r="D137" s="8" t="s">
        <v>104</v>
      </c>
      <c r="E137" s="8" t="s">
        <v>90</v>
      </c>
      <c r="F137" s="9">
        <f t="shared" si="6"/>
        <v>1</v>
      </c>
      <c r="G137" s="8" t="s">
        <v>502</v>
      </c>
      <c r="H137" s="8" t="s">
        <v>503</v>
      </c>
      <c r="I137" s="8" t="s">
        <v>341</v>
      </c>
      <c r="J137" s="10">
        <v>44562</v>
      </c>
      <c r="K137" s="10">
        <v>44743</v>
      </c>
      <c r="L137" s="9">
        <f t="shared" si="5"/>
        <v>1</v>
      </c>
      <c r="M137" s="9"/>
      <c r="N137" s="9"/>
      <c r="O137" s="9"/>
      <c r="P137" s="9"/>
      <c r="Q137" s="9"/>
      <c r="R137" s="9"/>
      <c r="S137" s="9"/>
      <c r="T137" s="9"/>
      <c r="U137" s="9" t="s">
        <v>504</v>
      </c>
      <c r="V137" s="9">
        <v>2</v>
      </c>
      <c r="W137" s="8" t="s">
        <v>505</v>
      </c>
      <c r="X137" s="8" t="s">
        <v>500</v>
      </c>
      <c r="Y137" s="8">
        <v>2</v>
      </c>
      <c r="Z137" s="8"/>
      <c r="AA137" s="8">
        <v>1</v>
      </c>
      <c r="AB137" s="8"/>
      <c r="AC137" s="8" t="s">
        <v>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E351A-2356-D649-A212-3F2A85A96EA6}">
  <dimension ref="A1:V44"/>
  <sheetViews>
    <sheetView workbookViewId="0">
      <selection activeCell="E1" sqref="E1"/>
    </sheetView>
  </sheetViews>
  <sheetFormatPr baseColWidth="10" defaultRowHeight="16" x14ac:dyDescent="0.2"/>
  <cols>
    <col min="1" max="16384" width="10.83203125" style="3"/>
  </cols>
  <sheetData>
    <row r="1" spans="1:22" s="2" customFormat="1" x14ac:dyDescent="0.2">
      <c r="A1" s="2" t="s">
        <v>516</v>
      </c>
      <c r="B1" s="2" t="s">
        <v>517</v>
      </c>
      <c r="C1" s="2" t="s">
        <v>518</v>
      </c>
      <c r="D1" s="2" t="s">
        <v>677</v>
      </c>
      <c r="E1" s="2" t="s">
        <v>1085</v>
      </c>
      <c r="F1" s="2" t="s">
        <v>520</v>
      </c>
      <c r="G1" s="2" t="s">
        <v>521</v>
      </c>
      <c r="H1" s="2" t="s">
        <v>522</v>
      </c>
      <c r="I1" s="4" t="s">
        <v>523</v>
      </c>
      <c r="J1" s="2" t="s">
        <v>524</v>
      </c>
      <c r="K1" s="2" t="s">
        <v>525</v>
      </c>
      <c r="L1" s="2" t="s">
        <v>526</v>
      </c>
      <c r="M1" s="2" t="s">
        <v>527</v>
      </c>
      <c r="N1" s="2" t="s">
        <v>528</v>
      </c>
      <c r="O1" s="2" t="s">
        <v>616</v>
      </c>
      <c r="P1" s="2" t="s">
        <v>13</v>
      </c>
      <c r="Q1" s="2" t="s">
        <v>18</v>
      </c>
      <c r="R1" s="2" t="s">
        <v>6</v>
      </c>
      <c r="S1" s="2" t="s">
        <v>8</v>
      </c>
      <c r="T1" s="2" t="s">
        <v>10</v>
      </c>
      <c r="U1" s="2" t="s">
        <v>12</v>
      </c>
      <c r="V1" s="2" t="s">
        <v>530</v>
      </c>
    </row>
    <row r="2" spans="1:22" x14ac:dyDescent="0.2">
      <c r="A2" s="3" t="s">
        <v>200</v>
      </c>
      <c r="B2" s="3" t="s">
        <v>23</v>
      </c>
      <c r="C2" s="3">
        <v>1</v>
      </c>
      <c r="D2" s="3" t="s">
        <v>701</v>
      </c>
      <c r="E2" s="3">
        <v>1</v>
      </c>
      <c r="F2" s="3">
        <v>0.1</v>
      </c>
      <c r="G2" s="3">
        <v>1.9</v>
      </c>
      <c r="H2" s="3">
        <v>2</v>
      </c>
      <c r="I2" s="20" t="s">
        <v>809</v>
      </c>
      <c r="J2" s="3">
        <v>11</v>
      </c>
      <c r="K2" s="3">
        <v>168</v>
      </c>
      <c r="L2" s="3">
        <v>179</v>
      </c>
      <c r="M2" s="21">
        <f t="shared" ref="M2:M44" si="0">J2/K2</f>
        <v>6.5476190476190479E-2</v>
      </c>
      <c r="N2" s="25">
        <v>0.80382775119617234</v>
      </c>
      <c r="O2" s="3">
        <v>1</v>
      </c>
      <c r="P2" s="3">
        <v>2</v>
      </c>
      <c r="Q2" s="3">
        <v>0</v>
      </c>
      <c r="T2" s="26">
        <v>100</v>
      </c>
      <c r="V2" s="3" t="s">
        <v>912</v>
      </c>
    </row>
    <row r="3" spans="1:22" x14ac:dyDescent="0.2">
      <c r="A3" s="3" t="s">
        <v>202</v>
      </c>
      <c r="B3" s="3" t="s">
        <v>23</v>
      </c>
      <c r="C3" s="3">
        <v>1</v>
      </c>
      <c r="D3" s="3" t="s">
        <v>701</v>
      </c>
      <c r="E3" s="3">
        <v>1</v>
      </c>
      <c r="F3" s="3">
        <v>0.1</v>
      </c>
      <c r="G3" s="3">
        <v>4.9000000000000004</v>
      </c>
      <c r="H3" s="3">
        <v>5</v>
      </c>
      <c r="I3" s="20" t="s">
        <v>913</v>
      </c>
      <c r="J3" s="3">
        <v>26</v>
      </c>
      <c r="K3" s="3">
        <v>19</v>
      </c>
      <c r="L3" s="3">
        <v>45</v>
      </c>
      <c r="M3" s="20" t="s">
        <v>914</v>
      </c>
      <c r="N3" s="25">
        <v>1.4913657770800628E-2</v>
      </c>
      <c r="O3" s="3">
        <v>1</v>
      </c>
      <c r="P3" s="3">
        <v>1</v>
      </c>
      <c r="Q3" s="3">
        <v>0</v>
      </c>
      <c r="V3" s="3" t="s">
        <v>706</v>
      </c>
    </row>
    <row r="4" spans="1:22" x14ac:dyDescent="0.2">
      <c r="A4" s="3" t="s">
        <v>141</v>
      </c>
      <c r="B4" s="3" t="s">
        <v>23</v>
      </c>
      <c r="C4" s="3">
        <v>1</v>
      </c>
      <c r="D4" s="3" t="s">
        <v>701</v>
      </c>
      <c r="E4" s="3">
        <v>1</v>
      </c>
      <c r="F4" s="3">
        <v>4</v>
      </c>
      <c r="G4" s="3">
        <v>2</v>
      </c>
      <c r="H4" s="3">
        <v>6</v>
      </c>
      <c r="I4" s="20" t="s">
        <v>915</v>
      </c>
      <c r="J4" s="3">
        <v>11</v>
      </c>
      <c r="K4" s="3">
        <v>85</v>
      </c>
      <c r="L4" s="3">
        <v>96</v>
      </c>
      <c r="M4" s="21">
        <f t="shared" si="0"/>
        <v>0.12941176470588237</v>
      </c>
      <c r="N4" s="25">
        <v>15.454545454545455</v>
      </c>
      <c r="O4" s="3">
        <v>1</v>
      </c>
      <c r="P4" s="3">
        <v>1</v>
      </c>
      <c r="Q4" s="3">
        <v>0</v>
      </c>
      <c r="V4" s="3" t="s">
        <v>916</v>
      </c>
    </row>
    <row r="5" spans="1:22" x14ac:dyDescent="0.2">
      <c r="A5" s="3" t="s">
        <v>204</v>
      </c>
      <c r="B5" s="3" t="s">
        <v>23</v>
      </c>
      <c r="C5" s="3">
        <v>1</v>
      </c>
      <c r="D5" s="3" t="s">
        <v>701</v>
      </c>
      <c r="E5" s="3">
        <v>1</v>
      </c>
      <c r="F5" s="3">
        <v>1</v>
      </c>
      <c r="G5" s="3">
        <v>5</v>
      </c>
      <c r="H5" s="3">
        <v>6</v>
      </c>
      <c r="I5" s="21">
        <f t="shared" ref="I5:I44" si="1">F5/G5</f>
        <v>0.2</v>
      </c>
      <c r="J5" s="3">
        <v>11</v>
      </c>
      <c r="K5" s="3">
        <v>50</v>
      </c>
      <c r="L5" s="3">
        <v>61</v>
      </c>
      <c r="M5" s="21">
        <f t="shared" si="0"/>
        <v>0.22</v>
      </c>
      <c r="N5" s="25">
        <v>0.90909090909090906</v>
      </c>
      <c r="O5" s="3">
        <v>1</v>
      </c>
      <c r="P5" s="3">
        <v>0</v>
      </c>
      <c r="Q5" s="3">
        <v>0</v>
      </c>
      <c r="R5" s="26">
        <v>7.5</v>
      </c>
      <c r="S5" s="26">
        <v>23.9</v>
      </c>
      <c r="T5" s="26">
        <v>50.7</v>
      </c>
      <c r="U5" s="26">
        <v>17.899999999999999</v>
      </c>
      <c r="V5" s="3" t="s">
        <v>917</v>
      </c>
    </row>
    <row r="6" spans="1:22" x14ac:dyDescent="0.2">
      <c r="A6" s="3" t="s">
        <v>153</v>
      </c>
      <c r="B6" s="3" t="s">
        <v>23</v>
      </c>
      <c r="C6" s="3">
        <v>1</v>
      </c>
      <c r="D6" s="3" t="s">
        <v>701</v>
      </c>
      <c r="E6" s="3">
        <v>1</v>
      </c>
      <c r="F6" s="3">
        <v>0.1</v>
      </c>
      <c r="G6" s="3">
        <v>8.9</v>
      </c>
      <c r="H6" s="3">
        <v>9</v>
      </c>
      <c r="I6" s="20" t="s">
        <v>761</v>
      </c>
      <c r="J6" s="3">
        <v>3</v>
      </c>
      <c r="K6" s="3">
        <v>566</v>
      </c>
      <c r="L6" s="3">
        <v>569</v>
      </c>
      <c r="M6" s="21">
        <f t="shared" si="0"/>
        <v>5.3003533568904597E-3</v>
      </c>
      <c r="N6" s="25">
        <v>2.1198501872659175</v>
      </c>
      <c r="O6" s="3">
        <v>1</v>
      </c>
      <c r="P6" s="3">
        <v>1</v>
      </c>
      <c r="Q6" s="3">
        <v>0</v>
      </c>
      <c r="R6" s="26"/>
      <c r="S6" s="26"/>
      <c r="T6" s="26"/>
      <c r="U6" s="26"/>
      <c r="V6" s="3" t="s">
        <v>706</v>
      </c>
    </row>
    <row r="7" spans="1:22" x14ac:dyDescent="0.2">
      <c r="A7" s="3" t="s">
        <v>269</v>
      </c>
      <c r="B7" s="3" t="s">
        <v>23</v>
      </c>
      <c r="C7" s="3">
        <v>1</v>
      </c>
      <c r="D7" s="3" t="s">
        <v>701</v>
      </c>
      <c r="E7" s="3">
        <v>1</v>
      </c>
      <c r="F7" s="3">
        <v>10</v>
      </c>
      <c r="G7" s="3">
        <v>68</v>
      </c>
      <c r="H7" s="3">
        <v>78</v>
      </c>
      <c r="I7" s="20" t="s">
        <v>918</v>
      </c>
      <c r="J7" s="3">
        <v>107</v>
      </c>
      <c r="K7" s="3">
        <v>1692</v>
      </c>
      <c r="L7" s="3">
        <v>1799</v>
      </c>
      <c r="M7" s="20" t="s">
        <v>919</v>
      </c>
      <c r="N7" s="25">
        <v>2.3254535459043431</v>
      </c>
      <c r="O7" s="3">
        <v>2</v>
      </c>
      <c r="P7" s="3">
        <v>0</v>
      </c>
      <c r="Q7" s="3">
        <v>0</v>
      </c>
      <c r="R7" s="26">
        <v>21</v>
      </c>
      <c r="S7" s="26">
        <v>37</v>
      </c>
      <c r="T7" s="26">
        <v>21</v>
      </c>
      <c r="U7" s="26">
        <v>19</v>
      </c>
      <c r="V7" s="3" t="s">
        <v>920</v>
      </c>
    </row>
    <row r="8" spans="1:22" x14ac:dyDescent="0.2">
      <c r="A8" s="3" t="s">
        <v>156</v>
      </c>
      <c r="B8" s="3" t="s">
        <v>23</v>
      </c>
      <c r="C8" s="3">
        <v>1</v>
      </c>
      <c r="D8" s="3" t="s">
        <v>701</v>
      </c>
      <c r="E8" s="3">
        <v>1</v>
      </c>
      <c r="F8" s="3">
        <v>1</v>
      </c>
      <c r="G8" s="3">
        <v>1</v>
      </c>
      <c r="H8" s="3">
        <v>2</v>
      </c>
      <c r="I8" s="20" t="s">
        <v>704</v>
      </c>
      <c r="J8" s="3">
        <v>12</v>
      </c>
      <c r="K8" s="3">
        <v>32</v>
      </c>
      <c r="L8" s="3">
        <v>44</v>
      </c>
      <c r="M8" s="20" t="s">
        <v>921</v>
      </c>
      <c r="N8" s="25">
        <v>2.6666666666666665</v>
      </c>
      <c r="O8" s="3">
        <v>1</v>
      </c>
      <c r="P8" s="3">
        <v>0</v>
      </c>
      <c r="Q8" s="3">
        <v>0</v>
      </c>
      <c r="R8" s="26">
        <v>10.9</v>
      </c>
      <c r="S8" s="26">
        <v>6.5</v>
      </c>
      <c r="T8" s="26">
        <v>63</v>
      </c>
      <c r="U8" s="26">
        <v>19.600000000000001</v>
      </c>
      <c r="V8" s="3" t="s">
        <v>922</v>
      </c>
    </row>
    <row r="9" spans="1:22" x14ac:dyDescent="0.2">
      <c r="A9" s="3" t="s">
        <v>160</v>
      </c>
      <c r="B9" s="3" t="s">
        <v>25</v>
      </c>
      <c r="C9" s="3">
        <v>4</v>
      </c>
      <c r="D9" s="3" t="s">
        <v>701</v>
      </c>
      <c r="E9" s="3">
        <v>1</v>
      </c>
      <c r="F9" s="3">
        <v>5</v>
      </c>
      <c r="G9" s="3">
        <v>23</v>
      </c>
      <c r="H9" s="3">
        <v>28</v>
      </c>
      <c r="I9" s="21">
        <f t="shared" si="1"/>
        <v>0.21739130434782608</v>
      </c>
      <c r="J9" s="3">
        <v>23</v>
      </c>
      <c r="K9" s="3">
        <v>242</v>
      </c>
      <c r="L9" s="3">
        <v>265</v>
      </c>
      <c r="M9" s="21">
        <f t="shared" si="0"/>
        <v>9.5041322314049589E-2</v>
      </c>
      <c r="N9" s="25">
        <v>2.2873345935727789</v>
      </c>
      <c r="O9" s="3">
        <v>1</v>
      </c>
      <c r="P9" s="3">
        <v>0</v>
      </c>
      <c r="Q9" s="3">
        <v>0</v>
      </c>
      <c r="R9" s="26">
        <v>18.430034129692832</v>
      </c>
      <c r="S9" s="26">
        <v>37.201365187713307</v>
      </c>
      <c r="T9" s="26">
        <v>5.802047781569966</v>
      </c>
      <c r="U9" s="26">
        <v>44.368600682593858</v>
      </c>
      <c r="V9" s="3" t="s">
        <v>923</v>
      </c>
    </row>
    <row r="10" spans="1:22" x14ac:dyDescent="0.2">
      <c r="A10" s="3" t="s">
        <v>163</v>
      </c>
      <c r="B10" s="3" t="s">
        <v>23</v>
      </c>
      <c r="C10" s="3">
        <v>1</v>
      </c>
      <c r="D10" s="3" t="s">
        <v>701</v>
      </c>
      <c r="E10" s="3">
        <v>1</v>
      </c>
      <c r="F10" s="3">
        <v>3</v>
      </c>
      <c r="G10" s="3">
        <v>6</v>
      </c>
      <c r="H10" s="3">
        <v>9</v>
      </c>
      <c r="I10" s="20" t="s">
        <v>924</v>
      </c>
      <c r="J10" s="3">
        <v>27</v>
      </c>
      <c r="K10" s="3">
        <v>41</v>
      </c>
      <c r="L10" s="3">
        <v>68</v>
      </c>
      <c r="M10" s="21">
        <f t="shared" si="0"/>
        <v>0.65853658536585369</v>
      </c>
      <c r="N10" s="25">
        <v>0.7592592592592593</v>
      </c>
      <c r="O10" s="3">
        <v>1</v>
      </c>
      <c r="P10" s="3">
        <v>0</v>
      </c>
      <c r="Q10" s="3">
        <v>0</v>
      </c>
      <c r="R10" s="26">
        <v>29</v>
      </c>
      <c r="S10" s="26">
        <v>19</v>
      </c>
      <c r="T10" s="26"/>
      <c r="U10" s="26">
        <v>52</v>
      </c>
      <c r="V10" s="3" t="s">
        <v>925</v>
      </c>
    </row>
    <row r="11" spans="1:22" x14ac:dyDescent="0.2">
      <c r="A11" s="3" t="s">
        <v>167</v>
      </c>
      <c r="B11" s="3" t="s">
        <v>23</v>
      </c>
      <c r="C11" s="3">
        <v>1</v>
      </c>
      <c r="D11" s="3" t="s">
        <v>701</v>
      </c>
      <c r="E11" s="3">
        <v>1</v>
      </c>
      <c r="F11" s="3">
        <v>3</v>
      </c>
      <c r="G11" s="3">
        <v>26</v>
      </c>
      <c r="H11" s="3">
        <v>29</v>
      </c>
      <c r="I11" s="21">
        <f t="shared" si="1"/>
        <v>0.11538461538461539</v>
      </c>
      <c r="J11" s="3">
        <v>45</v>
      </c>
      <c r="K11" s="3">
        <v>508</v>
      </c>
      <c r="L11" s="3">
        <v>553</v>
      </c>
      <c r="M11" s="21">
        <f t="shared" si="0"/>
        <v>8.8582677165354326E-2</v>
      </c>
      <c r="N11" s="25">
        <v>1.3025641025641026</v>
      </c>
      <c r="O11" s="3">
        <v>2</v>
      </c>
      <c r="P11" s="3">
        <v>2</v>
      </c>
      <c r="Q11" s="3">
        <v>0</v>
      </c>
      <c r="R11" s="26"/>
      <c r="S11" s="26"/>
      <c r="T11" s="26"/>
      <c r="U11" s="26"/>
      <c r="V11" s="3" t="s">
        <v>926</v>
      </c>
    </row>
    <row r="12" spans="1:22" x14ac:dyDescent="0.2">
      <c r="A12" s="3" t="s">
        <v>224</v>
      </c>
      <c r="B12" s="3" t="s">
        <v>23</v>
      </c>
      <c r="C12" s="3">
        <v>1</v>
      </c>
      <c r="D12" s="3" t="s">
        <v>701</v>
      </c>
      <c r="E12" s="3">
        <v>1</v>
      </c>
      <c r="F12" s="3">
        <v>1</v>
      </c>
      <c r="G12" s="3">
        <v>12</v>
      </c>
      <c r="H12" s="3">
        <v>13</v>
      </c>
      <c r="I12" s="21">
        <f t="shared" si="1"/>
        <v>8.3333333333333329E-2</v>
      </c>
      <c r="J12" s="3">
        <v>10</v>
      </c>
      <c r="K12" s="3">
        <v>43</v>
      </c>
      <c r="L12" s="3">
        <v>53</v>
      </c>
      <c r="M12" s="21">
        <f t="shared" si="0"/>
        <v>0.23255813953488372</v>
      </c>
      <c r="N12" s="25">
        <v>0.35833333333333334</v>
      </c>
      <c r="O12" s="3">
        <v>1</v>
      </c>
      <c r="P12" s="3">
        <v>0</v>
      </c>
      <c r="Q12" s="3">
        <v>0</v>
      </c>
      <c r="R12" s="26">
        <v>5.0999999999999996</v>
      </c>
      <c r="S12" s="26">
        <v>22.9</v>
      </c>
      <c r="T12" s="26">
        <v>54.6</v>
      </c>
      <c r="U12" s="26">
        <v>17.399999999999999</v>
      </c>
      <c r="V12" s="3" t="s">
        <v>927</v>
      </c>
    </row>
    <row r="13" spans="1:22" x14ac:dyDescent="0.2">
      <c r="A13" s="3" t="s">
        <v>233</v>
      </c>
      <c r="B13" s="3" t="s">
        <v>25</v>
      </c>
      <c r="C13" s="3">
        <v>4</v>
      </c>
      <c r="D13" s="3" t="s">
        <v>701</v>
      </c>
      <c r="E13" s="3">
        <v>1</v>
      </c>
      <c r="F13" s="3">
        <v>9</v>
      </c>
      <c r="G13" s="3">
        <v>6</v>
      </c>
      <c r="H13" s="3">
        <v>15</v>
      </c>
      <c r="I13" s="20" t="s">
        <v>928</v>
      </c>
      <c r="J13" s="3">
        <v>83</v>
      </c>
      <c r="K13" s="3">
        <v>190</v>
      </c>
      <c r="L13" s="3">
        <v>273</v>
      </c>
      <c r="M13" s="21">
        <f t="shared" si="0"/>
        <v>0.43684210526315792</v>
      </c>
      <c r="N13" s="25">
        <v>3.4337349397590362</v>
      </c>
      <c r="O13" s="3">
        <v>1</v>
      </c>
      <c r="P13" s="3">
        <v>1</v>
      </c>
      <c r="Q13" s="3">
        <v>0</v>
      </c>
      <c r="R13" s="26">
        <v>10.4</v>
      </c>
      <c r="S13" s="26">
        <v>78.5</v>
      </c>
      <c r="T13" s="26"/>
      <c r="U13" s="26">
        <v>6.6</v>
      </c>
      <c r="V13" s="3" t="s">
        <v>929</v>
      </c>
    </row>
    <row r="14" spans="1:22" x14ac:dyDescent="0.2">
      <c r="A14" s="3" t="s">
        <v>174</v>
      </c>
      <c r="B14" s="3" t="s">
        <v>23</v>
      </c>
      <c r="C14" s="3">
        <v>1</v>
      </c>
      <c r="D14" s="3" t="s">
        <v>701</v>
      </c>
      <c r="E14" s="3">
        <v>1</v>
      </c>
      <c r="F14" s="3">
        <v>5</v>
      </c>
      <c r="G14" s="3">
        <v>9</v>
      </c>
      <c r="H14" s="3">
        <v>14</v>
      </c>
      <c r="I14" s="21">
        <f t="shared" si="1"/>
        <v>0.55555555555555558</v>
      </c>
      <c r="J14" s="3">
        <v>18</v>
      </c>
      <c r="K14" s="3">
        <v>33</v>
      </c>
      <c r="L14" s="3">
        <v>51</v>
      </c>
      <c r="M14" s="20" t="s">
        <v>930</v>
      </c>
      <c r="N14" s="25">
        <v>1.0185185185185186</v>
      </c>
      <c r="O14" s="3">
        <v>1</v>
      </c>
      <c r="P14" s="3">
        <v>0</v>
      </c>
      <c r="Q14" s="3">
        <v>0</v>
      </c>
      <c r="R14" s="26">
        <v>26</v>
      </c>
      <c r="S14" s="26">
        <v>22</v>
      </c>
      <c r="T14" s="26">
        <v>23</v>
      </c>
      <c r="U14" s="26">
        <v>52</v>
      </c>
      <c r="V14" s="3" t="s">
        <v>931</v>
      </c>
    </row>
    <row r="15" spans="1:22" x14ac:dyDescent="0.2">
      <c r="A15" s="3" t="s">
        <v>239</v>
      </c>
      <c r="B15" s="3" t="s">
        <v>24</v>
      </c>
      <c r="C15" s="3">
        <v>2</v>
      </c>
      <c r="D15" s="3" t="s">
        <v>701</v>
      </c>
      <c r="E15" s="3">
        <v>1</v>
      </c>
      <c r="F15" s="3">
        <v>3</v>
      </c>
      <c r="G15" s="3">
        <v>36</v>
      </c>
      <c r="H15" s="3">
        <v>39</v>
      </c>
      <c r="I15" s="20" t="s">
        <v>932</v>
      </c>
      <c r="J15" s="3">
        <v>349</v>
      </c>
      <c r="K15" s="3">
        <v>6222</v>
      </c>
      <c r="L15" s="3">
        <v>6571</v>
      </c>
      <c r="M15" s="20" t="s">
        <v>933</v>
      </c>
      <c r="N15" s="25">
        <v>1.4856733524355301</v>
      </c>
      <c r="O15" s="3">
        <v>1</v>
      </c>
      <c r="P15" s="3">
        <v>1</v>
      </c>
      <c r="Q15" s="3">
        <v>0</v>
      </c>
      <c r="R15" s="26"/>
      <c r="S15" s="26"/>
      <c r="T15" s="26"/>
      <c r="U15" s="26"/>
      <c r="V15" s="3" t="s">
        <v>934</v>
      </c>
    </row>
    <row r="16" spans="1:22" x14ac:dyDescent="0.2">
      <c r="A16" s="3" t="s">
        <v>283</v>
      </c>
      <c r="B16" s="3" t="s">
        <v>24</v>
      </c>
      <c r="C16" s="3">
        <v>2</v>
      </c>
      <c r="D16" s="3" t="s">
        <v>701</v>
      </c>
      <c r="E16" s="3">
        <v>1</v>
      </c>
      <c r="F16" s="3">
        <v>84</v>
      </c>
      <c r="G16" s="3">
        <v>562</v>
      </c>
      <c r="H16" s="3">
        <v>646</v>
      </c>
      <c r="I16" s="20" t="s">
        <v>935</v>
      </c>
      <c r="J16" s="3">
        <v>850</v>
      </c>
      <c r="K16" s="3">
        <v>7950</v>
      </c>
      <c r="L16" s="3">
        <v>8800</v>
      </c>
      <c r="M16" s="20" t="s">
        <v>936</v>
      </c>
      <c r="N16" s="25">
        <v>1.3979485032447143</v>
      </c>
      <c r="O16" s="3">
        <v>1</v>
      </c>
      <c r="P16" s="3">
        <v>1</v>
      </c>
      <c r="Q16" s="3">
        <v>1</v>
      </c>
      <c r="R16" s="26"/>
      <c r="S16" s="26"/>
      <c r="T16" s="26"/>
      <c r="U16" s="26"/>
      <c r="V16" s="3" t="s">
        <v>925</v>
      </c>
    </row>
    <row r="17" spans="1:22" x14ac:dyDescent="0.2">
      <c r="A17" s="3" t="s">
        <v>285</v>
      </c>
      <c r="B17" s="3" t="s">
        <v>24</v>
      </c>
      <c r="C17" s="3">
        <v>2</v>
      </c>
      <c r="D17" s="3" t="s">
        <v>701</v>
      </c>
      <c r="E17" s="3">
        <v>1</v>
      </c>
      <c r="F17" s="3">
        <v>31</v>
      </c>
      <c r="G17" s="3">
        <v>75</v>
      </c>
      <c r="H17" s="3">
        <v>106</v>
      </c>
      <c r="I17" s="21">
        <f t="shared" si="1"/>
        <v>0.41333333333333333</v>
      </c>
      <c r="J17" s="3">
        <v>174</v>
      </c>
      <c r="K17" s="3">
        <v>1143</v>
      </c>
      <c r="L17" s="3">
        <v>1317</v>
      </c>
      <c r="M17" s="20" t="s">
        <v>937</v>
      </c>
      <c r="N17" s="25">
        <v>2.7151724137931033</v>
      </c>
      <c r="O17" s="3">
        <v>1</v>
      </c>
      <c r="P17" s="3">
        <v>1</v>
      </c>
      <c r="Q17" s="3">
        <v>1</v>
      </c>
      <c r="R17" s="26"/>
      <c r="S17" s="26"/>
      <c r="T17" s="26"/>
      <c r="U17" s="26"/>
      <c r="V17" s="3" t="s">
        <v>938</v>
      </c>
    </row>
    <row r="18" spans="1:22" x14ac:dyDescent="0.2">
      <c r="A18" s="3" t="s">
        <v>287</v>
      </c>
      <c r="B18" s="3" t="s">
        <v>24</v>
      </c>
      <c r="C18" s="3">
        <v>2</v>
      </c>
      <c r="D18" s="3" t="s">
        <v>701</v>
      </c>
      <c r="E18" s="3">
        <v>1</v>
      </c>
      <c r="F18" s="3">
        <v>14</v>
      </c>
      <c r="G18" s="3">
        <v>85</v>
      </c>
      <c r="H18" s="3">
        <v>99</v>
      </c>
      <c r="I18" s="21">
        <f t="shared" si="1"/>
        <v>0.16470588235294117</v>
      </c>
      <c r="J18" s="3">
        <v>137</v>
      </c>
      <c r="K18" s="3">
        <v>1365</v>
      </c>
      <c r="L18" s="3">
        <v>1502</v>
      </c>
      <c r="M18" s="20" t="s">
        <v>939</v>
      </c>
      <c r="N18" s="25">
        <v>1.6410476599398884</v>
      </c>
      <c r="O18" s="3">
        <v>1</v>
      </c>
      <c r="P18" s="3">
        <v>1</v>
      </c>
      <c r="Q18" s="3">
        <v>1</v>
      </c>
      <c r="R18" s="26"/>
      <c r="S18" s="26"/>
      <c r="T18" s="26"/>
      <c r="U18" s="26"/>
      <c r="V18" s="3" t="s">
        <v>925</v>
      </c>
    </row>
    <row r="19" spans="1:22" x14ac:dyDescent="0.2">
      <c r="A19" s="3" t="s">
        <v>319</v>
      </c>
      <c r="B19" s="3" t="s">
        <v>23</v>
      </c>
      <c r="C19" s="3">
        <v>1</v>
      </c>
      <c r="D19" s="3" t="s">
        <v>701</v>
      </c>
      <c r="E19" s="3">
        <v>1</v>
      </c>
      <c r="F19" s="3">
        <v>81</v>
      </c>
      <c r="G19" s="3">
        <v>142</v>
      </c>
      <c r="H19" s="3">
        <v>223</v>
      </c>
      <c r="I19" s="21">
        <f t="shared" si="1"/>
        <v>0.57042253521126762</v>
      </c>
      <c r="J19" s="3">
        <v>28</v>
      </c>
      <c r="K19" s="3">
        <v>91</v>
      </c>
      <c r="L19" s="3">
        <v>119</v>
      </c>
      <c r="M19" s="20" t="s">
        <v>940</v>
      </c>
      <c r="N19" s="25">
        <v>1.8538732394366197</v>
      </c>
      <c r="O19" s="3">
        <v>1</v>
      </c>
      <c r="P19" s="3">
        <v>1</v>
      </c>
      <c r="Q19" s="3">
        <v>0</v>
      </c>
      <c r="R19" s="26">
        <v>60.7</v>
      </c>
      <c r="S19" s="26">
        <v>37.200000000000003</v>
      </c>
      <c r="T19" s="26"/>
      <c r="U19" s="26">
        <v>2.04</v>
      </c>
      <c r="V19" s="3" t="s">
        <v>941</v>
      </c>
    </row>
    <row r="20" spans="1:22" x14ac:dyDescent="0.2">
      <c r="A20" s="3" t="s">
        <v>249</v>
      </c>
      <c r="B20" s="3" t="s">
        <v>23</v>
      </c>
      <c r="C20" s="3">
        <v>1</v>
      </c>
      <c r="D20" s="3" t="s">
        <v>701</v>
      </c>
      <c r="E20" s="3">
        <v>1</v>
      </c>
      <c r="F20" s="3">
        <v>2</v>
      </c>
      <c r="G20" s="3">
        <v>1</v>
      </c>
      <c r="H20" s="3">
        <v>3</v>
      </c>
      <c r="I20" s="20" t="s">
        <v>738</v>
      </c>
      <c r="J20" s="3">
        <v>5</v>
      </c>
      <c r="K20" s="3">
        <v>119</v>
      </c>
      <c r="L20" s="3">
        <v>124</v>
      </c>
      <c r="M20" s="21">
        <f t="shared" si="0"/>
        <v>4.2016806722689079E-2</v>
      </c>
      <c r="N20" s="25">
        <v>47.6</v>
      </c>
      <c r="O20" s="3">
        <v>1</v>
      </c>
      <c r="P20" s="3">
        <v>1</v>
      </c>
      <c r="Q20" s="3">
        <v>0</v>
      </c>
      <c r="R20" s="26"/>
      <c r="S20" s="26"/>
      <c r="T20" s="26"/>
      <c r="U20" s="26"/>
      <c r="V20" s="3" t="s">
        <v>706</v>
      </c>
    </row>
    <row r="21" spans="1:22" x14ac:dyDescent="0.2">
      <c r="A21" s="3" t="s">
        <v>185</v>
      </c>
      <c r="B21" s="3" t="s">
        <v>24</v>
      </c>
      <c r="C21" s="3">
        <v>2</v>
      </c>
      <c r="D21" s="3" t="s">
        <v>701</v>
      </c>
      <c r="E21" s="3">
        <v>1</v>
      </c>
      <c r="F21" s="3">
        <v>7</v>
      </c>
      <c r="G21" s="3">
        <v>39</v>
      </c>
      <c r="H21" s="3">
        <v>46</v>
      </c>
      <c r="I21" s="21">
        <f t="shared" si="1"/>
        <v>0.17948717948717949</v>
      </c>
      <c r="J21" s="3">
        <v>20</v>
      </c>
      <c r="K21" s="3">
        <v>1377</v>
      </c>
      <c r="L21" s="3">
        <v>1397</v>
      </c>
      <c r="M21" s="20" t="s">
        <v>942</v>
      </c>
      <c r="N21" s="25">
        <v>12.357692307692307</v>
      </c>
      <c r="O21" s="3">
        <v>2</v>
      </c>
      <c r="P21" s="3">
        <v>1</v>
      </c>
      <c r="Q21" s="3">
        <v>0</v>
      </c>
      <c r="R21" s="26"/>
      <c r="S21" s="26"/>
      <c r="T21" s="26"/>
      <c r="U21" s="26"/>
      <c r="V21" s="3" t="s">
        <v>925</v>
      </c>
    </row>
    <row r="22" spans="1:22" x14ac:dyDescent="0.2">
      <c r="A22" s="3" t="s">
        <v>322</v>
      </c>
      <c r="B22" s="3" t="s">
        <v>23</v>
      </c>
      <c r="C22" s="3">
        <v>1</v>
      </c>
      <c r="D22" s="3" t="s">
        <v>701</v>
      </c>
      <c r="E22" s="3">
        <v>1</v>
      </c>
      <c r="F22" s="3">
        <v>10</v>
      </c>
      <c r="G22" s="3">
        <v>9</v>
      </c>
      <c r="H22" s="3">
        <v>19</v>
      </c>
      <c r="I22" s="20" t="s">
        <v>725</v>
      </c>
      <c r="J22" s="3">
        <v>111</v>
      </c>
      <c r="K22" s="3">
        <v>335</v>
      </c>
      <c r="L22" s="3">
        <v>446</v>
      </c>
      <c r="M22" s="21">
        <f t="shared" si="0"/>
        <v>0.33134328358208953</v>
      </c>
      <c r="N22" s="25">
        <v>3.3533533533533535</v>
      </c>
      <c r="O22" s="3">
        <v>1</v>
      </c>
      <c r="P22" s="3">
        <v>0</v>
      </c>
      <c r="Q22" s="3">
        <v>1</v>
      </c>
      <c r="R22" s="26">
        <v>12</v>
      </c>
      <c r="S22" s="26">
        <v>60.6</v>
      </c>
      <c r="T22" s="26">
        <v>37.5</v>
      </c>
      <c r="U22" s="26">
        <v>27.4</v>
      </c>
      <c r="V22" s="3" t="s">
        <v>943</v>
      </c>
    </row>
    <row r="23" spans="1:22" x14ac:dyDescent="0.2">
      <c r="A23" s="3" t="s">
        <v>259</v>
      </c>
      <c r="B23" s="3" t="s">
        <v>23</v>
      </c>
      <c r="C23" s="3">
        <v>1</v>
      </c>
      <c r="D23" s="3" t="s">
        <v>701</v>
      </c>
      <c r="E23" s="3">
        <v>1</v>
      </c>
      <c r="F23" s="3">
        <v>5</v>
      </c>
      <c r="G23" s="3">
        <v>4</v>
      </c>
      <c r="H23" s="3">
        <v>9</v>
      </c>
      <c r="I23" s="20" t="s">
        <v>944</v>
      </c>
      <c r="J23" s="3">
        <v>18</v>
      </c>
      <c r="K23" s="3">
        <v>55</v>
      </c>
      <c r="L23" s="3">
        <v>73</v>
      </c>
      <c r="M23" s="21">
        <f t="shared" si="0"/>
        <v>0.32727272727272727</v>
      </c>
      <c r="N23" s="25">
        <v>3.8194444444444446</v>
      </c>
      <c r="O23" s="3">
        <v>1</v>
      </c>
      <c r="P23" s="3">
        <v>0</v>
      </c>
      <c r="Q23" s="3">
        <v>0</v>
      </c>
      <c r="R23" s="26"/>
      <c r="S23" s="26"/>
      <c r="T23" s="26"/>
      <c r="U23" s="26"/>
      <c r="V23" s="3" t="s">
        <v>945</v>
      </c>
    </row>
    <row r="24" spans="1:22" x14ac:dyDescent="0.2">
      <c r="A24" s="3" t="s">
        <v>305</v>
      </c>
      <c r="B24" s="3" t="s">
        <v>23</v>
      </c>
      <c r="C24" s="3">
        <v>1</v>
      </c>
      <c r="D24" s="3" t="s">
        <v>701</v>
      </c>
      <c r="E24" s="3">
        <v>1</v>
      </c>
      <c r="F24" s="3">
        <v>33</v>
      </c>
      <c r="G24" s="3">
        <v>318</v>
      </c>
      <c r="H24" s="3">
        <v>351</v>
      </c>
      <c r="I24" s="20" t="s">
        <v>946</v>
      </c>
      <c r="J24" s="3">
        <v>226</v>
      </c>
      <c r="K24" s="3">
        <v>5761</v>
      </c>
      <c r="L24" s="3">
        <v>5987</v>
      </c>
      <c r="M24" s="20" t="s">
        <v>947</v>
      </c>
      <c r="N24" s="25">
        <v>2.6453080647854401</v>
      </c>
      <c r="O24" s="3">
        <v>1</v>
      </c>
      <c r="P24" s="3">
        <v>1</v>
      </c>
      <c r="Q24" s="3">
        <v>0</v>
      </c>
      <c r="R24" s="26">
        <v>6.2</v>
      </c>
      <c r="S24" s="26">
        <v>58.1</v>
      </c>
      <c r="T24" s="26"/>
      <c r="U24" s="26">
        <v>35.700000000000003</v>
      </c>
      <c r="V24" s="3" t="s">
        <v>923</v>
      </c>
    </row>
    <row r="25" spans="1:22" x14ac:dyDescent="0.2">
      <c r="A25" s="3" t="s">
        <v>309</v>
      </c>
      <c r="B25" s="3" t="s">
        <v>25</v>
      </c>
      <c r="C25" s="3">
        <v>4</v>
      </c>
      <c r="D25" s="3" t="s">
        <v>701</v>
      </c>
      <c r="E25" s="3">
        <v>1</v>
      </c>
      <c r="F25" s="3">
        <v>37</v>
      </c>
      <c r="G25" s="3">
        <v>85</v>
      </c>
      <c r="H25" s="3">
        <v>122</v>
      </c>
      <c r="I25" s="21">
        <f t="shared" si="1"/>
        <v>0.43529411764705883</v>
      </c>
      <c r="J25" s="3">
        <v>374</v>
      </c>
      <c r="K25" s="3">
        <v>869</v>
      </c>
      <c r="L25" s="3">
        <v>1243</v>
      </c>
      <c r="M25" s="20" t="s">
        <v>948</v>
      </c>
      <c r="N25" s="25">
        <v>1.0114186851211073</v>
      </c>
      <c r="O25" s="3">
        <v>1</v>
      </c>
      <c r="P25" s="3">
        <v>0</v>
      </c>
      <c r="Q25" s="3">
        <v>0</v>
      </c>
      <c r="R25" s="26">
        <v>32.1</v>
      </c>
      <c r="S25" s="26">
        <v>22.9</v>
      </c>
      <c r="T25" s="26">
        <v>33.700000000000003</v>
      </c>
      <c r="U25" s="26">
        <v>11.3</v>
      </c>
      <c r="V25" s="3" t="s">
        <v>949</v>
      </c>
    </row>
    <row r="26" spans="1:22" x14ac:dyDescent="0.2">
      <c r="A26" s="3" t="s">
        <v>200</v>
      </c>
      <c r="B26" s="3" t="s">
        <v>23</v>
      </c>
      <c r="C26" s="3">
        <v>1</v>
      </c>
      <c r="D26" s="3" t="s">
        <v>951</v>
      </c>
      <c r="E26" s="3">
        <v>3</v>
      </c>
      <c r="F26" s="3">
        <v>0.1</v>
      </c>
      <c r="G26" s="3">
        <v>6.9</v>
      </c>
      <c r="H26" s="3">
        <v>7</v>
      </c>
      <c r="I26" s="20" t="s">
        <v>708</v>
      </c>
      <c r="J26" s="3">
        <v>11</v>
      </c>
      <c r="K26" s="3">
        <v>163</v>
      </c>
      <c r="L26" s="3">
        <v>174</v>
      </c>
      <c r="M26" s="21">
        <f t="shared" si="0"/>
        <v>6.7484662576687116E-2</v>
      </c>
      <c r="N26" s="25">
        <v>0.2147562582345191</v>
      </c>
      <c r="O26" s="3">
        <v>1</v>
      </c>
      <c r="P26" s="3">
        <v>2</v>
      </c>
      <c r="Q26" s="3">
        <v>0</v>
      </c>
      <c r="R26" s="26"/>
      <c r="S26" s="26"/>
      <c r="T26" s="26">
        <v>100</v>
      </c>
      <c r="U26" s="26"/>
      <c r="V26" s="3" t="s">
        <v>952</v>
      </c>
    </row>
    <row r="27" spans="1:22" x14ac:dyDescent="0.2">
      <c r="A27" s="3" t="s">
        <v>202</v>
      </c>
      <c r="B27" s="3" t="s">
        <v>23</v>
      </c>
      <c r="C27" s="3">
        <v>1</v>
      </c>
      <c r="D27" s="3" t="s">
        <v>951</v>
      </c>
      <c r="E27" s="3">
        <v>3</v>
      </c>
      <c r="F27" s="3">
        <v>0.1</v>
      </c>
      <c r="G27" s="3">
        <v>4.9000000000000004</v>
      </c>
      <c r="H27" s="3">
        <v>5</v>
      </c>
      <c r="I27" s="20" t="s">
        <v>913</v>
      </c>
      <c r="J27" s="3">
        <v>26</v>
      </c>
      <c r="K27" s="3">
        <v>19</v>
      </c>
      <c r="L27" s="3">
        <v>45</v>
      </c>
      <c r="M27" s="20" t="s">
        <v>914</v>
      </c>
      <c r="N27" s="25">
        <v>1.4913657770800628E-2</v>
      </c>
      <c r="O27" s="3">
        <v>1</v>
      </c>
      <c r="P27" s="3">
        <v>1</v>
      </c>
      <c r="Q27" s="3">
        <v>0</v>
      </c>
      <c r="R27" s="26"/>
      <c r="S27" s="26"/>
      <c r="T27" s="26"/>
      <c r="U27" s="26"/>
      <c r="V27" s="3" t="s">
        <v>706</v>
      </c>
    </row>
    <row r="28" spans="1:22" x14ac:dyDescent="0.2">
      <c r="A28" s="3" t="s">
        <v>141</v>
      </c>
      <c r="B28" s="3" t="s">
        <v>23</v>
      </c>
      <c r="C28" s="3">
        <v>1</v>
      </c>
      <c r="D28" s="3" t="s">
        <v>951</v>
      </c>
      <c r="E28" s="3">
        <v>3</v>
      </c>
      <c r="F28" s="3">
        <v>1</v>
      </c>
      <c r="G28" s="3">
        <v>6</v>
      </c>
      <c r="H28" s="3">
        <v>7</v>
      </c>
      <c r="I28" s="21">
        <f t="shared" si="1"/>
        <v>0.16666666666666666</v>
      </c>
      <c r="J28" s="3">
        <v>5</v>
      </c>
      <c r="K28" s="3">
        <v>90</v>
      </c>
      <c r="L28" s="3">
        <v>95</v>
      </c>
      <c r="M28" s="20" t="s">
        <v>953</v>
      </c>
      <c r="N28" s="25">
        <v>3</v>
      </c>
      <c r="O28" s="3">
        <v>1</v>
      </c>
      <c r="P28" s="3">
        <v>1</v>
      </c>
      <c r="Q28" s="3">
        <v>0</v>
      </c>
      <c r="R28" s="26"/>
      <c r="S28" s="26"/>
      <c r="T28" s="26"/>
      <c r="U28" s="26"/>
      <c r="V28" s="3" t="s">
        <v>954</v>
      </c>
    </row>
    <row r="29" spans="1:22" x14ac:dyDescent="0.2">
      <c r="A29" s="3" t="s">
        <v>204</v>
      </c>
      <c r="B29" s="3" t="s">
        <v>23</v>
      </c>
      <c r="C29" s="3">
        <v>1</v>
      </c>
      <c r="D29" s="3" t="s">
        <v>951</v>
      </c>
      <c r="E29" s="3">
        <v>3</v>
      </c>
      <c r="F29" s="3">
        <v>1</v>
      </c>
      <c r="G29" s="3">
        <v>3</v>
      </c>
      <c r="H29" s="3">
        <v>4</v>
      </c>
      <c r="I29" s="21">
        <f t="shared" si="1"/>
        <v>0.33333333333333331</v>
      </c>
      <c r="J29" s="3">
        <v>11</v>
      </c>
      <c r="K29" s="3">
        <v>52</v>
      </c>
      <c r="L29" s="3">
        <v>63</v>
      </c>
      <c r="M29" s="21">
        <f t="shared" si="0"/>
        <v>0.21153846153846154</v>
      </c>
      <c r="N29" s="25">
        <v>1.5757575757575757</v>
      </c>
      <c r="O29" s="3">
        <v>1</v>
      </c>
      <c r="P29" s="3">
        <v>0</v>
      </c>
      <c r="Q29" s="3">
        <v>0</v>
      </c>
      <c r="R29" s="26">
        <v>7.5</v>
      </c>
      <c r="S29" s="26">
        <v>23.9</v>
      </c>
      <c r="T29" s="26">
        <v>50.7</v>
      </c>
      <c r="U29" s="26">
        <v>17.899999999999999</v>
      </c>
      <c r="V29" s="3" t="s">
        <v>955</v>
      </c>
    </row>
    <row r="30" spans="1:22" x14ac:dyDescent="0.2">
      <c r="A30" s="3" t="s">
        <v>153</v>
      </c>
      <c r="B30" s="3" t="s">
        <v>23</v>
      </c>
      <c r="C30" s="3">
        <v>1</v>
      </c>
      <c r="D30" s="3" t="s">
        <v>951</v>
      </c>
      <c r="E30" s="3">
        <v>3</v>
      </c>
      <c r="F30" s="3">
        <v>0.1</v>
      </c>
      <c r="G30" s="3">
        <v>8.9</v>
      </c>
      <c r="H30" s="3">
        <v>9</v>
      </c>
      <c r="I30" s="20" t="s">
        <v>761</v>
      </c>
      <c r="J30" s="3">
        <v>3</v>
      </c>
      <c r="K30" s="3">
        <v>566</v>
      </c>
      <c r="L30" s="3">
        <v>569</v>
      </c>
      <c r="M30" s="21">
        <f t="shared" si="0"/>
        <v>5.3003533568904597E-3</v>
      </c>
      <c r="N30" s="25">
        <v>2.1198501872659175</v>
      </c>
      <c r="O30" s="3">
        <v>1</v>
      </c>
      <c r="P30" s="3">
        <v>1</v>
      </c>
      <c r="Q30" s="3">
        <v>0</v>
      </c>
      <c r="R30" s="26"/>
      <c r="S30" s="26"/>
      <c r="T30" s="26"/>
      <c r="U30" s="26"/>
      <c r="V30" s="3" t="s">
        <v>706</v>
      </c>
    </row>
    <row r="31" spans="1:22" x14ac:dyDescent="0.2">
      <c r="A31" s="3" t="s">
        <v>156</v>
      </c>
      <c r="B31" s="3" t="s">
        <v>23</v>
      </c>
      <c r="C31" s="3">
        <v>1</v>
      </c>
      <c r="D31" s="3" t="s">
        <v>951</v>
      </c>
      <c r="E31" s="3">
        <v>3</v>
      </c>
      <c r="F31" s="3">
        <v>1</v>
      </c>
      <c r="G31" s="3">
        <v>0.1</v>
      </c>
      <c r="H31" s="3">
        <v>1</v>
      </c>
      <c r="I31" s="20" t="s">
        <v>713</v>
      </c>
      <c r="J31" s="3">
        <v>12</v>
      </c>
      <c r="K31" s="3">
        <v>33</v>
      </c>
      <c r="L31" s="3">
        <v>45</v>
      </c>
      <c r="M31" s="20" t="s">
        <v>714</v>
      </c>
      <c r="N31" s="25">
        <v>27.499999999999996</v>
      </c>
      <c r="O31" s="3">
        <v>1</v>
      </c>
      <c r="P31" s="3">
        <v>0</v>
      </c>
      <c r="Q31" s="3">
        <v>0</v>
      </c>
      <c r="R31" s="26">
        <v>10.9</v>
      </c>
      <c r="S31" s="26">
        <v>6.5</v>
      </c>
      <c r="T31" s="26">
        <v>63</v>
      </c>
      <c r="U31" s="26">
        <v>19.600000000000001</v>
      </c>
      <c r="V31" s="3" t="s">
        <v>956</v>
      </c>
    </row>
    <row r="32" spans="1:22" x14ac:dyDescent="0.2">
      <c r="A32" s="3" t="s">
        <v>160</v>
      </c>
      <c r="B32" s="3" t="s">
        <v>25</v>
      </c>
      <c r="C32" s="3">
        <v>4</v>
      </c>
      <c r="D32" s="3" t="s">
        <v>951</v>
      </c>
      <c r="E32" s="3">
        <v>3</v>
      </c>
      <c r="F32" s="3">
        <v>5</v>
      </c>
      <c r="G32" s="3">
        <v>23</v>
      </c>
      <c r="H32" s="3">
        <v>28</v>
      </c>
      <c r="I32" s="21">
        <f t="shared" si="1"/>
        <v>0.21739130434782608</v>
      </c>
      <c r="J32" s="3">
        <v>23</v>
      </c>
      <c r="K32" s="3">
        <v>242</v>
      </c>
      <c r="L32" s="3">
        <v>265</v>
      </c>
      <c r="M32" s="21">
        <f t="shared" si="0"/>
        <v>9.5041322314049589E-2</v>
      </c>
      <c r="N32" s="25">
        <v>2.2873345935727789</v>
      </c>
      <c r="O32" s="3">
        <v>1</v>
      </c>
      <c r="P32" s="3">
        <v>0</v>
      </c>
      <c r="Q32" s="3">
        <v>0</v>
      </c>
      <c r="R32" s="26">
        <v>18.430034129692832</v>
      </c>
      <c r="S32" s="26">
        <v>37.201365187713307</v>
      </c>
      <c r="T32" s="26">
        <v>5.802047781569966</v>
      </c>
      <c r="U32" s="26">
        <v>44.368600682593858</v>
      </c>
      <c r="V32" s="3" t="s">
        <v>923</v>
      </c>
    </row>
    <row r="33" spans="1:22" x14ac:dyDescent="0.2">
      <c r="A33" s="3" t="s">
        <v>163</v>
      </c>
      <c r="B33" s="3" t="s">
        <v>23</v>
      </c>
      <c r="C33" s="3">
        <v>1</v>
      </c>
      <c r="D33" s="3" t="s">
        <v>951</v>
      </c>
      <c r="E33" s="3">
        <v>3</v>
      </c>
      <c r="F33" s="3">
        <v>2</v>
      </c>
      <c r="G33" s="3">
        <v>3</v>
      </c>
      <c r="H33" s="3">
        <v>5</v>
      </c>
      <c r="I33" s="21">
        <f t="shared" si="1"/>
        <v>0.66666666666666663</v>
      </c>
      <c r="J33" s="3">
        <v>28</v>
      </c>
      <c r="K33" s="3">
        <v>44</v>
      </c>
      <c r="L33" s="3">
        <v>72</v>
      </c>
      <c r="M33" s="20" t="s">
        <v>957</v>
      </c>
      <c r="N33" s="25">
        <v>1.0476190476190477</v>
      </c>
      <c r="O33" s="3">
        <v>1</v>
      </c>
      <c r="P33" s="3">
        <v>0</v>
      </c>
      <c r="Q33" s="3">
        <v>0</v>
      </c>
      <c r="R33" s="26">
        <v>29</v>
      </c>
      <c r="S33" s="26">
        <v>19</v>
      </c>
      <c r="T33" s="26"/>
      <c r="U33" s="26">
        <v>52</v>
      </c>
      <c r="V33" s="3" t="s">
        <v>353</v>
      </c>
    </row>
    <row r="34" spans="1:22" x14ac:dyDescent="0.2">
      <c r="A34" s="3" t="s">
        <v>167</v>
      </c>
      <c r="B34" s="3" t="s">
        <v>23</v>
      </c>
      <c r="C34" s="3">
        <v>1</v>
      </c>
      <c r="D34" s="3" t="s">
        <v>951</v>
      </c>
      <c r="E34" s="3">
        <v>3</v>
      </c>
      <c r="F34" s="3">
        <v>5</v>
      </c>
      <c r="G34" s="3">
        <v>22</v>
      </c>
      <c r="H34" s="3">
        <v>27</v>
      </c>
      <c r="I34" s="21">
        <f t="shared" si="1"/>
        <v>0.22727272727272727</v>
      </c>
      <c r="J34" s="3">
        <v>43</v>
      </c>
      <c r="K34" s="3">
        <v>512</v>
      </c>
      <c r="L34" s="3">
        <v>555</v>
      </c>
      <c r="M34" s="21">
        <f t="shared" si="0"/>
        <v>8.3984375E-2</v>
      </c>
      <c r="N34" s="25">
        <v>2.7061310782241015</v>
      </c>
      <c r="O34" s="3">
        <v>2</v>
      </c>
      <c r="P34" s="3">
        <v>2</v>
      </c>
      <c r="Q34" s="3">
        <v>0</v>
      </c>
      <c r="R34" s="26"/>
      <c r="S34" s="26"/>
      <c r="T34" s="26"/>
      <c r="U34" s="26"/>
      <c r="V34" s="3" t="s">
        <v>958</v>
      </c>
    </row>
    <row r="35" spans="1:22" x14ac:dyDescent="0.2">
      <c r="A35" s="3" t="s">
        <v>174</v>
      </c>
      <c r="B35" s="3" t="s">
        <v>23</v>
      </c>
      <c r="C35" s="3">
        <v>1</v>
      </c>
      <c r="D35" s="3" t="s">
        <v>951</v>
      </c>
      <c r="E35" s="3">
        <v>3</v>
      </c>
      <c r="F35" s="3">
        <v>1</v>
      </c>
      <c r="G35" s="3">
        <v>4</v>
      </c>
      <c r="H35" s="3">
        <v>5</v>
      </c>
      <c r="I35" s="21">
        <f t="shared" si="1"/>
        <v>0.25</v>
      </c>
      <c r="J35" s="3">
        <v>8</v>
      </c>
      <c r="K35" s="3">
        <v>52</v>
      </c>
      <c r="L35" s="3">
        <v>60</v>
      </c>
      <c r="M35" s="20" t="s">
        <v>959</v>
      </c>
      <c r="N35" s="25">
        <v>1.625</v>
      </c>
      <c r="O35" s="3">
        <v>1</v>
      </c>
      <c r="P35" s="3">
        <v>0</v>
      </c>
      <c r="Q35" s="3">
        <v>0</v>
      </c>
      <c r="R35" s="26">
        <v>26</v>
      </c>
      <c r="S35" s="26">
        <v>22</v>
      </c>
      <c r="T35" s="26">
        <v>23</v>
      </c>
      <c r="U35" s="26">
        <v>52</v>
      </c>
      <c r="V35" s="3" t="s">
        <v>353</v>
      </c>
    </row>
    <row r="36" spans="1:22" x14ac:dyDescent="0.2">
      <c r="A36" s="3" t="s">
        <v>177</v>
      </c>
      <c r="B36" s="3" t="s">
        <v>24</v>
      </c>
      <c r="C36" s="3">
        <v>2</v>
      </c>
      <c r="D36" s="3" t="s">
        <v>951</v>
      </c>
      <c r="E36" s="3">
        <v>3</v>
      </c>
      <c r="F36" s="3">
        <v>0.1</v>
      </c>
      <c r="G36" s="3">
        <v>0.9</v>
      </c>
      <c r="H36" s="3">
        <v>1</v>
      </c>
      <c r="I36" s="20" t="s">
        <v>797</v>
      </c>
      <c r="J36" s="3">
        <v>1</v>
      </c>
      <c r="K36" s="3">
        <v>30</v>
      </c>
      <c r="L36" s="3">
        <v>31</v>
      </c>
      <c r="M36" s="21">
        <f t="shared" si="0"/>
        <v>3.3333333333333333E-2</v>
      </c>
      <c r="N36" s="25">
        <v>3.333333333333333</v>
      </c>
      <c r="O36" s="3">
        <v>1</v>
      </c>
      <c r="P36" s="3">
        <v>0</v>
      </c>
      <c r="Q36" s="3">
        <v>0</v>
      </c>
      <c r="R36" s="26">
        <v>26</v>
      </c>
      <c r="S36" s="26">
        <v>9</v>
      </c>
      <c r="T36" s="26">
        <v>34</v>
      </c>
      <c r="U36" s="26">
        <v>31</v>
      </c>
      <c r="V36" s="3" t="s">
        <v>353</v>
      </c>
    </row>
    <row r="37" spans="1:22" x14ac:dyDescent="0.2">
      <c r="A37" s="3" t="s">
        <v>239</v>
      </c>
      <c r="B37" s="3" t="s">
        <v>24</v>
      </c>
      <c r="C37" s="3">
        <v>2</v>
      </c>
      <c r="D37" s="3" t="s">
        <v>951</v>
      </c>
      <c r="E37" s="3">
        <v>3</v>
      </c>
      <c r="F37" s="3">
        <v>11</v>
      </c>
      <c r="G37" s="3">
        <v>87</v>
      </c>
      <c r="H37" s="3">
        <v>98</v>
      </c>
      <c r="I37" s="21">
        <f t="shared" si="1"/>
        <v>0.12643678160919541</v>
      </c>
      <c r="J37" s="3">
        <v>341</v>
      </c>
      <c r="K37" s="3">
        <v>6171</v>
      </c>
      <c r="L37" s="3">
        <v>6512</v>
      </c>
      <c r="M37" s="20" t="s">
        <v>960</v>
      </c>
      <c r="N37" s="25">
        <v>2.2880978865406005</v>
      </c>
      <c r="O37" s="3">
        <v>1</v>
      </c>
      <c r="P37" s="3">
        <v>1</v>
      </c>
      <c r="Q37" s="3">
        <v>0</v>
      </c>
      <c r="R37" s="26"/>
      <c r="S37" s="26"/>
      <c r="T37" s="26"/>
      <c r="U37" s="26"/>
      <c r="V37" s="3" t="s">
        <v>961</v>
      </c>
    </row>
    <row r="38" spans="1:22" x14ac:dyDescent="0.2">
      <c r="A38" s="3" t="s">
        <v>319</v>
      </c>
      <c r="B38" s="3" t="s">
        <v>23</v>
      </c>
      <c r="C38" s="3">
        <v>1</v>
      </c>
      <c r="D38" s="3" t="s">
        <v>951</v>
      </c>
      <c r="E38" s="3">
        <v>3</v>
      </c>
      <c r="F38" s="3">
        <v>81</v>
      </c>
      <c r="G38" s="3">
        <v>142</v>
      </c>
      <c r="H38" s="3">
        <v>223</v>
      </c>
      <c r="I38" s="21">
        <f t="shared" si="1"/>
        <v>0.57042253521126762</v>
      </c>
      <c r="J38" s="3">
        <v>28</v>
      </c>
      <c r="K38" s="3">
        <v>91</v>
      </c>
      <c r="L38" s="3">
        <v>119</v>
      </c>
      <c r="M38" s="20" t="s">
        <v>940</v>
      </c>
      <c r="N38" s="25">
        <v>1.8538732394366197</v>
      </c>
      <c r="O38" s="3">
        <v>1</v>
      </c>
      <c r="P38" s="3">
        <v>1</v>
      </c>
      <c r="Q38" s="3">
        <v>0</v>
      </c>
      <c r="R38" s="26">
        <v>60.7</v>
      </c>
      <c r="S38" s="26">
        <v>37.200000000000003</v>
      </c>
      <c r="T38" s="26"/>
      <c r="U38" s="26">
        <v>2.04</v>
      </c>
      <c r="V38" s="3" t="s">
        <v>941</v>
      </c>
    </row>
    <row r="39" spans="1:22" x14ac:dyDescent="0.2">
      <c r="A39" s="3" t="s">
        <v>322</v>
      </c>
      <c r="B39" s="3" t="s">
        <v>23</v>
      </c>
      <c r="C39" s="3">
        <v>1</v>
      </c>
      <c r="D39" s="3" t="s">
        <v>951</v>
      </c>
      <c r="E39" s="3">
        <v>3</v>
      </c>
      <c r="F39" s="3">
        <v>10</v>
      </c>
      <c r="G39" s="3">
        <v>9</v>
      </c>
      <c r="H39" s="3">
        <v>19</v>
      </c>
      <c r="I39" s="20" t="s">
        <v>725</v>
      </c>
      <c r="J39" s="3">
        <v>111</v>
      </c>
      <c r="K39" s="3">
        <v>335</v>
      </c>
      <c r="L39" s="3">
        <v>446</v>
      </c>
      <c r="M39" s="21">
        <f t="shared" si="0"/>
        <v>0.33134328358208953</v>
      </c>
      <c r="N39" s="25">
        <v>3.3533533533533535</v>
      </c>
      <c r="O39" s="3">
        <v>1</v>
      </c>
      <c r="P39" s="3">
        <v>0</v>
      </c>
      <c r="Q39" s="3">
        <v>1</v>
      </c>
      <c r="R39" s="26">
        <v>12</v>
      </c>
      <c r="S39" s="26">
        <v>60.6</v>
      </c>
      <c r="T39" s="26">
        <v>37.5</v>
      </c>
      <c r="U39" s="26">
        <v>27.4</v>
      </c>
      <c r="V39" s="3" t="s">
        <v>943</v>
      </c>
    </row>
    <row r="40" spans="1:22" x14ac:dyDescent="0.2">
      <c r="A40" s="3" t="s">
        <v>305</v>
      </c>
      <c r="B40" s="3" t="s">
        <v>23</v>
      </c>
      <c r="C40" s="3">
        <v>1</v>
      </c>
      <c r="D40" s="3" t="s">
        <v>951</v>
      </c>
      <c r="E40" s="3">
        <v>3</v>
      </c>
      <c r="F40" s="3">
        <v>33</v>
      </c>
      <c r="G40" s="3">
        <v>318</v>
      </c>
      <c r="H40" s="3">
        <v>351</v>
      </c>
      <c r="I40" s="20" t="s">
        <v>946</v>
      </c>
      <c r="J40" s="3">
        <v>226</v>
      </c>
      <c r="K40" s="3">
        <v>5761</v>
      </c>
      <c r="L40" s="3">
        <v>5987</v>
      </c>
      <c r="M40" s="20" t="s">
        <v>947</v>
      </c>
      <c r="N40" s="25">
        <v>2.6453080647854401</v>
      </c>
      <c r="O40" s="3">
        <v>1</v>
      </c>
      <c r="P40" s="3">
        <v>1</v>
      </c>
      <c r="Q40" s="3">
        <v>0</v>
      </c>
      <c r="R40" s="26">
        <v>6.2</v>
      </c>
      <c r="S40" s="26">
        <v>58.1</v>
      </c>
      <c r="T40" s="26"/>
      <c r="U40" s="26">
        <v>35.700000000000003</v>
      </c>
      <c r="V40" s="3" t="s">
        <v>923</v>
      </c>
    </row>
    <row r="41" spans="1:22" x14ac:dyDescent="0.2">
      <c r="A41" s="3" t="s">
        <v>204</v>
      </c>
      <c r="B41" s="3" t="s">
        <v>23</v>
      </c>
      <c r="C41" s="3">
        <v>1</v>
      </c>
      <c r="D41" s="3" t="s">
        <v>962</v>
      </c>
      <c r="E41" s="3">
        <v>4</v>
      </c>
      <c r="F41" s="3">
        <v>0.1</v>
      </c>
      <c r="G41" s="3">
        <v>0.9</v>
      </c>
      <c r="H41" s="3">
        <v>1</v>
      </c>
      <c r="I41" s="20" t="s">
        <v>797</v>
      </c>
      <c r="J41" s="3">
        <v>12</v>
      </c>
      <c r="K41" s="3">
        <v>54</v>
      </c>
      <c r="L41" s="3">
        <v>66</v>
      </c>
      <c r="M41" s="20" t="s">
        <v>950</v>
      </c>
      <c r="N41" s="25">
        <v>0.5</v>
      </c>
      <c r="O41" s="3">
        <v>1</v>
      </c>
      <c r="P41" s="3">
        <v>0</v>
      </c>
      <c r="Q41" s="3">
        <v>0</v>
      </c>
      <c r="R41" s="26">
        <v>7.5</v>
      </c>
      <c r="S41" s="26">
        <v>23.9</v>
      </c>
      <c r="T41" s="26">
        <v>50.7</v>
      </c>
      <c r="U41" s="26">
        <v>17.899999999999999</v>
      </c>
      <c r="V41" s="3" t="s">
        <v>963</v>
      </c>
    </row>
    <row r="42" spans="1:22" x14ac:dyDescent="0.2">
      <c r="A42" s="3" t="s">
        <v>163</v>
      </c>
      <c r="B42" s="3" t="s">
        <v>23</v>
      </c>
      <c r="C42" s="3">
        <v>1</v>
      </c>
      <c r="D42" s="3" t="s">
        <v>962</v>
      </c>
      <c r="E42" s="3">
        <v>4</v>
      </c>
      <c r="F42" s="3">
        <v>1</v>
      </c>
      <c r="G42" s="3">
        <v>1</v>
      </c>
      <c r="H42" s="3">
        <v>2</v>
      </c>
      <c r="I42" s="20" t="s">
        <v>704</v>
      </c>
      <c r="J42" s="3">
        <v>29</v>
      </c>
      <c r="K42" s="3">
        <v>46</v>
      </c>
      <c r="L42" s="3">
        <v>75</v>
      </c>
      <c r="M42" s="21">
        <f t="shared" si="0"/>
        <v>0.63043478260869568</v>
      </c>
      <c r="N42" s="25">
        <v>1.5862068965517242</v>
      </c>
      <c r="O42" s="3">
        <v>1</v>
      </c>
      <c r="P42" s="3">
        <v>0</v>
      </c>
      <c r="Q42" s="3">
        <v>0</v>
      </c>
      <c r="R42" s="26">
        <v>29</v>
      </c>
      <c r="S42" s="26">
        <v>19</v>
      </c>
      <c r="T42" s="26"/>
      <c r="U42" s="26">
        <v>52</v>
      </c>
      <c r="V42" s="3" t="s">
        <v>964</v>
      </c>
    </row>
    <row r="43" spans="1:22" x14ac:dyDescent="0.2">
      <c r="A43" s="3" t="s">
        <v>189</v>
      </c>
      <c r="B43" s="3" t="s">
        <v>23</v>
      </c>
      <c r="C43" s="3">
        <v>1</v>
      </c>
      <c r="D43" s="3" t="s">
        <v>962</v>
      </c>
      <c r="E43" s="3">
        <v>4</v>
      </c>
      <c r="F43" s="3">
        <v>1</v>
      </c>
      <c r="G43" s="3">
        <v>3</v>
      </c>
      <c r="H43" s="3">
        <v>4</v>
      </c>
      <c r="I43" s="21">
        <f t="shared" si="1"/>
        <v>0.33333333333333331</v>
      </c>
      <c r="J43" s="3">
        <v>77</v>
      </c>
      <c r="K43" s="3">
        <v>477</v>
      </c>
      <c r="L43" s="3">
        <v>554</v>
      </c>
      <c r="M43" s="21">
        <f t="shared" si="0"/>
        <v>0.16142557651991615</v>
      </c>
      <c r="N43" s="25">
        <v>2.0649350649350651</v>
      </c>
      <c r="O43" s="3">
        <v>1</v>
      </c>
      <c r="P43" s="3">
        <v>1</v>
      </c>
      <c r="Q43" s="3">
        <v>0</v>
      </c>
      <c r="R43" s="26">
        <v>8.6</v>
      </c>
      <c r="S43" s="26">
        <v>50.7</v>
      </c>
      <c r="T43" s="26"/>
      <c r="U43" s="26">
        <v>40.700000000000003</v>
      </c>
      <c r="V43" s="3" t="s">
        <v>965</v>
      </c>
    </row>
    <row r="44" spans="1:22" x14ac:dyDescent="0.2">
      <c r="A44" s="3" t="s">
        <v>322</v>
      </c>
      <c r="B44" s="3" t="s">
        <v>23</v>
      </c>
      <c r="C44" s="3">
        <v>1</v>
      </c>
      <c r="D44" s="3" t="s">
        <v>962</v>
      </c>
      <c r="E44" s="3">
        <v>4</v>
      </c>
      <c r="F44" s="3">
        <v>2</v>
      </c>
      <c r="G44" s="3">
        <v>5</v>
      </c>
      <c r="H44" s="3">
        <v>7</v>
      </c>
      <c r="I44" s="21">
        <f t="shared" si="1"/>
        <v>0.4</v>
      </c>
      <c r="J44" s="3">
        <v>119</v>
      </c>
      <c r="K44" s="3">
        <v>349</v>
      </c>
      <c r="L44" s="3">
        <v>468</v>
      </c>
      <c r="M44" s="21">
        <f t="shared" si="0"/>
        <v>0.34097421203438394</v>
      </c>
      <c r="N44" s="25">
        <v>1.173109243697479</v>
      </c>
      <c r="O44" s="3">
        <v>1</v>
      </c>
      <c r="P44" s="3">
        <v>0</v>
      </c>
      <c r="Q44" s="3">
        <v>1</v>
      </c>
      <c r="R44" s="26">
        <v>12</v>
      </c>
      <c r="S44" s="26">
        <v>60.6</v>
      </c>
      <c r="T44" s="26">
        <v>37.5</v>
      </c>
      <c r="U44" s="26">
        <v>27.4</v>
      </c>
      <c r="V44" s="3" t="s">
        <v>963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3B32-D933-4D48-9AE9-787E851C686D}">
  <dimension ref="A1:T6"/>
  <sheetViews>
    <sheetView workbookViewId="0">
      <selection activeCell="M1" sqref="M1:M1048576"/>
    </sheetView>
  </sheetViews>
  <sheetFormatPr baseColWidth="10" defaultRowHeight="16" x14ac:dyDescent="0.2"/>
  <cols>
    <col min="1" max="16384" width="10.83203125" style="3"/>
  </cols>
  <sheetData>
    <row r="1" spans="1:20" x14ac:dyDescent="0.2">
      <c r="A1" s="2" t="s">
        <v>516</v>
      </c>
      <c r="B1" s="2" t="s">
        <v>517</v>
      </c>
      <c r="C1" s="2" t="s">
        <v>518</v>
      </c>
      <c r="D1" s="2" t="s">
        <v>520</v>
      </c>
      <c r="E1" s="2" t="s">
        <v>521</v>
      </c>
      <c r="F1" s="2" t="s">
        <v>522</v>
      </c>
      <c r="G1" s="4" t="s">
        <v>523</v>
      </c>
      <c r="H1" s="2" t="s">
        <v>524</v>
      </c>
      <c r="I1" s="2" t="s">
        <v>525</v>
      </c>
      <c r="J1" s="2" t="s">
        <v>526</v>
      </c>
      <c r="K1" s="2" t="s">
        <v>527</v>
      </c>
      <c r="L1" s="2" t="s">
        <v>528</v>
      </c>
      <c r="M1" s="2" t="s">
        <v>616</v>
      </c>
      <c r="N1" s="2" t="s">
        <v>13</v>
      </c>
      <c r="O1" s="2" t="s">
        <v>18</v>
      </c>
      <c r="P1" s="2" t="s">
        <v>6</v>
      </c>
      <c r="Q1" s="2" t="s">
        <v>8</v>
      </c>
      <c r="R1" s="2" t="s">
        <v>10</v>
      </c>
      <c r="S1" s="2" t="s">
        <v>12</v>
      </c>
      <c r="T1" s="2" t="s">
        <v>530</v>
      </c>
    </row>
    <row r="2" spans="1:20" x14ac:dyDescent="0.2">
      <c r="A2" s="3" t="s">
        <v>269</v>
      </c>
      <c r="B2" s="3" t="s">
        <v>23</v>
      </c>
      <c r="C2" s="3">
        <v>1</v>
      </c>
      <c r="D2" s="3">
        <v>0.1</v>
      </c>
      <c r="E2" s="3">
        <v>26.9</v>
      </c>
      <c r="F2" s="3">
        <v>27</v>
      </c>
      <c r="G2" s="20" t="s">
        <v>966</v>
      </c>
      <c r="H2" s="3">
        <v>117</v>
      </c>
      <c r="I2" s="3">
        <v>1733</v>
      </c>
      <c r="J2" s="3">
        <v>1850</v>
      </c>
      <c r="K2" s="20" t="s">
        <v>967</v>
      </c>
      <c r="L2" s="25">
        <v>5.5063069932958418E-2</v>
      </c>
      <c r="M2" s="3">
        <v>2</v>
      </c>
      <c r="N2" s="3">
        <v>0</v>
      </c>
      <c r="O2" s="3">
        <v>0</v>
      </c>
      <c r="P2" s="26">
        <v>21</v>
      </c>
      <c r="Q2" s="26">
        <v>37</v>
      </c>
      <c r="R2" s="26">
        <v>21</v>
      </c>
      <c r="S2" s="26">
        <v>19</v>
      </c>
      <c r="T2" s="3" t="s">
        <v>46</v>
      </c>
    </row>
    <row r="3" spans="1:20" x14ac:dyDescent="0.2">
      <c r="A3" s="3" t="s">
        <v>275</v>
      </c>
      <c r="B3" s="3" t="s">
        <v>25</v>
      </c>
      <c r="C3" s="3">
        <v>4</v>
      </c>
      <c r="D3" s="3">
        <v>4</v>
      </c>
      <c r="E3" s="3">
        <v>10</v>
      </c>
      <c r="F3" s="3">
        <v>14</v>
      </c>
      <c r="G3" s="20" t="s">
        <v>968</v>
      </c>
      <c r="H3" s="3">
        <v>94</v>
      </c>
      <c r="I3" s="3">
        <v>222</v>
      </c>
      <c r="J3" s="3">
        <v>316</v>
      </c>
      <c r="K3" s="20" t="s">
        <v>969</v>
      </c>
      <c r="L3" s="25">
        <v>0.94468085106382982</v>
      </c>
      <c r="M3" s="3">
        <v>1</v>
      </c>
      <c r="N3" s="3">
        <v>1</v>
      </c>
      <c r="O3" s="3">
        <v>0</v>
      </c>
      <c r="P3" s="26">
        <v>11.8</v>
      </c>
      <c r="Q3" s="26">
        <v>22.7</v>
      </c>
      <c r="R3" s="26">
        <v>1.5</v>
      </c>
      <c r="S3" s="26">
        <v>64</v>
      </c>
      <c r="T3" s="3" t="s">
        <v>46</v>
      </c>
    </row>
    <row r="4" spans="1:20" x14ac:dyDescent="0.2">
      <c r="A4" s="3" t="s">
        <v>319</v>
      </c>
      <c r="B4" s="3" t="s">
        <v>23</v>
      </c>
      <c r="C4" s="3">
        <v>1</v>
      </c>
      <c r="D4" s="3">
        <v>18</v>
      </c>
      <c r="E4" s="3">
        <v>69</v>
      </c>
      <c r="F4" s="3">
        <v>87</v>
      </c>
      <c r="G4" s="20" t="s">
        <v>970</v>
      </c>
      <c r="H4" s="3">
        <v>5225</v>
      </c>
      <c r="I4" s="3">
        <v>16055</v>
      </c>
      <c r="J4" s="3">
        <v>21280</v>
      </c>
      <c r="K4" s="20" t="s">
        <v>971</v>
      </c>
      <c r="L4" s="25">
        <v>0.80158102766798423</v>
      </c>
      <c r="M4" s="3">
        <v>1</v>
      </c>
      <c r="N4" s="3">
        <v>1</v>
      </c>
      <c r="O4" s="3">
        <v>0</v>
      </c>
      <c r="P4" s="26">
        <v>60.7</v>
      </c>
      <c r="Q4" s="26">
        <v>37.200000000000003</v>
      </c>
      <c r="R4" s="26">
        <v>0</v>
      </c>
      <c r="S4" s="26">
        <v>2.04</v>
      </c>
      <c r="T4" s="3" t="s">
        <v>46</v>
      </c>
    </row>
    <row r="5" spans="1:20" x14ac:dyDescent="0.2">
      <c r="A5" s="3" t="s">
        <v>322</v>
      </c>
      <c r="B5" s="3" t="s">
        <v>23</v>
      </c>
      <c r="C5" s="3">
        <v>1</v>
      </c>
      <c r="D5" s="3">
        <v>7</v>
      </c>
      <c r="E5" s="3">
        <v>8</v>
      </c>
      <c r="F5" s="3">
        <v>15</v>
      </c>
      <c r="G5" s="21">
        <f t="shared" ref="G5" si="0">D5/E5</f>
        <v>0.875</v>
      </c>
      <c r="H5" s="3">
        <v>114</v>
      </c>
      <c r="I5" s="3">
        <v>346</v>
      </c>
      <c r="J5" s="3">
        <v>460</v>
      </c>
      <c r="K5" s="20" t="s">
        <v>972</v>
      </c>
      <c r="L5" s="25">
        <v>2.6557017543859649</v>
      </c>
      <c r="M5" s="3">
        <v>1</v>
      </c>
      <c r="N5" s="3">
        <v>0</v>
      </c>
      <c r="O5" s="3">
        <v>1</v>
      </c>
      <c r="P5" s="26">
        <v>12</v>
      </c>
      <c r="Q5" s="26">
        <v>60.6</v>
      </c>
      <c r="R5" s="26">
        <v>37.5</v>
      </c>
      <c r="S5" s="26">
        <v>27.4</v>
      </c>
      <c r="T5" s="3" t="s">
        <v>973</v>
      </c>
    </row>
    <row r="6" spans="1:20" x14ac:dyDescent="0.2">
      <c r="A6" s="3" t="s">
        <v>305</v>
      </c>
      <c r="B6" s="3" t="s">
        <v>23</v>
      </c>
      <c r="C6" s="3">
        <v>1</v>
      </c>
      <c r="D6" s="3">
        <v>4</v>
      </c>
      <c r="E6" s="3">
        <v>92</v>
      </c>
      <c r="F6" s="3">
        <v>96</v>
      </c>
      <c r="G6" s="20" t="s">
        <v>974</v>
      </c>
      <c r="H6" s="3">
        <v>255</v>
      </c>
      <c r="I6" s="3">
        <v>5987</v>
      </c>
      <c r="J6" s="3">
        <v>6242</v>
      </c>
      <c r="K6" s="20" t="s">
        <v>975</v>
      </c>
      <c r="L6" s="25">
        <v>1.0208013640238705</v>
      </c>
      <c r="M6" s="3">
        <v>1</v>
      </c>
      <c r="N6" s="3">
        <v>1</v>
      </c>
      <c r="O6" s="3">
        <v>0</v>
      </c>
      <c r="P6" s="26">
        <v>6.2</v>
      </c>
      <c r="Q6" s="26">
        <v>58.1</v>
      </c>
      <c r="R6" s="26">
        <v>0</v>
      </c>
      <c r="S6" s="26">
        <v>35.700000000000003</v>
      </c>
      <c r="T6" s="3" t="s">
        <v>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E0CCD-486E-014D-9C36-935DD19E0A3A}">
  <dimension ref="A1:V16"/>
  <sheetViews>
    <sheetView workbookViewId="0">
      <selection activeCell="E1" sqref="E1"/>
    </sheetView>
  </sheetViews>
  <sheetFormatPr baseColWidth="10" defaultRowHeight="16" x14ac:dyDescent="0.2"/>
  <cols>
    <col min="1" max="16384" width="10.83203125" style="3"/>
  </cols>
  <sheetData>
    <row r="1" spans="1:22" s="2" customFormat="1" x14ac:dyDescent="0.2">
      <c r="A1" s="2" t="s">
        <v>516</v>
      </c>
      <c r="B1" s="2" t="s">
        <v>517</v>
      </c>
      <c r="C1" s="2" t="s">
        <v>518</v>
      </c>
      <c r="D1" s="2" t="s">
        <v>677</v>
      </c>
      <c r="E1" s="2" t="s">
        <v>1085</v>
      </c>
      <c r="F1" s="2" t="s">
        <v>520</v>
      </c>
      <c r="G1" s="2" t="s">
        <v>521</v>
      </c>
      <c r="H1" s="2" t="s">
        <v>522</v>
      </c>
      <c r="I1" s="4" t="s">
        <v>523</v>
      </c>
      <c r="J1" s="2" t="s">
        <v>524</v>
      </c>
      <c r="K1" s="2" t="s">
        <v>525</v>
      </c>
      <c r="L1" s="2" t="s">
        <v>526</v>
      </c>
      <c r="M1" s="2" t="s">
        <v>527</v>
      </c>
      <c r="N1" s="2" t="s">
        <v>528</v>
      </c>
      <c r="O1" s="2" t="s">
        <v>616</v>
      </c>
      <c r="P1" s="2" t="s">
        <v>13</v>
      </c>
      <c r="Q1" s="2" t="s">
        <v>18</v>
      </c>
      <c r="R1" s="2" t="s">
        <v>6</v>
      </c>
      <c r="S1" s="2" t="s">
        <v>8</v>
      </c>
      <c r="T1" s="2" t="s">
        <v>10</v>
      </c>
      <c r="U1" s="2" t="s">
        <v>12</v>
      </c>
      <c r="V1" s="2" t="s">
        <v>530</v>
      </c>
    </row>
    <row r="2" spans="1:22" x14ac:dyDescent="0.2">
      <c r="A2" s="3" t="s">
        <v>196</v>
      </c>
      <c r="B2" s="3" t="s">
        <v>23</v>
      </c>
      <c r="C2" s="3">
        <v>1</v>
      </c>
      <c r="D2" s="3" t="s">
        <v>976</v>
      </c>
      <c r="E2" s="3">
        <v>1</v>
      </c>
      <c r="F2" s="3">
        <v>1</v>
      </c>
      <c r="G2" s="3">
        <v>0.1</v>
      </c>
      <c r="H2" s="3">
        <v>1</v>
      </c>
      <c r="I2" s="20" t="s">
        <v>713</v>
      </c>
      <c r="J2" s="3">
        <v>5</v>
      </c>
      <c r="K2" s="3">
        <v>59</v>
      </c>
      <c r="L2" s="3">
        <v>64</v>
      </c>
      <c r="M2" s="21">
        <f t="shared" ref="M2:M14" si="0">J2/K2</f>
        <v>8.4745762711864403E-2</v>
      </c>
      <c r="N2" s="25">
        <v>118</v>
      </c>
      <c r="O2" s="3">
        <v>1</v>
      </c>
      <c r="P2" s="3">
        <v>1</v>
      </c>
      <c r="Q2" s="3">
        <v>0</v>
      </c>
      <c r="V2" s="3" t="s">
        <v>977</v>
      </c>
    </row>
    <row r="3" spans="1:22" x14ac:dyDescent="0.2">
      <c r="A3" s="3" t="s">
        <v>202</v>
      </c>
      <c r="B3" s="3" t="s">
        <v>23</v>
      </c>
      <c r="C3" s="3">
        <v>1</v>
      </c>
      <c r="D3" s="3" t="s">
        <v>976</v>
      </c>
      <c r="E3" s="3">
        <v>1</v>
      </c>
      <c r="F3" s="3">
        <v>1</v>
      </c>
      <c r="G3" s="3">
        <v>0.1</v>
      </c>
      <c r="H3" s="3">
        <v>1</v>
      </c>
      <c r="I3" s="20" t="s">
        <v>713</v>
      </c>
      <c r="J3" s="3">
        <v>25</v>
      </c>
      <c r="K3" s="3">
        <v>24</v>
      </c>
      <c r="L3" s="3">
        <v>49</v>
      </c>
      <c r="M3" s="20" t="s">
        <v>978</v>
      </c>
      <c r="N3" s="25">
        <v>9.6</v>
      </c>
      <c r="O3" s="3">
        <v>1</v>
      </c>
      <c r="P3" s="3">
        <v>1</v>
      </c>
      <c r="Q3" s="3">
        <v>0</v>
      </c>
      <c r="V3" s="3" t="s">
        <v>706</v>
      </c>
    </row>
    <row r="4" spans="1:22" x14ac:dyDescent="0.2">
      <c r="A4" s="3" t="s">
        <v>153</v>
      </c>
      <c r="B4" s="3" t="s">
        <v>23</v>
      </c>
      <c r="C4" s="3">
        <v>1</v>
      </c>
      <c r="D4" s="3" t="s">
        <v>976</v>
      </c>
      <c r="E4" s="3">
        <v>1</v>
      </c>
      <c r="F4" s="3">
        <v>0.1</v>
      </c>
      <c r="G4" s="3">
        <v>9.9</v>
      </c>
      <c r="H4" s="3">
        <v>10</v>
      </c>
      <c r="I4" s="20" t="s">
        <v>888</v>
      </c>
      <c r="J4" s="3">
        <v>3</v>
      </c>
      <c r="K4" s="3">
        <v>565</v>
      </c>
      <c r="L4" s="3">
        <v>568</v>
      </c>
      <c r="M4" s="21">
        <f t="shared" si="0"/>
        <v>5.3097345132743362E-3</v>
      </c>
      <c r="N4" s="25">
        <v>1.9023569023569022</v>
      </c>
      <c r="O4" s="3">
        <v>1</v>
      </c>
      <c r="P4" s="3">
        <v>1</v>
      </c>
      <c r="Q4" s="3">
        <v>0</v>
      </c>
      <c r="V4" s="3" t="s">
        <v>706</v>
      </c>
    </row>
    <row r="5" spans="1:22" x14ac:dyDescent="0.2">
      <c r="A5" s="3" t="s">
        <v>275</v>
      </c>
      <c r="B5" s="3" t="s">
        <v>25</v>
      </c>
      <c r="C5" s="3">
        <v>4</v>
      </c>
      <c r="D5" s="3" t="s">
        <v>976</v>
      </c>
      <c r="E5" s="3">
        <v>1</v>
      </c>
      <c r="F5" s="3">
        <v>4</v>
      </c>
      <c r="G5" s="3">
        <v>6</v>
      </c>
      <c r="H5" s="3">
        <v>10</v>
      </c>
      <c r="I5" s="20" t="s">
        <v>979</v>
      </c>
      <c r="J5" s="3">
        <v>94</v>
      </c>
      <c r="K5" s="3">
        <v>226</v>
      </c>
      <c r="L5" s="3">
        <v>320</v>
      </c>
      <c r="M5" s="20" t="s">
        <v>980</v>
      </c>
      <c r="N5" s="25">
        <v>1.6028368794326242</v>
      </c>
      <c r="O5" s="3">
        <v>1</v>
      </c>
      <c r="P5" s="3">
        <v>1</v>
      </c>
      <c r="Q5" s="3">
        <v>0</v>
      </c>
      <c r="R5" s="26">
        <v>11.8</v>
      </c>
      <c r="S5" s="26">
        <v>22.7</v>
      </c>
      <c r="T5" s="26">
        <v>1.5</v>
      </c>
      <c r="U5" s="26">
        <v>64</v>
      </c>
      <c r="V5" s="3" t="s">
        <v>981</v>
      </c>
    </row>
    <row r="6" spans="1:22" x14ac:dyDescent="0.2">
      <c r="A6" s="3" t="s">
        <v>165</v>
      </c>
      <c r="B6" s="3" t="s">
        <v>23</v>
      </c>
      <c r="C6" s="3">
        <v>1</v>
      </c>
      <c r="D6" s="3" t="s">
        <v>976</v>
      </c>
      <c r="E6" s="3">
        <v>1</v>
      </c>
      <c r="F6" s="3">
        <v>1</v>
      </c>
      <c r="G6" s="3">
        <v>2</v>
      </c>
      <c r="H6" s="3">
        <v>3</v>
      </c>
      <c r="I6" s="21">
        <f t="shared" ref="I6:I16" si="1">F6/G6</f>
        <v>0.5</v>
      </c>
      <c r="J6" s="3">
        <v>7</v>
      </c>
      <c r="K6" s="3">
        <v>109</v>
      </c>
      <c r="L6" s="3">
        <v>116</v>
      </c>
      <c r="M6" s="21">
        <f t="shared" si="0"/>
        <v>6.4220183486238536E-2</v>
      </c>
      <c r="N6" s="25">
        <v>7.7857142857142856</v>
      </c>
      <c r="O6" s="3">
        <v>1</v>
      </c>
      <c r="P6" s="3">
        <v>1</v>
      </c>
      <c r="Q6" s="3">
        <v>0</v>
      </c>
      <c r="R6" s="26"/>
      <c r="S6" s="26"/>
      <c r="T6" s="26"/>
      <c r="U6" s="26"/>
      <c r="V6" s="3" t="s">
        <v>982</v>
      </c>
    </row>
    <row r="7" spans="1:22" x14ac:dyDescent="0.2">
      <c r="A7" s="3" t="s">
        <v>167</v>
      </c>
      <c r="B7" s="3" t="s">
        <v>23</v>
      </c>
      <c r="C7" s="3">
        <v>1</v>
      </c>
      <c r="D7" s="3" t="s">
        <v>976</v>
      </c>
      <c r="E7" s="3">
        <v>1</v>
      </c>
      <c r="F7" s="3">
        <v>0.1</v>
      </c>
      <c r="G7" s="3">
        <v>2.9</v>
      </c>
      <c r="H7" s="3">
        <v>3</v>
      </c>
      <c r="I7" s="20" t="s">
        <v>983</v>
      </c>
      <c r="J7" s="3">
        <v>48</v>
      </c>
      <c r="K7" s="3">
        <v>531</v>
      </c>
      <c r="L7" s="3">
        <v>579</v>
      </c>
      <c r="M7" s="20" t="s">
        <v>984</v>
      </c>
      <c r="N7" s="25">
        <v>0.38146551724137934</v>
      </c>
      <c r="O7" s="3">
        <v>2</v>
      </c>
      <c r="P7" s="3">
        <v>2</v>
      </c>
      <c r="Q7" s="3">
        <v>0</v>
      </c>
      <c r="R7" s="26"/>
      <c r="S7" s="26"/>
      <c r="T7" s="26"/>
      <c r="U7" s="26"/>
      <c r="V7" s="3" t="s">
        <v>706</v>
      </c>
    </row>
    <row r="8" spans="1:22" x14ac:dyDescent="0.2">
      <c r="A8" s="3" t="s">
        <v>224</v>
      </c>
      <c r="B8" s="3" t="s">
        <v>23</v>
      </c>
      <c r="C8" s="3">
        <v>1</v>
      </c>
      <c r="D8" s="3" t="s">
        <v>976</v>
      </c>
      <c r="E8" s="3">
        <v>1</v>
      </c>
      <c r="F8" s="3">
        <v>4</v>
      </c>
      <c r="G8" s="3">
        <v>13</v>
      </c>
      <c r="H8" s="3">
        <v>17</v>
      </c>
      <c r="I8" s="21">
        <f t="shared" si="1"/>
        <v>0.30769230769230771</v>
      </c>
      <c r="J8" s="3">
        <v>7</v>
      </c>
      <c r="K8" s="3">
        <v>42</v>
      </c>
      <c r="L8" s="3">
        <v>49</v>
      </c>
      <c r="M8" s="20" t="s">
        <v>985</v>
      </c>
      <c r="N8" s="25">
        <v>1.8461538461538463</v>
      </c>
      <c r="O8" s="3">
        <v>1</v>
      </c>
      <c r="P8" s="3">
        <v>0</v>
      </c>
      <c r="Q8" s="3">
        <v>0</v>
      </c>
      <c r="R8" s="26">
        <v>5.0999999999999996</v>
      </c>
      <c r="S8" s="26">
        <v>22.9</v>
      </c>
      <c r="T8" s="26">
        <v>54.6</v>
      </c>
      <c r="U8" s="26">
        <v>17.399999999999999</v>
      </c>
      <c r="V8" s="3" t="s">
        <v>986</v>
      </c>
    </row>
    <row r="9" spans="1:22" x14ac:dyDescent="0.2">
      <c r="A9" s="3" t="s">
        <v>314</v>
      </c>
      <c r="B9" s="3" t="s">
        <v>25</v>
      </c>
      <c r="C9" s="3">
        <v>4</v>
      </c>
      <c r="D9" s="3" t="s">
        <v>976</v>
      </c>
      <c r="E9" s="3">
        <v>1</v>
      </c>
      <c r="F9" s="3">
        <v>17</v>
      </c>
      <c r="G9" s="3">
        <v>7</v>
      </c>
      <c r="H9" s="3">
        <v>24</v>
      </c>
      <c r="I9" s="20" t="s">
        <v>987</v>
      </c>
      <c r="J9" s="3">
        <v>36</v>
      </c>
      <c r="K9" s="3">
        <v>139</v>
      </c>
      <c r="L9" s="3">
        <v>175</v>
      </c>
      <c r="M9" s="21">
        <f t="shared" si="0"/>
        <v>0.25899280575539568</v>
      </c>
      <c r="N9" s="25">
        <v>9.3769841269841265</v>
      </c>
      <c r="O9" s="3">
        <v>1</v>
      </c>
      <c r="P9" s="3">
        <v>1</v>
      </c>
      <c r="Q9" s="3">
        <v>1</v>
      </c>
      <c r="R9" s="26"/>
      <c r="S9" s="26"/>
      <c r="T9" s="26"/>
      <c r="U9" s="26"/>
      <c r="V9" s="3" t="s">
        <v>988</v>
      </c>
    </row>
    <row r="10" spans="1:22" x14ac:dyDescent="0.2">
      <c r="A10" s="3" t="s">
        <v>290</v>
      </c>
      <c r="B10" s="3" t="s">
        <v>23</v>
      </c>
      <c r="C10" s="3">
        <v>1</v>
      </c>
      <c r="D10" s="3" t="s">
        <v>976</v>
      </c>
      <c r="E10" s="3">
        <v>1</v>
      </c>
      <c r="F10" s="3">
        <v>8</v>
      </c>
      <c r="G10" s="3">
        <v>11</v>
      </c>
      <c r="H10" s="3">
        <v>19</v>
      </c>
      <c r="I10" s="21">
        <f t="shared" si="1"/>
        <v>0.72727272727272729</v>
      </c>
      <c r="J10" s="3">
        <v>88</v>
      </c>
      <c r="K10" s="3">
        <v>448</v>
      </c>
      <c r="L10" s="3">
        <v>536</v>
      </c>
      <c r="M10" s="20" t="s">
        <v>989</v>
      </c>
      <c r="N10" s="25">
        <v>3.7024793388429753</v>
      </c>
      <c r="O10" s="3">
        <v>1</v>
      </c>
      <c r="P10" s="3">
        <v>1</v>
      </c>
      <c r="Q10" s="3">
        <v>1</v>
      </c>
      <c r="R10" s="26"/>
      <c r="S10" s="26"/>
      <c r="T10" s="26"/>
      <c r="U10" s="26"/>
      <c r="V10" s="3" t="s">
        <v>990</v>
      </c>
    </row>
    <row r="11" spans="1:22" x14ac:dyDescent="0.2">
      <c r="A11" s="3" t="s">
        <v>189</v>
      </c>
      <c r="B11" s="3" t="s">
        <v>23</v>
      </c>
      <c r="C11" s="3">
        <v>1</v>
      </c>
      <c r="D11" s="3" t="s">
        <v>976</v>
      </c>
      <c r="E11" s="3">
        <v>1</v>
      </c>
      <c r="F11" s="3">
        <v>7</v>
      </c>
      <c r="G11" s="3">
        <v>11</v>
      </c>
      <c r="H11" s="3">
        <v>18</v>
      </c>
      <c r="I11" s="21">
        <f t="shared" si="1"/>
        <v>0.63636363636363635</v>
      </c>
      <c r="J11" s="3">
        <v>70</v>
      </c>
      <c r="K11" s="3">
        <v>469</v>
      </c>
      <c r="L11" s="3">
        <v>539</v>
      </c>
      <c r="M11" s="20" t="s">
        <v>991</v>
      </c>
      <c r="N11" s="25">
        <v>4.2636363636363637</v>
      </c>
      <c r="O11" s="3">
        <v>1</v>
      </c>
      <c r="P11" s="3">
        <v>1</v>
      </c>
      <c r="Q11" s="3">
        <v>0</v>
      </c>
      <c r="R11" s="26">
        <v>8.6</v>
      </c>
      <c r="S11" s="26">
        <v>50.7</v>
      </c>
      <c r="T11" s="26"/>
      <c r="U11" s="26">
        <v>40.700000000000003</v>
      </c>
      <c r="V11" s="3" t="s">
        <v>992</v>
      </c>
    </row>
    <row r="12" spans="1:22" x14ac:dyDescent="0.2">
      <c r="A12" s="3" t="s">
        <v>305</v>
      </c>
      <c r="B12" s="3" t="s">
        <v>23</v>
      </c>
      <c r="C12" s="3">
        <v>1</v>
      </c>
      <c r="D12" s="3" t="s">
        <v>976</v>
      </c>
      <c r="E12" s="3">
        <v>1</v>
      </c>
      <c r="F12" s="3">
        <v>48</v>
      </c>
      <c r="G12" s="3">
        <v>684</v>
      </c>
      <c r="H12" s="3">
        <v>732</v>
      </c>
      <c r="I12" s="20" t="s">
        <v>993</v>
      </c>
      <c r="J12" s="3">
        <v>211</v>
      </c>
      <c r="K12" s="3">
        <v>5395</v>
      </c>
      <c r="L12" s="3">
        <v>5606</v>
      </c>
      <c r="M12" s="20" t="s">
        <v>994</v>
      </c>
      <c r="N12" s="25">
        <v>1.7942961669576785</v>
      </c>
      <c r="O12" s="3">
        <v>1</v>
      </c>
      <c r="P12" s="3">
        <v>1</v>
      </c>
      <c r="Q12" s="3">
        <v>0</v>
      </c>
      <c r="R12" s="26">
        <v>6.2</v>
      </c>
      <c r="S12" s="26">
        <v>58.1</v>
      </c>
      <c r="T12" s="26"/>
      <c r="U12" s="26">
        <v>35.700000000000003</v>
      </c>
      <c r="V12" s="3" t="s">
        <v>995</v>
      </c>
    </row>
    <row r="13" spans="1:22" x14ac:dyDescent="0.2">
      <c r="A13" s="3" t="s">
        <v>309</v>
      </c>
      <c r="B13" s="3" t="s">
        <v>25</v>
      </c>
      <c r="C13" s="3">
        <v>4</v>
      </c>
      <c r="D13" s="3" t="s">
        <v>976</v>
      </c>
      <c r="E13" s="3">
        <v>1</v>
      </c>
      <c r="F13" s="3">
        <v>60</v>
      </c>
      <c r="G13" s="3">
        <v>52</v>
      </c>
      <c r="H13" s="3">
        <v>112</v>
      </c>
      <c r="I13" s="20" t="s">
        <v>996</v>
      </c>
      <c r="J13" s="3">
        <v>507</v>
      </c>
      <c r="K13" s="3">
        <v>1476</v>
      </c>
      <c r="L13" s="3">
        <v>1983</v>
      </c>
      <c r="M13" s="20" t="s">
        <v>997</v>
      </c>
      <c r="N13" s="25">
        <v>3.3591260810195722</v>
      </c>
      <c r="O13" s="3">
        <v>1</v>
      </c>
      <c r="P13" s="3">
        <v>0</v>
      </c>
      <c r="Q13" s="3">
        <v>0</v>
      </c>
      <c r="R13" s="26">
        <v>32.1</v>
      </c>
      <c r="S13" s="26">
        <v>22.9</v>
      </c>
      <c r="T13" s="26">
        <v>33.700000000000003</v>
      </c>
      <c r="U13" s="26">
        <v>11.3</v>
      </c>
      <c r="V13" s="3" t="s">
        <v>998</v>
      </c>
    </row>
    <row r="14" spans="1:22" x14ac:dyDescent="0.2">
      <c r="A14" s="3" t="s">
        <v>145</v>
      </c>
      <c r="B14" s="3" t="s">
        <v>23</v>
      </c>
      <c r="C14" s="3">
        <v>1</v>
      </c>
      <c r="D14" s="3" t="s">
        <v>999</v>
      </c>
      <c r="E14" s="3">
        <v>2</v>
      </c>
      <c r="F14" s="3">
        <v>0.1</v>
      </c>
      <c r="G14" s="3">
        <v>0.9</v>
      </c>
      <c r="H14" s="3">
        <v>1</v>
      </c>
      <c r="I14" s="20" t="s">
        <v>797</v>
      </c>
      <c r="J14" s="3">
        <v>4</v>
      </c>
      <c r="K14" s="3">
        <v>547</v>
      </c>
      <c r="L14" s="3">
        <v>551</v>
      </c>
      <c r="M14" s="21">
        <f t="shared" si="0"/>
        <v>7.3126142595978062E-3</v>
      </c>
      <c r="N14" s="25">
        <v>15.194444444444445</v>
      </c>
      <c r="O14" s="3">
        <v>1</v>
      </c>
      <c r="P14" s="3">
        <v>1</v>
      </c>
      <c r="Q14" s="3">
        <v>0</v>
      </c>
      <c r="R14" s="26"/>
      <c r="S14" s="26"/>
      <c r="T14" s="26"/>
      <c r="U14" s="26"/>
      <c r="V14" s="3" t="s">
        <v>1000</v>
      </c>
    </row>
    <row r="15" spans="1:22" x14ac:dyDescent="0.2">
      <c r="A15" s="3" t="s">
        <v>239</v>
      </c>
      <c r="B15" s="3" t="s">
        <v>24</v>
      </c>
      <c r="C15" s="3">
        <v>2</v>
      </c>
      <c r="D15" s="3" t="s">
        <v>999</v>
      </c>
      <c r="E15" s="3">
        <v>2</v>
      </c>
      <c r="F15" s="3">
        <v>6</v>
      </c>
      <c r="G15" s="3">
        <v>26</v>
      </c>
      <c r="H15" s="3">
        <v>32</v>
      </c>
      <c r="I15" s="20" t="s">
        <v>596</v>
      </c>
      <c r="J15" s="3">
        <v>346</v>
      </c>
      <c r="K15" s="3">
        <v>6232</v>
      </c>
      <c r="L15" s="3">
        <v>6578</v>
      </c>
      <c r="M15" s="20" t="s">
        <v>1001</v>
      </c>
      <c r="N15" s="25">
        <v>4.156514006224989</v>
      </c>
      <c r="O15" s="3">
        <v>1</v>
      </c>
      <c r="P15" s="3">
        <v>1</v>
      </c>
      <c r="Q15" s="3">
        <v>0</v>
      </c>
      <c r="R15" s="26"/>
      <c r="S15" s="26"/>
      <c r="T15" s="26"/>
      <c r="U15" s="26"/>
      <c r="V15" s="3" t="s">
        <v>1002</v>
      </c>
    </row>
    <row r="16" spans="1:22" x14ac:dyDescent="0.2">
      <c r="A16" s="3" t="s">
        <v>258</v>
      </c>
      <c r="B16" s="3" t="s">
        <v>24</v>
      </c>
      <c r="C16" s="3">
        <v>2</v>
      </c>
      <c r="D16" s="3" t="s">
        <v>999</v>
      </c>
      <c r="E16" s="3">
        <v>2</v>
      </c>
      <c r="F16" s="3">
        <v>7</v>
      </c>
      <c r="G16" s="3">
        <v>25</v>
      </c>
      <c r="H16" s="3">
        <v>32</v>
      </c>
      <c r="I16" s="21">
        <f t="shared" si="1"/>
        <v>0.28000000000000003</v>
      </c>
      <c r="J16" s="3">
        <v>558</v>
      </c>
      <c r="K16" s="3">
        <v>5267</v>
      </c>
      <c r="L16" s="3">
        <v>5825</v>
      </c>
      <c r="M16" s="20" t="s">
        <v>1003</v>
      </c>
      <c r="N16" s="25">
        <v>2.6429390681003584</v>
      </c>
      <c r="O16" s="3">
        <v>1</v>
      </c>
      <c r="P16" s="3">
        <v>1</v>
      </c>
      <c r="Q16" s="3">
        <v>0</v>
      </c>
      <c r="R16" s="26">
        <v>3.4</v>
      </c>
      <c r="S16" s="26">
        <v>31.3</v>
      </c>
      <c r="T16" s="26"/>
      <c r="U16" s="26">
        <v>65.3</v>
      </c>
      <c r="V16" s="3" t="s">
        <v>1004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72830-43F0-9149-AC97-A542072C9208}">
  <dimension ref="A1:T12"/>
  <sheetViews>
    <sheetView workbookViewId="0">
      <selection sqref="A1:S12"/>
    </sheetView>
  </sheetViews>
  <sheetFormatPr baseColWidth="10" defaultRowHeight="16" x14ac:dyDescent="0.2"/>
  <cols>
    <col min="1" max="16384" width="10.83203125" style="3"/>
  </cols>
  <sheetData>
    <row r="1" spans="1:20" s="2" customFormat="1" x14ac:dyDescent="0.2">
      <c r="A1" s="2" t="s">
        <v>516</v>
      </c>
      <c r="B1" s="2" t="s">
        <v>517</v>
      </c>
      <c r="C1" s="2" t="s">
        <v>518</v>
      </c>
      <c r="D1" s="2" t="s">
        <v>520</v>
      </c>
      <c r="E1" s="2" t="s">
        <v>521</v>
      </c>
      <c r="F1" s="2" t="s">
        <v>522</v>
      </c>
      <c r="G1" s="4" t="s">
        <v>523</v>
      </c>
      <c r="H1" s="2" t="s">
        <v>524</v>
      </c>
      <c r="I1" s="2" t="s">
        <v>525</v>
      </c>
      <c r="J1" s="2" t="s">
        <v>526</v>
      </c>
      <c r="K1" s="2" t="s">
        <v>527</v>
      </c>
      <c r="L1" s="2" t="s">
        <v>528</v>
      </c>
      <c r="M1" s="2" t="s">
        <v>616</v>
      </c>
      <c r="N1" s="2" t="s">
        <v>13</v>
      </c>
      <c r="O1" s="2" t="s">
        <v>18</v>
      </c>
      <c r="P1" s="2" t="s">
        <v>6</v>
      </c>
      <c r="Q1" s="2" t="s">
        <v>8</v>
      </c>
      <c r="R1" s="2" t="s">
        <v>10</v>
      </c>
      <c r="S1" s="2" t="s">
        <v>12</v>
      </c>
      <c r="T1" s="2" t="s">
        <v>530</v>
      </c>
    </row>
    <row r="2" spans="1:20" x14ac:dyDescent="0.2">
      <c r="A2" s="3" t="s">
        <v>141</v>
      </c>
      <c r="B2" s="3" t="s">
        <v>23</v>
      </c>
      <c r="C2" s="3">
        <v>1</v>
      </c>
      <c r="D2" s="3">
        <v>3</v>
      </c>
      <c r="E2" s="3">
        <v>2</v>
      </c>
      <c r="F2" s="3">
        <v>5</v>
      </c>
      <c r="G2" s="20" t="s">
        <v>719</v>
      </c>
      <c r="H2" s="3">
        <v>12</v>
      </c>
      <c r="I2" s="3">
        <v>85</v>
      </c>
      <c r="J2" s="3">
        <v>97</v>
      </c>
      <c r="K2" s="21">
        <f>H2/I2</f>
        <v>0.14117647058823529</v>
      </c>
      <c r="L2" s="25">
        <v>10.625</v>
      </c>
      <c r="M2" s="3">
        <v>1</v>
      </c>
      <c r="N2" s="3">
        <v>1</v>
      </c>
      <c r="O2" s="3">
        <v>0</v>
      </c>
      <c r="P2" s="26"/>
      <c r="Q2" s="26"/>
      <c r="R2" s="26"/>
      <c r="S2" s="26"/>
      <c r="T2" s="3" t="s">
        <v>1005</v>
      </c>
    </row>
    <row r="3" spans="1:20" x14ac:dyDescent="0.2">
      <c r="A3" s="3" t="s">
        <v>145</v>
      </c>
      <c r="B3" s="3" t="s">
        <v>23</v>
      </c>
      <c r="C3" s="3">
        <v>1</v>
      </c>
      <c r="D3" s="3">
        <v>0.1</v>
      </c>
      <c r="E3" s="3">
        <v>2.9</v>
      </c>
      <c r="F3" s="3">
        <v>3</v>
      </c>
      <c r="G3" s="20" t="s">
        <v>983</v>
      </c>
      <c r="H3" s="3">
        <v>4</v>
      </c>
      <c r="I3" s="3">
        <v>545</v>
      </c>
      <c r="J3" s="3">
        <v>549</v>
      </c>
      <c r="K3" s="21">
        <f t="shared" ref="K3:K11" si="0">H3/I3</f>
        <v>7.3394495412844041E-3</v>
      </c>
      <c r="L3" s="25">
        <v>4.6982758620689653</v>
      </c>
      <c r="M3" s="3">
        <v>1</v>
      </c>
      <c r="N3" s="3">
        <v>1</v>
      </c>
      <c r="O3" s="3">
        <v>0</v>
      </c>
      <c r="P3" s="26"/>
      <c r="Q3" s="26"/>
      <c r="R3" s="26"/>
      <c r="S3" s="26"/>
      <c r="T3" s="3" t="s">
        <v>1005</v>
      </c>
    </row>
    <row r="4" spans="1:20" x14ac:dyDescent="0.2">
      <c r="A4" s="3" t="s">
        <v>153</v>
      </c>
      <c r="B4" s="3" t="s">
        <v>23</v>
      </c>
      <c r="C4" s="3">
        <v>1</v>
      </c>
      <c r="D4" s="3">
        <v>0.1</v>
      </c>
      <c r="E4" s="3">
        <v>4.9000000000000004</v>
      </c>
      <c r="F4" s="3">
        <v>5</v>
      </c>
      <c r="G4" s="20" t="s">
        <v>913</v>
      </c>
      <c r="H4" s="3">
        <v>3</v>
      </c>
      <c r="I4" s="3">
        <v>570</v>
      </c>
      <c r="J4" s="3">
        <v>573</v>
      </c>
      <c r="K4" s="20" t="s">
        <v>1006</v>
      </c>
      <c r="L4" s="25">
        <v>3.8775510204081631</v>
      </c>
      <c r="M4" s="3">
        <v>1</v>
      </c>
      <c r="N4" s="3">
        <v>1</v>
      </c>
      <c r="O4" s="3">
        <v>0</v>
      </c>
      <c r="P4" s="26"/>
      <c r="Q4" s="26"/>
      <c r="R4" s="26"/>
      <c r="S4" s="26"/>
      <c r="T4" s="3" t="s">
        <v>1005</v>
      </c>
    </row>
    <row r="5" spans="1:20" x14ac:dyDescent="0.2">
      <c r="A5" s="3" t="s">
        <v>269</v>
      </c>
      <c r="B5" s="3" t="s">
        <v>23</v>
      </c>
      <c r="C5" s="3">
        <v>1</v>
      </c>
      <c r="D5" s="3">
        <v>1</v>
      </c>
      <c r="E5" s="3">
        <v>12</v>
      </c>
      <c r="F5" s="3">
        <v>13</v>
      </c>
      <c r="G5" s="21">
        <f t="shared" ref="G5:G12" si="1">D5/E5</f>
        <v>8.3333333333333329E-2</v>
      </c>
      <c r="H5" s="3">
        <v>116</v>
      </c>
      <c r="I5" s="3">
        <v>1748</v>
      </c>
      <c r="J5" s="3">
        <v>1864</v>
      </c>
      <c r="K5" s="20" t="s">
        <v>1007</v>
      </c>
      <c r="L5" s="25">
        <v>1.2557471264367817</v>
      </c>
      <c r="M5" s="3">
        <v>2</v>
      </c>
      <c r="N5" s="3">
        <v>0</v>
      </c>
      <c r="O5" s="3">
        <v>0</v>
      </c>
      <c r="P5" s="26">
        <v>21</v>
      </c>
      <c r="Q5" s="26">
        <v>37</v>
      </c>
      <c r="R5" s="26">
        <v>21</v>
      </c>
      <c r="S5" s="26">
        <v>19</v>
      </c>
      <c r="T5" s="3" t="s">
        <v>1005</v>
      </c>
    </row>
    <row r="6" spans="1:20" x14ac:dyDescent="0.2">
      <c r="A6" s="3" t="s">
        <v>167</v>
      </c>
      <c r="B6" s="3" t="s">
        <v>23</v>
      </c>
      <c r="C6" s="3">
        <v>1</v>
      </c>
      <c r="D6" s="3">
        <v>2</v>
      </c>
      <c r="E6" s="3">
        <v>7</v>
      </c>
      <c r="F6" s="3">
        <v>9</v>
      </c>
      <c r="G6" s="21">
        <f t="shared" si="1"/>
        <v>0.2857142857142857</v>
      </c>
      <c r="H6" s="3">
        <v>46</v>
      </c>
      <c r="I6" s="3">
        <v>527</v>
      </c>
      <c r="J6" s="3">
        <v>573</v>
      </c>
      <c r="K6" s="21">
        <f t="shared" si="0"/>
        <v>8.7286527514231493E-2</v>
      </c>
      <c r="L6" s="25">
        <v>3.2732919254658386</v>
      </c>
      <c r="M6" s="3">
        <v>2</v>
      </c>
      <c r="N6" s="3">
        <v>2</v>
      </c>
      <c r="O6" s="3">
        <v>0</v>
      </c>
      <c r="P6" s="26"/>
      <c r="Q6" s="26"/>
      <c r="R6" s="26"/>
      <c r="S6" s="26"/>
      <c r="T6" s="3" t="s">
        <v>1005</v>
      </c>
    </row>
    <row r="7" spans="1:20" x14ac:dyDescent="0.2">
      <c r="A7" s="3" t="s">
        <v>283</v>
      </c>
      <c r="B7" s="3" t="s">
        <v>24</v>
      </c>
      <c r="C7" s="3">
        <v>2</v>
      </c>
      <c r="D7" s="3">
        <v>39</v>
      </c>
      <c r="E7" s="3">
        <v>110</v>
      </c>
      <c r="F7" s="3">
        <v>149</v>
      </c>
      <c r="G7" s="21">
        <f t="shared" si="1"/>
        <v>0.35454545454545455</v>
      </c>
      <c r="H7" s="3">
        <v>895</v>
      </c>
      <c r="I7" s="3">
        <v>8402</v>
      </c>
      <c r="J7" s="3">
        <v>9297</v>
      </c>
      <c r="K7" s="20" t="s">
        <v>1008</v>
      </c>
      <c r="L7" s="25">
        <v>3.3283697308278315</v>
      </c>
      <c r="M7" s="3">
        <v>1</v>
      </c>
      <c r="N7" s="3">
        <v>1</v>
      </c>
      <c r="O7" s="3">
        <v>1</v>
      </c>
      <c r="P7" s="26"/>
      <c r="Q7" s="26"/>
      <c r="R7" s="26"/>
      <c r="S7" s="26"/>
      <c r="T7" s="3" t="s">
        <v>1005</v>
      </c>
    </row>
    <row r="8" spans="1:20" x14ac:dyDescent="0.2">
      <c r="A8" s="3" t="s">
        <v>285</v>
      </c>
      <c r="B8" s="3" t="s">
        <v>24</v>
      </c>
      <c r="C8" s="3">
        <v>2</v>
      </c>
      <c r="D8" s="3">
        <v>5</v>
      </c>
      <c r="E8" s="3">
        <v>12</v>
      </c>
      <c r="F8" s="3">
        <v>17</v>
      </c>
      <c r="G8" s="21">
        <f t="shared" si="1"/>
        <v>0.41666666666666669</v>
      </c>
      <c r="H8" s="3">
        <v>200</v>
      </c>
      <c r="I8" s="3">
        <v>1206</v>
      </c>
      <c r="J8" s="3">
        <v>1406</v>
      </c>
      <c r="K8" s="20" t="s">
        <v>1009</v>
      </c>
      <c r="L8" s="25">
        <v>2.5125000000000002</v>
      </c>
      <c r="M8" s="3">
        <v>1</v>
      </c>
      <c r="N8" s="3">
        <v>1</v>
      </c>
      <c r="O8" s="3">
        <v>1</v>
      </c>
      <c r="P8" s="26"/>
      <c r="Q8" s="26"/>
      <c r="R8" s="26"/>
      <c r="S8" s="26"/>
      <c r="T8" s="3" t="s">
        <v>1005</v>
      </c>
    </row>
    <row r="9" spans="1:20" x14ac:dyDescent="0.2">
      <c r="A9" s="3" t="s">
        <v>287</v>
      </c>
      <c r="B9" s="3" t="s">
        <v>24</v>
      </c>
      <c r="C9" s="3">
        <v>2</v>
      </c>
      <c r="D9" s="3">
        <v>2</v>
      </c>
      <c r="E9" s="3">
        <v>7</v>
      </c>
      <c r="F9" s="3">
        <v>9</v>
      </c>
      <c r="G9" s="21">
        <f t="shared" si="1"/>
        <v>0.2857142857142857</v>
      </c>
      <c r="H9" s="3">
        <v>149</v>
      </c>
      <c r="I9" s="3">
        <v>1443</v>
      </c>
      <c r="J9" s="3">
        <v>1592</v>
      </c>
      <c r="K9" s="20" t="s">
        <v>1010</v>
      </c>
      <c r="L9" s="25">
        <v>2.7670182166826462</v>
      </c>
      <c r="M9" s="3">
        <v>1</v>
      </c>
      <c r="N9" s="3">
        <v>1</v>
      </c>
      <c r="O9" s="3">
        <v>1</v>
      </c>
      <c r="P9" s="26"/>
      <c r="Q9" s="26"/>
      <c r="R9" s="26"/>
      <c r="S9" s="26"/>
      <c r="T9" s="3" t="s">
        <v>1005</v>
      </c>
    </row>
    <row r="10" spans="1:20" x14ac:dyDescent="0.2">
      <c r="A10" s="3" t="s">
        <v>185</v>
      </c>
      <c r="B10" s="3" t="s">
        <v>24</v>
      </c>
      <c r="C10" s="3">
        <v>2</v>
      </c>
      <c r="D10" s="3">
        <v>0.1</v>
      </c>
      <c r="E10" s="3">
        <v>12.9</v>
      </c>
      <c r="F10" s="3">
        <v>13</v>
      </c>
      <c r="G10" s="20" t="s">
        <v>1011</v>
      </c>
      <c r="H10" s="3">
        <v>27</v>
      </c>
      <c r="I10" s="3">
        <v>1403</v>
      </c>
      <c r="J10" s="3">
        <v>1430</v>
      </c>
      <c r="K10" s="20" t="s">
        <v>1012</v>
      </c>
      <c r="L10" s="25">
        <v>0.40281366637955784</v>
      </c>
      <c r="M10" s="3">
        <v>2</v>
      </c>
      <c r="N10" s="3">
        <v>1</v>
      </c>
      <c r="O10" s="3">
        <v>0</v>
      </c>
      <c r="P10" s="26"/>
      <c r="Q10" s="26"/>
      <c r="R10" s="26"/>
      <c r="S10" s="26"/>
      <c r="T10" s="3" t="s">
        <v>1005</v>
      </c>
    </row>
    <row r="11" spans="1:20" x14ac:dyDescent="0.2">
      <c r="A11" s="3" t="s">
        <v>322</v>
      </c>
      <c r="B11" s="3" t="s">
        <v>23</v>
      </c>
      <c r="C11" s="3">
        <v>1</v>
      </c>
      <c r="D11" s="3">
        <v>3</v>
      </c>
      <c r="E11" s="3">
        <v>5</v>
      </c>
      <c r="F11" s="3">
        <v>8</v>
      </c>
      <c r="G11" s="21">
        <f t="shared" si="1"/>
        <v>0.6</v>
      </c>
      <c r="H11" s="3">
        <v>118</v>
      </c>
      <c r="I11" s="3">
        <v>349</v>
      </c>
      <c r="J11" s="3">
        <v>467</v>
      </c>
      <c r="K11" s="21">
        <f t="shared" si="0"/>
        <v>0.33810888252148996</v>
      </c>
      <c r="L11" s="25">
        <v>1.7745762711864406</v>
      </c>
      <c r="M11" s="3">
        <v>1</v>
      </c>
      <c r="N11" s="3">
        <v>0</v>
      </c>
      <c r="O11" s="3">
        <v>1</v>
      </c>
      <c r="P11" s="26">
        <v>12</v>
      </c>
      <c r="Q11" s="26">
        <v>60.6</v>
      </c>
      <c r="R11" s="26">
        <v>37.5</v>
      </c>
      <c r="S11" s="26">
        <v>27.4</v>
      </c>
      <c r="T11" s="3" t="s">
        <v>1013</v>
      </c>
    </row>
    <row r="12" spans="1:20" x14ac:dyDescent="0.2">
      <c r="A12" s="3" t="s">
        <v>324</v>
      </c>
      <c r="B12" s="3" t="s">
        <v>23</v>
      </c>
      <c r="C12" s="3">
        <v>1</v>
      </c>
      <c r="D12" s="3">
        <v>9</v>
      </c>
      <c r="E12" s="3">
        <v>16</v>
      </c>
      <c r="F12" s="3">
        <v>25</v>
      </c>
      <c r="G12" s="21">
        <f t="shared" si="1"/>
        <v>0.5625</v>
      </c>
      <c r="H12" s="3">
        <v>5123</v>
      </c>
      <c r="I12" s="3">
        <v>16178</v>
      </c>
      <c r="J12" s="3">
        <v>21301</v>
      </c>
      <c r="K12" s="20" t="s">
        <v>1014</v>
      </c>
      <c r="L12" s="25">
        <v>1.7763273472574663</v>
      </c>
      <c r="M12" s="3">
        <v>1</v>
      </c>
      <c r="N12" s="3">
        <v>1</v>
      </c>
      <c r="O12" s="3">
        <v>0</v>
      </c>
      <c r="P12" s="26">
        <v>60.7</v>
      </c>
      <c r="Q12" s="26">
        <v>37.200000000000003</v>
      </c>
      <c r="R12" s="26">
        <v>0</v>
      </c>
      <c r="S12" s="26">
        <v>2.04</v>
      </c>
      <c r="T12" s="3" t="s">
        <v>1005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1CEFE-BEAC-8A4D-9BD6-0E07F0AAFAED}">
  <dimension ref="A1:T17"/>
  <sheetViews>
    <sheetView workbookViewId="0">
      <selection sqref="A1:S17"/>
    </sheetView>
  </sheetViews>
  <sheetFormatPr baseColWidth="10" defaultRowHeight="16" x14ac:dyDescent="0.2"/>
  <cols>
    <col min="1" max="16384" width="10.83203125" style="3"/>
  </cols>
  <sheetData>
    <row r="1" spans="1:20" x14ac:dyDescent="0.2">
      <c r="A1" s="2" t="s">
        <v>516</v>
      </c>
      <c r="B1" s="2" t="s">
        <v>517</v>
      </c>
      <c r="C1" s="2" t="s">
        <v>518</v>
      </c>
      <c r="D1" s="2" t="s">
        <v>520</v>
      </c>
      <c r="E1" s="2" t="s">
        <v>521</v>
      </c>
      <c r="F1" s="2" t="s">
        <v>522</v>
      </c>
      <c r="G1" s="4" t="s">
        <v>523</v>
      </c>
      <c r="H1" s="2" t="s">
        <v>524</v>
      </c>
      <c r="I1" s="2" t="s">
        <v>525</v>
      </c>
      <c r="J1" s="2" t="s">
        <v>526</v>
      </c>
      <c r="K1" s="2" t="s">
        <v>527</v>
      </c>
      <c r="L1" s="2" t="s">
        <v>528</v>
      </c>
      <c r="M1" s="2" t="s">
        <v>616</v>
      </c>
      <c r="N1" s="2" t="s">
        <v>13</v>
      </c>
      <c r="O1" s="2" t="s">
        <v>18</v>
      </c>
      <c r="P1" s="2" t="s">
        <v>6</v>
      </c>
      <c r="Q1" s="2" t="s">
        <v>8</v>
      </c>
      <c r="R1" s="2" t="s">
        <v>10</v>
      </c>
      <c r="S1" s="2" t="s">
        <v>12</v>
      </c>
      <c r="T1" s="2" t="s">
        <v>530</v>
      </c>
    </row>
    <row r="2" spans="1:20" x14ac:dyDescent="0.2">
      <c r="A2" s="3" t="s">
        <v>259</v>
      </c>
      <c r="B2" s="3" t="s">
        <v>23</v>
      </c>
      <c r="C2" s="3">
        <v>1</v>
      </c>
      <c r="D2" s="3">
        <v>1</v>
      </c>
      <c r="E2" s="3">
        <v>0.1</v>
      </c>
      <c r="F2" s="3">
        <v>1</v>
      </c>
      <c r="G2" s="20" t="s">
        <v>713</v>
      </c>
      <c r="H2" s="3">
        <v>22</v>
      </c>
      <c r="I2" s="3">
        <v>59</v>
      </c>
      <c r="J2" s="3">
        <v>81</v>
      </c>
      <c r="K2" s="21">
        <f>H2/I2</f>
        <v>0.3728813559322034</v>
      </c>
      <c r="L2" s="25">
        <v>26.818181818181817</v>
      </c>
      <c r="M2" s="3">
        <v>1</v>
      </c>
      <c r="N2" s="3">
        <v>0</v>
      </c>
      <c r="O2" s="3">
        <v>0</v>
      </c>
      <c r="T2" s="3" t="s">
        <v>46</v>
      </c>
    </row>
    <row r="3" spans="1:20" x14ac:dyDescent="0.2">
      <c r="A3" s="3" t="s">
        <v>163</v>
      </c>
      <c r="B3" s="3" t="s">
        <v>23</v>
      </c>
      <c r="C3" s="3">
        <v>1</v>
      </c>
      <c r="D3" s="3">
        <v>3</v>
      </c>
      <c r="E3" s="3">
        <v>2</v>
      </c>
      <c r="F3" s="3">
        <v>5</v>
      </c>
      <c r="G3" s="20" t="s">
        <v>719</v>
      </c>
      <c r="H3" s="3">
        <v>27</v>
      </c>
      <c r="I3" s="3">
        <v>45</v>
      </c>
      <c r="J3" s="3">
        <v>72</v>
      </c>
      <c r="K3" s="20" t="s">
        <v>720</v>
      </c>
      <c r="L3" s="25">
        <v>2.5</v>
      </c>
      <c r="M3" s="3">
        <v>1</v>
      </c>
      <c r="N3" s="3">
        <v>0</v>
      </c>
      <c r="O3" s="3">
        <v>0</v>
      </c>
      <c r="P3" s="26">
        <v>29</v>
      </c>
      <c r="Q3" s="26">
        <v>19</v>
      </c>
      <c r="R3" s="26"/>
      <c r="S3" s="26">
        <v>52</v>
      </c>
      <c r="T3" s="3" t="s">
        <v>46</v>
      </c>
    </row>
    <row r="4" spans="1:20" x14ac:dyDescent="0.2">
      <c r="A4" s="3" t="s">
        <v>189</v>
      </c>
      <c r="B4" s="3" t="s">
        <v>23</v>
      </c>
      <c r="C4" s="3">
        <v>1</v>
      </c>
      <c r="D4" s="3">
        <v>2</v>
      </c>
      <c r="E4" s="3">
        <v>13</v>
      </c>
      <c r="F4" s="3">
        <v>15</v>
      </c>
      <c r="G4" s="21">
        <f>D4/E4</f>
        <v>0.15384615384615385</v>
      </c>
      <c r="H4" s="3">
        <v>76</v>
      </c>
      <c r="I4" s="3">
        <v>468</v>
      </c>
      <c r="J4" s="3">
        <v>544</v>
      </c>
      <c r="K4" s="20" t="s">
        <v>1015</v>
      </c>
      <c r="L4" s="25">
        <v>0.94736842105263153</v>
      </c>
      <c r="M4" s="3">
        <v>1</v>
      </c>
      <c r="N4" s="3">
        <v>1</v>
      </c>
      <c r="O4" s="3">
        <v>0</v>
      </c>
      <c r="P4" s="26">
        <v>8.6</v>
      </c>
      <c r="Q4" s="26">
        <v>50.7</v>
      </c>
      <c r="R4" s="26"/>
      <c r="S4" s="26">
        <v>40.700000000000003</v>
      </c>
      <c r="T4" s="3" t="s">
        <v>1016</v>
      </c>
    </row>
    <row r="5" spans="1:20" x14ac:dyDescent="0.2">
      <c r="A5" s="3" t="s">
        <v>224</v>
      </c>
      <c r="B5" s="3" t="s">
        <v>23</v>
      </c>
      <c r="C5" s="3">
        <v>1</v>
      </c>
      <c r="D5" s="3">
        <v>1</v>
      </c>
      <c r="E5" s="3">
        <v>4</v>
      </c>
      <c r="F5" s="3">
        <v>5</v>
      </c>
      <c r="G5" s="21">
        <f>D5/E5</f>
        <v>0.25</v>
      </c>
      <c r="H5" s="3">
        <v>10</v>
      </c>
      <c r="I5" s="3">
        <v>51</v>
      </c>
      <c r="J5" s="3">
        <v>61</v>
      </c>
      <c r="K5" s="21">
        <f>H5/I5</f>
        <v>0.19607843137254902</v>
      </c>
      <c r="L5" s="25">
        <v>1.2749999999999999</v>
      </c>
      <c r="M5" s="3">
        <v>1</v>
      </c>
      <c r="N5" s="3">
        <v>0</v>
      </c>
      <c r="O5" s="3">
        <v>0</v>
      </c>
      <c r="P5" s="26">
        <v>5.0999999999999996</v>
      </c>
      <c r="Q5" s="26">
        <v>22.9</v>
      </c>
      <c r="R5" s="26">
        <v>54.6</v>
      </c>
      <c r="S5" s="26">
        <v>17.399999999999999</v>
      </c>
      <c r="T5" s="3" t="s">
        <v>46</v>
      </c>
    </row>
    <row r="6" spans="1:20" x14ac:dyDescent="0.2">
      <c r="A6" s="3" t="s">
        <v>305</v>
      </c>
      <c r="B6" s="3" t="s">
        <v>23</v>
      </c>
      <c r="C6" s="3">
        <v>1</v>
      </c>
      <c r="D6" s="3">
        <v>16</v>
      </c>
      <c r="E6" s="3">
        <v>138</v>
      </c>
      <c r="F6" s="3">
        <v>154</v>
      </c>
      <c r="G6" s="20" t="s">
        <v>1017</v>
      </c>
      <c r="H6" s="3">
        <v>243</v>
      </c>
      <c r="I6" s="3">
        <v>5941</v>
      </c>
      <c r="J6" s="3">
        <v>6184</v>
      </c>
      <c r="K6" s="20" t="s">
        <v>1018</v>
      </c>
      <c r="L6" s="25">
        <v>2.8346156140036975</v>
      </c>
      <c r="M6" s="3">
        <v>1</v>
      </c>
      <c r="N6" s="3">
        <v>1</v>
      </c>
      <c r="O6" s="3">
        <v>0</v>
      </c>
      <c r="P6" s="26">
        <v>6.2</v>
      </c>
      <c r="Q6" s="26">
        <v>58.1</v>
      </c>
      <c r="R6" s="26"/>
      <c r="S6" s="26">
        <v>35.700000000000003</v>
      </c>
      <c r="T6" s="3" t="s">
        <v>46</v>
      </c>
    </row>
    <row r="7" spans="1:20" x14ac:dyDescent="0.2">
      <c r="A7" s="3" t="s">
        <v>267</v>
      </c>
      <c r="B7" s="3" t="s">
        <v>23</v>
      </c>
      <c r="C7" s="3">
        <v>1</v>
      </c>
      <c r="D7" s="3">
        <v>10</v>
      </c>
      <c r="E7" s="3">
        <v>6</v>
      </c>
      <c r="F7" s="3">
        <v>16</v>
      </c>
      <c r="G7" s="20" t="s">
        <v>1019</v>
      </c>
      <c r="H7" s="3">
        <v>37</v>
      </c>
      <c r="I7" s="3">
        <v>105</v>
      </c>
      <c r="J7" s="3">
        <v>142</v>
      </c>
      <c r="K7" s="21">
        <f>H7/I7</f>
        <v>0.35238095238095241</v>
      </c>
      <c r="L7" s="25">
        <v>4.7297297297297298</v>
      </c>
      <c r="M7" s="3">
        <v>2</v>
      </c>
      <c r="N7" s="3">
        <v>0</v>
      </c>
      <c r="O7" s="3">
        <v>0</v>
      </c>
      <c r="P7" s="26"/>
      <c r="Q7" s="26"/>
      <c r="R7" s="26"/>
      <c r="S7" s="26"/>
      <c r="T7" s="3" t="s">
        <v>1020</v>
      </c>
    </row>
    <row r="8" spans="1:20" x14ac:dyDescent="0.2">
      <c r="A8" s="3" t="s">
        <v>269</v>
      </c>
      <c r="B8" s="3" t="s">
        <v>23</v>
      </c>
      <c r="C8" s="3">
        <v>1</v>
      </c>
      <c r="D8" s="3">
        <v>7</v>
      </c>
      <c r="E8" s="3">
        <v>32</v>
      </c>
      <c r="F8" s="3">
        <v>39</v>
      </c>
      <c r="G8" s="21">
        <f>D8/E8</f>
        <v>0.21875</v>
      </c>
      <c r="H8" s="3">
        <v>110</v>
      </c>
      <c r="I8" s="3">
        <v>1728</v>
      </c>
      <c r="J8" s="3">
        <v>1838</v>
      </c>
      <c r="K8" s="20" t="s">
        <v>1021</v>
      </c>
      <c r="L8" s="25">
        <v>3.4363636363636365</v>
      </c>
      <c r="M8" s="3">
        <v>2</v>
      </c>
      <c r="N8" s="3">
        <v>0</v>
      </c>
      <c r="O8" s="3">
        <v>0</v>
      </c>
      <c r="P8" s="26">
        <v>21</v>
      </c>
      <c r="Q8" s="26">
        <v>37</v>
      </c>
      <c r="R8" s="26">
        <v>21</v>
      </c>
      <c r="S8" s="26">
        <v>19</v>
      </c>
      <c r="T8" s="3" t="s">
        <v>46</v>
      </c>
    </row>
    <row r="9" spans="1:20" x14ac:dyDescent="0.2">
      <c r="A9" s="3" t="s">
        <v>322</v>
      </c>
      <c r="B9" s="3" t="s">
        <v>23</v>
      </c>
      <c r="C9" s="3">
        <v>1</v>
      </c>
      <c r="D9" s="3">
        <v>5</v>
      </c>
      <c r="E9" s="3">
        <v>7</v>
      </c>
      <c r="F9" s="3">
        <v>12</v>
      </c>
      <c r="G9" s="21">
        <f>D9/E9</f>
        <v>0.7142857142857143</v>
      </c>
      <c r="H9" s="3">
        <v>116</v>
      </c>
      <c r="I9" s="3">
        <v>347</v>
      </c>
      <c r="J9" s="3">
        <v>463</v>
      </c>
      <c r="K9" s="21">
        <f>H9/I9</f>
        <v>0.33429394812680113</v>
      </c>
      <c r="L9" s="25">
        <v>2.1366995073891624</v>
      </c>
      <c r="M9" s="3">
        <v>1</v>
      </c>
      <c r="N9" s="3">
        <v>0</v>
      </c>
      <c r="O9" s="3">
        <v>1</v>
      </c>
      <c r="P9" s="26">
        <v>12</v>
      </c>
      <c r="Q9" s="26">
        <v>60.6</v>
      </c>
      <c r="R9" s="26">
        <v>37.5</v>
      </c>
      <c r="S9" s="26">
        <v>27.4</v>
      </c>
      <c r="T9" s="3" t="s">
        <v>46</v>
      </c>
    </row>
    <row r="10" spans="1:20" x14ac:dyDescent="0.2">
      <c r="A10" s="3" t="s">
        <v>185</v>
      </c>
      <c r="B10" s="3" t="s">
        <v>24</v>
      </c>
      <c r="C10" s="3">
        <v>2</v>
      </c>
      <c r="D10" s="3">
        <v>0.1</v>
      </c>
      <c r="E10" s="3">
        <v>15.9</v>
      </c>
      <c r="F10" s="3">
        <v>16</v>
      </c>
      <c r="G10" s="20" t="s">
        <v>1022</v>
      </c>
      <c r="H10" s="3">
        <v>27</v>
      </c>
      <c r="I10" s="3">
        <v>1400</v>
      </c>
      <c r="J10" s="3">
        <v>1427</v>
      </c>
      <c r="K10" s="20" t="s">
        <v>1023</v>
      </c>
      <c r="L10" s="25">
        <v>0.32611227579781038</v>
      </c>
      <c r="M10" s="3">
        <v>2</v>
      </c>
      <c r="N10" s="3">
        <v>1</v>
      </c>
      <c r="O10" s="3">
        <v>0</v>
      </c>
      <c r="P10" s="26"/>
      <c r="Q10" s="26"/>
      <c r="R10" s="26"/>
      <c r="S10" s="26"/>
      <c r="T10" s="3" t="s">
        <v>46</v>
      </c>
    </row>
    <row r="11" spans="1:20" x14ac:dyDescent="0.2">
      <c r="A11" s="3" t="s">
        <v>239</v>
      </c>
      <c r="B11" s="3" t="s">
        <v>24</v>
      </c>
      <c r="C11" s="3">
        <v>2</v>
      </c>
      <c r="D11" s="3">
        <v>16</v>
      </c>
      <c r="E11" s="3">
        <v>91</v>
      </c>
      <c r="F11" s="3">
        <v>107</v>
      </c>
      <c r="G11" s="21">
        <f>D11/E11</f>
        <v>0.17582417582417584</v>
      </c>
      <c r="H11" s="3">
        <v>336</v>
      </c>
      <c r="I11" s="3">
        <v>6167</v>
      </c>
      <c r="J11" s="3">
        <v>6503</v>
      </c>
      <c r="K11" s="20" t="s">
        <v>1024</v>
      </c>
      <c r="L11" s="25">
        <v>3.2271062271062272</v>
      </c>
      <c r="M11" s="3">
        <v>1</v>
      </c>
      <c r="N11" s="3">
        <v>1</v>
      </c>
      <c r="O11" s="3">
        <v>0</v>
      </c>
      <c r="P11" s="26"/>
      <c r="Q11" s="26"/>
      <c r="R11" s="26"/>
      <c r="S11" s="26"/>
      <c r="T11" s="3" t="s">
        <v>46</v>
      </c>
    </row>
    <row r="12" spans="1:20" x14ac:dyDescent="0.2">
      <c r="A12" s="3" t="s">
        <v>285</v>
      </c>
      <c r="B12" s="3" t="s">
        <v>24</v>
      </c>
      <c r="C12" s="3">
        <v>2</v>
      </c>
      <c r="D12" s="3">
        <v>3</v>
      </c>
      <c r="E12" s="3">
        <v>33</v>
      </c>
      <c r="F12" s="3">
        <v>36</v>
      </c>
      <c r="G12" s="20" t="s">
        <v>552</v>
      </c>
      <c r="H12" s="3">
        <v>202</v>
      </c>
      <c r="I12" s="3">
        <v>1185</v>
      </c>
      <c r="J12" s="3">
        <v>1387</v>
      </c>
      <c r="K12" s="20" t="s">
        <v>1025</v>
      </c>
      <c r="L12" s="25">
        <v>0.53330333033303334</v>
      </c>
      <c r="M12" s="3">
        <v>1</v>
      </c>
      <c r="N12" s="3">
        <v>1</v>
      </c>
      <c r="O12" s="3">
        <v>1</v>
      </c>
      <c r="P12" s="26"/>
      <c r="Q12" s="26"/>
      <c r="R12" s="26"/>
      <c r="S12" s="26"/>
      <c r="T12" s="3" t="s">
        <v>46</v>
      </c>
    </row>
    <row r="13" spans="1:20" x14ac:dyDescent="0.2">
      <c r="A13" s="3" t="s">
        <v>283</v>
      </c>
      <c r="B13" s="3" t="s">
        <v>24</v>
      </c>
      <c r="C13" s="3">
        <v>2</v>
      </c>
      <c r="D13" s="3">
        <v>48</v>
      </c>
      <c r="E13" s="3">
        <v>171</v>
      </c>
      <c r="F13" s="3">
        <v>219</v>
      </c>
      <c r="G13" s="20" t="s">
        <v>1026</v>
      </c>
      <c r="H13" s="3">
        <v>886</v>
      </c>
      <c r="I13" s="3">
        <v>8341</v>
      </c>
      <c r="J13" s="3">
        <v>9227</v>
      </c>
      <c r="K13" s="20" t="s">
        <v>1027</v>
      </c>
      <c r="L13" s="25">
        <v>2.6425884123401056</v>
      </c>
      <c r="M13" s="3">
        <v>1</v>
      </c>
      <c r="N13" s="3">
        <v>1</v>
      </c>
      <c r="O13" s="3">
        <v>1</v>
      </c>
      <c r="P13" s="26"/>
      <c r="Q13" s="26"/>
      <c r="R13" s="26"/>
      <c r="S13" s="26"/>
      <c r="T13" s="3" t="s">
        <v>46</v>
      </c>
    </row>
    <row r="14" spans="1:20" x14ac:dyDescent="0.2">
      <c r="A14" s="3" t="s">
        <v>287</v>
      </c>
      <c r="B14" s="3" t="s">
        <v>24</v>
      </c>
      <c r="C14" s="3">
        <v>2</v>
      </c>
      <c r="D14" s="3">
        <v>2</v>
      </c>
      <c r="E14" s="3">
        <v>19</v>
      </c>
      <c r="F14" s="3">
        <v>21</v>
      </c>
      <c r="G14" s="21">
        <f>D14/E14</f>
        <v>0.10526315789473684</v>
      </c>
      <c r="H14" s="3">
        <v>149</v>
      </c>
      <c r="I14" s="3">
        <v>1431</v>
      </c>
      <c r="J14" s="3">
        <v>1580</v>
      </c>
      <c r="K14" s="20" t="s">
        <v>1028</v>
      </c>
      <c r="L14" s="25">
        <v>1.0109501942776404</v>
      </c>
      <c r="M14" s="3">
        <v>1</v>
      </c>
      <c r="N14" s="3">
        <v>1</v>
      </c>
      <c r="O14" s="3">
        <v>1</v>
      </c>
      <c r="P14" s="26"/>
      <c r="Q14" s="26"/>
      <c r="R14" s="26"/>
      <c r="S14" s="26"/>
      <c r="T14" s="3" t="s">
        <v>1029</v>
      </c>
    </row>
    <row r="15" spans="1:20" x14ac:dyDescent="0.2">
      <c r="A15" s="3" t="s">
        <v>236</v>
      </c>
      <c r="B15" s="3" t="s">
        <v>25</v>
      </c>
      <c r="C15" s="3">
        <v>4</v>
      </c>
      <c r="D15" s="3">
        <v>89</v>
      </c>
      <c r="E15" s="3">
        <v>65</v>
      </c>
      <c r="F15" s="3">
        <v>154</v>
      </c>
      <c r="G15" s="20" t="s">
        <v>1030</v>
      </c>
      <c r="H15" s="3">
        <v>1013</v>
      </c>
      <c r="I15" s="3">
        <v>3135</v>
      </c>
      <c r="J15" s="3">
        <v>4148</v>
      </c>
      <c r="K15" s="20" t="s">
        <v>1031</v>
      </c>
      <c r="L15" s="25">
        <v>4.237451590857316</v>
      </c>
      <c r="M15" s="3">
        <v>1</v>
      </c>
      <c r="N15" s="3">
        <v>0</v>
      </c>
      <c r="O15" s="3">
        <v>0</v>
      </c>
      <c r="P15" s="26">
        <v>24.1</v>
      </c>
      <c r="Q15" s="26">
        <v>30.4</v>
      </c>
      <c r="R15" s="26">
        <v>33</v>
      </c>
      <c r="S15" s="26">
        <v>12.5</v>
      </c>
      <c r="T15" s="3" t="s">
        <v>46</v>
      </c>
    </row>
    <row r="16" spans="1:20" x14ac:dyDescent="0.2">
      <c r="A16" s="3" t="s">
        <v>295</v>
      </c>
      <c r="B16" s="3" t="s">
        <v>25</v>
      </c>
      <c r="C16" s="3">
        <v>4</v>
      </c>
      <c r="D16" s="3">
        <v>167</v>
      </c>
      <c r="E16" s="3">
        <v>212</v>
      </c>
      <c r="F16" s="3">
        <v>379</v>
      </c>
      <c r="G16" s="21">
        <f>D16/E16</f>
        <v>0.78773584905660377</v>
      </c>
      <c r="H16" s="3">
        <v>5076</v>
      </c>
      <c r="I16" s="3">
        <v>16136</v>
      </c>
      <c r="J16" s="3">
        <v>21212</v>
      </c>
      <c r="K16" s="20" t="s">
        <v>1032</v>
      </c>
      <c r="L16" s="25">
        <v>2.5041185304131912</v>
      </c>
      <c r="M16" s="3">
        <v>1</v>
      </c>
      <c r="N16" s="3">
        <v>1</v>
      </c>
      <c r="O16" s="3">
        <v>0</v>
      </c>
      <c r="P16" s="26">
        <v>60.7</v>
      </c>
      <c r="Q16" s="26">
        <v>37.200000000000003</v>
      </c>
      <c r="R16" s="26"/>
      <c r="S16" s="26">
        <v>2.04</v>
      </c>
      <c r="T16" s="3" t="s">
        <v>46</v>
      </c>
    </row>
    <row r="17" spans="1:20" x14ac:dyDescent="0.2">
      <c r="A17" s="3" t="s">
        <v>309</v>
      </c>
      <c r="B17" s="3" t="s">
        <v>25</v>
      </c>
      <c r="C17" s="3">
        <v>4</v>
      </c>
      <c r="D17" s="3">
        <v>52</v>
      </c>
      <c r="E17" s="3">
        <v>35</v>
      </c>
      <c r="F17" s="3">
        <v>87</v>
      </c>
      <c r="G17" s="20" t="s">
        <v>1033</v>
      </c>
      <c r="H17" s="3">
        <v>359</v>
      </c>
      <c r="I17" s="3">
        <v>919</v>
      </c>
      <c r="J17" s="3">
        <v>1278</v>
      </c>
      <c r="K17" s="21">
        <f>H17/I17</f>
        <v>0.39064200217627859</v>
      </c>
      <c r="L17" s="25">
        <v>3.8032630322323917</v>
      </c>
      <c r="M17" s="3">
        <v>1</v>
      </c>
      <c r="N17" s="3">
        <v>0</v>
      </c>
      <c r="O17" s="3">
        <v>0</v>
      </c>
      <c r="P17" s="26">
        <v>32.1</v>
      </c>
      <c r="Q17" s="26">
        <v>22.9</v>
      </c>
      <c r="R17" s="26">
        <v>33.700000000000003</v>
      </c>
      <c r="S17" s="26">
        <v>11.3</v>
      </c>
      <c r="T17" s="3" t="s">
        <v>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C99E-77B2-FA4F-BA43-C877E619B00D}">
  <dimension ref="A1:T19"/>
  <sheetViews>
    <sheetView workbookViewId="0">
      <selection activeCell="I28" sqref="I28"/>
    </sheetView>
  </sheetViews>
  <sheetFormatPr baseColWidth="10" defaultRowHeight="16" x14ac:dyDescent="0.2"/>
  <cols>
    <col min="1" max="16384" width="10.83203125" style="3"/>
  </cols>
  <sheetData>
    <row r="1" spans="1:20" x14ac:dyDescent="0.2">
      <c r="A1" s="2" t="s">
        <v>516</v>
      </c>
      <c r="B1" s="2" t="s">
        <v>517</v>
      </c>
      <c r="C1" s="2" t="s">
        <v>518</v>
      </c>
      <c r="D1" s="2" t="s">
        <v>520</v>
      </c>
      <c r="E1" s="2" t="s">
        <v>521</v>
      </c>
      <c r="F1" s="2" t="s">
        <v>522</v>
      </c>
      <c r="G1" s="4" t="s">
        <v>523</v>
      </c>
      <c r="H1" s="2" t="s">
        <v>524</v>
      </c>
      <c r="I1" s="2" t="s">
        <v>525</v>
      </c>
      <c r="J1" s="2" t="s">
        <v>526</v>
      </c>
      <c r="K1" s="2" t="s">
        <v>527</v>
      </c>
      <c r="L1" s="2" t="s">
        <v>528</v>
      </c>
      <c r="M1" s="2" t="s">
        <v>616</v>
      </c>
      <c r="N1" s="2" t="s">
        <v>13</v>
      </c>
      <c r="O1" s="2" t="s">
        <v>18</v>
      </c>
      <c r="P1" s="2" t="s">
        <v>6</v>
      </c>
      <c r="Q1" s="2" t="s">
        <v>8</v>
      </c>
      <c r="R1" s="2" t="s">
        <v>10</v>
      </c>
      <c r="S1" s="2" t="s">
        <v>12</v>
      </c>
      <c r="T1" s="2" t="s">
        <v>668</v>
      </c>
    </row>
    <row r="2" spans="1:20" x14ac:dyDescent="0.2">
      <c r="A2" s="3" t="s">
        <v>259</v>
      </c>
      <c r="B2" s="3" t="s">
        <v>23</v>
      </c>
      <c r="C2" s="3">
        <v>1</v>
      </c>
      <c r="D2" s="3">
        <v>10</v>
      </c>
      <c r="E2" s="3">
        <v>9</v>
      </c>
      <c r="F2" s="3">
        <v>19</v>
      </c>
      <c r="G2" s="20" t="s">
        <v>725</v>
      </c>
      <c r="H2" s="3">
        <v>6</v>
      </c>
      <c r="I2" s="3">
        <v>23</v>
      </c>
      <c r="J2" s="3">
        <v>29</v>
      </c>
      <c r="K2" s="21">
        <f>H2/I2</f>
        <v>0.2608695652173913</v>
      </c>
      <c r="L2" s="25">
        <v>4.2592592592592595</v>
      </c>
      <c r="M2" s="3">
        <v>1</v>
      </c>
      <c r="N2" s="3">
        <v>0</v>
      </c>
      <c r="O2" s="3">
        <v>0</v>
      </c>
      <c r="P2" s="26"/>
      <c r="Q2" s="26"/>
      <c r="R2" s="26"/>
      <c r="S2" s="26"/>
      <c r="T2" s="3" t="s">
        <v>1034</v>
      </c>
    </row>
    <row r="3" spans="1:20" x14ac:dyDescent="0.2">
      <c r="A3" s="3" t="s">
        <v>163</v>
      </c>
      <c r="B3" s="3" t="s">
        <v>23</v>
      </c>
      <c r="C3" s="3">
        <v>1</v>
      </c>
      <c r="D3" s="3">
        <v>5</v>
      </c>
      <c r="E3" s="3">
        <v>7</v>
      </c>
      <c r="F3" s="3">
        <v>12</v>
      </c>
      <c r="G3" s="21">
        <f>D3/E3</f>
        <v>0.7142857142857143</v>
      </c>
      <c r="H3" s="3">
        <v>25</v>
      </c>
      <c r="I3" s="3">
        <v>40</v>
      </c>
      <c r="J3" s="3">
        <v>65</v>
      </c>
      <c r="K3" s="20" t="s">
        <v>1035</v>
      </c>
      <c r="L3" s="25">
        <v>1.1428571428571428</v>
      </c>
      <c r="M3" s="3">
        <v>1</v>
      </c>
      <c r="N3" s="3">
        <v>0</v>
      </c>
      <c r="O3" s="3">
        <v>0</v>
      </c>
      <c r="P3" s="26">
        <v>29</v>
      </c>
      <c r="Q3" s="26">
        <v>19</v>
      </c>
      <c r="R3" s="26">
        <v>0</v>
      </c>
      <c r="S3" s="26">
        <v>52</v>
      </c>
      <c r="T3" s="3" t="s">
        <v>1036</v>
      </c>
    </row>
    <row r="4" spans="1:20" x14ac:dyDescent="0.2">
      <c r="A4" s="3" t="s">
        <v>156</v>
      </c>
      <c r="B4" s="3" t="s">
        <v>23</v>
      </c>
      <c r="C4" s="3">
        <v>1</v>
      </c>
      <c r="D4" s="3">
        <v>3</v>
      </c>
      <c r="E4" s="3">
        <v>9</v>
      </c>
      <c r="F4" s="3">
        <v>12</v>
      </c>
      <c r="G4" s="20" t="s">
        <v>1037</v>
      </c>
      <c r="H4" s="3">
        <v>10</v>
      </c>
      <c r="I4" s="3">
        <v>24</v>
      </c>
      <c r="J4" s="3">
        <v>34</v>
      </c>
      <c r="K4" s="20" t="s">
        <v>1038</v>
      </c>
      <c r="L4" s="25">
        <v>0.8</v>
      </c>
      <c r="M4" s="3">
        <v>1</v>
      </c>
      <c r="N4" s="3">
        <v>0</v>
      </c>
      <c r="O4" s="3">
        <v>0</v>
      </c>
      <c r="P4" s="26">
        <v>10.9</v>
      </c>
      <c r="Q4" s="26">
        <v>6.5</v>
      </c>
      <c r="R4" s="26">
        <v>63</v>
      </c>
      <c r="S4" s="26">
        <v>19.600000000000001</v>
      </c>
      <c r="T4" s="3" t="s">
        <v>1039</v>
      </c>
    </row>
    <row r="5" spans="1:20" x14ac:dyDescent="0.2">
      <c r="A5" s="3" t="s">
        <v>217</v>
      </c>
      <c r="B5" s="3" t="s">
        <v>25</v>
      </c>
      <c r="C5" s="3">
        <v>4</v>
      </c>
      <c r="D5" s="3">
        <v>27</v>
      </c>
      <c r="E5" s="3">
        <v>34</v>
      </c>
      <c r="F5" s="3">
        <v>61</v>
      </c>
      <c r="G5" s="21">
        <f>D5/E5</f>
        <v>0.79411764705882348</v>
      </c>
      <c r="H5" s="3">
        <v>24</v>
      </c>
      <c r="I5" s="3">
        <v>47</v>
      </c>
      <c r="J5" s="3">
        <v>71</v>
      </c>
      <c r="K5" s="21">
        <f>H5/I5</f>
        <v>0.51063829787234039</v>
      </c>
      <c r="L5" s="25">
        <v>1.5551470588235294</v>
      </c>
      <c r="M5" s="3">
        <v>1</v>
      </c>
      <c r="N5" s="3">
        <v>0</v>
      </c>
      <c r="O5" s="3">
        <v>0</v>
      </c>
      <c r="P5" s="26">
        <v>17.5</v>
      </c>
      <c r="Q5" s="26">
        <v>20.8</v>
      </c>
      <c r="R5" s="26">
        <v>58.3</v>
      </c>
      <c r="S5" s="26">
        <v>3.3</v>
      </c>
      <c r="T5" s="3" t="s">
        <v>1040</v>
      </c>
    </row>
    <row r="6" spans="1:20" x14ac:dyDescent="0.2">
      <c r="A6" s="3" t="s">
        <v>185</v>
      </c>
      <c r="B6" s="3" t="s">
        <v>24</v>
      </c>
      <c r="C6" s="3">
        <v>2</v>
      </c>
      <c r="D6" s="3">
        <v>3</v>
      </c>
      <c r="E6" s="3">
        <v>79</v>
      </c>
      <c r="F6" s="3">
        <v>82</v>
      </c>
      <c r="G6" s="21">
        <f>D6/E6</f>
        <v>3.7974683544303799E-2</v>
      </c>
      <c r="H6" s="3">
        <v>24</v>
      </c>
      <c r="I6" s="3">
        <v>1337</v>
      </c>
      <c r="J6" s="3">
        <v>1361</v>
      </c>
      <c r="K6" s="20" t="s">
        <v>1041</v>
      </c>
      <c r="L6" s="25">
        <v>2.115506329113924</v>
      </c>
      <c r="M6" s="3">
        <v>2</v>
      </c>
      <c r="N6" s="3">
        <v>1</v>
      </c>
      <c r="O6" s="3">
        <v>0</v>
      </c>
      <c r="P6" s="26"/>
      <c r="Q6" s="26"/>
      <c r="R6" s="26"/>
      <c r="S6" s="26"/>
      <c r="T6" s="3" t="s">
        <v>46</v>
      </c>
    </row>
    <row r="7" spans="1:20" x14ac:dyDescent="0.2">
      <c r="A7" s="3" t="s">
        <v>189</v>
      </c>
      <c r="B7" s="3" t="s">
        <v>23</v>
      </c>
      <c r="C7" s="3">
        <v>1</v>
      </c>
      <c r="D7" s="3">
        <v>4</v>
      </c>
      <c r="E7" s="3">
        <v>8</v>
      </c>
      <c r="F7" s="3">
        <v>12</v>
      </c>
      <c r="G7" s="20" t="s">
        <v>1042</v>
      </c>
      <c r="H7" s="3">
        <v>73</v>
      </c>
      <c r="I7" s="3">
        <v>466</v>
      </c>
      <c r="J7" s="3">
        <v>539</v>
      </c>
      <c r="K7" s="21">
        <f>H7/I7</f>
        <v>0.15665236051502146</v>
      </c>
      <c r="L7" s="25">
        <v>3.1917808219178081</v>
      </c>
      <c r="M7" s="3">
        <v>1</v>
      </c>
      <c r="N7" s="3">
        <v>1</v>
      </c>
      <c r="O7" s="3">
        <v>0</v>
      </c>
      <c r="P7" s="26">
        <v>8.6</v>
      </c>
      <c r="Q7" s="26">
        <v>50.7</v>
      </c>
      <c r="R7" s="26">
        <v>0</v>
      </c>
      <c r="S7" s="26">
        <v>40.700000000000003</v>
      </c>
      <c r="T7" s="3" t="s">
        <v>46</v>
      </c>
    </row>
    <row r="8" spans="1:20" x14ac:dyDescent="0.2">
      <c r="A8" s="3" t="s">
        <v>224</v>
      </c>
      <c r="B8" s="3" t="s">
        <v>23</v>
      </c>
      <c r="C8" s="3">
        <v>1</v>
      </c>
      <c r="D8" s="3">
        <v>4</v>
      </c>
      <c r="E8" s="3">
        <v>15</v>
      </c>
      <c r="F8" s="3">
        <v>19</v>
      </c>
      <c r="G8" s="21">
        <f>D8/E8</f>
        <v>0.26666666666666666</v>
      </c>
      <c r="H8" s="3">
        <v>7</v>
      </c>
      <c r="I8" s="3">
        <v>40</v>
      </c>
      <c r="J8" s="3">
        <v>47</v>
      </c>
      <c r="K8" s="21">
        <f>H8/I8</f>
        <v>0.17499999999999999</v>
      </c>
      <c r="L8" s="25">
        <v>1.5238095238095237</v>
      </c>
      <c r="M8" s="3">
        <v>1</v>
      </c>
      <c r="N8" s="3">
        <v>0</v>
      </c>
      <c r="O8" s="3">
        <v>0</v>
      </c>
      <c r="P8" s="26">
        <v>5.0999999999999996</v>
      </c>
      <c r="Q8" s="26">
        <v>22.9</v>
      </c>
      <c r="R8" s="26">
        <v>54.6</v>
      </c>
      <c r="S8" s="26">
        <v>17.399999999999999</v>
      </c>
      <c r="T8" s="3" t="s">
        <v>1043</v>
      </c>
    </row>
    <row r="9" spans="1:20" x14ac:dyDescent="0.2">
      <c r="A9" s="3" t="s">
        <v>267</v>
      </c>
      <c r="B9" s="3" t="s">
        <v>23</v>
      </c>
      <c r="C9" s="3">
        <v>1</v>
      </c>
      <c r="D9" s="3">
        <v>20</v>
      </c>
      <c r="E9" s="3">
        <v>33</v>
      </c>
      <c r="F9" s="3">
        <v>53</v>
      </c>
      <c r="G9" s="21">
        <f>D9/E9</f>
        <v>0.60606060606060608</v>
      </c>
      <c r="H9" s="3">
        <v>27</v>
      </c>
      <c r="I9" s="3">
        <v>78</v>
      </c>
      <c r="J9" s="3">
        <v>105</v>
      </c>
      <c r="K9" s="20" t="s">
        <v>1044</v>
      </c>
      <c r="L9" s="25">
        <v>1.7508417508417509</v>
      </c>
      <c r="M9" s="3">
        <v>2</v>
      </c>
      <c r="N9" s="3">
        <v>0</v>
      </c>
      <c r="O9" s="3">
        <v>0</v>
      </c>
      <c r="P9" s="26"/>
      <c r="Q9" s="26"/>
      <c r="R9" s="26"/>
      <c r="S9" s="26"/>
      <c r="T9" s="3" t="s">
        <v>1043</v>
      </c>
    </row>
    <row r="10" spans="1:20" x14ac:dyDescent="0.2">
      <c r="A10" s="3" t="s">
        <v>269</v>
      </c>
      <c r="B10" s="3" t="s">
        <v>23</v>
      </c>
      <c r="C10" s="3">
        <v>1</v>
      </c>
      <c r="D10" s="3">
        <v>31</v>
      </c>
      <c r="E10" s="3">
        <v>100</v>
      </c>
      <c r="F10" s="3">
        <v>131</v>
      </c>
      <c r="G10" s="21">
        <f>D10/E10</f>
        <v>0.31</v>
      </c>
      <c r="H10" s="3">
        <v>86</v>
      </c>
      <c r="I10" s="3">
        <v>1660</v>
      </c>
      <c r="J10" s="3">
        <v>1746</v>
      </c>
      <c r="K10" s="20" t="s">
        <v>1045</v>
      </c>
      <c r="L10" s="25">
        <v>5.9837209302325585</v>
      </c>
      <c r="M10" s="3">
        <v>2</v>
      </c>
      <c r="N10" s="3">
        <v>0</v>
      </c>
      <c r="O10" s="3">
        <v>0</v>
      </c>
      <c r="P10" s="26">
        <v>21</v>
      </c>
      <c r="Q10" s="26">
        <v>37</v>
      </c>
      <c r="R10" s="26">
        <v>21</v>
      </c>
      <c r="S10" s="26">
        <v>19</v>
      </c>
      <c r="T10" s="3" t="s">
        <v>46</v>
      </c>
    </row>
    <row r="11" spans="1:20" x14ac:dyDescent="0.2">
      <c r="A11" s="3" t="s">
        <v>302</v>
      </c>
      <c r="B11" s="3" t="s">
        <v>23</v>
      </c>
      <c r="C11" s="3">
        <v>1</v>
      </c>
      <c r="D11" s="3">
        <v>184</v>
      </c>
      <c r="E11" s="3">
        <v>293</v>
      </c>
      <c r="F11" s="3">
        <v>477</v>
      </c>
      <c r="G11" s="21">
        <f>D11/E11</f>
        <v>0.62798634812286691</v>
      </c>
      <c r="H11" s="3">
        <v>5059</v>
      </c>
      <c r="I11" s="3">
        <v>16055</v>
      </c>
      <c r="J11" s="3">
        <v>21114</v>
      </c>
      <c r="K11" s="20" t="s">
        <v>1046</v>
      </c>
      <c r="L11" s="25">
        <v>1.992947384683263</v>
      </c>
      <c r="M11" s="3">
        <v>1</v>
      </c>
      <c r="N11" s="3">
        <v>1</v>
      </c>
      <c r="O11" s="3">
        <v>0</v>
      </c>
      <c r="P11" s="26">
        <v>60.7</v>
      </c>
      <c r="Q11" s="26">
        <v>37.200000000000003</v>
      </c>
      <c r="R11" s="26">
        <v>0</v>
      </c>
      <c r="S11" s="26">
        <v>2.04</v>
      </c>
      <c r="T11" s="3" t="s">
        <v>46</v>
      </c>
    </row>
    <row r="12" spans="1:20" x14ac:dyDescent="0.2">
      <c r="A12" s="3" t="s">
        <v>309</v>
      </c>
      <c r="B12" s="3" t="s">
        <v>25</v>
      </c>
      <c r="C12" s="3">
        <v>4</v>
      </c>
      <c r="D12" s="3">
        <v>154</v>
      </c>
      <c r="E12" s="3">
        <v>276</v>
      </c>
      <c r="F12" s="3">
        <v>430</v>
      </c>
      <c r="G12" s="20" t="s">
        <v>1047</v>
      </c>
      <c r="H12" s="3">
        <v>257</v>
      </c>
      <c r="I12" s="3">
        <v>678</v>
      </c>
      <c r="J12" s="3">
        <v>935</v>
      </c>
      <c r="K12" s="21">
        <f>H12/I12</f>
        <v>0.37905604719764013</v>
      </c>
      <c r="L12" s="25">
        <v>1.4720013534088987</v>
      </c>
      <c r="M12" s="3">
        <v>1</v>
      </c>
      <c r="N12" s="3">
        <v>0</v>
      </c>
      <c r="O12" s="3">
        <v>0</v>
      </c>
      <c r="P12" s="26">
        <v>32.1</v>
      </c>
      <c r="Q12" s="26">
        <v>22.9</v>
      </c>
      <c r="R12" s="26">
        <v>33.700000000000003</v>
      </c>
      <c r="S12" s="26">
        <v>11.3</v>
      </c>
      <c r="T12" s="3" t="s">
        <v>1043</v>
      </c>
    </row>
    <row r="13" spans="1:20" x14ac:dyDescent="0.2">
      <c r="A13" s="3" t="s">
        <v>275</v>
      </c>
      <c r="B13" s="3" t="s">
        <v>25</v>
      </c>
      <c r="C13" s="3">
        <v>4</v>
      </c>
      <c r="D13" s="3">
        <v>23</v>
      </c>
      <c r="E13" s="3">
        <v>21</v>
      </c>
      <c r="F13" s="3">
        <v>44</v>
      </c>
      <c r="G13" s="20" t="s">
        <v>1048</v>
      </c>
      <c r="H13" s="3">
        <v>75</v>
      </c>
      <c r="I13" s="3">
        <v>189</v>
      </c>
      <c r="J13" s="3">
        <v>264</v>
      </c>
      <c r="K13" s="20" t="s">
        <v>1049</v>
      </c>
      <c r="L13" s="25">
        <v>2.76</v>
      </c>
      <c r="M13" s="3">
        <v>1</v>
      </c>
      <c r="N13" s="3">
        <v>1</v>
      </c>
      <c r="O13" s="3">
        <v>0</v>
      </c>
      <c r="P13" s="26">
        <v>11.8</v>
      </c>
      <c r="Q13" s="26">
        <v>22.7</v>
      </c>
      <c r="R13" s="26">
        <v>1.5</v>
      </c>
      <c r="S13" s="26">
        <v>64</v>
      </c>
      <c r="T13" s="3" t="s">
        <v>1050</v>
      </c>
    </row>
    <row r="14" spans="1:20" x14ac:dyDescent="0.2">
      <c r="A14" s="3" t="s">
        <v>285</v>
      </c>
      <c r="B14" s="3" t="s">
        <v>24</v>
      </c>
      <c r="C14" s="3">
        <v>2</v>
      </c>
      <c r="D14" s="3">
        <v>13</v>
      </c>
      <c r="E14" s="3">
        <v>48</v>
      </c>
      <c r="F14" s="3">
        <v>61</v>
      </c>
      <c r="G14" s="21">
        <f>D14/E14</f>
        <v>0.27083333333333331</v>
      </c>
      <c r="H14" s="3">
        <v>192</v>
      </c>
      <c r="I14" s="3">
        <v>1170</v>
      </c>
      <c r="J14" s="3">
        <v>1362</v>
      </c>
      <c r="K14" s="20" t="s">
        <v>1051</v>
      </c>
      <c r="L14" s="25">
        <v>1.650390625</v>
      </c>
      <c r="M14" s="3">
        <v>1</v>
      </c>
      <c r="N14" s="3">
        <v>1</v>
      </c>
      <c r="O14" s="3">
        <v>1</v>
      </c>
      <c r="P14" s="26"/>
      <c r="Q14" s="26"/>
      <c r="R14" s="26"/>
      <c r="S14" s="26"/>
      <c r="T14" s="3" t="s">
        <v>46</v>
      </c>
    </row>
    <row r="15" spans="1:20" x14ac:dyDescent="0.2">
      <c r="A15" s="3" t="s">
        <v>261</v>
      </c>
      <c r="B15" s="3" t="s">
        <v>23</v>
      </c>
      <c r="C15" s="3">
        <v>1</v>
      </c>
      <c r="D15" s="3">
        <v>95</v>
      </c>
      <c r="E15" s="3">
        <v>136</v>
      </c>
      <c r="F15" s="3">
        <v>231</v>
      </c>
      <c r="G15" s="21">
        <f>D15/E15</f>
        <v>0.69852941176470584</v>
      </c>
      <c r="H15" s="3">
        <v>115</v>
      </c>
      <c r="I15" s="3">
        <v>367</v>
      </c>
      <c r="J15" s="3">
        <v>482</v>
      </c>
      <c r="K15" s="21">
        <f>H15/I15</f>
        <v>0.3133514986376022</v>
      </c>
      <c r="L15" s="25">
        <v>2.2292199488491047</v>
      </c>
      <c r="M15" s="3">
        <v>1</v>
      </c>
      <c r="N15" s="3">
        <v>0</v>
      </c>
      <c r="O15" s="3">
        <v>1</v>
      </c>
      <c r="P15" s="26">
        <v>28.3</v>
      </c>
      <c r="Q15" s="26">
        <v>29.5</v>
      </c>
      <c r="R15" s="26">
        <v>29.6</v>
      </c>
      <c r="S15" s="26">
        <v>12.6</v>
      </c>
      <c r="T15" s="3" t="s">
        <v>1052</v>
      </c>
    </row>
    <row r="16" spans="1:20" x14ac:dyDescent="0.2">
      <c r="A16" s="3" t="s">
        <v>283</v>
      </c>
      <c r="B16" s="3" t="s">
        <v>24</v>
      </c>
      <c r="C16" s="3">
        <v>2</v>
      </c>
      <c r="D16" s="3">
        <v>84</v>
      </c>
      <c r="E16" s="3">
        <v>419</v>
      </c>
      <c r="F16" s="3">
        <v>503</v>
      </c>
      <c r="G16" s="21">
        <f>D16/E16</f>
        <v>0.20047732696897375</v>
      </c>
      <c r="H16" s="3">
        <v>850</v>
      </c>
      <c r="I16" s="3">
        <v>8093</v>
      </c>
      <c r="J16" s="3">
        <v>8943</v>
      </c>
      <c r="K16" s="20" t="s">
        <v>1053</v>
      </c>
      <c r="L16" s="25">
        <v>1.908780008423417</v>
      </c>
      <c r="M16" s="3">
        <v>1</v>
      </c>
      <c r="N16" s="3">
        <v>1</v>
      </c>
      <c r="O16" s="3">
        <v>1</v>
      </c>
      <c r="P16" s="26"/>
      <c r="Q16" s="26"/>
      <c r="R16" s="26"/>
      <c r="S16" s="26"/>
      <c r="T16" s="3" t="s">
        <v>46</v>
      </c>
    </row>
    <row r="17" spans="1:20" x14ac:dyDescent="0.2">
      <c r="A17" s="3" t="s">
        <v>322</v>
      </c>
      <c r="B17" s="3" t="s">
        <v>23</v>
      </c>
      <c r="C17" s="3">
        <v>1</v>
      </c>
      <c r="D17" s="3">
        <v>23</v>
      </c>
      <c r="E17" s="3">
        <v>29</v>
      </c>
      <c r="F17" s="3">
        <v>52</v>
      </c>
      <c r="G17" s="21">
        <f>D17/E17</f>
        <v>0.7931034482758621</v>
      </c>
      <c r="H17" s="3">
        <v>98</v>
      </c>
      <c r="I17" s="3">
        <v>325</v>
      </c>
      <c r="J17" s="3">
        <v>423</v>
      </c>
      <c r="K17" s="21">
        <f>H17/I17</f>
        <v>0.30153846153846153</v>
      </c>
      <c r="L17" s="25">
        <v>2.6301900070372977</v>
      </c>
      <c r="M17" s="3">
        <v>1</v>
      </c>
      <c r="N17" s="3">
        <v>0</v>
      </c>
      <c r="O17" s="3">
        <v>1</v>
      </c>
      <c r="P17" s="26">
        <v>12</v>
      </c>
      <c r="Q17" s="26">
        <v>60.6</v>
      </c>
      <c r="R17" s="26">
        <v>37.5</v>
      </c>
      <c r="S17" s="26">
        <v>27.4</v>
      </c>
      <c r="T17" s="3" t="s">
        <v>1054</v>
      </c>
    </row>
    <row r="18" spans="1:20" x14ac:dyDescent="0.2">
      <c r="A18" s="3" t="s">
        <v>290</v>
      </c>
      <c r="B18" s="3" t="s">
        <v>23</v>
      </c>
      <c r="C18" s="3">
        <v>1</v>
      </c>
      <c r="D18" s="3">
        <v>20</v>
      </c>
      <c r="E18" s="3">
        <v>14</v>
      </c>
      <c r="F18" s="3">
        <v>34</v>
      </c>
      <c r="G18" s="20" t="s">
        <v>1055</v>
      </c>
      <c r="H18" s="3">
        <v>76</v>
      </c>
      <c r="I18" s="3">
        <v>445</v>
      </c>
      <c r="J18" s="3">
        <v>521</v>
      </c>
      <c r="K18" s="21">
        <f>H18/I18</f>
        <v>0.17078651685393259</v>
      </c>
      <c r="L18" s="25">
        <v>8.3646616541353378</v>
      </c>
      <c r="M18" s="3">
        <v>1</v>
      </c>
      <c r="N18" s="3">
        <v>1</v>
      </c>
      <c r="O18" s="3">
        <v>1</v>
      </c>
      <c r="P18" s="26"/>
      <c r="Q18" s="26"/>
      <c r="R18" s="26"/>
      <c r="S18" s="26"/>
      <c r="T18" s="3" t="s">
        <v>1056</v>
      </c>
    </row>
    <row r="19" spans="1:20" x14ac:dyDescent="0.2">
      <c r="A19" s="3" t="s">
        <v>287</v>
      </c>
      <c r="B19" s="3" t="s">
        <v>24</v>
      </c>
      <c r="C19" s="3">
        <v>2</v>
      </c>
      <c r="D19" s="3">
        <v>3</v>
      </c>
      <c r="E19" s="3">
        <v>22</v>
      </c>
      <c r="F19" s="3">
        <v>25</v>
      </c>
      <c r="G19" s="21">
        <f>D19/E19</f>
        <v>0.13636363636363635</v>
      </c>
      <c r="H19" s="3">
        <v>148</v>
      </c>
      <c r="I19" s="3">
        <v>1428</v>
      </c>
      <c r="J19" s="3">
        <v>1576</v>
      </c>
      <c r="K19" s="20" t="s">
        <v>1057</v>
      </c>
      <c r="L19" s="25">
        <v>1.3157248157248158</v>
      </c>
      <c r="M19" s="3">
        <v>1</v>
      </c>
      <c r="N19" s="3">
        <v>1</v>
      </c>
      <c r="O19" s="3">
        <v>1</v>
      </c>
      <c r="P19" s="26"/>
      <c r="Q19" s="26"/>
      <c r="R19" s="26"/>
      <c r="S19" s="26"/>
      <c r="T19" s="3"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3FC5-9386-4342-9B3F-2F5599655E85}">
  <dimension ref="A1:O53"/>
  <sheetViews>
    <sheetView tabSelected="1" topLeftCell="K1" workbookViewId="0">
      <selection activeCell="P1" sqref="P1:Q1048576"/>
    </sheetView>
  </sheetViews>
  <sheetFormatPr baseColWidth="10" defaultRowHeight="16" x14ac:dyDescent="0.2"/>
  <cols>
    <col min="1" max="16384" width="10.83203125" style="3"/>
  </cols>
  <sheetData>
    <row r="1" spans="1:15" s="2" customFormat="1" x14ac:dyDescent="0.2">
      <c r="A1" s="17" t="s">
        <v>0</v>
      </c>
      <c r="B1" s="17" t="s">
        <v>3</v>
      </c>
      <c r="C1" s="2" t="s">
        <v>616</v>
      </c>
      <c r="D1" s="2" t="s">
        <v>517</v>
      </c>
      <c r="E1" s="2" t="s">
        <v>518</v>
      </c>
      <c r="F1" s="2" t="s">
        <v>1058</v>
      </c>
      <c r="G1" s="2" t="s">
        <v>1059</v>
      </c>
      <c r="H1" s="2" t="s">
        <v>1060</v>
      </c>
      <c r="I1" s="2" t="s">
        <v>1061</v>
      </c>
      <c r="J1" s="2" t="s">
        <v>1062</v>
      </c>
      <c r="K1" s="2" t="s">
        <v>1063</v>
      </c>
      <c r="L1" s="2" t="s">
        <v>1064</v>
      </c>
      <c r="M1" s="2" t="s">
        <v>1065</v>
      </c>
      <c r="N1" s="2" t="s">
        <v>1066</v>
      </c>
      <c r="O1" s="2" t="s">
        <v>1067</v>
      </c>
    </row>
    <row r="2" spans="1:15" x14ac:dyDescent="0.2">
      <c r="A2" s="3" t="s">
        <v>239</v>
      </c>
      <c r="B2" s="3" t="s">
        <v>41</v>
      </c>
      <c r="C2" s="3">
        <v>1</v>
      </c>
      <c r="D2" s="3" t="s">
        <v>1068</v>
      </c>
      <c r="E2" s="3">
        <v>2</v>
      </c>
      <c r="F2" s="3" t="s">
        <v>1069</v>
      </c>
      <c r="G2" s="3">
        <v>1</v>
      </c>
      <c r="H2" s="3" t="s">
        <v>1070</v>
      </c>
      <c r="I2" s="3">
        <v>1</v>
      </c>
      <c r="J2" s="25">
        <v>3.27</v>
      </c>
      <c r="K2" s="25">
        <v>2.09</v>
      </c>
      <c r="L2" s="25">
        <v>5.1100000000000003</v>
      </c>
      <c r="M2" s="3">
        <v>1.1847899849091621</v>
      </c>
      <c r="N2" s="3">
        <v>0.73716406597671957</v>
      </c>
      <c r="O2" s="3">
        <v>1.631199404215613</v>
      </c>
    </row>
    <row r="3" spans="1:15" x14ac:dyDescent="0.2">
      <c r="A3" s="3" t="s">
        <v>236</v>
      </c>
      <c r="B3" s="3" t="s">
        <v>41</v>
      </c>
      <c r="C3" s="3">
        <v>1</v>
      </c>
      <c r="D3" s="3" t="s">
        <v>1071</v>
      </c>
      <c r="E3" s="3">
        <v>4</v>
      </c>
      <c r="F3" s="3" t="s">
        <v>1069</v>
      </c>
      <c r="G3" s="3">
        <v>1</v>
      </c>
      <c r="H3" s="3" t="s">
        <v>1072</v>
      </c>
      <c r="I3" s="3">
        <v>2</v>
      </c>
      <c r="J3" s="25">
        <v>1.72</v>
      </c>
      <c r="K3" s="25">
        <v>1.48</v>
      </c>
      <c r="L3" s="25">
        <v>1.99</v>
      </c>
      <c r="M3" s="3">
        <v>0.54232429082536171</v>
      </c>
      <c r="N3" s="3">
        <v>0.39204208777602367</v>
      </c>
      <c r="O3" s="3">
        <v>0.68813463873640102</v>
      </c>
    </row>
    <row r="4" spans="1:15" x14ac:dyDescent="0.2">
      <c r="A4" s="3" t="s">
        <v>269</v>
      </c>
      <c r="B4" s="3" t="s">
        <v>41</v>
      </c>
      <c r="C4" s="3">
        <v>2</v>
      </c>
      <c r="D4" s="3" t="s">
        <v>23</v>
      </c>
      <c r="E4" s="3">
        <v>1</v>
      </c>
      <c r="F4" s="3" t="s">
        <v>1069</v>
      </c>
      <c r="G4" s="3">
        <v>1</v>
      </c>
      <c r="H4" s="3" t="s">
        <v>1070</v>
      </c>
      <c r="I4" s="3">
        <v>1</v>
      </c>
      <c r="J4" s="25">
        <v>2.2999999999999998</v>
      </c>
      <c r="K4" s="25">
        <v>1</v>
      </c>
      <c r="L4" s="25">
        <v>5.3</v>
      </c>
      <c r="M4" s="3">
        <v>0.83290912293510388</v>
      </c>
      <c r="N4" s="3">
        <v>0</v>
      </c>
      <c r="O4" s="3">
        <v>1.6677068205580761</v>
      </c>
    </row>
    <row r="5" spans="1:15" x14ac:dyDescent="0.2">
      <c r="A5" s="3" t="s">
        <v>253</v>
      </c>
      <c r="B5" s="3" t="s">
        <v>41</v>
      </c>
      <c r="C5" s="3">
        <v>1</v>
      </c>
      <c r="D5" s="3" t="s">
        <v>23</v>
      </c>
      <c r="E5" s="3">
        <v>1</v>
      </c>
      <c r="F5" s="3" t="s">
        <v>1073</v>
      </c>
      <c r="G5" s="3">
        <v>13</v>
      </c>
      <c r="H5" s="3" t="s">
        <v>1070</v>
      </c>
      <c r="I5" s="3">
        <v>1</v>
      </c>
      <c r="J5" s="25">
        <v>9.4</v>
      </c>
      <c r="K5" s="25">
        <v>3.79</v>
      </c>
      <c r="L5" s="25">
        <v>26.54</v>
      </c>
      <c r="M5" s="3">
        <v>2.2407096892759584</v>
      </c>
      <c r="N5" s="3">
        <v>1.3323660190943349</v>
      </c>
      <c r="O5" s="3">
        <v>3.2786530289040616</v>
      </c>
    </row>
    <row r="6" spans="1:15" x14ac:dyDescent="0.2">
      <c r="A6" s="3" t="s">
        <v>236</v>
      </c>
      <c r="B6" s="3" t="s">
        <v>41</v>
      </c>
      <c r="C6" s="3">
        <v>1</v>
      </c>
      <c r="D6" s="3" t="s">
        <v>1071</v>
      </c>
      <c r="E6" s="3">
        <v>4</v>
      </c>
      <c r="F6" s="3" t="s">
        <v>1073</v>
      </c>
      <c r="G6" s="3">
        <v>13</v>
      </c>
      <c r="H6" s="3" t="s">
        <v>1072</v>
      </c>
      <c r="I6" s="3">
        <v>2</v>
      </c>
      <c r="J6" s="25">
        <v>1.39</v>
      </c>
      <c r="K6" s="25">
        <v>1.19</v>
      </c>
      <c r="L6" s="25">
        <v>1.63</v>
      </c>
      <c r="M6" s="3">
        <v>0.3293037471426003</v>
      </c>
      <c r="N6" s="3">
        <v>0.17395330712343798</v>
      </c>
      <c r="O6" s="3">
        <v>0.48858001481867092</v>
      </c>
    </row>
    <row r="7" spans="1:15" x14ac:dyDescent="0.2">
      <c r="A7" s="3" t="s">
        <v>275</v>
      </c>
      <c r="B7" s="3" t="s">
        <v>41</v>
      </c>
      <c r="C7" s="3">
        <v>1</v>
      </c>
      <c r="D7" s="3" t="s">
        <v>1071</v>
      </c>
      <c r="E7" s="3">
        <v>4</v>
      </c>
      <c r="F7" s="3" t="s">
        <v>1073</v>
      </c>
      <c r="G7" s="3">
        <v>13</v>
      </c>
      <c r="H7" s="3" t="s">
        <v>1072</v>
      </c>
      <c r="I7" s="3">
        <v>2</v>
      </c>
      <c r="J7" s="25">
        <v>1.53</v>
      </c>
      <c r="K7" s="25">
        <v>0.78</v>
      </c>
      <c r="L7" s="25">
        <v>2.97</v>
      </c>
      <c r="M7" s="3">
        <v>0.42526773540434409</v>
      </c>
      <c r="N7" s="3">
        <v>-0.24846135929849961</v>
      </c>
      <c r="O7" s="3">
        <v>1.0885619528146082</v>
      </c>
    </row>
    <row r="8" spans="1:15" x14ac:dyDescent="0.2">
      <c r="A8" s="3" t="s">
        <v>233</v>
      </c>
      <c r="B8" s="3" t="s">
        <v>41</v>
      </c>
      <c r="C8" s="3">
        <v>1</v>
      </c>
      <c r="D8" s="3" t="s">
        <v>1071</v>
      </c>
      <c r="E8" s="3">
        <v>4</v>
      </c>
      <c r="F8" s="3" t="s">
        <v>1074</v>
      </c>
      <c r="G8" s="3">
        <v>2</v>
      </c>
      <c r="H8" s="3" t="s">
        <v>1070</v>
      </c>
      <c r="I8" s="3">
        <v>1</v>
      </c>
      <c r="J8" s="25">
        <v>5.27</v>
      </c>
      <c r="K8" s="25">
        <v>2.69</v>
      </c>
      <c r="L8" s="25">
        <v>10.34</v>
      </c>
      <c r="M8" s="3">
        <v>1.6620303625532709</v>
      </c>
      <c r="N8" s="3">
        <v>0.9895411936137477</v>
      </c>
      <c r="O8" s="3">
        <v>2.3360198690802831</v>
      </c>
    </row>
    <row r="9" spans="1:15" x14ac:dyDescent="0.2">
      <c r="A9" s="3" t="s">
        <v>258</v>
      </c>
      <c r="B9" s="3" t="s">
        <v>41</v>
      </c>
      <c r="C9" s="3">
        <v>1</v>
      </c>
      <c r="D9" s="3" t="s">
        <v>1068</v>
      </c>
      <c r="E9" s="3">
        <v>2</v>
      </c>
      <c r="F9" s="3" t="s">
        <v>1074</v>
      </c>
      <c r="G9" s="3">
        <v>2</v>
      </c>
      <c r="H9" s="3" t="s">
        <v>1070</v>
      </c>
      <c r="I9" s="3">
        <v>1</v>
      </c>
      <c r="J9" s="25">
        <v>3.71</v>
      </c>
      <c r="K9" s="25">
        <v>2.89</v>
      </c>
      <c r="L9" s="25">
        <v>4.76</v>
      </c>
      <c r="M9" s="3">
        <v>1.3110318766193438</v>
      </c>
      <c r="N9" s="3">
        <v>1.0612565021243408</v>
      </c>
      <c r="O9" s="3">
        <v>1.5602476682433286</v>
      </c>
    </row>
    <row r="10" spans="1:15" x14ac:dyDescent="0.2">
      <c r="A10" s="3" t="s">
        <v>305</v>
      </c>
      <c r="B10" s="3" t="s">
        <v>41</v>
      </c>
      <c r="C10" s="3">
        <v>1</v>
      </c>
      <c r="D10" s="3" t="s">
        <v>23</v>
      </c>
      <c r="E10" s="3">
        <v>1</v>
      </c>
      <c r="F10" s="3" t="s">
        <v>1074</v>
      </c>
      <c r="G10" s="3">
        <v>2</v>
      </c>
      <c r="H10" s="3" t="s">
        <v>1070</v>
      </c>
      <c r="I10" s="3">
        <v>1</v>
      </c>
      <c r="J10" s="25">
        <v>2.0299999999999998</v>
      </c>
      <c r="K10" s="25">
        <v>1.06</v>
      </c>
      <c r="L10" s="25">
        <v>3</v>
      </c>
      <c r="M10" s="3">
        <v>0.70803579305369591</v>
      </c>
      <c r="N10" s="3">
        <v>5.8268908123975824E-2</v>
      </c>
      <c r="O10" s="3">
        <v>1.0986122886681098</v>
      </c>
    </row>
    <row r="11" spans="1:15" x14ac:dyDescent="0.2">
      <c r="A11" s="3" t="s">
        <v>233</v>
      </c>
      <c r="B11" s="3" t="s">
        <v>41</v>
      </c>
      <c r="C11" s="3">
        <v>1</v>
      </c>
      <c r="D11" s="3" t="s">
        <v>1071</v>
      </c>
      <c r="E11" s="3">
        <v>4</v>
      </c>
      <c r="F11" s="3" t="s">
        <v>1075</v>
      </c>
      <c r="G11" s="3">
        <v>3</v>
      </c>
      <c r="H11" s="3" t="s">
        <v>1070</v>
      </c>
      <c r="I11" s="3">
        <v>1</v>
      </c>
      <c r="J11" s="25">
        <v>9.93</v>
      </c>
      <c r="K11" s="25">
        <v>4.45</v>
      </c>
      <c r="L11" s="25">
        <v>22.17</v>
      </c>
      <c r="M11" s="3">
        <v>2.2955604780570811</v>
      </c>
      <c r="N11" s="3">
        <v>1.4929040961781488</v>
      </c>
      <c r="O11" s="3">
        <v>3.0987400236282201</v>
      </c>
    </row>
    <row r="12" spans="1:15" x14ac:dyDescent="0.2">
      <c r="A12" s="3" t="s">
        <v>258</v>
      </c>
      <c r="B12" s="3" t="s">
        <v>41</v>
      </c>
      <c r="C12" s="3">
        <v>1</v>
      </c>
      <c r="D12" s="3" t="s">
        <v>1068</v>
      </c>
      <c r="E12" s="3">
        <v>2</v>
      </c>
      <c r="F12" s="3" t="s">
        <v>1075</v>
      </c>
      <c r="G12" s="3">
        <v>3</v>
      </c>
      <c r="H12" s="3" t="s">
        <v>1070</v>
      </c>
      <c r="I12" s="3">
        <v>1</v>
      </c>
      <c r="J12" s="25">
        <v>9.67</v>
      </c>
      <c r="K12" s="25">
        <v>6.89</v>
      </c>
      <c r="L12" s="25">
        <v>13.57</v>
      </c>
      <c r="M12" s="3">
        <v>2.2690283094652028</v>
      </c>
      <c r="N12" s="3">
        <v>1.9300710850255671</v>
      </c>
      <c r="O12" s="3">
        <v>2.6078614738467776</v>
      </c>
    </row>
    <row r="13" spans="1:15" x14ac:dyDescent="0.2">
      <c r="A13" s="3" t="s">
        <v>305</v>
      </c>
      <c r="B13" s="3" t="s">
        <v>41</v>
      </c>
      <c r="C13" s="3">
        <v>1</v>
      </c>
      <c r="D13" s="3" t="s">
        <v>23</v>
      </c>
      <c r="E13" s="3">
        <v>1</v>
      </c>
      <c r="F13" s="3" t="s">
        <v>1075</v>
      </c>
      <c r="G13" s="3">
        <v>3</v>
      </c>
      <c r="H13" s="3" t="s">
        <v>1070</v>
      </c>
      <c r="I13" s="3">
        <v>1</v>
      </c>
      <c r="J13" s="25">
        <v>10.91</v>
      </c>
      <c r="K13" s="25">
        <v>9.06</v>
      </c>
      <c r="L13" s="25">
        <v>12.76</v>
      </c>
      <c r="M13" s="3">
        <v>2.3896797998449792</v>
      </c>
      <c r="N13" s="3">
        <v>2.2038691200548879</v>
      </c>
      <c r="O13" s="3">
        <v>2.5463152779166438</v>
      </c>
    </row>
    <row r="14" spans="1:15" x14ac:dyDescent="0.2">
      <c r="A14" s="3" t="s">
        <v>267</v>
      </c>
      <c r="B14" s="3" t="s">
        <v>104</v>
      </c>
      <c r="C14" s="3">
        <v>2</v>
      </c>
      <c r="D14" s="3" t="s">
        <v>23</v>
      </c>
      <c r="E14" s="3">
        <v>1</v>
      </c>
      <c r="F14" s="3" t="s">
        <v>37</v>
      </c>
      <c r="G14" s="3">
        <v>4</v>
      </c>
      <c r="H14" s="3" t="s">
        <v>1070</v>
      </c>
      <c r="I14" s="3">
        <v>1</v>
      </c>
      <c r="J14" s="25">
        <v>8.2270000000000003</v>
      </c>
      <c r="K14" s="25">
        <v>2.7890000000000001</v>
      </c>
      <c r="L14" s="25">
        <v>24.271000000000001</v>
      </c>
      <c r="M14" s="3">
        <v>2.1074214281867931</v>
      </c>
      <c r="N14" s="3">
        <v>1.0256831086453519</v>
      </c>
      <c r="O14" s="3">
        <v>3.1892822220211223</v>
      </c>
    </row>
    <row r="15" spans="1:15" x14ac:dyDescent="0.2">
      <c r="A15" s="3" t="s">
        <v>239</v>
      </c>
      <c r="B15" s="3" t="s">
        <v>41</v>
      </c>
      <c r="C15" s="3">
        <v>1</v>
      </c>
      <c r="D15" s="3" t="s">
        <v>1068</v>
      </c>
      <c r="E15" s="3">
        <v>2</v>
      </c>
      <c r="F15" s="3" t="s">
        <v>37</v>
      </c>
      <c r="G15" s="3">
        <v>4</v>
      </c>
      <c r="H15" s="3" t="s">
        <v>1070</v>
      </c>
      <c r="I15" s="3">
        <v>1</v>
      </c>
      <c r="J15" s="25">
        <v>2.5</v>
      </c>
      <c r="K15" s="25">
        <v>1.38</v>
      </c>
      <c r="L15" s="25">
        <v>4.55</v>
      </c>
      <c r="M15" s="3">
        <v>0.91629073187415511</v>
      </c>
      <c r="N15" s="3">
        <v>0.32208349916911322</v>
      </c>
      <c r="O15" s="3">
        <v>1.5151272329628591</v>
      </c>
    </row>
    <row r="16" spans="1:15" x14ac:dyDescent="0.2">
      <c r="A16" s="3" t="s">
        <v>295</v>
      </c>
      <c r="B16" s="3" t="s">
        <v>41</v>
      </c>
      <c r="C16" s="3">
        <v>1</v>
      </c>
      <c r="D16" s="3" t="s">
        <v>1068</v>
      </c>
      <c r="E16" s="3">
        <v>2</v>
      </c>
      <c r="F16" s="3" t="s">
        <v>37</v>
      </c>
      <c r="G16" s="3">
        <v>4</v>
      </c>
      <c r="H16" s="3" t="s">
        <v>1076</v>
      </c>
      <c r="I16" s="3">
        <v>3</v>
      </c>
      <c r="J16" s="25">
        <v>1.53</v>
      </c>
      <c r="K16" s="25">
        <v>1.17</v>
      </c>
      <c r="L16" s="25">
        <v>2.0299999999999998</v>
      </c>
      <c r="M16" s="3">
        <v>0.42526773540434409</v>
      </c>
      <c r="N16" s="3">
        <v>0.15700374880966469</v>
      </c>
      <c r="O16" s="3">
        <v>0.70803579305369591</v>
      </c>
    </row>
    <row r="17" spans="1:15" x14ac:dyDescent="0.2">
      <c r="A17" s="3" t="s">
        <v>236</v>
      </c>
      <c r="B17" s="3" t="s">
        <v>41</v>
      </c>
      <c r="C17" s="3">
        <v>1</v>
      </c>
      <c r="D17" s="3" t="s">
        <v>1071</v>
      </c>
      <c r="E17" s="3">
        <v>4</v>
      </c>
      <c r="F17" s="3" t="s">
        <v>37</v>
      </c>
      <c r="G17" s="3">
        <v>4</v>
      </c>
      <c r="H17" s="3" t="s">
        <v>1072</v>
      </c>
      <c r="I17" s="3">
        <v>2</v>
      </c>
      <c r="J17" s="25">
        <v>2.38</v>
      </c>
      <c r="K17" s="25">
        <v>2.06</v>
      </c>
      <c r="L17" s="25">
        <v>2.76</v>
      </c>
      <c r="M17" s="3">
        <v>0.86710048768338333</v>
      </c>
      <c r="N17" s="3">
        <v>0.72270598280148979</v>
      </c>
      <c r="O17" s="3">
        <v>1.0152306797290584</v>
      </c>
    </row>
    <row r="18" spans="1:15" x14ac:dyDescent="0.2">
      <c r="A18" s="3" t="s">
        <v>236</v>
      </c>
      <c r="B18" s="3" t="s">
        <v>41</v>
      </c>
      <c r="C18" s="3">
        <v>1</v>
      </c>
      <c r="D18" s="3" t="s">
        <v>1071</v>
      </c>
      <c r="E18" s="3">
        <v>4</v>
      </c>
      <c r="F18" s="3" t="s">
        <v>37</v>
      </c>
      <c r="G18" s="3">
        <v>4</v>
      </c>
      <c r="H18" s="3" t="s">
        <v>1072</v>
      </c>
      <c r="I18" s="3">
        <v>2</v>
      </c>
      <c r="J18" s="25">
        <v>1.21</v>
      </c>
      <c r="K18" s="25">
        <v>0.98</v>
      </c>
      <c r="L18" s="25">
        <v>1.49</v>
      </c>
      <c r="M18" s="3">
        <v>0.1906203596086497</v>
      </c>
      <c r="N18" s="3">
        <v>-2.0202707317519466E-2</v>
      </c>
      <c r="O18" s="3">
        <v>0.39877611995736778</v>
      </c>
    </row>
    <row r="19" spans="1:15" x14ac:dyDescent="0.2">
      <c r="A19" s="3" t="s">
        <v>275</v>
      </c>
      <c r="B19" s="3" t="s">
        <v>41</v>
      </c>
      <c r="C19" s="3">
        <v>1</v>
      </c>
      <c r="D19" s="3" t="s">
        <v>1071</v>
      </c>
      <c r="E19" s="3">
        <v>4</v>
      </c>
      <c r="F19" s="3" t="s">
        <v>35</v>
      </c>
      <c r="G19" s="3">
        <v>5</v>
      </c>
      <c r="H19" s="3" t="s">
        <v>1072</v>
      </c>
      <c r="I19" s="3">
        <v>2</v>
      </c>
      <c r="J19" s="25">
        <v>0.77</v>
      </c>
      <c r="K19" s="25">
        <v>0.3</v>
      </c>
      <c r="L19" s="25">
        <v>1.98</v>
      </c>
      <c r="M19" s="3">
        <v>-0.26136476413440751</v>
      </c>
      <c r="N19" s="3">
        <v>-1.2039728043259361</v>
      </c>
      <c r="O19" s="3">
        <v>0.68309684470644383</v>
      </c>
    </row>
    <row r="20" spans="1:15" x14ac:dyDescent="0.2">
      <c r="A20" s="3" t="s">
        <v>236</v>
      </c>
      <c r="B20" s="3" t="s">
        <v>41</v>
      </c>
      <c r="C20" s="3">
        <v>1</v>
      </c>
      <c r="D20" s="3" t="s">
        <v>1071</v>
      </c>
      <c r="E20" s="3">
        <v>4</v>
      </c>
      <c r="F20" s="3" t="s">
        <v>35</v>
      </c>
      <c r="G20" s="3">
        <v>5</v>
      </c>
      <c r="H20" s="3" t="s">
        <v>1072</v>
      </c>
      <c r="I20" s="3">
        <v>2</v>
      </c>
      <c r="J20" s="25">
        <v>1.04</v>
      </c>
      <c r="K20" s="25">
        <v>0.9</v>
      </c>
      <c r="L20" s="25">
        <v>1.2</v>
      </c>
      <c r="M20" s="3">
        <v>3.9220713153281329E-2</v>
      </c>
      <c r="N20" s="3">
        <v>-0.10536051565782628</v>
      </c>
      <c r="O20" s="3">
        <v>0.18232155679395459</v>
      </c>
    </row>
    <row r="21" spans="1:15" x14ac:dyDescent="0.2">
      <c r="A21" s="3" t="s">
        <v>239</v>
      </c>
      <c r="B21" s="3" t="s">
        <v>41</v>
      </c>
      <c r="C21" s="3">
        <v>1</v>
      </c>
      <c r="D21" s="3" t="s">
        <v>1068</v>
      </c>
      <c r="E21" s="3">
        <v>2</v>
      </c>
      <c r="F21" s="3" t="s">
        <v>35</v>
      </c>
      <c r="G21" s="3">
        <v>5</v>
      </c>
      <c r="H21" s="3" t="s">
        <v>1070</v>
      </c>
      <c r="I21" s="3">
        <v>1</v>
      </c>
      <c r="J21" s="25">
        <v>2.9</v>
      </c>
      <c r="K21" s="25">
        <v>0.96</v>
      </c>
      <c r="L21" s="25">
        <v>8.84</v>
      </c>
      <c r="M21" s="3">
        <v>1.0647107369924282</v>
      </c>
      <c r="N21" s="3">
        <v>-4.0821994520255166E-2</v>
      </c>
      <c r="O21" s="3">
        <v>2.1792868766495519</v>
      </c>
    </row>
    <row r="22" spans="1:15" x14ac:dyDescent="0.2">
      <c r="A22" s="3" t="s">
        <v>269</v>
      </c>
      <c r="B22" s="3" t="s">
        <v>41</v>
      </c>
      <c r="C22" s="3">
        <v>2</v>
      </c>
      <c r="D22" s="3" t="s">
        <v>23</v>
      </c>
      <c r="E22" s="3">
        <v>1</v>
      </c>
      <c r="F22" s="3" t="s">
        <v>1077</v>
      </c>
      <c r="G22" s="3">
        <v>6</v>
      </c>
      <c r="H22" s="3" t="s">
        <v>1070</v>
      </c>
      <c r="I22" s="3">
        <v>1</v>
      </c>
      <c r="J22" s="25">
        <v>2.2000000000000002</v>
      </c>
      <c r="K22" s="25">
        <v>1</v>
      </c>
      <c r="L22" s="25">
        <v>4.8</v>
      </c>
      <c r="M22" s="3">
        <v>0.78845736036427028</v>
      </c>
      <c r="N22" s="3">
        <v>0</v>
      </c>
      <c r="O22" s="3">
        <v>1.5686159179138452</v>
      </c>
    </row>
    <row r="23" spans="1:15" x14ac:dyDescent="0.2">
      <c r="A23" s="3" t="s">
        <v>239</v>
      </c>
      <c r="B23" s="3" t="s">
        <v>41</v>
      </c>
      <c r="C23" s="3">
        <v>1</v>
      </c>
      <c r="D23" s="3" t="s">
        <v>1068</v>
      </c>
      <c r="E23" s="3">
        <v>2</v>
      </c>
      <c r="F23" s="3" t="s">
        <v>1077</v>
      </c>
      <c r="G23" s="3">
        <v>6</v>
      </c>
      <c r="H23" s="3" t="s">
        <v>1070</v>
      </c>
      <c r="I23" s="3">
        <v>1</v>
      </c>
      <c r="J23" s="25">
        <v>1.06</v>
      </c>
      <c r="K23" s="25">
        <v>0.28999999999999998</v>
      </c>
      <c r="L23" s="25">
        <v>3.89</v>
      </c>
      <c r="M23" s="3">
        <v>5.8268908123975824E-2</v>
      </c>
      <c r="N23" s="3">
        <v>-1.2378743560016174</v>
      </c>
      <c r="O23" s="3">
        <v>1.358409157630355</v>
      </c>
    </row>
    <row r="24" spans="1:15" x14ac:dyDescent="0.2">
      <c r="A24" s="3" t="s">
        <v>275</v>
      </c>
      <c r="B24" s="3" t="s">
        <v>41</v>
      </c>
      <c r="C24" s="3">
        <v>1</v>
      </c>
      <c r="D24" s="3" t="s">
        <v>1071</v>
      </c>
      <c r="E24" s="3">
        <v>4</v>
      </c>
      <c r="F24" s="3" t="s">
        <v>1077</v>
      </c>
      <c r="G24" s="3">
        <v>6</v>
      </c>
      <c r="H24" s="3" t="s">
        <v>1072</v>
      </c>
      <c r="I24" s="3">
        <v>2</v>
      </c>
      <c r="J24" s="25">
        <v>0.43</v>
      </c>
      <c r="K24" s="25">
        <v>0.16</v>
      </c>
      <c r="L24" s="25">
        <v>1.1599999999999999</v>
      </c>
      <c r="M24" s="3">
        <v>-0.84397007029452897</v>
      </c>
      <c r="N24" s="3">
        <v>-1.8325814637483102</v>
      </c>
      <c r="O24" s="3">
        <v>0.14842000511827322</v>
      </c>
    </row>
    <row r="25" spans="1:15" x14ac:dyDescent="0.2">
      <c r="A25" s="3" t="s">
        <v>239</v>
      </c>
      <c r="B25" s="3" t="s">
        <v>41</v>
      </c>
      <c r="C25" s="3">
        <v>1</v>
      </c>
      <c r="D25" s="3" t="s">
        <v>1068</v>
      </c>
      <c r="E25" s="3">
        <v>2</v>
      </c>
      <c r="F25" s="3" t="s">
        <v>1078</v>
      </c>
      <c r="G25" s="3">
        <v>7</v>
      </c>
      <c r="H25" s="3" t="s">
        <v>1070</v>
      </c>
      <c r="I25" s="3">
        <v>1</v>
      </c>
      <c r="J25" s="25">
        <v>1.88</v>
      </c>
      <c r="K25" s="25">
        <v>0.88</v>
      </c>
      <c r="L25" s="25">
        <v>3.98</v>
      </c>
      <c r="M25" s="3">
        <v>0.63127177684185776</v>
      </c>
      <c r="N25" s="3">
        <v>-0.12783337150988489</v>
      </c>
      <c r="O25" s="3">
        <v>1.3812818192963463</v>
      </c>
    </row>
    <row r="26" spans="1:15" x14ac:dyDescent="0.2">
      <c r="A26" s="3" t="s">
        <v>322</v>
      </c>
      <c r="B26" s="3" t="s">
        <v>41</v>
      </c>
      <c r="C26" s="3">
        <v>1</v>
      </c>
      <c r="D26" s="3" t="s">
        <v>23</v>
      </c>
      <c r="E26" s="3">
        <v>1</v>
      </c>
      <c r="F26" s="3" t="s">
        <v>1078</v>
      </c>
      <c r="G26" s="3">
        <v>7</v>
      </c>
      <c r="H26" s="3" t="s">
        <v>1070</v>
      </c>
      <c r="I26" s="3">
        <v>1</v>
      </c>
      <c r="J26" s="25">
        <v>4.25</v>
      </c>
      <c r="K26" s="25">
        <v>1.55</v>
      </c>
      <c r="L26" s="25">
        <v>11.62</v>
      </c>
      <c r="M26" s="3">
        <v>1.4469189829363254</v>
      </c>
      <c r="N26" s="3">
        <v>0.43825493093115531</v>
      </c>
      <c r="O26" s="3">
        <v>2.4527277514237653</v>
      </c>
    </row>
    <row r="27" spans="1:15" x14ac:dyDescent="0.2">
      <c r="A27" s="3" t="s">
        <v>275</v>
      </c>
      <c r="B27" s="3" t="s">
        <v>41</v>
      </c>
      <c r="C27" s="3">
        <v>1</v>
      </c>
      <c r="D27" s="3" t="s">
        <v>1071</v>
      </c>
      <c r="E27" s="3">
        <v>4</v>
      </c>
      <c r="F27" s="3" t="s">
        <v>1078</v>
      </c>
      <c r="G27" s="3">
        <v>7</v>
      </c>
      <c r="H27" s="3" t="s">
        <v>1072</v>
      </c>
      <c r="I27" s="3">
        <v>2</v>
      </c>
      <c r="J27" s="25">
        <v>0.65</v>
      </c>
      <c r="K27" s="25">
        <v>0.22</v>
      </c>
      <c r="L27" s="25">
        <v>1.9</v>
      </c>
      <c r="M27" s="3">
        <v>-0.43078291609245423</v>
      </c>
      <c r="N27" s="3">
        <v>-1.5141277326297755</v>
      </c>
      <c r="O27" s="3">
        <v>0.64185388617239469</v>
      </c>
    </row>
    <row r="28" spans="1:15" x14ac:dyDescent="0.2">
      <c r="A28" s="3" t="s">
        <v>275</v>
      </c>
      <c r="B28" s="3" t="s">
        <v>41</v>
      </c>
      <c r="C28" s="3">
        <v>1</v>
      </c>
      <c r="D28" s="3" t="s">
        <v>1071</v>
      </c>
      <c r="E28" s="3">
        <v>4</v>
      </c>
      <c r="F28" s="3" t="s">
        <v>1079</v>
      </c>
      <c r="G28" s="3">
        <v>8</v>
      </c>
      <c r="H28" s="3" t="s">
        <v>1072</v>
      </c>
      <c r="I28" s="3">
        <v>2</v>
      </c>
      <c r="J28" s="25">
        <v>1.31</v>
      </c>
      <c r="K28" s="25">
        <v>0.59</v>
      </c>
      <c r="L28" s="25">
        <v>2.88</v>
      </c>
      <c r="M28" s="3">
        <v>0.27002713721306021</v>
      </c>
      <c r="N28" s="3">
        <v>-0.52763274208237199</v>
      </c>
      <c r="O28" s="3">
        <v>1.0577902941478545</v>
      </c>
    </row>
    <row r="29" spans="1:15" x14ac:dyDescent="0.2">
      <c r="A29" s="3" t="s">
        <v>236</v>
      </c>
      <c r="B29" s="3" t="s">
        <v>41</v>
      </c>
      <c r="C29" s="3">
        <v>1</v>
      </c>
      <c r="D29" s="3" t="s">
        <v>1071</v>
      </c>
      <c r="E29" s="3">
        <v>4</v>
      </c>
      <c r="F29" s="3" t="s">
        <v>1079</v>
      </c>
      <c r="G29" s="3">
        <v>8</v>
      </c>
      <c r="H29" s="3" t="s">
        <v>1072</v>
      </c>
      <c r="I29" s="3">
        <v>2</v>
      </c>
      <c r="J29" s="25">
        <v>0.83</v>
      </c>
      <c r="K29" s="25">
        <v>0.7</v>
      </c>
      <c r="L29" s="25">
        <v>0.98</v>
      </c>
      <c r="M29" s="3">
        <v>-0.18632957819149348</v>
      </c>
      <c r="N29" s="3">
        <v>-0.35667494393873245</v>
      </c>
      <c r="O29" s="3">
        <v>-2.0202707317519466E-2</v>
      </c>
    </row>
    <row r="30" spans="1:15" x14ac:dyDescent="0.2">
      <c r="A30" s="3" t="s">
        <v>316</v>
      </c>
      <c r="B30" s="3" t="s">
        <v>41</v>
      </c>
      <c r="C30" s="3">
        <v>1</v>
      </c>
      <c r="D30" s="3" t="s">
        <v>23</v>
      </c>
      <c r="E30" s="3">
        <v>1</v>
      </c>
      <c r="F30" s="3" t="s">
        <v>1079</v>
      </c>
      <c r="G30" s="3">
        <v>8</v>
      </c>
      <c r="H30" s="3" t="s">
        <v>1070</v>
      </c>
      <c r="I30" s="3">
        <v>1</v>
      </c>
      <c r="J30" s="25">
        <v>2.06</v>
      </c>
      <c r="K30" s="25">
        <v>1.39</v>
      </c>
      <c r="L30" s="25">
        <v>3.01</v>
      </c>
      <c r="M30" s="3">
        <v>0.72270598280148979</v>
      </c>
      <c r="N30" s="3">
        <v>0.3293037471426003</v>
      </c>
      <c r="O30" s="3">
        <v>1.1019400787607843</v>
      </c>
    </row>
    <row r="31" spans="1:15" x14ac:dyDescent="0.2">
      <c r="A31" s="3" t="s">
        <v>253</v>
      </c>
      <c r="B31" s="3" t="s">
        <v>41</v>
      </c>
      <c r="C31" s="3">
        <v>1</v>
      </c>
      <c r="D31" s="3" t="s">
        <v>23</v>
      </c>
      <c r="E31" s="3">
        <v>1</v>
      </c>
      <c r="F31" s="3" t="s">
        <v>1079</v>
      </c>
      <c r="G31" s="3">
        <v>8</v>
      </c>
      <c r="H31" s="3" t="s">
        <v>1070</v>
      </c>
      <c r="I31" s="3">
        <v>1</v>
      </c>
      <c r="J31" s="25">
        <v>25.16</v>
      </c>
      <c r="K31" s="25">
        <v>4.53</v>
      </c>
      <c r="L31" s="25">
        <v>139.83000000000001</v>
      </c>
      <c r="M31" s="3">
        <v>3.2252554318322399</v>
      </c>
      <c r="N31" s="3">
        <v>1.5107219394949427</v>
      </c>
      <c r="O31" s="3">
        <v>4.9404273990527594</v>
      </c>
    </row>
    <row r="32" spans="1:15" x14ac:dyDescent="0.2">
      <c r="A32" s="3" t="s">
        <v>322</v>
      </c>
      <c r="B32" s="3" t="s">
        <v>41</v>
      </c>
      <c r="C32" s="3">
        <v>1</v>
      </c>
      <c r="D32" s="3" t="s">
        <v>23</v>
      </c>
      <c r="E32" s="3">
        <v>1</v>
      </c>
      <c r="F32" s="3" t="s">
        <v>1079</v>
      </c>
      <c r="G32" s="3">
        <v>8</v>
      </c>
      <c r="H32" s="3" t="s">
        <v>1070</v>
      </c>
      <c r="I32" s="3">
        <v>1</v>
      </c>
      <c r="J32" s="25">
        <v>5.45</v>
      </c>
      <c r="K32" s="25">
        <v>2.36</v>
      </c>
      <c r="L32" s="25">
        <v>12.61</v>
      </c>
      <c r="M32" s="3">
        <v>1.6956156086751528</v>
      </c>
      <c r="N32" s="3">
        <v>0.8586616190375187</v>
      </c>
      <c r="O32" s="3">
        <v>2.5344901499768282</v>
      </c>
    </row>
    <row r="33" spans="1:15" x14ac:dyDescent="0.2">
      <c r="A33" s="3" t="s">
        <v>275</v>
      </c>
      <c r="B33" s="3" t="s">
        <v>41</v>
      </c>
      <c r="C33" s="3">
        <v>1</v>
      </c>
      <c r="D33" s="3" t="s">
        <v>1071</v>
      </c>
      <c r="E33" s="3">
        <v>4</v>
      </c>
      <c r="F33" s="3" t="s">
        <v>1080</v>
      </c>
      <c r="G33" s="3">
        <v>9</v>
      </c>
      <c r="H33" s="3" t="s">
        <v>1072</v>
      </c>
      <c r="I33" s="3">
        <v>2</v>
      </c>
      <c r="J33" s="25">
        <v>2.08</v>
      </c>
      <c r="K33" s="25">
        <v>1.44</v>
      </c>
      <c r="L33" s="25">
        <v>2.99</v>
      </c>
      <c r="M33" s="3">
        <v>0.73236789371322664</v>
      </c>
      <c r="N33" s="3">
        <v>0.36464311358790924</v>
      </c>
      <c r="O33" s="3">
        <v>1.0952733874025951</v>
      </c>
    </row>
    <row r="34" spans="1:15" x14ac:dyDescent="0.2">
      <c r="A34" s="3" t="s">
        <v>236</v>
      </c>
      <c r="B34" s="3" t="s">
        <v>41</v>
      </c>
      <c r="C34" s="3">
        <v>1</v>
      </c>
      <c r="D34" s="3" t="s">
        <v>1071</v>
      </c>
      <c r="E34" s="3">
        <v>4</v>
      </c>
      <c r="F34" s="3" t="s">
        <v>1080</v>
      </c>
      <c r="G34" s="3">
        <v>9</v>
      </c>
      <c r="H34" s="3" t="s">
        <v>1072</v>
      </c>
      <c r="I34" s="3">
        <v>2</v>
      </c>
      <c r="J34" s="25">
        <v>1.71</v>
      </c>
      <c r="K34" s="25">
        <v>1.41</v>
      </c>
      <c r="L34" s="25">
        <v>2.08</v>
      </c>
      <c r="M34" s="3">
        <v>0.53649337051456847</v>
      </c>
      <c r="N34" s="3">
        <v>0.34358970439007686</v>
      </c>
      <c r="O34" s="3">
        <v>0.73236789371322664</v>
      </c>
    </row>
    <row r="35" spans="1:15" x14ac:dyDescent="0.2">
      <c r="A35" s="3" t="s">
        <v>253</v>
      </c>
      <c r="B35" s="3" t="s">
        <v>41</v>
      </c>
      <c r="C35" s="3">
        <v>1</v>
      </c>
      <c r="D35" s="3" t="s">
        <v>23</v>
      </c>
      <c r="E35" s="3">
        <v>1</v>
      </c>
      <c r="F35" s="3" t="s">
        <v>1080</v>
      </c>
      <c r="G35" s="3">
        <v>9</v>
      </c>
      <c r="H35" s="3" t="s">
        <v>1070</v>
      </c>
      <c r="I35" s="3">
        <v>1</v>
      </c>
      <c r="J35" s="25">
        <v>6.81</v>
      </c>
      <c r="K35" s="25">
        <v>1.27</v>
      </c>
      <c r="L35" s="25">
        <v>36.46</v>
      </c>
      <c r="M35" s="3">
        <v>1.9183921201614209</v>
      </c>
      <c r="N35" s="3">
        <v>0.23901690047049992</v>
      </c>
      <c r="O35" s="3">
        <v>3.596215769250517</v>
      </c>
    </row>
    <row r="36" spans="1:15" x14ac:dyDescent="0.2">
      <c r="A36" s="3" t="s">
        <v>267</v>
      </c>
      <c r="B36" s="3" t="s">
        <v>104</v>
      </c>
      <c r="C36" s="3">
        <v>2</v>
      </c>
      <c r="D36" s="3" t="s">
        <v>23</v>
      </c>
      <c r="E36" s="3">
        <v>1</v>
      </c>
      <c r="F36" s="3" t="s">
        <v>38</v>
      </c>
      <c r="G36" s="3">
        <v>10</v>
      </c>
      <c r="H36" s="3" t="s">
        <v>1070</v>
      </c>
      <c r="I36" s="3">
        <v>1</v>
      </c>
      <c r="J36" s="25">
        <v>2.762</v>
      </c>
      <c r="K36" s="25">
        <v>1.2949999999999999</v>
      </c>
      <c r="L36" s="25">
        <v>5.89</v>
      </c>
      <c r="M36" s="3">
        <v>1.0159550549871004</v>
      </c>
      <c r="N36" s="3">
        <v>0.25851069515150099</v>
      </c>
      <c r="O36" s="3">
        <v>1.7732559976634952</v>
      </c>
    </row>
    <row r="37" spans="1:15" x14ac:dyDescent="0.2">
      <c r="A37" s="3" t="s">
        <v>269</v>
      </c>
      <c r="B37" s="3" t="s">
        <v>41</v>
      </c>
      <c r="C37" s="3">
        <v>2</v>
      </c>
      <c r="D37" s="3" t="s">
        <v>23</v>
      </c>
      <c r="E37" s="3">
        <v>1</v>
      </c>
      <c r="F37" s="3" t="s">
        <v>38</v>
      </c>
      <c r="G37" s="3">
        <v>10</v>
      </c>
      <c r="H37" s="3" t="s">
        <v>1070</v>
      </c>
      <c r="I37" s="3">
        <v>1</v>
      </c>
      <c r="J37" s="25">
        <v>4.7</v>
      </c>
      <c r="K37" s="25">
        <v>2.8</v>
      </c>
      <c r="L37" s="25">
        <v>7.6</v>
      </c>
      <c r="M37" s="3">
        <v>1.547562508716013</v>
      </c>
      <c r="N37" s="3">
        <v>1.0296194171811581</v>
      </c>
      <c r="O37" s="3">
        <v>2.0281482472922852</v>
      </c>
    </row>
    <row r="38" spans="1:15" x14ac:dyDescent="0.2">
      <c r="A38" s="3" t="s">
        <v>275</v>
      </c>
      <c r="B38" s="3" t="s">
        <v>41</v>
      </c>
      <c r="C38" s="3">
        <v>1</v>
      </c>
      <c r="D38" s="3" t="s">
        <v>1071</v>
      </c>
      <c r="E38" s="3">
        <v>4</v>
      </c>
      <c r="F38" s="3" t="s">
        <v>38</v>
      </c>
      <c r="G38" s="3">
        <v>10</v>
      </c>
      <c r="H38" s="3" t="s">
        <v>1072</v>
      </c>
      <c r="I38" s="3">
        <v>2</v>
      </c>
      <c r="J38" s="25">
        <v>1.33</v>
      </c>
      <c r="K38" s="25">
        <v>0.86</v>
      </c>
      <c r="L38" s="25">
        <v>2.06</v>
      </c>
      <c r="M38" s="3">
        <v>0.28517894223366247</v>
      </c>
      <c r="N38" s="3">
        <v>-0.15082288973458366</v>
      </c>
      <c r="O38" s="3">
        <v>0.72270598280148979</v>
      </c>
    </row>
    <row r="39" spans="1:15" x14ac:dyDescent="0.2">
      <c r="A39" s="3" t="s">
        <v>236</v>
      </c>
      <c r="B39" s="3" t="s">
        <v>41</v>
      </c>
      <c r="C39" s="3">
        <v>1</v>
      </c>
      <c r="D39" s="3" t="s">
        <v>1071</v>
      </c>
      <c r="E39" s="3">
        <v>4</v>
      </c>
      <c r="F39" s="3" t="s">
        <v>38</v>
      </c>
      <c r="G39" s="3">
        <v>10</v>
      </c>
      <c r="H39" s="3" t="s">
        <v>1072</v>
      </c>
      <c r="I39" s="3">
        <v>2</v>
      </c>
      <c r="J39" s="25">
        <v>1.42</v>
      </c>
      <c r="K39" s="25">
        <v>1.22</v>
      </c>
      <c r="L39" s="25">
        <v>1.66</v>
      </c>
      <c r="M39" s="3">
        <v>0.35065687161316933</v>
      </c>
      <c r="N39" s="3">
        <v>0.19885085874516517</v>
      </c>
      <c r="O39" s="3">
        <v>0.50681760236845186</v>
      </c>
    </row>
    <row r="40" spans="1:15" x14ac:dyDescent="0.2">
      <c r="A40" s="3" t="s">
        <v>269</v>
      </c>
      <c r="B40" s="3" t="s">
        <v>41</v>
      </c>
      <c r="C40" s="3">
        <v>2</v>
      </c>
      <c r="D40" s="3" t="s">
        <v>23</v>
      </c>
      <c r="E40" s="3">
        <v>1</v>
      </c>
      <c r="F40" s="3" t="s">
        <v>1081</v>
      </c>
      <c r="G40" s="3">
        <v>11</v>
      </c>
      <c r="H40" s="3" t="s">
        <v>1070</v>
      </c>
      <c r="I40" s="3">
        <v>1</v>
      </c>
      <c r="J40" s="25">
        <v>2.5</v>
      </c>
      <c r="K40" s="25">
        <v>1.4</v>
      </c>
      <c r="L40" s="25">
        <v>4.5</v>
      </c>
      <c r="M40" s="3">
        <v>0.91629073187415511</v>
      </c>
      <c r="N40" s="3">
        <v>0.33647223662121289</v>
      </c>
      <c r="O40" s="3">
        <v>1.5040773967762742</v>
      </c>
    </row>
    <row r="41" spans="1:15" x14ac:dyDescent="0.2">
      <c r="A41" s="3" t="s">
        <v>239</v>
      </c>
      <c r="B41" s="3" t="s">
        <v>41</v>
      </c>
      <c r="C41" s="3">
        <v>1</v>
      </c>
      <c r="D41" s="3" t="s">
        <v>1068</v>
      </c>
      <c r="E41" s="3">
        <v>2</v>
      </c>
      <c r="F41" s="3" t="s">
        <v>1081</v>
      </c>
      <c r="G41" s="3">
        <v>11</v>
      </c>
      <c r="H41" s="3" t="s">
        <v>1070</v>
      </c>
      <c r="I41" s="3">
        <v>1</v>
      </c>
      <c r="J41" s="25">
        <v>3.21</v>
      </c>
      <c r="K41" s="25">
        <v>1.59</v>
      </c>
      <c r="L41" s="25">
        <v>6.47</v>
      </c>
      <c r="M41" s="3">
        <v>1.1662709371419244</v>
      </c>
      <c r="N41" s="3">
        <v>0.46373401623214022</v>
      </c>
      <c r="O41" s="3">
        <v>1.8671761085128091</v>
      </c>
    </row>
    <row r="42" spans="1:15" x14ac:dyDescent="0.2">
      <c r="A42" s="3" t="s">
        <v>275</v>
      </c>
      <c r="B42" s="3" t="s">
        <v>41</v>
      </c>
      <c r="C42" s="3">
        <v>1</v>
      </c>
      <c r="D42" s="3" t="s">
        <v>1071</v>
      </c>
      <c r="E42" s="3">
        <v>4</v>
      </c>
      <c r="F42" s="3" t="s">
        <v>1081</v>
      </c>
      <c r="G42" s="3">
        <v>11</v>
      </c>
      <c r="H42" s="3" t="s">
        <v>1072</v>
      </c>
      <c r="I42" s="3">
        <v>2</v>
      </c>
      <c r="J42" s="25">
        <v>1.63</v>
      </c>
      <c r="K42" s="25">
        <v>1.1200000000000001</v>
      </c>
      <c r="L42" s="25">
        <v>2.39</v>
      </c>
      <c r="M42" s="3">
        <v>0.48858001481867092</v>
      </c>
      <c r="N42" s="3">
        <v>0.11332868530700327</v>
      </c>
      <c r="O42" s="3">
        <v>0.87129336594341933</v>
      </c>
    </row>
    <row r="43" spans="1:15" x14ac:dyDescent="0.2">
      <c r="A43" s="3" t="s">
        <v>275</v>
      </c>
      <c r="B43" s="3" t="s">
        <v>41</v>
      </c>
      <c r="C43" s="3">
        <v>1</v>
      </c>
      <c r="D43" s="3" t="s">
        <v>1071</v>
      </c>
      <c r="E43" s="3">
        <v>4</v>
      </c>
      <c r="F43" s="3" t="s">
        <v>1082</v>
      </c>
      <c r="G43" s="3">
        <v>12</v>
      </c>
      <c r="H43" s="3" t="s">
        <v>1072</v>
      </c>
      <c r="I43" s="3">
        <v>2</v>
      </c>
      <c r="J43" s="25">
        <v>0.33</v>
      </c>
      <c r="K43" s="25">
        <v>0.05</v>
      </c>
      <c r="L43" s="25">
        <v>2.2000000000000002</v>
      </c>
      <c r="M43" s="3">
        <v>-1.1086626245216111</v>
      </c>
      <c r="N43" s="3">
        <v>-2.9957322735539909</v>
      </c>
      <c r="O43" s="3">
        <v>0.78845736036427028</v>
      </c>
    </row>
    <row r="44" spans="1:15" x14ac:dyDescent="0.2">
      <c r="A44" s="3" t="s">
        <v>275</v>
      </c>
      <c r="B44" s="3" t="s">
        <v>41</v>
      </c>
      <c r="C44" s="3">
        <v>1</v>
      </c>
      <c r="D44" s="3" t="s">
        <v>1071</v>
      </c>
      <c r="E44" s="3">
        <v>4</v>
      </c>
      <c r="F44" s="3" t="s">
        <v>1082</v>
      </c>
      <c r="G44" s="3">
        <v>12</v>
      </c>
      <c r="H44" s="3" t="s">
        <v>1072</v>
      </c>
      <c r="I44" s="3">
        <v>2</v>
      </c>
      <c r="J44" s="25">
        <v>2.2400000000000002</v>
      </c>
      <c r="K44" s="25">
        <v>1.54</v>
      </c>
      <c r="L44" s="25">
        <v>3.27</v>
      </c>
      <c r="M44" s="3">
        <v>0.80647586586694853</v>
      </c>
      <c r="N44" s="3">
        <v>0.43178241642553783</v>
      </c>
      <c r="O44" s="3">
        <v>1.1847899849091621</v>
      </c>
    </row>
    <row r="45" spans="1:15" x14ac:dyDescent="0.2">
      <c r="A45" s="3" t="s">
        <v>236</v>
      </c>
      <c r="B45" s="3" t="s">
        <v>41</v>
      </c>
      <c r="C45" s="3">
        <v>1</v>
      </c>
      <c r="D45" s="3" t="s">
        <v>1071</v>
      </c>
      <c r="E45" s="3">
        <v>4</v>
      </c>
      <c r="F45" s="3" t="s">
        <v>1082</v>
      </c>
      <c r="G45" s="3">
        <v>12</v>
      </c>
      <c r="H45" s="3" t="s">
        <v>1072</v>
      </c>
      <c r="I45" s="3">
        <v>2</v>
      </c>
      <c r="J45" s="25">
        <v>1.0900000000000001</v>
      </c>
      <c r="K45" s="25">
        <v>0.98</v>
      </c>
      <c r="L45" s="25">
        <v>1.21</v>
      </c>
      <c r="M45" s="3">
        <v>8.6177696241052412E-2</v>
      </c>
      <c r="N45" s="3">
        <v>-2.0202707317519466E-2</v>
      </c>
      <c r="O45" s="3">
        <v>0.1906203596086497</v>
      </c>
    </row>
    <row r="46" spans="1:15" x14ac:dyDescent="0.2">
      <c r="A46" s="3" t="s">
        <v>320</v>
      </c>
      <c r="B46" s="3" t="s">
        <v>41</v>
      </c>
      <c r="C46" s="3">
        <v>1</v>
      </c>
      <c r="D46" s="3" t="s">
        <v>23</v>
      </c>
      <c r="E46" s="3">
        <v>1</v>
      </c>
      <c r="F46" s="3" t="s">
        <v>1082</v>
      </c>
      <c r="G46" s="3">
        <v>12</v>
      </c>
      <c r="H46" s="3" t="s">
        <v>1076</v>
      </c>
      <c r="I46" s="3">
        <v>3</v>
      </c>
      <c r="J46" s="25">
        <v>2</v>
      </c>
      <c r="K46" s="25">
        <v>1.51</v>
      </c>
      <c r="L46" s="25">
        <v>2.65</v>
      </c>
      <c r="M46" s="3">
        <v>0.69314718055994529</v>
      </c>
      <c r="N46" s="3">
        <v>0.41210965082683298</v>
      </c>
      <c r="O46" s="3">
        <v>0.97455963999813078</v>
      </c>
    </row>
    <row r="47" spans="1:15" x14ac:dyDescent="0.2">
      <c r="A47" s="3" t="s">
        <v>320</v>
      </c>
      <c r="B47" s="3" t="s">
        <v>41</v>
      </c>
      <c r="C47" s="3">
        <v>1</v>
      </c>
      <c r="D47" s="3" t="s">
        <v>23</v>
      </c>
      <c r="E47" s="3">
        <v>1</v>
      </c>
      <c r="F47" s="3" t="s">
        <v>1082</v>
      </c>
      <c r="G47" s="3">
        <v>12</v>
      </c>
      <c r="H47" s="3" t="s">
        <v>1076</v>
      </c>
      <c r="I47" s="3">
        <v>3</v>
      </c>
      <c r="J47" s="25">
        <v>0.39</v>
      </c>
      <c r="K47" s="25">
        <v>0.28999999999999998</v>
      </c>
      <c r="L47" s="25">
        <v>0.53</v>
      </c>
      <c r="M47" s="3">
        <v>-0.94160853985844495</v>
      </c>
      <c r="N47" s="3">
        <v>-1.2378743560016174</v>
      </c>
      <c r="O47" s="3">
        <v>-0.6348782724359695</v>
      </c>
    </row>
    <row r="48" spans="1:15" x14ac:dyDescent="0.2">
      <c r="A48" s="3" t="s">
        <v>275</v>
      </c>
      <c r="B48" s="3" t="s">
        <v>41</v>
      </c>
      <c r="C48" s="3">
        <v>1</v>
      </c>
      <c r="D48" s="3" t="s">
        <v>1071</v>
      </c>
      <c r="E48" s="3">
        <v>4</v>
      </c>
      <c r="F48" s="3" t="s">
        <v>1083</v>
      </c>
      <c r="G48" s="3">
        <v>14</v>
      </c>
      <c r="H48" s="3" t="s">
        <v>1072</v>
      </c>
      <c r="I48" s="3">
        <v>2</v>
      </c>
      <c r="J48" s="25">
        <v>1.84</v>
      </c>
      <c r="K48" s="25">
        <v>1.32</v>
      </c>
      <c r="L48" s="25">
        <v>2.57</v>
      </c>
      <c r="M48" s="3">
        <v>0.60976557162089429</v>
      </c>
      <c r="N48" s="3">
        <v>0.27763173659827955</v>
      </c>
      <c r="O48" s="3">
        <v>0.94390589890712839</v>
      </c>
    </row>
    <row r="49" spans="1:15" x14ac:dyDescent="0.2">
      <c r="A49" s="3" t="s">
        <v>269</v>
      </c>
      <c r="B49" s="3" t="s">
        <v>41</v>
      </c>
      <c r="C49" s="3">
        <v>2</v>
      </c>
      <c r="D49" s="3" t="s">
        <v>23</v>
      </c>
      <c r="E49" s="3">
        <v>1</v>
      </c>
      <c r="F49" s="3" t="s">
        <v>1083</v>
      </c>
      <c r="G49" s="3">
        <v>14</v>
      </c>
      <c r="H49" s="3" t="s">
        <v>1072</v>
      </c>
      <c r="I49" s="3">
        <v>2</v>
      </c>
      <c r="J49" s="25">
        <v>1.8</v>
      </c>
      <c r="K49" s="25">
        <v>0.9</v>
      </c>
      <c r="L49" s="25">
        <v>3.3</v>
      </c>
      <c r="M49" s="3">
        <v>0.58778666490211906</v>
      </c>
      <c r="N49" s="3">
        <v>-0.10536051565782628</v>
      </c>
      <c r="O49" s="3">
        <v>1.1939224684724346</v>
      </c>
    </row>
    <row r="50" spans="1:15" x14ac:dyDescent="0.2">
      <c r="A50" s="3" t="s">
        <v>275</v>
      </c>
      <c r="B50" s="3" t="s">
        <v>41</v>
      </c>
      <c r="C50" s="3">
        <v>1</v>
      </c>
      <c r="D50" s="3" t="s">
        <v>23</v>
      </c>
      <c r="E50" s="3">
        <v>1</v>
      </c>
      <c r="F50" s="3" t="s">
        <v>36</v>
      </c>
      <c r="G50" s="3">
        <v>15</v>
      </c>
      <c r="H50" s="3" t="s">
        <v>1072</v>
      </c>
      <c r="I50" s="3">
        <v>2</v>
      </c>
      <c r="J50" s="25">
        <v>0.78</v>
      </c>
      <c r="K50" s="25">
        <v>0.26</v>
      </c>
      <c r="L50" s="25">
        <v>2.3199999999999998</v>
      </c>
      <c r="M50" s="3">
        <v>-0.24846135929849961</v>
      </c>
      <c r="N50" s="3">
        <v>-1.3470736479666092</v>
      </c>
      <c r="O50" s="3">
        <v>0.84156718567821853</v>
      </c>
    </row>
    <row r="51" spans="1:15" x14ac:dyDescent="0.2">
      <c r="A51" s="3" t="s">
        <v>269</v>
      </c>
      <c r="B51" s="3" t="s">
        <v>41</v>
      </c>
      <c r="C51" s="3">
        <v>2</v>
      </c>
      <c r="D51" s="3" t="s">
        <v>23</v>
      </c>
      <c r="E51" s="3">
        <v>1</v>
      </c>
      <c r="F51" s="3" t="s">
        <v>36</v>
      </c>
      <c r="G51" s="3">
        <v>15</v>
      </c>
      <c r="H51" s="3" t="s">
        <v>1070</v>
      </c>
      <c r="I51" s="3">
        <v>1</v>
      </c>
      <c r="J51" s="25">
        <v>0.4</v>
      </c>
      <c r="K51" s="25">
        <v>0.1</v>
      </c>
      <c r="L51" s="25">
        <v>3.7</v>
      </c>
      <c r="M51" s="3">
        <v>-0.916290731874155</v>
      </c>
      <c r="N51" s="3">
        <v>-2.3025850929940455</v>
      </c>
      <c r="O51" s="3">
        <v>1.3083328196501789</v>
      </c>
    </row>
    <row r="52" spans="1:15" x14ac:dyDescent="0.2">
      <c r="A52" s="3" t="s">
        <v>322</v>
      </c>
      <c r="B52" s="3" t="s">
        <v>41</v>
      </c>
      <c r="C52" s="3">
        <v>1</v>
      </c>
      <c r="D52" s="3" t="s">
        <v>23</v>
      </c>
      <c r="E52" s="3">
        <v>1</v>
      </c>
      <c r="F52" s="3" t="s">
        <v>1084</v>
      </c>
      <c r="G52" s="3">
        <v>16</v>
      </c>
      <c r="H52" s="3" t="s">
        <v>1070</v>
      </c>
      <c r="I52" s="3">
        <v>1</v>
      </c>
      <c r="J52" s="25">
        <v>4.95</v>
      </c>
      <c r="K52" s="25">
        <v>1.7</v>
      </c>
      <c r="L52" s="25">
        <v>14.43</v>
      </c>
      <c r="M52" s="3">
        <v>1.5993875765805989</v>
      </c>
      <c r="N52" s="3">
        <v>0.53062825106217038</v>
      </c>
      <c r="O52" s="3">
        <v>2.6693093727857793</v>
      </c>
    </row>
    <row r="53" spans="1:15" x14ac:dyDescent="0.2">
      <c r="A53" s="3" t="s">
        <v>275</v>
      </c>
      <c r="B53" s="3" t="s">
        <v>41</v>
      </c>
      <c r="C53" s="3">
        <v>1</v>
      </c>
      <c r="D53" s="3" t="s">
        <v>23</v>
      </c>
      <c r="E53" s="3">
        <v>1</v>
      </c>
      <c r="F53" s="3" t="s">
        <v>1084</v>
      </c>
      <c r="G53" s="3">
        <v>16</v>
      </c>
      <c r="H53" s="3" t="s">
        <v>1072</v>
      </c>
      <c r="I53" s="3">
        <v>2</v>
      </c>
      <c r="J53" s="25">
        <v>3.47</v>
      </c>
      <c r="K53" s="25">
        <v>1.69</v>
      </c>
      <c r="L53" s="25">
        <v>7.09</v>
      </c>
      <c r="M53" s="3">
        <v>1.2441545939587679</v>
      </c>
      <c r="N53" s="3">
        <v>0.52472852893498212</v>
      </c>
      <c r="O53" s="3">
        <v>1.9586853405440361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EC86-32C8-FC47-93CC-4F48360DD14F}">
  <dimension ref="A1:N71"/>
  <sheetViews>
    <sheetView workbookViewId="0">
      <selection sqref="A1:XFD1"/>
    </sheetView>
  </sheetViews>
  <sheetFormatPr baseColWidth="10" defaultRowHeight="16" x14ac:dyDescent="0.2"/>
  <sheetData>
    <row r="1" spans="1:14" s="1" customFormat="1" x14ac:dyDescent="0.2">
      <c r="A1" s="2" t="s">
        <v>0</v>
      </c>
      <c r="B1" s="2" t="s">
        <v>19</v>
      </c>
      <c r="C1" s="2" t="s">
        <v>27</v>
      </c>
      <c r="D1" s="2" t="s">
        <v>28</v>
      </c>
      <c r="E1" s="2" t="s">
        <v>29</v>
      </c>
      <c r="F1" s="2" t="s">
        <v>30</v>
      </c>
      <c r="G1" s="2" t="s">
        <v>31</v>
      </c>
      <c r="H1" s="2" t="s">
        <v>32</v>
      </c>
      <c r="I1" s="2" t="s">
        <v>33</v>
      </c>
      <c r="J1" s="2" t="s">
        <v>34</v>
      </c>
      <c r="K1" s="2" t="s">
        <v>35</v>
      </c>
      <c r="L1" s="2" t="s">
        <v>36</v>
      </c>
      <c r="M1" s="2" t="s">
        <v>37</v>
      </c>
      <c r="N1" s="2" t="s">
        <v>38</v>
      </c>
    </row>
    <row r="2" spans="1:14" x14ac:dyDescent="0.2">
      <c r="A2" s="3" t="s">
        <v>312</v>
      </c>
      <c r="B2" s="3" t="s">
        <v>506</v>
      </c>
      <c r="C2" s="3" t="s">
        <v>23</v>
      </c>
      <c r="D2" s="3" t="s">
        <v>506</v>
      </c>
      <c r="E2" s="3" t="s">
        <v>506</v>
      </c>
      <c r="F2" s="3" t="s">
        <v>506</v>
      </c>
      <c r="G2" s="3" t="s">
        <v>506</v>
      </c>
      <c r="H2" s="3" t="s">
        <v>506</v>
      </c>
      <c r="I2" s="3" t="s">
        <v>506</v>
      </c>
      <c r="J2" s="3" t="s">
        <v>506</v>
      </c>
      <c r="K2" s="3" t="s">
        <v>506</v>
      </c>
      <c r="L2" s="3" t="s">
        <v>506</v>
      </c>
      <c r="M2" s="3" t="s">
        <v>506</v>
      </c>
      <c r="N2" s="3" t="s">
        <v>506</v>
      </c>
    </row>
    <row r="3" spans="1:14" x14ac:dyDescent="0.2">
      <c r="A3" s="3" t="s">
        <v>196</v>
      </c>
      <c r="B3" s="3" t="s">
        <v>23</v>
      </c>
      <c r="C3" s="3" t="s">
        <v>23</v>
      </c>
      <c r="D3" s="3" t="s">
        <v>506</v>
      </c>
      <c r="E3" s="3" t="s">
        <v>506</v>
      </c>
      <c r="F3" s="3" t="s">
        <v>23</v>
      </c>
      <c r="G3" s="3" t="s">
        <v>23</v>
      </c>
      <c r="H3" s="3" t="s">
        <v>506</v>
      </c>
      <c r="I3" s="3" t="s">
        <v>506</v>
      </c>
      <c r="J3" s="3" t="s">
        <v>506</v>
      </c>
      <c r="K3" s="3" t="s">
        <v>23</v>
      </c>
      <c r="L3" s="3" t="s">
        <v>506</v>
      </c>
      <c r="M3" s="3" t="s">
        <v>506</v>
      </c>
      <c r="N3" s="3" t="s">
        <v>506</v>
      </c>
    </row>
    <row r="4" spans="1:14" x14ac:dyDescent="0.2">
      <c r="A4" s="3" t="s">
        <v>200</v>
      </c>
      <c r="B4" s="3" t="s">
        <v>506</v>
      </c>
      <c r="C4" s="3" t="s">
        <v>23</v>
      </c>
      <c r="D4" s="3" t="s">
        <v>506</v>
      </c>
      <c r="E4" s="3" t="s">
        <v>506</v>
      </c>
      <c r="F4" s="3" t="s">
        <v>506</v>
      </c>
      <c r="G4" s="3" t="s">
        <v>23</v>
      </c>
      <c r="H4" s="3" t="s">
        <v>506</v>
      </c>
      <c r="I4" s="3" t="s">
        <v>23</v>
      </c>
      <c r="J4" s="3" t="s">
        <v>506</v>
      </c>
      <c r="K4" s="3" t="s">
        <v>506</v>
      </c>
      <c r="L4" s="3" t="s">
        <v>506</v>
      </c>
      <c r="M4" s="3" t="s">
        <v>506</v>
      </c>
      <c r="N4" s="3" t="s">
        <v>506</v>
      </c>
    </row>
    <row r="5" spans="1:14" x14ac:dyDescent="0.2">
      <c r="A5" s="3" t="s">
        <v>202</v>
      </c>
      <c r="B5" s="3" t="s">
        <v>506</v>
      </c>
      <c r="C5" s="3" t="s">
        <v>23</v>
      </c>
      <c r="D5" s="3" t="s">
        <v>506</v>
      </c>
      <c r="E5" s="3" t="s">
        <v>506</v>
      </c>
      <c r="F5" s="3" t="s">
        <v>23</v>
      </c>
      <c r="G5" s="3" t="s">
        <v>23</v>
      </c>
      <c r="H5" s="3" t="s">
        <v>23</v>
      </c>
      <c r="I5" s="3" t="s">
        <v>23</v>
      </c>
      <c r="J5" s="3" t="s">
        <v>506</v>
      </c>
      <c r="K5" s="3" t="s">
        <v>23</v>
      </c>
      <c r="L5" s="3" t="s">
        <v>506</v>
      </c>
      <c r="M5" s="3" t="s">
        <v>506</v>
      </c>
      <c r="N5" s="3" t="s">
        <v>506</v>
      </c>
    </row>
    <row r="6" spans="1:14" x14ac:dyDescent="0.2">
      <c r="A6" s="3" t="s">
        <v>141</v>
      </c>
      <c r="B6" s="3" t="s">
        <v>23</v>
      </c>
      <c r="C6" s="3" t="s">
        <v>23</v>
      </c>
      <c r="D6" s="3" t="s">
        <v>506</v>
      </c>
      <c r="E6" s="3" t="s">
        <v>506</v>
      </c>
      <c r="F6" s="3" t="s">
        <v>23</v>
      </c>
      <c r="G6" s="3" t="s">
        <v>23</v>
      </c>
      <c r="H6" s="3" t="s">
        <v>23</v>
      </c>
      <c r="I6" s="3" t="s">
        <v>23</v>
      </c>
      <c r="J6" s="3" t="s">
        <v>506</v>
      </c>
      <c r="K6" s="3" t="s">
        <v>506</v>
      </c>
      <c r="L6" s="3" t="s">
        <v>23</v>
      </c>
      <c r="M6" s="3" t="s">
        <v>506</v>
      </c>
      <c r="N6" s="3" t="s">
        <v>506</v>
      </c>
    </row>
    <row r="7" spans="1:14" x14ac:dyDescent="0.2">
      <c r="A7" s="3" t="s">
        <v>267</v>
      </c>
      <c r="B7" s="3" t="s">
        <v>506</v>
      </c>
      <c r="C7" s="3" t="s">
        <v>23</v>
      </c>
      <c r="D7" s="3" t="s">
        <v>506</v>
      </c>
      <c r="E7" s="3" t="s">
        <v>506</v>
      </c>
      <c r="F7" s="3" t="s">
        <v>506</v>
      </c>
      <c r="G7" s="3" t="s">
        <v>506</v>
      </c>
      <c r="H7" s="3" t="s">
        <v>506</v>
      </c>
      <c r="I7" s="3" t="s">
        <v>506</v>
      </c>
      <c r="J7" s="3" t="s">
        <v>506</v>
      </c>
      <c r="K7" s="3" t="s">
        <v>506</v>
      </c>
      <c r="L7" s="3" t="s">
        <v>506</v>
      </c>
      <c r="M7" s="3" t="s">
        <v>23</v>
      </c>
      <c r="N7" s="3" t="s">
        <v>23</v>
      </c>
    </row>
    <row r="8" spans="1:14" x14ac:dyDescent="0.2">
      <c r="A8" s="3" t="s">
        <v>145</v>
      </c>
      <c r="B8" s="3" t="s">
        <v>23</v>
      </c>
      <c r="C8" s="3" t="s">
        <v>23</v>
      </c>
      <c r="D8" s="3" t="s">
        <v>506</v>
      </c>
      <c r="E8" s="3" t="s">
        <v>506</v>
      </c>
      <c r="F8" s="3" t="s">
        <v>23</v>
      </c>
      <c r="G8" s="3" t="s">
        <v>23</v>
      </c>
      <c r="H8" s="3" t="s">
        <v>506</v>
      </c>
      <c r="I8" s="3" t="s">
        <v>506</v>
      </c>
      <c r="J8" s="3" t="s">
        <v>506</v>
      </c>
      <c r="K8" s="3" t="s">
        <v>23</v>
      </c>
      <c r="L8" s="3" t="s">
        <v>23</v>
      </c>
      <c r="M8" s="3" t="s">
        <v>506</v>
      </c>
      <c r="N8" s="3" t="s">
        <v>506</v>
      </c>
    </row>
    <row r="9" spans="1:14" x14ac:dyDescent="0.2">
      <c r="A9" s="3" t="s">
        <v>150</v>
      </c>
      <c r="B9" s="3" t="s">
        <v>23</v>
      </c>
      <c r="C9" s="3" t="s">
        <v>24</v>
      </c>
      <c r="D9" s="3" t="s">
        <v>506</v>
      </c>
      <c r="E9" s="3" t="s">
        <v>506</v>
      </c>
      <c r="F9" s="3" t="s">
        <v>506</v>
      </c>
      <c r="G9" s="3" t="s">
        <v>506</v>
      </c>
      <c r="H9" s="3" t="s">
        <v>506</v>
      </c>
      <c r="I9" s="3" t="s">
        <v>506</v>
      </c>
      <c r="J9" s="3" t="s">
        <v>506</v>
      </c>
      <c r="K9" s="3" t="s">
        <v>506</v>
      </c>
      <c r="L9" s="3" t="s">
        <v>506</v>
      </c>
      <c r="M9" s="3" t="s">
        <v>506</v>
      </c>
      <c r="N9" s="3" t="s">
        <v>506</v>
      </c>
    </row>
    <row r="10" spans="1:14" x14ac:dyDescent="0.2">
      <c r="A10" s="3" t="s">
        <v>204</v>
      </c>
      <c r="B10" s="3" t="s">
        <v>506</v>
      </c>
      <c r="C10" s="3" t="s">
        <v>23</v>
      </c>
      <c r="D10" s="3" t="s">
        <v>506</v>
      </c>
      <c r="E10" s="3" t="s">
        <v>506</v>
      </c>
      <c r="F10" s="3" t="s">
        <v>506</v>
      </c>
      <c r="G10" s="3" t="s">
        <v>23</v>
      </c>
      <c r="H10" s="3" t="s">
        <v>23</v>
      </c>
      <c r="I10" s="3" t="s">
        <v>23</v>
      </c>
      <c r="J10" s="3" t="s">
        <v>506</v>
      </c>
      <c r="K10" s="3" t="s">
        <v>506</v>
      </c>
      <c r="L10" s="3" t="s">
        <v>506</v>
      </c>
      <c r="M10" s="3" t="s">
        <v>506</v>
      </c>
      <c r="N10" s="3" t="s">
        <v>506</v>
      </c>
    </row>
    <row r="11" spans="1:14" x14ac:dyDescent="0.2">
      <c r="A11" s="3" t="s">
        <v>206</v>
      </c>
      <c r="B11" s="3" t="s">
        <v>23</v>
      </c>
      <c r="C11" s="3" t="s">
        <v>23</v>
      </c>
      <c r="D11" s="3" t="s">
        <v>506</v>
      </c>
      <c r="E11" s="3" t="s">
        <v>506</v>
      </c>
      <c r="F11" s="3" t="s">
        <v>506</v>
      </c>
      <c r="G11" s="3" t="s">
        <v>23</v>
      </c>
      <c r="H11" s="3" t="s">
        <v>506</v>
      </c>
      <c r="I11" s="3" t="s">
        <v>506</v>
      </c>
      <c r="J11" s="3" t="s">
        <v>506</v>
      </c>
      <c r="K11" s="3" t="s">
        <v>506</v>
      </c>
      <c r="L11" s="3" t="s">
        <v>506</v>
      </c>
      <c r="M11" s="3" t="s">
        <v>506</v>
      </c>
      <c r="N11" s="3" t="s">
        <v>506</v>
      </c>
    </row>
    <row r="12" spans="1:14" x14ac:dyDescent="0.2">
      <c r="A12" s="3" t="s">
        <v>209</v>
      </c>
      <c r="B12" s="3" t="s">
        <v>23</v>
      </c>
      <c r="C12" s="3" t="s">
        <v>506</v>
      </c>
      <c r="D12" s="3" t="s">
        <v>506</v>
      </c>
      <c r="E12" s="3" t="s">
        <v>506</v>
      </c>
      <c r="F12" s="3" t="s">
        <v>506</v>
      </c>
      <c r="G12" s="3" t="s">
        <v>506</v>
      </c>
      <c r="H12" s="3" t="s">
        <v>506</v>
      </c>
      <c r="I12" s="3" t="s">
        <v>506</v>
      </c>
      <c r="J12" s="3" t="s">
        <v>506</v>
      </c>
      <c r="K12" s="3" t="s">
        <v>506</v>
      </c>
      <c r="L12" s="3" t="s">
        <v>506</v>
      </c>
      <c r="M12" s="3" t="s">
        <v>506</v>
      </c>
      <c r="N12" s="3" t="s">
        <v>506</v>
      </c>
    </row>
    <row r="13" spans="1:14" x14ac:dyDescent="0.2">
      <c r="A13" s="3" t="s">
        <v>153</v>
      </c>
      <c r="B13" s="3" t="s">
        <v>23</v>
      </c>
      <c r="C13" s="3" t="s">
        <v>23</v>
      </c>
      <c r="D13" s="3" t="s">
        <v>506</v>
      </c>
      <c r="E13" s="3" t="s">
        <v>506</v>
      </c>
      <c r="F13" s="3" t="s">
        <v>23</v>
      </c>
      <c r="G13" s="3" t="s">
        <v>23</v>
      </c>
      <c r="H13" s="3" t="s">
        <v>23</v>
      </c>
      <c r="I13" s="3" t="s">
        <v>23</v>
      </c>
      <c r="J13" s="3" t="s">
        <v>506</v>
      </c>
      <c r="K13" s="3" t="s">
        <v>23</v>
      </c>
      <c r="L13" s="3" t="s">
        <v>23</v>
      </c>
      <c r="M13" s="3" t="s">
        <v>506</v>
      </c>
      <c r="N13" s="3" t="s">
        <v>506</v>
      </c>
    </row>
    <row r="14" spans="1:14" x14ac:dyDescent="0.2">
      <c r="A14" s="3" t="s">
        <v>269</v>
      </c>
      <c r="B14" s="3" t="s">
        <v>506</v>
      </c>
      <c r="C14" s="3" t="s">
        <v>23</v>
      </c>
      <c r="D14" s="3" t="s">
        <v>506</v>
      </c>
      <c r="E14" s="3" t="s">
        <v>23</v>
      </c>
      <c r="F14" s="3" t="s">
        <v>23</v>
      </c>
      <c r="G14" s="3" t="s">
        <v>23</v>
      </c>
      <c r="H14" s="3" t="s">
        <v>23</v>
      </c>
      <c r="I14" s="3" t="s">
        <v>23</v>
      </c>
      <c r="J14" s="3" t="s">
        <v>23</v>
      </c>
      <c r="K14" s="3" t="s">
        <v>506</v>
      </c>
      <c r="L14" s="3" t="s">
        <v>23</v>
      </c>
      <c r="M14" s="3" t="s">
        <v>23</v>
      </c>
      <c r="N14" s="3" t="s">
        <v>23</v>
      </c>
    </row>
    <row r="15" spans="1:14" x14ac:dyDescent="0.2">
      <c r="A15" s="3" t="s">
        <v>156</v>
      </c>
      <c r="B15" s="3" t="s">
        <v>506</v>
      </c>
      <c r="C15" s="3" t="s">
        <v>23</v>
      </c>
      <c r="D15" s="3" t="s">
        <v>506</v>
      </c>
      <c r="E15" s="3" t="s">
        <v>506</v>
      </c>
      <c r="F15" s="3" t="s">
        <v>23</v>
      </c>
      <c r="G15" s="3" t="s">
        <v>23</v>
      </c>
      <c r="H15" s="3" t="s">
        <v>23</v>
      </c>
      <c r="I15" s="3" t="s">
        <v>23</v>
      </c>
      <c r="J15" s="3" t="s">
        <v>506</v>
      </c>
      <c r="K15" s="3" t="s">
        <v>506</v>
      </c>
      <c r="L15" s="3" t="s">
        <v>506</v>
      </c>
      <c r="M15" s="3" t="s">
        <v>506</v>
      </c>
      <c r="N15" s="3" t="s">
        <v>23</v>
      </c>
    </row>
    <row r="16" spans="1:14" x14ac:dyDescent="0.2">
      <c r="A16" s="3" t="s">
        <v>273</v>
      </c>
      <c r="B16" s="3" t="s">
        <v>23</v>
      </c>
      <c r="C16" s="3" t="s">
        <v>506</v>
      </c>
      <c r="D16" s="3" t="s">
        <v>506</v>
      </c>
      <c r="E16" s="3" t="s">
        <v>506</v>
      </c>
      <c r="F16" s="3" t="s">
        <v>506</v>
      </c>
      <c r="G16" s="3" t="s">
        <v>506</v>
      </c>
      <c r="H16" s="3" t="s">
        <v>506</v>
      </c>
      <c r="I16" s="3" t="s">
        <v>506</v>
      </c>
      <c r="J16" s="3" t="s">
        <v>506</v>
      </c>
      <c r="K16" s="3" t="s">
        <v>506</v>
      </c>
      <c r="L16" s="3" t="s">
        <v>506</v>
      </c>
      <c r="M16" s="3" t="s">
        <v>506</v>
      </c>
      <c r="N16" s="3" t="s">
        <v>506</v>
      </c>
    </row>
    <row r="17" spans="1:14" x14ac:dyDescent="0.2">
      <c r="A17" s="3" t="s">
        <v>158</v>
      </c>
      <c r="B17" s="3" t="s">
        <v>23</v>
      </c>
      <c r="C17" s="3" t="s">
        <v>23</v>
      </c>
      <c r="D17" s="3" t="s">
        <v>506</v>
      </c>
      <c r="E17" s="3" t="s">
        <v>506</v>
      </c>
      <c r="F17" s="3" t="s">
        <v>506</v>
      </c>
      <c r="G17" s="3" t="s">
        <v>23</v>
      </c>
      <c r="H17" s="3" t="s">
        <v>506</v>
      </c>
      <c r="I17" s="3" t="s">
        <v>506</v>
      </c>
      <c r="J17" s="3" t="s">
        <v>506</v>
      </c>
      <c r="K17" s="3" t="s">
        <v>506</v>
      </c>
      <c r="L17" s="3" t="s">
        <v>506</v>
      </c>
      <c r="M17" s="3" t="s">
        <v>506</v>
      </c>
      <c r="N17" s="3" t="s">
        <v>506</v>
      </c>
    </row>
    <row r="18" spans="1:14" x14ac:dyDescent="0.2">
      <c r="A18" s="3" t="s">
        <v>160</v>
      </c>
      <c r="B18" s="3" t="s">
        <v>25</v>
      </c>
      <c r="C18" s="3" t="s">
        <v>25</v>
      </c>
      <c r="D18" s="3" t="s">
        <v>506</v>
      </c>
      <c r="E18" s="3" t="s">
        <v>506</v>
      </c>
      <c r="F18" s="3" t="s">
        <v>25</v>
      </c>
      <c r="G18" s="3" t="s">
        <v>25</v>
      </c>
      <c r="H18" s="3" t="s">
        <v>25</v>
      </c>
      <c r="I18" s="3" t="s">
        <v>25</v>
      </c>
      <c r="J18" s="3" t="s">
        <v>506</v>
      </c>
      <c r="K18" s="3" t="s">
        <v>506</v>
      </c>
      <c r="L18" s="3" t="s">
        <v>506</v>
      </c>
      <c r="M18" s="3" t="s">
        <v>506</v>
      </c>
      <c r="N18" s="3" t="s">
        <v>506</v>
      </c>
    </row>
    <row r="19" spans="1:14" x14ac:dyDescent="0.2">
      <c r="A19" s="3" t="s">
        <v>212</v>
      </c>
      <c r="B19" s="3" t="s">
        <v>25</v>
      </c>
      <c r="C19" s="3" t="s">
        <v>23</v>
      </c>
      <c r="D19" s="3" t="s">
        <v>506</v>
      </c>
      <c r="E19" s="3" t="s">
        <v>506</v>
      </c>
      <c r="F19" s="3" t="s">
        <v>506</v>
      </c>
      <c r="G19" s="3" t="s">
        <v>506</v>
      </c>
      <c r="H19" s="3" t="s">
        <v>506</v>
      </c>
      <c r="I19" s="3" t="s">
        <v>506</v>
      </c>
      <c r="J19" s="3" t="s">
        <v>506</v>
      </c>
      <c r="K19" s="3" t="s">
        <v>506</v>
      </c>
      <c r="L19" s="3" t="s">
        <v>506</v>
      </c>
      <c r="M19" s="3" t="s">
        <v>506</v>
      </c>
      <c r="N19" s="3" t="s">
        <v>506</v>
      </c>
    </row>
    <row r="20" spans="1:14" x14ac:dyDescent="0.2">
      <c r="A20" s="3" t="s">
        <v>275</v>
      </c>
      <c r="B20" s="3" t="s">
        <v>25</v>
      </c>
      <c r="C20" s="3" t="s">
        <v>25</v>
      </c>
      <c r="D20" s="3" t="s">
        <v>25</v>
      </c>
      <c r="E20" s="3" t="s">
        <v>506</v>
      </c>
      <c r="F20" s="3" t="s">
        <v>25</v>
      </c>
      <c r="G20" s="3" t="s">
        <v>25</v>
      </c>
      <c r="H20" s="3" t="s">
        <v>25</v>
      </c>
      <c r="I20" s="3" t="s">
        <v>506</v>
      </c>
      <c r="J20" s="3" t="s">
        <v>25</v>
      </c>
      <c r="K20" s="3" t="s">
        <v>25</v>
      </c>
      <c r="L20" s="3" t="s">
        <v>506</v>
      </c>
      <c r="M20" s="3" t="s">
        <v>506</v>
      </c>
      <c r="N20" s="3" t="s">
        <v>25</v>
      </c>
    </row>
    <row r="21" spans="1:14" x14ac:dyDescent="0.2">
      <c r="A21" s="3" t="s">
        <v>215</v>
      </c>
      <c r="B21" s="3" t="s">
        <v>506</v>
      </c>
      <c r="C21" s="3" t="s">
        <v>506</v>
      </c>
      <c r="D21" s="3" t="s">
        <v>506</v>
      </c>
      <c r="E21" s="3" t="s">
        <v>506</v>
      </c>
      <c r="F21" s="3" t="s">
        <v>506</v>
      </c>
      <c r="G21" s="3" t="s">
        <v>506</v>
      </c>
      <c r="H21" s="3" t="s">
        <v>23</v>
      </c>
      <c r="I21" s="3" t="s">
        <v>506</v>
      </c>
      <c r="J21" s="3" t="s">
        <v>506</v>
      </c>
      <c r="K21" s="3" t="s">
        <v>506</v>
      </c>
      <c r="L21" s="3" t="s">
        <v>506</v>
      </c>
      <c r="M21" s="3" t="s">
        <v>506</v>
      </c>
      <c r="N21" s="3" t="s">
        <v>506</v>
      </c>
    </row>
    <row r="22" spans="1:14" x14ac:dyDescent="0.2">
      <c r="A22" s="3" t="s">
        <v>279</v>
      </c>
      <c r="B22" s="3" t="s">
        <v>506</v>
      </c>
      <c r="C22" s="3" t="s">
        <v>23</v>
      </c>
      <c r="D22" s="3" t="s">
        <v>506</v>
      </c>
      <c r="E22" s="3" t="s">
        <v>506</v>
      </c>
      <c r="F22" s="3" t="s">
        <v>506</v>
      </c>
      <c r="G22" s="3" t="s">
        <v>506</v>
      </c>
      <c r="H22" s="3" t="s">
        <v>506</v>
      </c>
      <c r="I22" s="3" t="s">
        <v>506</v>
      </c>
      <c r="J22" s="3" t="s">
        <v>506</v>
      </c>
      <c r="K22" s="3" t="s">
        <v>506</v>
      </c>
      <c r="L22" s="3" t="s">
        <v>506</v>
      </c>
      <c r="M22" s="3" t="s">
        <v>506</v>
      </c>
      <c r="N22" s="3" t="s">
        <v>506</v>
      </c>
    </row>
    <row r="23" spans="1:14" x14ac:dyDescent="0.2">
      <c r="A23" s="3" t="s">
        <v>217</v>
      </c>
      <c r="B23" s="3" t="s">
        <v>506</v>
      </c>
      <c r="C23" s="3" t="s">
        <v>23</v>
      </c>
      <c r="D23" s="3" t="s">
        <v>506</v>
      </c>
      <c r="E23" s="3" t="s">
        <v>506</v>
      </c>
      <c r="F23" s="3" t="s">
        <v>506</v>
      </c>
      <c r="G23" s="3" t="s">
        <v>506</v>
      </c>
      <c r="H23" s="3" t="s">
        <v>506</v>
      </c>
      <c r="I23" s="3" t="s">
        <v>506</v>
      </c>
      <c r="J23" s="3" t="s">
        <v>506</v>
      </c>
      <c r="K23" s="3" t="s">
        <v>506</v>
      </c>
      <c r="L23" s="3" t="s">
        <v>506</v>
      </c>
      <c r="M23" s="3" t="s">
        <v>506</v>
      </c>
      <c r="N23" s="3" t="s">
        <v>25</v>
      </c>
    </row>
    <row r="24" spans="1:14" x14ac:dyDescent="0.2">
      <c r="A24" s="3" t="s">
        <v>163</v>
      </c>
      <c r="B24" s="3" t="s">
        <v>506</v>
      </c>
      <c r="C24" s="3" t="s">
        <v>23</v>
      </c>
      <c r="D24" s="3" t="s">
        <v>23</v>
      </c>
      <c r="E24" s="3" t="s">
        <v>506</v>
      </c>
      <c r="F24" s="3" t="s">
        <v>23</v>
      </c>
      <c r="G24" s="3" t="s">
        <v>506</v>
      </c>
      <c r="H24" s="3" t="s">
        <v>23</v>
      </c>
      <c r="I24" s="3" t="s">
        <v>23</v>
      </c>
      <c r="J24" s="3" t="s">
        <v>506</v>
      </c>
      <c r="K24" s="3" t="s">
        <v>506</v>
      </c>
      <c r="L24" s="3" t="s">
        <v>506</v>
      </c>
      <c r="M24" s="3" t="s">
        <v>23</v>
      </c>
      <c r="N24" s="3" t="s">
        <v>23</v>
      </c>
    </row>
    <row r="25" spans="1:14" x14ac:dyDescent="0.2">
      <c r="A25" s="3" t="s">
        <v>221</v>
      </c>
      <c r="B25" s="3" t="s">
        <v>23</v>
      </c>
      <c r="C25" s="3" t="s">
        <v>23</v>
      </c>
      <c r="D25" s="3" t="s">
        <v>506</v>
      </c>
      <c r="E25" s="3" t="s">
        <v>506</v>
      </c>
      <c r="F25" s="3" t="s">
        <v>506</v>
      </c>
      <c r="G25" s="3" t="s">
        <v>506</v>
      </c>
      <c r="H25" s="3" t="s">
        <v>506</v>
      </c>
      <c r="I25" s="3" t="s">
        <v>506</v>
      </c>
      <c r="J25" s="3" t="s">
        <v>506</v>
      </c>
      <c r="K25" s="3" t="s">
        <v>506</v>
      </c>
      <c r="L25" s="3" t="s">
        <v>506</v>
      </c>
      <c r="M25" s="3" t="s">
        <v>506</v>
      </c>
      <c r="N25" s="3" t="s">
        <v>506</v>
      </c>
    </row>
    <row r="26" spans="1:14" x14ac:dyDescent="0.2">
      <c r="A26" s="3" t="s">
        <v>165</v>
      </c>
      <c r="B26" s="3" t="s">
        <v>506</v>
      </c>
      <c r="C26" s="3" t="s">
        <v>23</v>
      </c>
      <c r="D26" s="3" t="s">
        <v>506</v>
      </c>
      <c r="E26" s="3" t="s">
        <v>506</v>
      </c>
      <c r="F26" s="3" t="s">
        <v>23</v>
      </c>
      <c r="G26" s="3" t="s">
        <v>506</v>
      </c>
      <c r="H26" s="3" t="s">
        <v>506</v>
      </c>
      <c r="I26" s="3" t="s">
        <v>506</v>
      </c>
      <c r="J26" s="3" t="s">
        <v>506</v>
      </c>
      <c r="K26" s="3" t="s">
        <v>23</v>
      </c>
      <c r="L26" s="3" t="s">
        <v>506</v>
      </c>
      <c r="M26" s="3" t="s">
        <v>506</v>
      </c>
      <c r="N26" s="3" t="s">
        <v>506</v>
      </c>
    </row>
    <row r="27" spans="1:14" x14ac:dyDescent="0.2">
      <c r="A27" s="3" t="s">
        <v>167</v>
      </c>
      <c r="B27" s="3" t="s">
        <v>23</v>
      </c>
      <c r="C27" s="3" t="s">
        <v>23</v>
      </c>
      <c r="D27" s="3" t="s">
        <v>506</v>
      </c>
      <c r="E27" s="3" t="s">
        <v>506</v>
      </c>
      <c r="F27" s="3" t="s">
        <v>23</v>
      </c>
      <c r="G27" s="3" t="s">
        <v>23</v>
      </c>
      <c r="H27" s="3" t="s">
        <v>23</v>
      </c>
      <c r="I27" s="3" t="s">
        <v>23</v>
      </c>
      <c r="J27" s="3" t="s">
        <v>506</v>
      </c>
      <c r="K27" s="3" t="s">
        <v>23</v>
      </c>
      <c r="L27" s="3" t="s">
        <v>23</v>
      </c>
      <c r="M27" s="3" t="s">
        <v>506</v>
      </c>
      <c r="N27" s="3" t="s">
        <v>506</v>
      </c>
    </row>
    <row r="28" spans="1:14" x14ac:dyDescent="0.2">
      <c r="A28" s="3" t="s">
        <v>224</v>
      </c>
      <c r="B28" s="3" t="s">
        <v>23</v>
      </c>
      <c r="C28" s="3" t="s">
        <v>23</v>
      </c>
      <c r="D28" s="3" t="s">
        <v>23</v>
      </c>
      <c r="E28" s="3" t="s">
        <v>506</v>
      </c>
      <c r="F28" s="3" t="s">
        <v>506</v>
      </c>
      <c r="G28" s="3" t="s">
        <v>23</v>
      </c>
      <c r="H28" s="3" t="s">
        <v>23</v>
      </c>
      <c r="I28" s="3" t="s">
        <v>23</v>
      </c>
      <c r="J28" s="3" t="s">
        <v>506</v>
      </c>
      <c r="K28" s="3" t="s">
        <v>23</v>
      </c>
      <c r="L28" s="3" t="s">
        <v>506</v>
      </c>
      <c r="M28" s="3" t="s">
        <v>23</v>
      </c>
      <c r="N28" s="3" t="s">
        <v>23</v>
      </c>
    </row>
    <row r="29" spans="1:14" x14ac:dyDescent="0.2">
      <c r="A29" s="3" t="s">
        <v>226</v>
      </c>
      <c r="B29" s="3" t="s">
        <v>506</v>
      </c>
      <c r="C29" s="3" t="s">
        <v>24</v>
      </c>
      <c r="D29" s="3" t="s">
        <v>506</v>
      </c>
      <c r="E29" s="3" t="s">
        <v>506</v>
      </c>
      <c r="F29" s="3" t="s">
        <v>506</v>
      </c>
      <c r="G29" s="3" t="s">
        <v>506</v>
      </c>
      <c r="H29" s="3" t="s">
        <v>506</v>
      </c>
      <c r="I29" s="3" t="s">
        <v>506</v>
      </c>
      <c r="J29" s="3" t="s">
        <v>506</v>
      </c>
      <c r="K29" s="3" t="s">
        <v>506</v>
      </c>
      <c r="L29" s="3" t="s">
        <v>506</v>
      </c>
      <c r="M29" s="3" t="s">
        <v>506</v>
      </c>
      <c r="N29" s="3" t="s">
        <v>506</v>
      </c>
    </row>
    <row r="30" spans="1:14" x14ac:dyDescent="0.2">
      <c r="A30" s="3" t="s">
        <v>229</v>
      </c>
      <c r="B30" s="3" t="s">
        <v>506</v>
      </c>
      <c r="C30" s="3" t="s">
        <v>24</v>
      </c>
      <c r="D30" s="3" t="s">
        <v>506</v>
      </c>
      <c r="E30" s="3" t="s">
        <v>506</v>
      </c>
      <c r="F30" s="3" t="s">
        <v>506</v>
      </c>
      <c r="G30" s="3" t="s">
        <v>506</v>
      </c>
      <c r="H30" s="3" t="s">
        <v>506</v>
      </c>
      <c r="I30" s="3" t="s">
        <v>506</v>
      </c>
      <c r="J30" s="3" t="s">
        <v>506</v>
      </c>
      <c r="K30" s="3" t="s">
        <v>506</v>
      </c>
      <c r="L30" s="3" t="s">
        <v>506</v>
      </c>
      <c r="M30" s="3" t="s">
        <v>506</v>
      </c>
      <c r="N30" s="3" t="s">
        <v>506</v>
      </c>
    </row>
    <row r="31" spans="1:14" x14ac:dyDescent="0.2">
      <c r="A31" s="3" t="s">
        <v>233</v>
      </c>
      <c r="B31" s="3" t="s">
        <v>23</v>
      </c>
      <c r="C31" s="3" t="s">
        <v>506</v>
      </c>
      <c r="D31" s="3" t="s">
        <v>506</v>
      </c>
      <c r="E31" s="3" t="s">
        <v>25</v>
      </c>
      <c r="F31" s="3" t="s">
        <v>25</v>
      </c>
      <c r="G31" s="3" t="s">
        <v>25</v>
      </c>
      <c r="H31" s="3" t="s">
        <v>25</v>
      </c>
      <c r="I31" s="3" t="s">
        <v>25</v>
      </c>
      <c r="J31" s="3" t="s">
        <v>506</v>
      </c>
      <c r="K31" s="3" t="s">
        <v>506</v>
      </c>
      <c r="L31" s="3" t="s">
        <v>506</v>
      </c>
      <c r="M31" s="3" t="s">
        <v>506</v>
      </c>
      <c r="N31" s="3" t="s">
        <v>506</v>
      </c>
    </row>
    <row r="32" spans="1:14" x14ac:dyDescent="0.2">
      <c r="A32" s="3" t="s">
        <v>169</v>
      </c>
      <c r="B32" s="3" t="s">
        <v>24</v>
      </c>
      <c r="C32" s="3" t="s">
        <v>24</v>
      </c>
      <c r="D32" s="3" t="s">
        <v>506</v>
      </c>
      <c r="E32" s="3" t="s">
        <v>506</v>
      </c>
      <c r="F32" s="3" t="s">
        <v>506</v>
      </c>
      <c r="G32" s="3" t="s">
        <v>506</v>
      </c>
      <c r="H32" s="3" t="s">
        <v>506</v>
      </c>
      <c r="I32" s="3" t="s">
        <v>506</v>
      </c>
      <c r="J32" s="3" t="s">
        <v>506</v>
      </c>
      <c r="K32" s="3" t="s">
        <v>506</v>
      </c>
      <c r="L32" s="3" t="s">
        <v>506</v>
      </c>
      <c r="M32" s="3" t="s">
        <v>506</v>
      </c>
      <c r="N32" s="3" t="s">
        <v>506</v>
      </c>
    </row>
    <row r="33" spans="1:14" x14ac:dyDescent="0.2">
      <c r="A33" s="3" t="s">
        <v>314</v>
      </c>
      <c r="B33" s="3" t="s">
        <v>506</v>
      </c>
      <c r="C33" s="3" t="s">
        <v>25</v>
      </c>
      <c r="D33" s="3" t="s">
        <v>506</v>
      </c>
      <c r="E33" s="3" t="s">
        <v>25</v>
      </c>
      <c r="F33" s="3" t="s">
        <v>25</v>
      </c>
      <c r="G33" s="3" t="s">
        <v>25</v>
      </c>
      <c r="H33" s="3" t="s">
        <v>25</v>
      </c>
      <c r="I33" s="3" t="s">
        <v>506</v>
      </c>
      <c r="J33" s="3" t="s">
        <v>506</v>
      </c>
      <c r="K33" s="3" t="s">
        <v>25</v>
      </c>
      <c r="L33" s="3" t="s">
        <v>506</v>
      </c>
      <c r="M33" s="3" t="s">
        <v>506</v>
      </c>
      <c r="N33" s="3" t="s">
        <v>506</v>
      </c>
    </row>
    <row r="34" spans="1:14" x14ac:dyDescent="0.2">
      <c r="A34" s="3" t="s">
        <v>174</v>
      </c>
      <c r="B34" s="3" t="s">
        <v>23</v>
      </c>
      <c r="C34" s="3" t="s">
        <v>506</v>
      </c>
      <c r="D34" s="3" t="s">
        <v>506</v>
      </c>
      <c r="E34" s="3" t="s">
        <v>506</v>
      </c>
      <c r="F34" s="3" t="s">
        <v>23</v>
      </c>
      <c r="G34" s="3" t="s">
        <v>23</v>
      </c>
      <c r="H34" s="3" t="s">
        <v>23</v>
      </c>
      <c r="I34" s="3" t="s">
        <v>23</v>
      </c>
      <c r="J34" s="3" t="s">
        <v>506</v>
      </c>
      <c r="K34" s="3" t="s">
        <v>506</v>
      </c>
      <c r="L34" s="3" t="s">
        <v>506</v>
      </c>
      <c r="M34" s="3" t="s">
        <v>506</v>
      </c>
      <c r="N34" s="3" t="s">
        <v>506</v>
      </c>
    </row>
    <row r="35" spans="1:14" x14ac:dyDescent="0.2">
      <c r="A35" s="3" t="s">
        <v>177</v>
      </c>
      <c r="B35" s="3" t="s">
        <v>506</v>
      </c>
      <c r="C35" s="3" t="s">
        <v>506</v>
      </c>
      <c r="D35" s="3" t="s">
        <v>506</v>
      </c>
      <c r="E35" s="3" t="s">
        <v>506</v>
      </c>
      <c r="F35" s="3" t="s">
        <v>506</v>
      </c>
      <c r="G35" s="3" t="s">
        <v>506</v>
      </c>
      <c r="H35" s="3" t="s">
        <v>506</v>
      </c>
      <c r="I35" s="3" t="s">
        <v>24</v>
      </c>
      <c r="J35" s="3" t="s">
        <v>506</v>
      </c>
      <c r="K35" s="3" t="s">
        <v>506</v>
      </c>
      <c r="L35" s="3" t="s">
        <v>506</v>
      </c>
      <c r="M35" s="3" t="s">
        <v>506</v>
      </c>
      <c r="N35" s="3" t="s">
        <v>506</v>
      </c>
    </row>
    <row r="36" spans="1:14" x14ac:dyDescent="0.2">
      <c r="A36" s="3" t="s">
        <v>236</v>
      </c>
      <c r="B36" s="3" t="s">
        <v>25</v>
      </c>
      <c r="C36" s="3" t="s">
        <v>25</v>
      </c>
      <c r="D36" s="3" t="s">
        <v>25</v>
      </c>
      <c r="E36" s="3" t="s">
        <v>506</v>
      </c>
      <c r="F36" s="3" t="s">
        <v>25</v>
      </c>
      <c r="G36" s="3" t="s">
        <v>25</v>
      </c>
      <c r="H36" s="3" t="s">
        <v>25</v>
      </c>
      <c r="I36" s="3" t="s">
        <v>506</v>
      </c>
      <c r="J36" s="3" t="s">
        <v>506</v>
      </c>
      <c r="K36" s="3" t="s">
        <v>506</v>
      </c>
      <c r="L36" s="3" t="s">
        <v>506</v>
      </c>
      <c r="M36" s="3" t="s">
        <v>25</v>
      </c>
      <c r="N36" s="3" t="s">
        <v>506</v>
      </c>
    </row>
    <row r="37" spans="1:14" x14ac:dyDescent="0.2">
      <c r="A37" s="3" t="s">
        <v>281</v>
      </c>
      <c r="B37" s="3" t="s">
        <v>23</v>
      </c>
      <c r="C37" s="3" t="s">
        <v>24</v>
      </c>
      <c r="D37" s="3" t="s">
        <v>506</v>
      </c>
      <c r="E37" s="3" t="s">
        <v>506</v>
      </c>
      <c r="F37" s="3" t="s">
        <v>506</v>
      </c>
      <c r="G37" s="3" t="s">
        <v>506</v>
      </c>
      <c r="H37" s="3" t="s">
        <v>506</v>
      </c>
      <c r="I37" s="3" t="s">
        <v>506</v>
      </c>
      <c r="J37" s="3" t="s">
        <v>506</v>
      </c>
      <c r="K37" s="3" t="s">
        <v>506</v>
      </c>
      <c r="L37" s="3" t="s">
        <v>506</v>
      </c>
      <c r="M37" s="3" t="s">
        <v>506</v>
      </c>
      <c r="N37" s="3" t="s">
        <v>506</v>
      </c>
    </row>
    <row r="38" spans="1:14" x14ac:dyDescent="0.2">
      <c r="A38" s="3" t="s">
        <v>316</v>
      </c>
      <c r="B38" s="3" t="s">
        <v>506</v>
      </c>
      <c r="C38" s="3" t="s">
        <v>506</v>
      </c>
      <c r="D38" s="3" t="s">
        <v>506</v>
      </c>
      <c r="E38" s="3" t="s">
        <v>506</v>
      </c>
      <c r="F38" s="3" t="s">
        <v>506</v>
      </c>
      <c r="G38" s="3" t="s">
        <v>23</v>
      </c>
      <c r="H38" s="3" t="s">
        <v>506</v>
      </c>
      <c r="I38" s="3" t="s">
        <v>506</v>
      </c>
      <c r="J38" s="3" t="s">
        <v>506</v>
      </c>
      <c r="K38" s="3" t="s">
        <v>506</v>
      </c>
      <c r="L38" s="3" t="s">
        <v>506</v>
      </c>
      <c r="M38" s="3" t="s">
        <v>506</v>
      </c>
      <c r="N38" s="3" t="s">
        <v>506</v>
      </c>
    </row>
    <row r="39" spans="1:14" x14ac:dyDescent="0.2">
      <c r="A39" s="3" t="s">
        <v>239</v>
      </c>
      <c r="B39" s="3" t="s">
        <v>506</v>
      </c>
      <c r="C39" s="3" t="s">
        <v>506</v>
      </c>
      <c r="D39" s="3" t="s">
        <v>506</v>
      </c>
      <c r="E39" s="3" t="s">
        <v>506</v>
      </c>
      <c r="F39" s="3" t="s">
        <v>24</v>
      </c>
      <c r="G39" s="3" t="s">
        <v>506</v>
      </c>
      <c r="H39" s="3" t="s">
        <v>24</v>
      </c>
      <c r="I39" s="3" t="s">
        <v>24</v>
      </c>
      <c r="J39" s="3" t="s">
        <v>506</v>
      </c>
      <c r="K39" s="3" t="s">
        <v>24</v>
      </c>
      <c r="L39" s="3" t="s">
        <v>506</v>
      </c>
      <c r="M39" s="3" t="s">
        <v>24</v>
      </c>
      <c r="N39" s="3" t="s">
        <v>506</v>
      </c>
    </row>
    <row r="40" spans="1:14" x14ac:dyDescent="0.2">
      <c r="A40" s="3" t="s">
        <v>242</v>
      </c>
      <c r="B40" s="3" t="s">
        <v>506</v>
      </c>
      <c r="C40" s="3" t="s">
        <v>23</v>
      </c>
      <c r="D40" s="3" t="s">
        <v>506</v>
      </c>
      <c r="E40" s="3" t="s">
        <v>506</v>
      </c>
      <c r="F40" s="3" t="s">
        <v>506</v>
      </c>
      <c r="G40" s="3" t="s">
        <v>506</v>
      </c>
      <c r="H40" s="3" t="s">
        <v>506</v>
      </c>
      <c r="I40" s="3" t="s">
        <v>506</v>
      </c>
      <c r="J40" s="3" t="s">
        <v>506</v>
      </c>
      <c r="K40" s="3" t="s">
        <v>506</v>
      </c>
      <c r="L40" s="3" t="s">
        <v>506</v>
      </c>
      <c r="M40" s="3" t="s">
        <v>506</v>
      </c>
      <c r="N40" s="3" t="s">
        <v>506</v>
      </c>
    </row>
    <row r="41" spans="1:14" x14ac:dyDescent="0.2">
      <c r="A41" s="3" t="s">
        <v>283</v>
      </c>
      <c r="B41" s="3" t="s">
        <v>23</v>
      </c>
      <c r="C41" s="3" t="s">
        <v>24</v>
      </c>
      <c r="D41" s="3" t="s">
        <v>506</v>
      </c>
      <c r="E41" s="3" t="s">
        <v>506</v>
      </c>
      <c r="F41" s="3" t="s">
        <v>24</v>
      </c>
      <c r="G41" s="3" t="s">
        <v>506</v>
      </c>
      <c r="H41" s="3" t="s">
        <v>24</v>
      </c>
      <c r="I41" s="3" t="s">
        <v>24</v>
      </c>
      <c r="J41" s="3" t="s">
        <v>506</v>
      </c>
      <c r="K41" s="3" t="s">
        <v>506</v>
      </c>
      <c r="L41" s="3" t="s">
        <v>24</v>
      </c>
      <c r="M41" s="3" t="s">
        <v>24</v>
      </c>
      <c r="N41" s="3" t="s">
        <v>24</v>
      </c>
    </row>
    <row r="42" spans="1:14" x14ac:dyDescent="0.2">
      <c r="A42" s="3" t="s">
        <v>246</v>
      </c>
      <c r="B42" s="3" t="s">
        <v>506</v>
      </c>
      <c r="C42" s="3" t="s">
        <v>24</v>
      </c>
      <c r="D42" s="3" t="s">
        <v>506</v>
      </c>
      <c r="E42" s="3" t="s">
        <v>506</v>
      </c>
      <c r="F42" s="3" t="s">
        <v>506</v>
      </c>
      <c r="G42" s="3" t="s">
        <v>506</v>
      </c>
      <c r="H42" s="3" t="s">
        <v>506</v>
      </c>
      <c r="I42" s="3" t="s">
        <v>506</v>
      </c>
      <c r="J42" s="3" t="s">
        <v>506</v>
      </c>
      <c r="K42" s="3" t="s">
        <v>506</v>
      </c>
      <c r="L42" s="3" t="s">
        <v>506</v>
      </c>
      <c r="M42" s="3" t="s">
        <v>506</v>
      </c>
      <c r="N42" s="3" t="s">
        <v>506</v>
      </c>
    </row>
    <row r="43" spans="1:14" x14ac:dyDescent="0.2">
      <c r="A43" s="3" t="s">
        <v>285</v>
      </c>
      <c r="B43" s="3" t="s">
        <v>506</v>
      </c>
      <c r="C43" s="3" t="s">
        <v>24</v>
      </c>
      <c r="D43" s="3" t="s">
        <v>506</v>
      </c>
      <c r="E43" s="3" t="s">
        <v>506</v>
      </c>
      <c r="F43" s="3" t="s">
        <v>24</v>
      </c>
      <c r="G43" s="3" t="s">
        <v>506</v>
      </c>
      <c r="H43" s="3" t="s">
        <v>24</v>
      </c>
      <c r="I43" s="3" t="s">
        <v>24</v>
      </c>
      <c r="J43" s="3" t="s">
        <v>506</v>
      </c>
      <c r="K43" s="3" t="s">
        <v>506</v>
      </c>
      <c r="L43" s="3" t="s">
        <v>24</v>
      </c>
      <c r="M43" s="3" t="s">
        <v>24</v>
      </c>
      <c r="N43" s="3" t="s">
        <v>24</v>
      </c>
    </row>
    <row r="44" spans="1:14" x14ac:dyDescent="0.2">
      <c r="A44" s="3" t="s">
        <v>287</v>
      </c>
      <c r="B44" s="3" t="s">
        <v>24</v>
      </c>
      <c r="C44" s="3" t="s">
        <v>24</v>
      </c>
      <c r="D44" s="3" t="s">
        <v>506</v>
      </c>
      <c r="E44" s="3" t="s">
        <v>506</v>
      </c>
      <c r="F44" s="3" t="s">
        <v>24</v>
      </c>
      <c r="G44" s="3" t="s">
        <v>506</v>
      </c>
      <c r="H44" s="3" t="s">
        <v>24</v>
      </c>
      <c r="I44" s="3" t="s">
        <v>24</v>
      </c>
      <c r="J44" s="3" t="s">
        <v>506</v>
      </c>
      <c r="K44" s="3" t="s">
        <v>506</v>
      </c>
      <c r="L44" s="3" t="s">
        <v>24</v>
      </c>
      <c r="M44" s="3" t="s">
        <v>24</v>
      </c>
      <c r="N44" s="3" t="s">
        <v>24</v>
      </c>
    </row>
    <row r="45" spans="1:14" x14ac:dyDescent="0.2">
      <c r="A45" s="3" t="s">
        <v>290</v>
      </c>
      <c r="B45" s="3" t="s">
        <v>506</v>
      </c>
      <c r="C45" s="3" t="s">
        <v>23</v>
      </c>
      <c r="D45" s="3" t="s">
        <v>506</v>
      </c>
      <c r="E45" s="3" t="s">
        <v>506</v>
      </c>
      <c r="F45" s="3" t="s">
        <v>23</v>
      </c>
      <c r="G45" s="3" t="s">
        <v>23</v>
      </c>
      <c r="H45" s="3" t="s">
        <v>23</v>
      </c>
      <c r="I45" s="3" t="s">
        <v>506</v>
      </c>
      <c r="J45" s="3" t="s">
        <v>506</v>
      </c>
      <c r="K45" s="3" t="s">
        <v>23</v>
      </c>
      <c r="L45" s="3" t="s">
        <v>506</v>
      </c>
      <c r="M45" s="3" t="s">
        <v>506</v>
      </c>
      <c r="N45" s="3" t="s">
        <v>23</v>
      </c>
    </row>
    <row r="46" spans="1:14" x14ac:dyDescent="0.2">
      <c r="A46" s="3" t="s">
        <v>248</v>
      </c>
      <c r="B46" s="3" t="s">
        <v>24</v>
      </c>
      <c r="C46" s="3" t="s">
        <v>24</v>
      </c>
      <c r="D46" s="3" t="s">
        <v>506</v>
      </c>
      <c r="E46" s="3" t="s">
        <v>24</v>
      </c>
      <c r="F46" s="3" t="s">
        <v>24</v>
      </c>
      <c r="G46" s="3" t="s">
        <v>24</v>
      </c>
      <c r="H46" s="3" t="s">
        <v>24</v>
      </c>
      <c r="I46" s="3" t="s">
        <v>506</v>
      </c>
      <c r="J46" s="3" t="s">
        <v>506</v>
      </c>
      <c r="K46" s="3" t="s">
        <v>506</v>
      </c>
      <c r="L46" s="3" t="s">
        <v>506</v>
      </c>
      <c r="M46" s="3" t="s">
        <v>506</v>
      </c>
      <c r="N46" s="3" t="s">
        <v>506</v>
      </c>
    </row>
    <row r="47" spans="1:14" x14ac:dyDescent="0.2">
      <c r="A47" s="3" t="s">
        <v>295</v>
      </c>
      <c r="B47" s="3" t="s">
        <v>506</v>
      </c>
      <c r="C47" s="3" t="s">
        <v>506</v>
      </c>
      <c r="D47" s="3" t="s">
        <v>506</v>
      </c>
      <c r="E47" s="3" t="s">
        <v>506</v>
      </c>
      <c r="F47" s="3" t="s">
        <v>506</v>
      </c>
      <c r="G47" s="3" t="s">
        <v>506</v>
      </c>
      <c r="H47" s="3" t="s">
        <v>506</v>
      </c>
      <c r="I47" s="3" t="s">
        <v>506</v>
      </c>
      <c r="J47" s="3" t="s">
        <v>506</v>
      </c>
      <c r="K47" s="3" t="s">
        <v>506</v>
      </c>
      <c r="L47" s="3" t="s">
        <v>506</v>
      </c>
      <c r="M47" s="3" t="s">
        <v>25</v>
      </c>
      <c r="N47" s="3" t="s">
        <v>506</v>
      </c>
    </row>
    <row r="48" spans="1:14" x14ac:dyDescent="0.2">
      <c r="A48" s="3" t="s">
        <v>319</v>
      </c>
      <c r="B48" s="3" t="s">
        <v>506</v>
      </c>
      <c r="C48" s="3" t="s">
        <v>506</v>
      </c>
      <c r="D48" s="3" t="s">
        <v>506</v>
      </c>
      <c r="E48" s="3" t="s">
        <v>506</v>
      </c>
      <c r="F48" s="3" t="s">
        <v>506</v>
      </c>
      <c r="G48" s="3" t="s">
        <v>506</v>
      </c>
      <c r="H48" s="3" t="s">
        <v>506</v>
      </c>
      <c r="I48" s="3" t="s">
        <v>23</v>
      </c>
      <c r="J48" s="3" t="s">
        <v>23</v>
      </c>
      <c r="K48" s="3" t="s">
        <v>506</v>
      </c>
      <c r="L48" s="3" t="s">
        <v>506</v>
      </c>
      <c r="M48" s="3" t="s">
        <v>506</v>
      </c>
      <c r="N48" s="3" t="s">
        <v>506</v>
      </c>
    </row>
    <row r="49" spans="1:14" x14ac:dyDescent="0.2">
      <c r="A49" s="3" t="s">
        <v>320</v>
      </c>
      <c r="B49" s="3" t="s">
        <v>506</v>
      </c>
      <c r="C49" s="3" t="s">
        <v>506</v>
      </c>
      <c r="D49" s="3" t="s">
        <v>506</v>
      </c>
      <c r="E49" s="3" t="s">
        <v>506</v>
      </c>
      <c r="F49" s="3" t="s">
        <v>506</v>
      </c>
      <c r="G49" s="3" t="s">
        <v>506</v>
      </c>
      <c r="H49" s="3" t="s">
        <v>23</v>
      </c>
      <c r="I49" s="3" t="s">
        <v>506</v>
      </c>
      <c r="J49" s="3" t="s">
        <v>506</v>
      </c>
      <c r="K49" s="3" t="s">
        <v>506</v>
      </c>
      <c r="L49" s="3" t="s">
        <v>506</v>
      </c>
      <c r="M49" s="3" t="s">
        <v>506</v>
      </c>
      <c r="N49" s="3" t="s">
        <v>506</v>
      </c>
    </row>
    <row r="50" spans="1:14" x14ac:dyDescent="0.2">
      <c r="A50" s="3" t="s">
        <v>179</v>
      </c>
      <c r="B50" s="3" t="s">
        <v>506</v>
      </c>
      <c r="C50" s="3" t="s">
        <v>23</v>
      </c>
      <c r="D50" s="3" t="s">
        <v>506</v>
      </c>
      <c r="E50" s="3" t="s">
        <v>506</v>
      </c>
      <c r="F50" s="3" t="s">
        <v>506</v>
      </c>
      <c r="G50" s="3" t="s">
        <v>506</v>
      </c>
      <c r="H50" s="3" t="s">
        <v>506</v>
      </c>
      <c r="I50" s="3" t="s">
        <v>506</v>
      </c>
      <c r="J50" s="3" t="s">
        <v>506</v>
      </c>
      <c r="K50" s="3" t="s">
        <v>506</v>
      </c>
      <c r="L50" s="3" t="s">
        <v>506</v>
      </c>
      <c r="M50" s="3" t="s">
        <v>506</v>
      </c>
      <c r="N50" s="3" t="s">
        <v>506</v>
      </c>
    </row>
    <row r="51" spans="1:14" x14ac:dyDescent="0.2">
      <c r="A51" s="3" t="s">
        <v>249</v>
      </c>
      <c r="B51" s="3" t="s">
        <v>506</v>
      </c>
      <c r="C51" s="3" t="s">
        <v>506</v>
      </c>
      <c r="D51" s="3" t="s">
        <v>506</v>
      </c>
      <c r="E51" s="3" t="s">
        <v>506</v>
      </c>
      <c r="F51" s="3" t="s">
        <v>23</v>
      </c>
      <c r="G51" s="3" t="s">
        <v>23</v>
      </c>
      <c r="H51" s="3" t="s">
        <v>506</v>
      </c>
      <c r="I51" s="3" t="s">
        <v>23</v>
      </c>
      <c r="J51" s="3" t="s">
        <v>506</v>
      </c>
      <c r="K51" s="3" t="s">
        <v>506</v>
      </c>
      <c r="L51" s="3" t="s">
        <v>506</v>
      </c>
      <c r="M51" s="3" t="s">
        <v>506</v>
      </c>
      <c r="N51" s="3" t="s">
        <v>506</v>
      </c>
    </row>
    <row r="52" spans="1:14" x14ac:dyDescent="0.2">
      <c r="A52" s="3" t="s">
        <v>182</v>
      </c>
      <c r="B52" s="3" t="s">
        <v>23</v>
      </c>
      <c r="C52" s="3" t="s">
        <v>23</v>
      </c>
      <c r="D52" s="3" t="s">
        <v>506</v>
      </c>
      <c r="E52" s="3" t="s">
        <v>506</v>
      </c>
      <c r="F52" s="3" t="s">
        <v>23</v>
      </c>
      <c r="G52" s="3" t="s">
        <v>506</v>
      </c>
      <c r="H52" s="3" t="s">
        <v>23</v>
      </c>
      <c r="I52" s="3" t="s">
        <v>506</v>
      </c>
      <c r="J52" s="3" t="s">
        <v>506</v>
      </c>
      <c r="K52" s="3" t="s">
        <v>506</v>
      </c>
      <c r="L52" s="3" t="s">
        <v>506</v>
      </c>
      <c r="M52" s="3" t="s">
        <v>506</v>
      </c>
      <c r="N52" s="3" t="s">
        <v>506</v>
      </c>
    </row>
    <row r="53" spans="1:14" x14ac:dyDescent="0.2">
      <c r="A53" s="3" t="s">
        <v>185</v>
      </c>
      <c r="B53" s="3" t="s">
        <v>506</v>
      </c>
      <c r="C53" s="3" t="s">
        <v>506</v>
      </c>
      <c r="D53" s="3" t="s">
        <v>506</v>
      </c>
      <c r="E53" s="3" t="s">
        <v>506</v>
      </c>
      <c r="F53" s="3" t="s">
        <v>506</v>
      </c>
      <c r="G53" s="3" t="s">
        <v>506</v>
      </c>
      <c r="H53" s="3" t="s">
        <v>24</v>
      </c>
      <c r="I53" s="3" t="s">
        <v>24</v>
      </c>
      <c r="J53" s="3" t="s">
        <v>506</v>
      </c>
      <c r="K53" s="3" t="s">
        <v>506</v>
      </c>
      <c r="L53" s="3" t="s">
        <v>24</v>
      </c>
      <c r="M53" s="3" t="s">
        <v>24</v>
      </c>
      <c r="N53" s="3" t="s">
        <v>24</v>
      </c>
    </row>
    <row r="54" spans="1:14" x14ac:dyDescent="0.2">
      <c r="A54" s="3" t="s">
        <v>253</v>
      </c>
      <c r="B54" s="3" t="s">
        <v>23</v>
      </c>
      <c r="C54" s="3" t="s">
        <v>23</v>
      </c>
      <c r="D54" s="3" t="s">
        <v>506</v>
      </c>
      <c r="E54" s="3" t="s">
        <v>506</v>
      </c>
      <c r="F54" s="3" t="s">
        <v>23</v>
      </c>
      <c r="G54" s="3" t="s">
        <v>23</v>
      </c>
      <c r="H54" s="3" t="s">
        <v>506</v>
      </c>
      <c r="I54" s="3" t="s">
        <v>506</v>
      </c>
      <c r="J54" s="3" t="s">
        <v>506</v>
      </c>
      <c r="K54" s="3" t="s">
        <v>506</v>
      </c>
      <c r="L54" s="3" t="s">
        <v>506</v>
      </c>
      <c r="M54" s="3" t="s">
        <v>506</v>
      </c>
      <c r="N54" s="3" t="s">
        <v>506</v>
      </c>
    </row>
    <row r="55" spans="1:14" x14ac:dyDescent="0.2">
      <c r="A55" s="3" t="s">
        <v>297</v>
      </c>
      <c r="B55" s="3" t="s">
        <v>506</v>
      </c>
      <c r="C55" s="3" t="s">
        <v>506</v>
      </c>
      <c r="D55" s="3" t="s">
        <v>506</v>
      </c>
      <c r="E55" s="3" t="s">
        <v>24</v>
      </c>
      <c r="F55" s="3" t="s">
        <v>506</v>
      </c>
      <c r="G55" s="3" t="s">
        <v>506</v>
      </c>
      <c r="H55" s="3" t="s">
        <v>506</v>
      </c>
      <c r="I55" s="3" t="s">
        <v>506</v>
      </c>
      <c r="J55" s="3" t="s">
        <v>506</v>
      </c>
      <c r="K55" s="3" t="s">
        <v>506</v>
      </c>
      <c r="L55" s="3" t="s">
        <v>506</v>
      </c>
      <c r="M55" s="3" t="s">
        <v>506</v>
      </c>
      <c r="N55" s="3" t="s">
        <v>506</v>
      </c>
    </row>
    <row r="56" spans="1:14" x14ac:dyDescent="0.2">
      <c r="A56" s="3" t="s">
        <v>299</v>
      </c>
      <c r="B56" s="3" t="s">
        <v>23</v>
      </c>
      <c r="C56" s="3" t="s">
        <v>506</v>
      </c>
      <c r="D56" s="3" t="s">
        <v>506</v>
      </c>
      <c r="E56" s="3" t="s">
        <v>506</v>
      </c>
      <c r="F56" s="3" t="s">
        <v>506</v>
      </c>
      <c r="G56" s="3" t="s">
        <v>506</v>
      </c>
      <c r="H56" s="3" t="s">
        <v>506</v>
      </c>
      <c r="I56" s="3" t="s">
        <v>506</v>
      </c>
      <c r="J56" s="3" t="s">
        <v>506</v>
      </c>
      <c r="K56" s="3" t="s">
        <v>506</v>
      </c>
      <c r="L56" s="3" t="s">
        <v>506</v>
      </c>
      <c r="M56" s="3" t="s">
        <v>506</v>
      </c>
      <c r="N56" s="3" t="s">
        <v>506</v>
      </c>
    </row>
    <row r="57" spans="1:14" x14ac:dyDescent="0.2">
      <c r="A57" s="3" t="s">
        <v>256</v>
      </c>
      <c r="B57" s="3" t="s">
        <v>24</v>
      </c>
      <c r="C57" s="3" t="s">
        <v>24</v>
      </c>
      <c r="D57" s="3" t="s">
        <v>506</v>
      </c>
      <c r="E57" s="3" t="s">
        <v>506</v>
      </c>
      <c r="F57" s="3" t="s">
        <v>506</v>
      </c>
      <c r="G57" s="3" t="s">
        <v>506</v>
      </c>
      <c r="H57" s="3" t="s">
        <v>506</v>
      </c>
      <c r="I57" s="3" t="s">
        <v>506</v>
      </c>
      <c r="J57" s="3" t="s">
        <v>506</v>
      </c>
      <c r="K57" s="3" t="s">
        <v>506</v>
      </c>
      <c r="L57" s="3" t="s">
        <v>506</v>
      </c>
      <c r="M57" s="3" t="s">
        <v>506</v>
      </c>
      <c r="N57" s="3" t="s">
        <v>506</v>
      </c>
    </row>
    <row r="58" spans="1:14" x14ac:dyDescent="0.2">
      <c r="A58" s="3" t="s">
        <v>302</v>
      </c>
      <c r="B58" s="3" t="s">
        <v>506</v>
      </c>
      <c r="C58" s="3" t="s">
        <v>506</v>
      </c>
      <c r="D58" s="3" t="s">
        <v>506</v>
      </c>
      <c r="E58" s="3" t="s">
        <v>506</v>
      </c>
      <c r="F58" s="3" t="s">
        <v>506</v>
      </c>
      <c r="G58" s="3" t="s">
        <v>506</v>
      </c>
      <c r="H58" s="3" t="s">
        <v>506</v>
      </c>
      <c r="I58" s="3" t="s">
        <v>506</v>
      </c>
      <c r="J58" s="3" t="s">
        <v>506</v>
      </c>
      <c r="K58" s="3" t="s">
        <v>506</v>
      </c>
      <c r="L58" s="3" t="s">
        <v>506</v>
      </c>
      <c r="M58" s="3" t="s">
        <v>506</v>
      </c>
      <c r="N58" s="3" t="s">
        <v>23</v>
      </c>
    </row>
    <row r="59" spans="1:14" x14ac:dyDescent="0.2">
      <c r="A59" s="3" t="s">
        <v>303</v>
      </c>
      <c r="B59" s="3" t="s">
        <v>506</v>
      </c>
      <c r="C59" s="3" t="s">
        <v>506</v>
      </c>
      <c r="D59" s="3" t="s">
        <v>506</v>
      </c>
      <c r="E59" s="3" t="s">
        <v>506</v>
      </c>
      <c r="F59" s="3" t="s">
        <v>506</v>
      </c>
      <c r="G59" s="3" t="s">
        <v>506</v>
      </c>
      <c r="H59" s="3" t="s">
        <v>506</v>
      </c>
      <c r="I59" s="3" t="s">
        <v>506</v>
      </c>
      <c r="J59" s="3" t="s">
        <v>506</v>
      </c>
      <c r="K59" s="3" t="s">
        <v>506</v>
      </c>
      <c r="L59" s="3" t="s">
        <v>506</v>
      </c>
      <c r="M59" s="3" t="s">
        <v>506</v>
      </c>
      <c r="N59" s="3" t="s">
        <v>506</v>
      </c>
    </row>
    <row r="60" spans="1:14" x14ac:dyDescent="0.2">
      <c r="A60" s="3" t="s">
        <v>258</v>
      </c>
      <c r="B60" s="3" t="s">
        <v>24</v>
      </c>
      <c r="C60" s="3" t="s">
        <v>506</v>
      </c>
      <c r="D60" s="3" t="s">
        <v>506</v>
      </c>
      <c r="E60" s="3" t="s">
        <v>506</v>
      </c>
      <c r="F60" s="3" t="s">
        <v>506</v>
      </c>
      <c r="G60" s="3" t="s">
        <v>506</v>
      </c>
      <c r="H60" s="3" t="s">
        <v>24</v>
      </c>
      <c r="I60" s="3" t="s">
        <v>506</v>
      </c>
      <c r="J60" s="3" t="s">
        <v>506</v>
      </c>
      <c r="K60" s="3" t="s">
        <v>24</v>
      </c>
      <c r="L60" s="3" t="s">
        <v>506</v>
      </c>
      <c r="M60" s="3" t="s">
        <v>506</v>
      </c>
      <c r="N60" s="3" t="s">
        <v>506</v>
      </c>
    </row>
    <row r="61" spans="1:14" x14ac:dyDescent="0.2">
      <c r="A61" s="3" t="s">
        <v>187</v>
      </c>
      <c r="B61" s="3" t="s">
        <v>25</v>
      </c>
      <c r="C61" s="3" t="s">
        <v>25</v>
      </c>
      <c r="D61" s="3" t="s">
        <v>506</v>
      </c>
      <c r="E61" s="3" t="s">
        <v>506</v>
      </c>
      <c r="F61" s="3" t="s">
        <v>506</v>
      </c>
      <c r="G61" s="3" t="s">
        <v>506</v>
      </c>
      <c r="H61" s="3" t="s">
        <v>506</v>
      </c>
      <c r="I61" s="3" t="s">
        <v>506</v>
      </c>
      <c r="J61" s="3" t="s">
        <v>506</v>
      </c>
      <c r="K61" s="3" t="s">
        <v>506</v>
      </c>
      <c r="L61" s="3" t="s">
        <v>506</v>
      </c>
      <c r="M61" s="3" t="s">
        <v>506</v>
      </c>
      <c r="N61" s="3" t="s">
        <v>506</v>
      </c>
    </row>
    <row r="62" spans="1:14" x14ac:dyDescent="0.2">
      <c r="A62" s="3" t="s">
        <v>189</v>
      </c>
      <c r="B62" s="3" t="s">
        <v>23</v>
      </c>
      <c r="C62" s="3" t="s">
        <v>23</v>
      </c>
      <c r="D62" s="3" t="s">
        <v>23</v>
      </c>
      <c r="E62" s="3" t="s">
        <v>506</v>
      </c>
      <c r="F62" s="3" t="s">
        <v>23</v>
      </c>
      <c r="G62" s="3" t="s">
        <v>23</v>
      </c>
      <c r="H62" s="3" t="s">
        <v>23</v>
      </c>
      <c r="I62" s="3" t="s">
        <v>23</v>
      </c>
      <c r="J62" s="3" t="s">
        <v>506</v>
      </c>
      <c r="K62" s="3" t="s">
        <v>23</v>
      </c>
      <c r="L62" s="3" t="s">
        <v>506</v>
      </c>
      <c r="M62" s="3" t="s">
        <v>23</v>
      </c>
      <c r="N62" s="3" t="s">
        <v>23</v>
      </c>
    </row>
    <row r="63" spans="1:14" x14ac:dyDescent="0.2">
      <c r="A63" s="3" t="s">
        <v>322</v>
      </c>
      <c r="B63" s="3" t="s">
        <v>23</v>
      </c>
      <c r="C63" s="3" t="s">
        <v>23</v>
      </c>
      <c r="D63" s="3" t="s">
        <v>23</v>
      </c>
      <c r="E63" s="3" t="s">
        <v>506</v>
      </c>
      <c r="F63" s="3" t="s">
        <v>23</v>
      </c>
      <c r="G63" s="3" t="s">
        <v>23</v>
      </c>
      <c r="H63" s="3" t="s">
        <v>23</v>
      </c>
      <c r="I63" s="3" t="s">
        <v>23</v>
      </c>
      <c r="J63" s="3" t="s">
        <v>23</v>
      </c>
      <c r="K63" s="3" t="s">
        <v>506</v>
      </c>
      <c r="L63" s="3" t="s">
        <v>23</v>
      </c>
      <c r="M63" s="3" t="s">
        <v>23</v>
      </c>
      <c r="N63" s="3" t="s">
        <v>23</v>
      </c>
    </row>
    <row r="64" spans="1:14" x14ac:dyDescent="0.2">
      <c r="A64" s="3" t="s">
        <v>192</v>
      </c>
      <c r="B64" s="3" t="s">
        <v>23</v>
      </c>
      <c r="C64" s="3" t="s">
        <v>506</v>
      </c>
      <c r="D64" s="3" t="s">
        <v>506</v>
      </c>
      <c r="E64" s="3" t="s">
        <v>506</v>
      </c>
      <c r="F64" s="3" t="s">
        <v>506</v>
      </c>
      <c r="G64" s="3" t="s">
        <v>506</v>
      </c>
      <c r="H64" s="3" t="s">
        <v>506</v>
      </c>
      <c r="I64" s="3" t="s">
        <v>506</v>
      </c>
      <c r="J64" s="3" t="s">
        <v>506</v>
      </c>
      <c r="K64" s="3" t="s">
        <v>506</v>
      </c>
      <c r="L64" s="3" t="s">
        <v>506</v>
      </c>
      <c r="M64" s="3" t="s">
        <v>506</v>
      </c>
      <c r="N64" s="3" t="s">
        <v>506</v>
      </c>
    </row>
    <row r="65" spans="1:14" x14ac:dyDescent="0.2">
      <c r="A65" s="3" t="s">
        <v>324</v>
      </c>
      <c r="B65" s="3" t="s">
        <v>506</v>
      </c>
      <c r="C65" s="3" t="s">
        <v>506</v>
      </c>
      <c r="D65" s="3" t="s">
        <v>506</v>
      </c>
      <c r="E65" s="3" t="s">
        <v>506</v>
      </c>
      <c r="F65" s="3" t="s">
        <v>506</v>
      </c>
      <c r="G65" s="3" t="s">
        <v>506</v>
      </c>
      <c r="H65" s="3" t="s">
        <v>506</v>
      </c>
      <c r="I65" s="3" t="s">
        <v>506</v>
      </c>
      <c r="J65" s="3" t="s">
        <v>506</v>
      </c>
      <c r="K65" s="3" t="s">
        <v>506</v>
      </c>
      <c r="L65" s="3" t="s">
        <v>23</v>
      </c>
      <c r="M65" s="3" t="s">
        <v>506</v>
      </c>
      <c r="N65" s="3" t="s">
        <v>506</v>
      </c>
    </row>
    <row r="66" spans="1:14" x14ac:dyDescent="0.2">
      <c r="A66" s="3" t="s">
        <v>259</v>
      </c>
      <c r="B66" s="3" t="s">
        <v>506</v>
      </c>
      <c r="C66" s="3" t="s">
        <v>23</v>
      </c>
      <c r="D66" s="3" t="s">
        <v>506</v>
      </c>
      <c r="E66" s="3" t="s">
        <v>506</v>
      </c>
      <c r="F66" s="3" t="s">
        <v>23</v>
      </c>
      <c r="G66" s="3" t="s">
        <v>506</v>
      </c>
      <c r="H66" s="3" t="s">
        <v>23</v>
      </c>
      <c r="I66" s="3" t="s">
        <v>23</v>
      </c>
      <c r="J66" s="3" t="s">
        <v>506</v>
      </c>
      <c r="K66" s="3" t="s">
        <v>506</v>
      </c>
      <c r="L66" s="3" t="s">
        <v>506</v>
      </c>
      <c r="M66" s="3" t="s">
        <v>23</v>
      </c>
      <c r="N66" s="3" t="s">
        <v>23</v>
      </c>
    </row>
    <row r="67" spans="1:14" x14ac:dyDescent="0.2">
      <c r="A67" s="3" t="s">
        <v>261</v>
      </c>
      <c r="B67" s="3" t="s">
        <v>506</v>
      </c>
      <c r="C67" s="3" t="s">
        <v>506</v>
      </c>
      <c r="D67" s="3" t="s">
        <v>506</v>
      </c>
      <c r="E67" s="3" t="s">
        <v>506</v>
      </c>
      <c r="F67" s="3" t="s">
        <v>506</v>
      </c>
      <c r="G67" s="3" t="s">
        <v>506</v>
      </c>
      <c r="H67" s="3" t="s">
        <v>506</v>
      </c>
      <c r="I67" s="3" t="s">
        <v>506</v>
      </c>
      <c r="J67" s="3" t="s">
        <v>506</v>
      </c>
      <c r="K67" s="3" t="s">
        <v>506</v>
      </c>
      <c r="L67" s="3" t="s">
        <v>506</v>
      </c>
      <c r="M67" s="3" t="s">
        <v>506</v>
      </c>
      <c r="N67" s="3" t="s">
        <v>23</v>
      </c>
    </row>
    <row r="68" spans="1:14" x14ac:dyDescent="0.2">
      <c r="A68" s="3" t="s">
        <v>305</v>
      </c>
      <c r="B68" s="3" t="s">
        <v>23</v>
      </c>
      <c r="C68" s="3" t="s">
        <v>23</v>
      </c>
      <c r="D68" s="3" t="s">
        <v>506</v>
      </c>
      <c r="E68" s="3" t="s">
        <v>23</v>
      </c>
      <c r="F68" s="3" t="s">
        <v>23</v>
      </c>
      <c r="G68" s="3" t="s">
        <v>23</v>
      </c>
      <c r="H68" s="3" t="s">
        <v>23</v>
      </c>
      <c r="I68" s="3" t="s">
        <v>23</v>
      </c>
      <c r="J68" s="3" t="s">
        <v>23</v>
      </c>
      <c r="K68" s="3" t="s">
        <v>23</v>
      </c>
      <c r="L68" s="3" t="s">
        <v>506</v>
      </c>
      <c r="M68" s="3" t="s">
        <v>23</v>
      </c>
      <c r="N68" s="3" t="s">
        <v>506</v>
      </c>
    </row>
    <row r="69" spans="1:14" x14ac:dyDescent="0.2">
      <c r="A69" s="3" t="s">
        <v>307</v>
      </c>
      <c r="B69" s="3" t="s">
        <v>24</v>
      </c>
      <c r="C69" s="3" t="s">
        <v>24</v>
      </c>
      <c r="D69" s="3" t="s">
        <v>506</v>
      </c>
      <c r="E69" s="3" t="s">
        <v>506</v>
      </c>
      <c r="F69" s="3" t="s">
        <v>506</v>
      </c>
      <c r="G69" s="3" t="s">
        <v>506</v>
      </c>
      <c r="H69" s="3" t="s">
        <v>506</v>
      </c>
      <c r="I69" s="3" t="s">
        <v>506</v>
      </c>
      <c r="J69" s="3" t="s">
        <v>506</v>
      </c>
      <c r="K69" s="3" t="s">
        <v>506</v>
      </c>
      <c r="L69" s="3" t="s">
        <v>506</v>
      </c>
      <c r="M69" s="3" t="s">
        <v>506</v>
      </c>
      <c r="N69" s="3" t="s">
        <v>506</v>
      </c>
    </row>
    <row r="70" spans="1:14" x14ac:dyDescent="0.2">
      <c r="A70" s="3" t="s">
        <v>309</v>
      </c>
      <c r="B70" s="3" t="s">
        <v>25</v>
      </c>
      <c r="C70" s="3" t="s">
        <v>25</v>
      </c>
      <c r="D70" s="3" t="s">
        <v>25</v>
      </c>
      <c r="E70" s="3" t="s">
        <v>506</v>
      </c>
      <c r="F70" s="3" t="s">
        <v>25</v>
      </c>
      <c r="G70" s="3" t="s">
        <v>25</v>
      </c>
      <c r="H70" s="3" t="s">
        <v>25</v>
      </c>
      <c r="I70" s="3" t="s">
        <v>25</v>
      </c>
      <c r="J70" s="3" t="s">
        <v>506</v>
      </c>
      <c r="K70" s="3" t="s">
        <v>25</v>
      </c>
      <c r="L70" s="3" t="s">
        <v>506</v>
      </c>
      <c r="M70" s="3" t="s">
        <v>25</v>
      </c>
      <c r="N70" s="3" t="s">
        <v>25</v>
      </c>
    </row>
    <row r="71" spans="1:14" x14ac:dyDescent="0.2">
      <c r="A71" s="3" t="s">
        <v>263</v>
      </c>
      <c r="B71" s="3" t="s">
        <v>506</v>
      </c>
      <c r="C71" s="3" t="s">
        <v>506</v>
      </c>
      <c r="D71" s="3" t="s">
        <v>506</v>
      </c>
      <c r="E71" s="3" t="s">
        <v>506</v>
      </c>
      <c r="F71" s="3" t="s">
        <v>506</v>
      </c>
      <c r="G71" s="3" t="s">
        <v>23</v>
      </c>
      <c r="H71" s="3" t="s">
        <v>506</v>
      </c>
      <c r="I71" s="3" t="s">
        <v>506</v>
      </c>
      <c r="J71" s="3" t="s">
        <v>506</v>
      </c>
      <c r="K71" s="3" t="s">
        <v>506</v>
      </c>
      <c r="L71" s="3" t="s">
        <v>506</v>
      </c>
      <c r="M71" s="3" t="s">
        <v>506</v>
      </c>
      <c r="N71" s="3" t="s">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FDAB-85BF-8142-832A-75A4A144FE66}">
  <dimension ref="A1:W200"/>
  <sheetViews>
    <sheetView workbookViewId="0">
      <selection sqref="A1:V47"/>
    </sheetView>
  </sheetViews>
  <sheetFormatPr baseColWidth="10" defaultRowHeight="16" x14ac:dyDescent="0.2"/>
  <cols>
    <col min="9" max="9" width="10.83203125" style="19"/>
    <col min="13" max="14" width="10.83203125" style="3"/>
  </cols>
  <sheetData>
    <row r="1" spans="1:23" s="1" customFormat="1" x14ac:dyDescent="0.2">
      <c r="A1" s="2" t="s">
        <v>516</v>
      </c>
      <c r="B1" s="2" t="s">
        <v>517</v>
      </c>
      <c r="C1" s="2" t="s">
        <v>518</v>
      </c>
      <c r="D1" s="2" t="s">
        <v>519</v>
      </c>
      <c r="E1" s="2" t="s">
        <v>1085</v>
      </c>
      <c r="F1" s="2" t="s">
        <v>520</v>
      </c>
      <c r="G1" s="2" t="s">
        <v>521</v>
      </c>
      <c r="H1" s="2" t="s">
        <v>522</v>
      </c>
      <c r="I1" s="4" t="s">
        <v>523</v>
      </c>
      <c r="J1" s="2" t="s">
        <v>524</v>
      </c>
      <c r="K1" s="2" t="s">
        <v>525</v>
      </c>
      <c r="L1" s="2" t="s">
        <v>526</v>
      </c>
      <c r="M1" s="2" t="s">
        <v>527</v>
      </c>
      <c r="N1" s="24" t="s">
        <v>528</v>
      </c>
      <c r="O1" s="2" t="s">
        <v>529</v>
      </c>
      <c r="P1" s="2" t="s">
        <v>616</v>
      </c>
      <c r="Q1" s="2" t="s">
        <v>13</v>
      </c>
      <c r="R1" s="2" t="s">
        <v>18</v>
      </c>
      <c r="S1" s="2" t="s">
        <v>6</v>
      </c>
      <c r="T1" s="2" t="s">
        <v>8</v>
      </c>
      <c r="U1" s="2" t="s">
        <v>10</v>
      </c>
      <c r="V1" s="2" t="s">
        <v>12</v>
      </c>
      <c r="W1" s="2" t="s">
        <v>530</v>
      </c>
    </row>
    <row r="2" spans="1:23" x14ac:dyDescent="0.2">
      <c r="A2" s="3" t="s">
        <v>196</v>
      </c>
      <c r="B2" s="3" t="s">
        <v>23</v>
      </c>
      <c r="C2" s="3">
        <v>1</v>
      </c>
      <c r="D2" s="3" t="s">
        <v>531</v>
      </c>
      <c r="E2" s="3">
        <v>1</v>
      </c>
      <c r="F2" s="3">
        <v>1</v>
      </c>
      <c r="G2" s="3">
        <v>7</v>
      </c>
      <c r="H2" s="3">
        <v>8</v>
      </c>
      <c r="I2" s="21">
        <f>F2/G2</f>
        <v>0.14285714285714285</v>
      </c>
      <c r="J2" s="3">
        <v>2</v>
      </c>
      <c r="K2" s="3">
        <v>32</v>
      </c>
      <c r="L2" s="3">
        <v>34</v>
      </c>
      <c r="M2" s="22" t="s">
        <v>532</v>
      </c>
      <c r="N2" s="25">
        <f t="shared" ref="N2:N47" si="0">(F2*K2)/(G2*J2)</f>
        <v>2.2857142857142856</v>
      </c>
      <c r="O2" s="3" t="s">
        <v>533</v>
      </c>
      <c r="P2" s="3">
        <v>1</v>
      </c>
      <c r="Q2" s="3">
        <v>1</v>
      </c>
      <c r="R2" s="3">
        <v>0</v>
      </c>
      <c r="S2" s="26"/>
      <c r="T2" s="26"/>
      <c r="U2" s="26"/>
      <c r="V2" s="26"/>
      <c r="W2" s="3" t="s">
        <v>534</v>
      </c>
    </row>
    <row r="3" spans="1:23" x14ac:dyDescent="0.2">
      <c r="A3" s="3" t="s">
        <v>167</v>
      </c>
      <c r="B3" s="3" t="s">
        <v>23</v>
      </c>
      <c r="C3" s="3">
        <v>1</v>
      </c>
      <c r="D3" s="3" t="s">
        <v>531</v>
      </c>
      <c r="E3" s="3">
        <v>1</v>
      </c>
      <c r="F3" s="3">
        <v>7</v>
      </c>
      <c r="G3" s="3">
        <v>33</v>
      </c>
      <c r="H3" s="3">
        <v>40</v>
      </c>
      <c r="I3" s="21">
        <f>F3/G3</f>
        <v>0.21212121212121213</v>
      </c>
      <c r="J3" s="3">
        <v>10</v>
      </c>
      <c r="K3" s="3">
        <v>146</v>
      </c>
      <c r="L3" s="3">
        <v>156</v>
      </c>
      <c r="M3" s="22" t="s">
        <v>535</v>
      </c>
      <c r="N3" s="25">
        <f t="shared" si="0"/>
        <v>3.0969696969696972</v>
      </c>
      <c r="O3" s="3" t="s">
        <v>536</v>
      </c>
      <c r="P3" s="3">
        <v>2</v>
      </c>
      <c r="Q3" s="3">
        <v>2</v>
      </c>
      <c r="R3" s="3">
        <v>0</v>
      </c>
      <c r="S3" s="26"/>
      <c r="T3" s="26"/>
      <c r="U3" s="26"/>
      <c r="V3" s="26"/>
      <c r="W3" s="3" t="s">
        <v>537</v>
      </c>
    </row>
    <row r="4" spans="1:23" x14ac:dyDescent="0.2">
      <c r="A4" s="3" t="s">
        <v>233</v>
      </c>
      <c r="B4" s="3" t="s">
        <v>23</v>
      </c>
      <c r="C4" s="3">
        <v>1</v>
      </c>
      <c r="D4" s="3" t="s">
        <v>531</v>
      </c>
      <c r="E4" s="3">
        <v>1</v>
      </c>
      <c r="F4" s="3">
        <v>17</v>
      </c>
      <c r="G4" s="3">
        <v>10</v>
      </c>
      <c r="H4" s="3">
        <v>27</v>
      </c>
      <c r="I4" s="20" t="s">
        <v>538</v>
      </c>
      <c r="J4" s="3">
        <v>26</v>
      </c>
      <c r="K4" s="3">
        <v>67</v>
      </c>
      <c r="L4" s="3">
        <v>93</v>
      </c>
      <c r="M4" s="23">
        <f>J4/K4</f>
        <v>0.38805970149253732</v>
      </c>
      <c r="N4" s="25">
        <f t="shared" si="0"/>
        <v>4.3807692307692312</v>
      </c>
      <c r="O4" s="3" t="s">
        <v>539</v>
      </c>
      <c r="P4" s="3">
        <v>1</v>
      </c>
      <c r="Q4" s="3">
        <v>1</v>
      </c>
      <c r="R4" s="3">
        <v>0</v>
      </c>
      <c r="S4" s="26">
        <v>10.4</v>
      </c>
      <c r="T4" s="26">
        <v>78.5</v>
      </c>
      <c r="U4" s="26">
        <v>0</v>
      </c>
      <c r="V4" s="26">
        <v>6.6</v>
      </c>
      <c r="W4" s="3" t="s">
        <v>540</v>
      </c>
    </row>
    <row r="5" spans="1:23" x14ac:dyDescent="0.2">
      <c r="A5" s="3" t="s">
        <v>256</v>
      </c>
      <c r="B5" s="3" t="s">
        <v>24</v>
      </c>
      <c r="C5" s="3">
        <v>2</v>
      </c>
      <c r="D5" s="3" t="s">
        <v>531</v>
      </c>
      <c r="E5" s="3">
        <v>1</v>
      </c>
      <c r="F5" s="3">
        <v>7</v>
      </c>
      <c r="G5" s="3">
        <v>54</v>
      </c>
      <c r="H5" s="3">
        <v>61</v>
      </c>
      <c r="I5" s="21">
        <f>F5/G5</f>
        <v>0.12962962962962962</v>
      </c>
      <c r="J5" s="3">
        <v>11</v>
      </c>
      <c r="K5" s="3">
        <v>186</v>
      </c>
      <c r="L5" s="3">
        <v>197</v>
      </c>
      <c r="M5" s="23">
        <f>J5/K5</f>
        <v>5.9139784946236562E-2</v>
      </c>
      <c r="N5" s="25">
        <f t="shared" si="0"/>
        <v>2.191919191919192</v>
      </c>
      <c r="O5" s="3" t="s">
        <v>541</v>
      </c>
      <c r="P5" s="3">
        <v>2</v>
      </c>
      <c r="Q5" s="3">
        <v>1</v>
      </c>
      <c r="R5" s="3">
        <v>0</v>
      </c>
      <c r="S5" s="26"/>
      <c r="T5" s="26"/>
      <c r="U5" s="26"/>
      <c r="V5" s="26"/>
      <c r="W5" s="3" t="s">
        <v>542</v>
      </c>
    </row>
    <row r="6" spans="1:23" x14ac:dyDescent="0.2">
      <c r="A6" s="3" t="s">
        <v>258</v>
      </c>
      <c r="B6" s="3" t="s">
        <v>24</v>
      </c>
      <c r="C6" s="3">
        <v>2</v>
      </c>
      <c r="D6" s="3" t="s">
        <v>531</v>
      </c>
      <c r="E6" s="3">
        <v>1</v>
      </c>
      <c r="F6" s="3">
        <v>56</v>
      </c>
      <c r="G6" s="3">
        <v>306</v>
      </c>
      <c r="H6" s="3">
        <v>362</v>
      </c>
      <c r="I6" s="20" t="s">
        <v>543</v>
      </c>
      <c r="J6" s="3">
        <v>93</v>
      </c>
      <c r="K6" s="3">
        <v>1340</v>
      </c>
      <c r="L6" s="3">
        <v>1433</v>
      </c>
      <c r="M6" s="22" t="s">
        <v>544</v>
      </c>
      <c r="N6" s="25">
        <f t="shared" si="0"/>
        <v>2.6368683674186522</v>
      </c>
      <c r="O6" s="3" t="s">
        <v>536</v>
      </c>
      <c r="P6" s="3">
        <v>1</v>
      </c>
      <c r="Q6" s="3">
        <v>1</v>
      </c>
      <c r="R6" s="3">
        <v>0</v>
      </c>
      <c r="S6" s="26">
        <v>3.4</v>
      </c>
      <c r="T6" s="26">
        <v>31.3</v>
      </c>
      <c r="U6" s="26">
        <v>0</v>
      </c>
      <c r="V6" s="26">
        <v>65.3</v>
      </c>
      <c r="W6" s="3" t="s">
        <v>545</v>
      </c>
    </row>
    <row r="7" spans="1:23" x14ac:dyDescent="0.2">
      <c r="A7" s="3" t="s">
        <v>189</v>
      </c>
      <c r="B7" s="3" t="s">
        <v>23</v>
      </c>
      <c r="C7" s="3">
        <v>1</v>
      </c>
      <c r="D7" s="3" t="s">
        <v>531</v>
      </c>
      <c r="E7" s="3">
        <v>1</v>
      </c>
      <c r="F7" s="3">
        <v>17</v>
      </c>
      <c r="G7" s="3">
        <v>34</v>
      </c>
      <c r="H7" s="3">
        <v>51</v>
      </c>
      <c r="I7" s="20" t="s">
        <v>546</v>
      </c>
      <c r="J7" s="3">
        <v>19</v>
      </c>
      <c r="K7" s="3">
        <v>157</v>
      </c>
      <c r="L7" s="3">
        <v>176</v>
      </c>
      <c r="M7" s="22" t="s">
        <v>547</v>
      </c>
      <c r="N7" s="25">
        <f t="shared" si="0"/>
        <v>4.1315789473684212</v>
      </c>
      <c r="O7" s="3" t="s">
        <v>541</v>
      </c>
      <c r="P7" s="3">
        <v>1</v>
      </c>
      <c r="Q7" s="3">
        <v>1</v>
      </c>
      <c r="R7" s="3">
        <v>0</v>
      </c>
      <c r="S7" s="26">
        <v>8.6</v>
      </c>
      <c r="T7" s="26">
        <v>50.7</v>
      </c>
      <c r="U7" s="26">
        <v>0</v>
      </c>
      <c r="V7" s="26">
        <v>40.700000000000003</v>
      </c>
      <c r="W7" s="3" t="s">
        <v>548</v>
      </c>
    </row>
    <row r="8" spans="1:23" x14ac:dyDescent="0.2">
      <c r="A8" s="3" t="s">
        <v>305</v>
      </c>
      <c r="B8" s="3" t="s">
        <v>23</v>
      </c>
      <c r="C8" s="3">
        <v>1</v>
      </c>
      <c r="D8" s="3" t="s">
        <v>531</v>
      </c>
      <c r="E8" s="3">
        <v>1</v>
      </c>
      <c r="F8" s="3">
        <v>29</v>
      </c>
      <c r="G8" s="3">
        <v>712</v>
      </c>
      <c r="H8" s="3">
        <v>741</v>
      </c>
      <c r="I8" s="21">
        <f>F8/G8</f>
        <v>4.0730337078651688E-2</v>
      </c>
      <c r="J8" s="3">
        <v>96</v>
      </c>
      <c r="K8" s="3">
        <v>2025</v>
      </c>
      <c r="L8" s="3">
        <v>2121</v>
      </c>
      <c r="M8" s="22" t="s">
        <v>549</v>
      </c>
      <c r="N8" s="25">
        <f t="shared" si="0"/>
        <v>0.859155547752809</v>
      </c>
      <c r="O8" s="3" t="s">
        <v>541</v>
      </c>
      <c r="P8" s="3">
        <v>1</v>
      </c>
      <c r="Q8" s="3">
        <v>1</v>
      </c>
      <c r="R8" s="3">
        <v>0</v>
      </c>
      <c r="S8" s="26">
        <v>6.2</v>
      </c>
      <c r="T8" s="26">
        <v>58.1</v>
      </c>
      <c r="U8" s="26">
        <v>0</v>
      </c>
      <c r="V8" s="26">
        <v>35.700000000000003</v>
      </c>
      <c r="W8" s="3" t="s">
        <v>550</v>
      </c>
    </row>
    <row r="9" spans="1:23" x14ac:dyDescent="0.2">
      <c r="A9" s="3" t="s">
        <v>196</v>
      </c>
      <c r="B9" s="3" t="s">
        <v>23</v>
      </c>
      <c r="C9" s="3">
        <v>1</v>
      </c>
      <c r="D9" s="3" t="s">
        <v>551</v>
      </c>
      <c r="E9" s="3">
        <v>2</v>
      </c>
      <c r="F9" s="3">
        <v>3</v>
      </c>
      <c r="G9" s="3">
        <v>20</v>
      </c>
      <c r="H9" s="3">
        <v>23</v>
      </c>
      <c r="I9" s="21">
        <f>F9/G9</f>
        <v>0.15</v>
      </c>
      <c r="J9" s="3">
        <v>2</v>
      </c>
      <c r="K9" s="3">
        <v>32</v>
      </c>
      <c r="L9" s="3">
        <v>34</v>
      </c>
      <c r="M9" s="22" t="s">
        <v>532</v>
      </c>
      <c r="N9" s="25">
        <f t="shared" si="0"/>
        <v>2.4</v>
      </c>
      <c r="O9" s="3" t="s">
        <v>533</v>
      </c>
      <c r="P9" s="3">
        <v>1</v>
      </c>
      <c r="Q9" s="3">
        <v>1</v>
      </c>
      <c r="R9" s="3">
        <v>0</v>
      </c>
      <c r="S9" s="26"/>
      <c r="T9" s="26"/>
      <c r="U9" s="26"/>
      <c r="V9" s="26"/>
      <c r="W9" s="3" t="s">
        <v>534</v>
      </c>
    </row>
    <row r="10" spans="1:23" x14ac:dyDescent="0.2">
      <c r="A10" s="3" t="s">
        <v>141</v>
      </c>
      <c r="B10" s="3" t="s">
        <v>23</v>
      </c>
      <c r="C10" s="3">
        <v>1</v>
      </c>
      <c r="D10" s="3" t="s">
        <v>551</v>
      </c>
      <c r="E10" s="3">
        <v>2</v>
      </c>
      <c r="F10" s="3">
        <v>3</v>
      </c>
      <c r="G10" s="3">
        <v>33</v>
      </c>
      <c r="H10" s="3">
        <v>36</v>
      </c>
      <c r="I10" s="20" t="s">
        <v>552</v>
      </c>
      <c r="J10" s="3">
        <v>8</v>
      </c>
      <c r="K10" s="3">
        <v>32</v>
      </c>
      <c r="L10" s="3">
        <v>40</v>
      </c>
      <c r="M10" s="22" t="s">
        <v>553</v>
      </c>
      <c r="N10" s="25">
        <f t="shared" si="0"/>
        <v>0.36363636363636365</v>
      </c>
      <c r="O10" s="3" t="s">
        <v>541</v>
      </c>
      <c r="P10" s="3">
        <v>1</v>
      </c>
      <c r="Q10" s="3">
        <v>1</v>
      </c>
      <c r="R10" s="3">
        <v>0</v>
      </c>
      <c r="S10" s="26"/>
      <c r="T10" s="26"/>
      <c r="U10" s="26"/>
      <c r="V10" s="26"/>
      <c r="W10" s="3" t="s">
        <v>554</v>
      </c>
    </row>
    <row r="11" spans="1:23" x14ac:dyDescent="0.2">
      <c r="A11" s="3" t="s">
        <v>145</v>
      </c>
      <c r="B11" s="3" t="s">
        <v>23</v>
      </c>
      <c r="C11" s="3">
        <v>1</v>
      </c>
      <c r="D11" s="3" t="s">
        <v>551</v>
      </c>
      <c r="E11" s="3">
        <v>2</v>
      </c>
      <c r="F11" s="3">
        <v>0.1</v>
      </c>
      <c r="G11" s="3">
        <v>99.9</v>
      </c>
      <c r="H11" s="3">
        <v>100</v>
      </c>
      <c r="I11" s="20" t="s">
        <v>555</v>
      </c>
      <c r="J11" s="3">
        <v>2</v>
      </c>
      <c r="K11" s="3">
        <v>263</v>
      </c>
      <c r="L11" s="3">
        <v>265</v>
      </c>
      <c r="M11" s="23">
        <f>J11/K11</f>
        <v>7.6045627376425855E-3</v>
      </c>
      <c r="N11" s="25">
        <f t="shared" si="0"/>
        <v>0.13163163163163163</v>
      </c>
      <c r="O11" s="3" t="s">
        <v>541</v>
      </c>
      <c r="P11" s="3">
        <v>1</v>
      </c>
      <c r="Q11" s="3">
        <v>1</v>
      </c>
      <c r="R11" s="3">
        <v>0</v>
      </c>
      <c r="S11" s="26"/>
      <c r="T11" s="26"/>
      <c r="U11" s="26"/>
      <c r="V11" s="26"/>
      <c r="W11" s="3" t="s">
        <v>554</v>
      </c>
    </row>
    <row r="12" spans="1:23" x14ac:dyDescent="0.2">
      <c r="A12" s="3" t="s">
        <v>150</v>
      </c>
      <c r="B12" s="3" t="s">
        <v>23</v>
      </c>
      <c r="C12" s="3">
        <v>1</v>
      </c>
      <c r="D12" s="3" t="s">
        <v>551</v>
      </c>
      <c r="E12" s="3">
        <v>2</v>
      </c>
      <c r="F12" s="3">
        <v>5</v>
      </c>
      <c r="G12" s="3">
        <v>188</v>
      </c>
      <c r="H12" s="3">
        <v>193</v>
      </c>
      <c r="I12" s="21">
        <f>F12/G12</f>
        <v>2.6595744680851064E-2</v>
      </c>
      <c r="J12" s="3">
        <v>9</v>
      </c>
      <c r="K12" s="3">
        <v>172</v>
      </c>
      <c r="L12" s="3">
        <v>181</v>
      </c>
      <c r="M12" s="23">
        <f>J12/K12</f>
        <v>5.232558139534884E-2</v>
      </c>
      <c r="N12" s="25">
        <f t="shared" si="0"/>
        <v>0.50827423167848695</v>
      </c>
      <c r="O12" s="3" t="s">
        <v>541</v>
      </c>
      <c r="P12" s="3">
        <v>2</v>
      </c>
      <c r="Q12" s="3">
        <v>1</v>
      </c>
      <c r="R12" s="3">
        <v>0</v>
      </c>
      <c r="S12" s="26"/>
      <c r="T12" s="26"/>
      <c r="U12" s="26"/>
      <c r="V12" s="26"/>
      <c r="W12" s="3" t="s">
        <v>554</v>
      </c>
    </row>
    <row r="13" spans="1:23" x14ac:dyDescent="0.2">
      <c r="A13" s="3" t="s">
        <v>206</v>
      </c>
      <c r="B13" s="3" t="s">
        <v>23</v>
      </c>
      <c r="C13" s="3">
        <v>1</v>
      </c>
      <c r="D13" s="3" t="s">
        <v>551</v>
      </c>
      <c r="E13" s="3">
        <v>2</v>
      </c>
      <c r="F13" s="3">
        <v>7</v>
      </c>
      <c r="G13" s="3">
        <v>51</v>
      </c>
      <c r="H13" s="3">
        <v>58</v>
      </c>
      <c r="I13" s="21">
        <f>F13/G13</f>
        <v>0.13725490196078433</v>
      </c>
      <c r="J13" s="3">
        <v>5</v>
      </c>
      <c r="K13" s="3">
        <v>213</v>
      </c>
      <c r="L13" s="3">
        <v>218</v>
      </c>
      <c r="M13" s="23">
        <f>J13/K13</f>
        <v>2.3474178403755867E-2</v>
      </c>
      <c r="N13" s="25">
        <f t="shared" si="0"/>
        <v>5.8470588235294114</v>
      </c>
      <c r="O13" s="3" t="s">
        <v>541</v>
      </c>
      <c r="P13" s="3">
        <v>1</v>
      </c>
      <c r="Q13" s="3">
        <v>1</v>
      </c>
      <c r="R13" s="3">
        <v>0</v>
      </c>
      <c r="S13" s="26"/>
      <c r="T13" s="26"/>
      <c r="U13" s="26"/>
      <c r="V13" s="26"/>
      <c r="W13" s="3" t="s">
        <v>554</v>
      </c>
    </row>
    <row r="14" spans="1:23" x14ac:dyDescent="0.2">
      <c r="A14" s="3" t="s">
        <v>209</v>
      </c>
      <c r="B14" s="3" t="s">
        <v>23</v>
      </c>
      <c r="C14" s="3">
        <v>1</v>
      </c>
      <c r="D14" s="3" t="s">
        <v>551</v>
      </c>
      <c r="E14" s="3">
        <v>2</v>
      </c>
      <c r="F14" s="3">
        <v>142</v>
      </c>
      <c r="G14" s="3">
        <v>2810</v>
      </c>
      <c r="H14" s="3">
        <v>2952</v>
      </c>
      <c r="I14" s="20" t="s">
        <v>556</v>
      </c>
      <c r="J14" s="3">
        <v>254</v>
      </c>
      <c r="K14" s="3">
        <v>3495</v>
      </c>
      <c r="L14" s="3">
        <v>3749</v>
      </c>
      <c r="M14" s="22" t="s">
        <v>557</v>
      </c>
      <c r="N14" s="25">
        <f t="shared" si="0"/>
        <v>0.69533723764956423</v>
      </c>
      <c r="O14" s="3" t="s">
        <v>539</v>
      </c>
      <c r="P14" s="3">
        <v>1</v>
      </c>
      <c r="Q14" s="3">
        <v>2</v>
      </c>
      <c r="R14" s="3">
        <v>1</v>
      </c>
      <c r="S14" s="26"/>
      <c r="T14" s="26"/>
      <c r="U14" s="26"/>
      <c r="V14" s="26"/>
      <c r="W14" s="3" t="s">
        <v>558</v>
      </c>
    </row>
    <row r="15" spans="1:23" x14ac:dyDescent="0.2">
      <c r="A15" s="3" t="s">
        <v>153</v>
      </c>
      <c r="B15" s="3" t="s">
        <v>23</v>
      </c>
      <c r="C15" s="3">
        <v>1</v>
      </c>
      <c r="D15" s="3" t="s">
        <v>551</v>
      </c>
      <c r="E15" s="3">
        <v>2</v>
      </c>
      <c r="F15" s="3">
        <v>0.1</v>
      </c>
      <c r="G15" s="3">
        <v>188.9</v>
      </c>
      <c r="H15" s="3">
        <v>189</v>
      </c>
      <c r="I15" s="20" t="s">
        <v>559</v>
      </c>
      <c r="J15" s="3">
        <v>3</v>
      </c>
      <c r="K15" s="3">
        <v>214</v>
      </c>
      <c r="L15" s="3">
        <v>217</v>
      </c>
      <c r="M15" s="23">
        <f>J15/K15</f>
        <v>1.4018691588785047E-2</v>
      </c>
      <c r="N15" s="25">
        <f t="shared" si="0"/>
        <v>3.7762484559731781E-2</v>
      </c>
      <c r="O15" s="3" t="s">
        <v>541</v>
      </c>
      <c r="P15" s="3">
        <v>1</v>
      </c>
      <c r="Q15" s="3">
        <v>1</v>
      </c>
      <c r="R15" s="3">
        <v>0</v>
      </c>
      <c r="S15" s="26"/>
      <c r="T15" s="26"/>
      <c r="U15" s="26"/>
      <c r="V15" s="26"/>
      <c r="W15" s="3" t="s">
        <v>554</v>
      </c>
    </row>
    <row r="16" spans="1:23" x14ac:dyDescent="0.2">
      <c r="A16" s="3" t="s">
        <v>273</v>
      </c>
      <c r="B16" s="3" t="s">
        <v>23</v>
      </c>
      <c r="C16" s="3">
        <v>1</v>
      </c>
      <c r="D16" s="3" t="s">
        <v>551</v>
      </c>
      <c r="E16" s="3">
        <v>2</v>
      </c>
      <c r="F16" s="3">
        <v>34</v>
      </c>
      <c r="G16" s="3">
        <v>142</v>
      </c>
      <c r="H16" s="3">
        <v>176</v>
      </c>
      <c r="I16" s="20" t="s">
        <v>560</v>
      </c>
      <c r="J16" s="3">
        <v>68</v>
      </c>
      <c r="K16" s="3">
        <v>197</v>
      </c>
      <c r="L16" s="3">
        <v>265</v>
      </c>
      <c r="M16" s="23">
        <f>J16/K16</f>
        <v>0.34517766497461927</v>
      </c>
      <c r="N16" s="25">
        <f t="shared" si="0"/>
        <v>0.69366197183098588</v>
      </c>
      <c r="O16" s="3" t="s">
        <v>539</v>
      </c>
      <c r="P16" s="3">
        <v>1</v>
      </c>
      <c r="Q16" s="3">
        <v>0</v>
      </c>
      <c r="R16" s="3">
        <v>1</v>
      </c>
      <c r="S16" s="26">
        <v>28.1</v>
      </c>
      <c r="T16" s="26">
        <v>30.3</v>
      </c>
      <c r="U16" s="26">
        <v>29.8</v>
      </c>
      <c r="V16" s="26">
        <v>11.8</v>
      </c>
      <c r="W16" s="3" t="s">
        <v>561</v>
      </c>
    </row>
    <row r="17" spans="1:23" x14ac:dyDescent="0.2">
      <c r="A17" s="3" t="s">
        <v>158</v>
      </c>
      <c r="B17" s="3" t="s">
        <v>23</v>
      </c>
      <c r="C17" s="3">
        <v>1</v>
      </c>
      <c r="D17" s="3" t="s">
        <v>551</v>
      </c>
      <c r="E17" s="3">
        <v>2</v>
      </c>
      <c r="F17" s="3">
        <v>2</v>
      </c>
      <c r="G17" s="3">
        <v>13</v>
      </c>
      <c r="H17" s="3">
        <v>15</v>
      </c>
      <c r="I17" s="21">
        <f>F17/G17</f>
        <v>0.15384615384615385</v>
      </c>
      <c r="J17" s="3">
        <v>1</v>
      </c>
      <c r="K17" s="3">
        <v>5</v>
      </c>
      <c r="L17" s="3">
        <v>6</v>
      </c>
      <c r="M17" s="23">
        <f>J17/K17</f>
        <v>0.2</v>
      </c>
      <c r="N17" s="25">
        <f t="shared" si="0"/>
        <v>0.76923076923076927</v>
      </c>
      <c r="O17" s="3" t="s">
        <v>541</v>
      </c>
      <c r="P17" s="3">
        <v>1</v>
      </c>
      <c r="Q17" s="3">
        <v>1</v>
      </c>
      <c r="R17" s="3">
        <v>0</v>
      </c>
      <c r="S17" s="26"/>
      <c r="T17" s="26"/>
      <c r="U17" s="26"/>
      <c r="V17" s="26"/>
      <c r="W17" s="3" t="s">
        <v>554</v>
      </c>
    </row>
    <row r="18" spans="1:23" x14ac:dyDescent="0.2">
      <c r="A18" s="3" t="s">
        <v>160</v>
      </c>
      <c r="B18" s="3" t="s">
        <v>25</v>
      </c>
      <c r="C18" s="3">
        <v>4</v>
      </c>
      <c r="D18" s="3" t="s">
        <v>551</v>
      </c>
      <c r="E18" s="3">
        <v>2</v>
      </c>
      <c r="F18" s="3">
        <v>7</v>
      </c>
      <c r="G18" s="3">
        <v>62</v>
      </c>
      <c r="H18" s="3">
        <v>69</v>
      </c>
      <c r="I18" s="21">
        <f>F18/G18</f>
        <v>0.11290322580645161</v>
      </c>
      <c r="J18" s="3">
        <v>15</v>
      </c>
      <c r="K18" s="3">
        <v>120</v>
      </c>
      <c r="L18" s="3">
        <v>135</v>
      </c>
      <c r="M18" s="22" t="s">
        <v>562</v>
      </c>
      <c r="N18" s="25">
        <f t="shared" si="0"/>
        <v>0.90322580645161288</v>
      </c>
      <c r="O18" s="3" t="s">
        <v>541</v>
      </c>
      <c r="P18" s="3">
        <v>1</v>
      </c>
      <c r="Q18" s="3">
        <v>0</v>
      </c>
      <c r="R18" s="3">
        <v>0</v>
      </c>
      <c r="S18" s="26">
        <v>18.430034129692832</v>
      </c>
      <c r="T18" s="26">
        <v>37.201365187713307</v>
      </c>
      <c r="U18" s="26">
        <v>5.802047781569966</v>
      </c>
      <c r="V18" s="26">
        <v>44.368600682593858</v>
      </c>
      <c r="W18" s="3" t="s">
        <v>563</v>
      </c>
    </row>
    <row r="19" spans="1:23" x14ac:dyDescent="0.2">
      <c r="A19" s="3" t="s">
        <v>212</v>
      </c>
      <c r="B19" s="3" t="s">
        <v>25</v>
      </c>
      <c r="C19" s="3">
        <v>4</v>
      </c>
      <c r="D19" s="3" t="s">
        <v>551</v>
      </c>
      <c r="E19" s="3">
        <v>2</v>
      </c>
      <c r="F19" s="3">
        <v>1</v>
      </c>
      <c r="G19" s="3">
        <v>29</v>
      </c>
      <c r="H19" s="3">
        <v>30</v>
      </c>
      <c r="I19" s="21">
        <f>F19/G19</f>
        <v>3.4482758620689655E-2</v>
      </c>
      <c r="J19" s="3">
        <v>1</v>
      </c>
      <c r="K19" s="3">
        <v>121</v>
      </c>
      <c r="L19" s="3">
        <v>122</v>
      </c>
      <c r="M19" s="23">
        <f>J19/K19</f>
        <v>8.2644628099173556E-3</v>
      </c>
      <c r="N19" s="25">
        <f t="shared" si="0"/>
        <v>4.1724137931034484</v>
      </c>
      <c r="O19" s="3" t="s">
        <v>533</v>
      </c>
      <c r="P19" s="3">
        <v>1</v>
      </c>
      <c r="Q19" s="3">
        <v>1</v>
      </c>
      <c r="R19" s="3">
        <v>0</v>
      </c>
      <c r="S19" s="26"/>
      <c r="T19" s="26"/>
      <c r="U19" s="26"/>
      <c r="V19" s="26"/>
      <c r="W19" s="3" t="s">
        <v>564</v>
      </c>
    </row>
    <row r="20" spans="1:23" x14ac:dyDescent="0.2">
      <c r="A20" s="3" t="s">
        <v>221</v>
      </c>
      <c r="B20" s="3" t="s">
        <v>23</v>
      </c>
      <c r="C20" s="3">
        <v>1</v>
      </c>
      <c r="D20" s="3" t="s">
        <v>551</v>
      </c>
      <c r="E20" s="3">
        <v>2</v>
      </c>
      <c r="F20" s="3">
        <v>14</v>
      </c>
      <c r="G20" s="3">
        <v>812</v>
      </c>
      <c r="H20" s="3">
        <v>826</v>
      </c>
      <c r="I20" s="20" t="s">
        <v>565</v>
      </c>
      <c r="J20" s="3">
        <v>39</v>
      </c>
      <c r="K20" s="3">
        <v>1474</v>
      </c>
      <c r="L20" s="3">
        <v>1513</v>
      </c>
      <c r="M20" s="22" t="s">
        <v>566</v>
      </c>
      <c r="N20" s="25">
        <f t="shared" si="0"/>
        <v>0.65163572060123787</v>
      </c>
      <c r="O20" s="3" t="s">
        <v>541</v>
      </c>
      <c r="P20" s="3">
        <v>2</v>
      </c>
      <c r="Q20" s="3">
        <v>2</v>
      </c>
      <c r="R20" s="3">
        <v>1</v>
      </c>
      <c r="S20" s="26"/>
      <c r="T20" s="26"/>
      <c r="U20" s="26"/>
      <c r="V20" s="26"/>
      <c r="W20" s="3" t="s">
        <v>567</v>
      </c>
    </row>
    <row r="21" spans="1:23" x14ac:dyDescent="0.2">
      <c r="A21" s="3" t="s">
        <v>167</v>
      </c>
      <c r="B21" s="3" t="s">
        <v>23</v>
      </c>
      <c r="C21" s="3">
        <v>1</v>
      </c>
      <c r="D21" s="3" t="s">
        <v>551</v>
      </c>
      <c r="E21" s="3">
        <v>2</v>
      </c>
      <c r="F21" s="3">
        <v>23</v>
      </c>
      <c r="G21" s="3">
        <v>207</v>
      </c>
      <c r="H21" s="3">
        <v>230</v>
      </c>
      <c r="I21" s="20" t="s">
        <v>568</v>
      </c>
      <c r="J21" s="3">
        <v>10</v>
      </c>
      <c r="K21" s="3">
        <v>146</v>
      </c>
      <c r="L21" s="3">
        <v>156</v>
      </c>
      <c r="M21" s="22" t="s">
        <v>535</v>
      </c>
      <c r="N21" s="25">
        <f t="shared" si="0"/>
        <v>1.6222222222222222</v>
      </c>
      <c r="O21" s="3" t="s">
        <v>541</v>
      </c>
      <c r="P21" s="3">
        <v>2</v>
      </c>
      <c r="Q21" s="3">
        <v>2</v>
      </c>
      <c r="R21" s="3">
        <v>0</v>
      </c>
      <c r="S21" s="26"/>
      <c r="T21" s="26"/>
      <c r="U21" s="26"/>
      <c r="V21" s="26"/>
      <c r="W21" s="3" t="s">
        <v>554</v>
      </c>
    </row>
    <row r="22" spans="1:23" x14ac:dyDescent="0.2">
      <c r="A22" s="3" t="s">
        <v>224</v>
      </c>
      <c r="B22" s="3" t="s">
        <v>23</v>
      </c>
      <c r="C22" s="3">
        <v>1</v>
      </c>
      <c r="D22" s="3" t="s">
        <v>551</v>
      </c>
      <c r="E22" s="3">
        <v>2</v>
      </c>
      <c r="F22" s="3">
        <v>1</v>
      </c>
      <c r="G22" s="3">
        <v>14</v>
      </c>
      <c r="H22" s="3">
        <v>15</v>
      </c>
      <c r="I22" s="21">
        <f>F22/G22</f>
        <v>7.1428571428571425E-2</v>
      </c>
      <c r="J22" s="3">
        <v>1</v>
      </c>
      <c r="K22" s="3">
        <v>16</v>
      </c>
      <c r="L22" s="3">
        <v>17</v>
      </c>
      <c r="M22" s="23">
        <f>J22/K22</f>
        <v>6.25E-2</v>
      </c>
      <c r="N22" s="25">
        <f t="shared" si="0"/>
        <v>1.1428571428571428</v>
      </c>
      <c r="O22" s="3" t="s">
        <v>533</v>
      </c>
      <c r="P22" s="3">
        <v>1</v>
      </c>
      <c r="Q22" s="3">
        <v>0</v>
      </c>
      <c r="R22" s="3">
        <v>0</v>
      </c>
      <c r="S22" s="26">
        <v>5.0999999999999996</v>
      </c>
      <c r="T22" s="26">
        <v>22.9</v>
      </c>
      <c r="U22" s="26">
        <v>54.6</v>
      </c>
      <c r="V22" s="26">
        <v>17.399999999999999</v>
      </c>
      <c r="W22" s="3" t="s">
        <v>569</v>
      </c>
    </row>
    <row r="23" spans="1:23" x14ac:dyDescent="0.2">
      <c r="A23" s="3" t="s">
        <v>233</v>
      </c>
      <c r="B23" s="3" t="s">
        <v>25</v>
      </c>
      <c r="C23" s="3">
        <v>4</v>
      </c>
      <c r="D23" s="3" t="s">
        <v>551</v>
      </c>
      <c r="E23" s="3">
        <v>2</v>
      </c>
      <c r="F23" s="3">
        <v>39</v>
      </c>
      <c r="G23" s="3">
        <v>76</v>
      </c>
      <c r="H23" s="3">
        <v>115</v>
      </c>
      <c r="I23" s="21">
        <f>F23/G23</f>
        <v>0.51315789473684215</v>
      </c>
      <c r="J23" s="3">
        <v>26</v>
      </c>
      <c r="K23" s="3">
        <v>67</v>
      </c>
      <c r="L23" s="3">
        <v>93</v>
      </c>
      <c r="M23" s="23">
        <f>J23/K23</f>
        <v>0.38805970149253732</v>
      </c>
      <c r="N23" s="25">
        <f t="shared" si="0"/>
        <v>1.3223684210526316</v>
      </c>
      <c r="O23" s="3" t="s">
        <v>539</v>
      </c>
      <c r="P23" s="3">
        <v>1</v>
      </c>
      <c r="Q23" s="3">
        <v>1</v>
      </c>
      <c r="R23" s="3">
        <v>0</v>
      </c>
      <c r="S23" s="26">
        <v>10.4</v>
      </c>
      <c r="T23" s="26">
        <v>78.5</v>
      </c>
      <c r="U23" s="26">
        <v>0</v>
      </c>
      <c r="V23" s="26">
        <v>6.6</v>
      </c>
      <c r="W23" s="3" t="s">
        <v>540</v>
      </c>
    </row>
    <row r="24" spans="1:23" x14ac:dyDescent="0.2">
      <c r="A24" s="3" t="s">
        <v>169</v>
      </c>
      <c r="B24" s="3" t="s">
        <v>24</v>
      </c>
      <c r="C24" s="3">
        <v>2</v>
      </c>
      <c r="D24" s="3" t="s">
        <v>551</v>
      </c>
      <c r="E24" s="3">
        <v>2</v>
      </c>
      <c r="F24" s="3">
        <v>191</v>
      </c>
      <c r="G24" s="3">
        <v>1150</v>
      </c>
      <c r="H24" s="3">
        <v>1341</v>
      </c>
      <c r="I24" s="20" t="s">
        <v>570</v>
      </c>
      <c r="J24" s="3">
        <v>197</v>
      </c>
      <c r="K24" s="3">
        <v>2794</v>
      </c>
      <c r="L24" s="3">
        <v>2991</v>
      </c>
      <c r="M24" s="22" t="s">
        <v>571</v>
      </c>
      <c r="N24" s="25">
        <f t="shared" si="0"/>
        <v>2.35556830721695</v>
      </c>
      <c r="O24" s="3" t="s">
        <v>541</v>
      </c>
      <c r="P24" s="3">
        <v>1</v>
      </c>
      <c r="Q24" s="3">
        <v>1</v>
      </c>
      <c r="R24" s="3">
        <v>0</v>
      </c>
      <c r="S24" s="26">
        <v>2.9</v>
      </c>
      <c r="T24" s="26">
        <v>27.7</v>
      </c>
      <c r="U24" s="26">
        <v>0</v>
      </c>
      <c r="V24" s="26">
        <v>69.400000000000006</v>
      </c>
      <c r="W24" s="3" t="s">
        <v>572</v>
      </c>
    </row>
    <row r="25" spans="1:23" x14ac:dyDescent="0.2">
      <c r="A25" s="3" t="s">
        <v>174</v>
      </c>
      <c r="B25" s="3" t="s">
        <v>23</v>
      </c>
      <c r="C25" s="3">
        <v>1</v>
      </c>
      <c r="D25" s="3" t="s">
        <v>551</v>
      </c>
      <c r="E25" s="3">
        <v>2</v>
      </c>
      <c r="F25" s="3">
        <v>0.1</v>
      </c>
      <c r="G25" s="3">
        <v>18.899999999999999</v>
      </c>
      <c r="H25" s="3">
        <v>19</v>
      </c>
      <c r="I25" s="20" t="s">
        <v>573</v>
      </c>
      <c r="J25" s="3">
        <v>3</v>
      </c>
      <c r="K25" s="3">
        <v>12</v>
      </c>
      <c r="L25" s="3">
        <v>15</v>
      </c>
      <c r="M25" s="22" t="s">
        <v>574</v>
      </c>
      <c r="N25" s="25">
        <f t="shared" si="0"/>
        <v>2.116402116402117E-2</v>
      </c>
      <c r="O25" s="3" t="s">
        <v>541</v>
      </c>
      <c r="P25" s="3">
        <v>1</v>
      </c>
      <c r="Q25" s="3">
        <v>0</v>
      </c>
      <c r="R25" s="3">
        <v>0</v>
      </c>
      <c r="S25" s="26">
        <v>26</v>
      </c>
      <c r="T25" s="26">
        <v>22</v>
      </c>
      <c r="U25" s="26">
        <v>23</v>
      </c>
      <c r="V25" s="26">
        <v>52</v>
      </c>
      <c r="W25" s="3" t="s">
        <v>554</v>
      </c>
    </row>
    <row r="26" spans="1:23" x14ac:dyDescent="0.2">
      <c r="A26" s="3" t="s">
        <v>236</v>
      </c>
      <c r="B26" s="3" t="s">
        <v>25</v>
      </c>
      <c r="C26" s="3">
        <v>4</v>
      </c>
      <c r="D26" s="3" t="s">
        <v>551</v>
      </c>
      <c r="E26" s="3">
        <v>2</v>
      </c>
      <c r="F26" s="3">
        <v>199</v>
      </c>
      <c r="G26" s="3">
        <v>5251</v>
      </c>
      <c r="H26" s="3">
        <v>5450</v>
      </c>
      <c r="I26" s="20" t="s">
        <v>575</v>
      </c>
      <c r="J26" s="3">
        <v>405</v>
      </c>
      <c r="K26" s="3">
        <v>14635</v>
      </c>
      <c r="L26" s="3">
        <v>15040</v>
      </c>
      <c r="M26" s="22" t="s">
        <v>576</v>
      </c>
      <c r="N26" s="25">
        <f t="shared" si="0"/>
        <v>1.3694581396606407</v>
      </c>
      <c r="O26" s="3" t="s">
        <v>539</v>
      </c>
      <c r="P26" s="3">
        <v>1</v>
      </c>
      <c r="Q26" s="3">
        <v>0</v>
      </c>
      <c r="R26" s="3">
        <v>0</v>
      </c>
      <c r="S26" s="26">
        <v>24.1</v>
      </c>
      <c r="T26" s="26">
        <v>30.4</v>
      </c>
      <c r="U26" s="26">
        <v>33</v>
      </c>
      <c r="V26" s="26">
        <v>12.5</v>
      </c>
      <c r="W26" s="3" t="s">
        <v>577</v>
      </c>
    </row>
    <row r="27" spans="1:23" x14ac:dyDescent="0.2">
      <c r="A27" s="3" t="s">
        <v>281</v>
      </c>
      <c r="B27" s="3" t="s">
        <v>23</v>
      </c>
      <c r="C27" s="3">
        <v>1</v>
      </c>
      <c r="D27" s="3" t="s">
        <v>551</v>
      </c>
      <c r="E27" s="3">
        <v>2</v>
      </c>
      <c r="F27" s="3">
        <v>64</v>
      </c>
      <c r="G27" s="3">
        <v>405</v>
      </c>
      <c r="H27" s="3">
        <v>469</v>
      </c>
      <c r="I27" s="21">
        <f>F27/G27</f>
        <v>0.15802469135802469</v>
      </c>
      <c r="J27" s="3">
        <v>42</v>
      </c>
      <c r="K27" s="3">
        <v>674</v>
      </c>
      <c r="L27" s="3">
        <v>716</v>
      </c>
      <c r="M27" s="22" t="s">
        <v>578</v>
      </c>
      <c r="N27" s="25">
        <f t="shared" si="0"/>
        <v>2.535920047031158</v>
      </c>
      <c r="O27" s="3" t="s">
        <v>541</v>
      </c>
      <c r="P27" s="3">
        <v>1</v>
      </c>
      <c r="Q27" s="3">
        <v>1</v>
      </c>
      <c r="R27" s="3">
        <v>0</v>
      </c>
      <c r="S27" s="26"/>
      <c r="T27" s="26"/>
      <c r="U27" s="26"/>
      <c r="V27" s="26"/>
      <c r="W27" s="3" t="s">
        <v>579</v>
      </c>
    </row>
    <row r="28" spans="1:23" x14ac:dyDescent="0.2">
      <c r="A28" s="3" t="s">
        <v>283</v>
      </c>
      <c r="B28" s="3" t="s">
        <v>23</v>
      </c>
      <c r="C28" s="3">
        <v>1</v>
      </c>
      <c r="D28" s="3" t="s">
        <v>551</v>
      </c>
      <c r="E28" s="3">
        <v>2</v>
      </c>
      <c r="F28" s="3">
        <v>476</v>
      </c>
      <c r="G28" s="3">
        <v>5606</v>
      </c>
      <c r="H28" s="3">
        <v>6082</v>
      </c>
      <c r="I28" s="20" t="s">
        <v>580</v>
      </c>
      <c r="J28" s="3">
        <v>270</v>
      </c>
      <c r="K28" s="3">
        <v>56198</v>
      </c>
      <c r="L28" s="3">
        <v>56468</v>
      </c>
      <c r="M28" s="22" t="s">
        <v>581</v>
      </c>
      <c r="N28" s="25">
        <f t="shared" si="0"/>
        <v>17.673027576274098</v>
      </c>
      <c r="O28" s="3" t="s">
        <v>541</v>
      </c>
      <c r="P28" s="3">
        <v>1</v>
      </c>
      <c r="Q28" s="3">
        <v>1</v>
      </c>
      <c r="R28" s="3">
        <v>1</v>
      </c>
      <c r="S28" s="26"/>
      <c r="T28" s="26"/>
      <c r="U28" s="26"/>
      <c r="V28" s="26"/>
      <c r="W28" s="3" t="s">
        <v>582</v>
      </c>
    </row>
    <row r="29" spans="1:23" x14ac:dyDescent="0.2">
      <c r="A29" s="3" t="s">
        <v>287</v>
      </c>
      <c r="B29" s="3" t="s">
        <v>24</v>
      </c>
      <c r="C29" s="3">
        <v>2</v>
      </c>
      <c r="D29" s="3" t="s">
        <v>551</v>
      </c>
      <c r="E29" s="3">
        <v>2</v>
      </c>
      <c r="F29" s="3">
        <v>66</v>
      </c>
      <c r="G29" s="3">
        <v>587</v>
      </c>
      <c r="H29" s="3">
        <v>653</v>
      </c>
      <c r="I29" s="21">
        <f>F29/G29</f>
        <v>0.11243611584327087</v>
      </c>
      <c r="J29" s="3">
        <v>85</v>
      </c>
      <c r="K29" s="3">
        <v>863</v>
      </c>
      <c r="L29" s="3">
        <v>948</v>
      </c>
      <c r="M29" s="23">
        <f>J29/K29</f>
        <v>9.8493626882966395E-2</v>
      </c>
      <c r="N29" s="25">
        <f t="shared" si="0"/>
        <v>1.1415572702675618</v>
      </c>
      <c r="O29" s="3" t="s">
        <v>541</v>
      </c>
      <c r="P29" s="3">
        <v>1</v>
      </c>
      <c r="Q29" s="3">
        <v>1</v>
      </c>
      <c r="R29" s="3">
        <v>1</v>
      </c>
      <c r="S29" s="26"/>
      <c r="T29" s="26"/>
      <c r="U29" s="26"/>
      <c r="V29" s="26"/>
      <c r="W29" s="3" t="s">
        <v>583</v>
      </c>
    </row>
    <row r="30" spans="1:23" x14ac:dyDescent="0.2">
      <c r="A30" s="3" t="s">
        <v>182</v>
      </c>
      <c r="B30" s="3" t="s">
        <v>23</v>
      </c>
      <c r="C30" s="3">
        <v>1</v>
      </c>
      <c r="D30" s="3" t="s">
        <v>551</v>
      </c>
      <c r="E30" s="3">
        <v>2</v>
      </c>
      <c r="F30" s="3">
        <v>17</v>
      </c>
      <c r="G30" s="3">
        <v>36</v>
      </c>
      <c r="H30" s="3">
        <v>53</v>
      </c>
      <c r="I30" s="21">
        <f>F30/G30</f>
        <v>0.47222222222222221</v>
      </c>
      <c r="J30" s="3">
        <v>5</v>
      </c>
      <c r="K30" s="3">
        <v>7</v>
      </c>
      <c r="L30" s="3">
        <v>12</v>
      </c>
      <c r="M30" s="23">
        <f>J30/K30</f>
        <v>0.7142857142857143</v>
      </c>
      <c r="N30" s="25">
        <f t="shared" si="0"/>
        <v>0.66111111111111109</v>
      </c>
      <c r="O30" s="3" t="s">
        <v>541</v>
      </c>
      <c r="P30" s="3">
        <v>1</v>
      </c>
      <c r="Q30" s="3">
        <v>0</v>
      </c>
      <c r="R30" s="3">
        <v>0</v>
      </c>
      <c r="S30" s="26">
        <v>22.6</v>
      </c>
      <c r="T30" s="26">
        <v>39.799999999999997</v>
      </c>
      <c r="U30" s="26">
        <v>23</v>
      </c>
      <c r="V30" s="26">
        <v>37.6</v>
      </c>
      <c r="W30" s="3" t="s">
        <v>554</v>
      </c>
    </row>
    <row r="31" spans="1:23" x14ac:dyDescent="0.2">
      <c r="A31" s="3" t="s">
        <v>253</v>
      </c>
      <c r="B31" s="3" t="s">
        <v>23</v>
      </c>
      <c r="C31" s="3">
        <v>1</v>
      </c>
      <c r="D31" s="3" t="s">
        <v>551</v>
      </c>
      <c r="E31" s="3">
        <v>2</v>
      </c>
      <c r="F31" s="3">
        <v>6</v>
      </c>
      <c r="G31" s="3">
        <v>48</v>
      </c>
      <c r="H31" s="3">
        <v>54</v>
      </c>
      <c r="I31" s="20" t="s">
        <v>584</v>
      </c>
      <c r="J31" s="3">
        <v>24</v>
      </c>
      <c r="K31" s="3">
        <v>84</v>
      </c>
      <c r="L31" s="3">
        <v>108</v>
      </c>
      <c r="M31" s="22" t="s">
        <v>585</v>
      </c>
      <c r="N31" s="25">
        <f t="shared" si="0"/>
        <v>0.4375</v>
      </c>
      <c r="O31" s="3" t="s">
        <v>533</v>
      </c>
      <c r="P31" s="3">
        <v>1</v>
      </c>
      <c r="Q31" s="3">
        <v>1</v>
      </c>
      <c r="R31" s="3">
        <v>0</v>
      </c>
      <c r="S31" s="26">
        <v>9.433962264150944</v>
      </c>
      <c r="T31" s="26">
        <v>58.962264150943398</v>
      </c>
      <c r="U31" s="26">
        <v>0</v>
      </c>
      <c r="V31" s="26">
        <v>31.60377358490566</v>
      </c>
      <c r="W31" s="3" t="s">
        <v>586</v>
      </c>
    </row>
    <row r="32" spans="1:23" x14ac:dyDescent="0.2">
      <c r="A32" s="3" t="s">
        <v>299</v>
      </c>
      <c r="B32" s="3" t="s">
        <v>23</v>
      </c>
      <c r="C32" s="3">
        <v>1</v>
      </c>
      <c r="D32" s="3" t="s">
        <v>551</v>
      </c>
      <c r="E32" s="3">
        <v>2</v>
      </c>
      <c r="F32" s="3">
        <v>17</v>
      </c>
      <c r="G32" s="3">
        <v>12</v>
      </c>
      <c r="H32" s="3">
        <v>29</v>
      </c>
      <c r="I32" s="20" t="s">
        <v>587</v>
      </c>
      <c r="J32" s="3">
        <v>28</v>
      </c>
      <c r="K32" s="3">
        <v>52</v>
      </c>
      <c r="L32" s="3">
        <v>80</v>
      </c>
      <c r="M32" s="22" t="s">
        <v>588</v>
      </c>
      <c r="N32" s="25">
        <f t="shared" si="0"/>
        <v>2.6309523809523809</v>
      </c>
      <c r="O32" s="3" t="s">
        <v>541</v>
      </c>
      <c r="P32" s="3">
        <v>1</v>
      </c>
      <c r="Q32" s="3">
        <v>1</v>
      </c>
      <c r="R32" s="3">
        <v>0</v>
      </c>
      <c r="S32" s="26"/>
      <c r="T32" s="26"/>
      <c r="U32" s="26"/>
      <c r="V32" s="26"/>
      <c r="W32" s="3" t="s">
        <v>589</v>
      </c>
    </row>
    <row r="33" spans="1:23" x14ac:dyDescent="0.2">
      <c r="A33" s="3" t="s">
        <v>256</v>
      </c>
      <c r="B33" s="3" t="s">
        <v>24</v>
      </c>
      <c r="C33" s="3">
        <v>2</v>
      </c>
      <c r="D33" s="3" t="s">
        <v>551</v>
      </c>
      <c r="E33" s="3">
        <v>2</v>
      </c>
      <c r="F33" s="3">
        <v>15</v>
      </c>
      <c r="G33" s="3">
        <v>130</v>
      </c>
      <c r="H33" s="3">
        <v>145</v>
      </c>
      <c r="I33" s="20" t="s">
        <v>590</v>
      </c>
      <c r="J33" s="3">
        <v>11</v>
      </c>
      <c r="K33" s="3">
        <v>186</v>
      </c>
      <c r="L33" s="3">
        <v>197</v>
      </c>
      <c r="M33" s="23">
        <f>J33/K33</f>
        <v>5.9139784946236562E-2</v>
      </c>
      <c r="N33" s="25">
        <f t="shared" si="0"/>
        <v>1.951048951048951</v>
      </c>
      <c r="O33" s="3" t="s">
        <v>541</v>
      </c>
      <c r="P33" s="3">
        <v>2</v>
      </c>
      <c r="Q33" s="3">
        <v>1</v>
      </c>
      <c r="R33" s="3">
        <v>0</v>
      </c>
      <c r="S33" s="26"/>
      <c r="T33" s="26"/>
      <c r="U33" s="26"/>
      <c r="V33" s="26"/>
      <c r="W33" s="3" t="s">
        <v>542</v>
      </c>
    </row>
    <row r="34" spans="1:23" x14ac:dyDescent="0.2">
      <c r="A34" s="3" t="s">
        <v>187</v>
      </c>
      <c r="B34" s="3" t="s">
        <v>25</v>
      </c>
      <c r="C34" s="3">
        <v>4</v>
      </c>
      <c r="D34" s="3" t="s">
        <v>551</v>
      </c>
      <c r="E34" s="3">
        <v>2</v>
      </c>
      <c r="F34" s="3">
        <v>2</v>
      </c>
      <c r="G34" s="3">
        <v>10</v>
      </c>
      <c r="H34" s="3">
        <v>12</v>
      </c>
      <c r="I34" s="20" t="s">
        <v>591</v>
      </c>
      <c r="J34" s="3">
        <v>7</v>
      </c>
      <c r="K34" s="3">
        <v>7</v>
      </c>
      <c r="L34" s="3">
        <v>14</v>
      </c>
      <c r="M34" s="22" t="s">
        <v>592</v>
      </c>
      <c r="N34" s="25">
        <f t="shared" si="0"/>
        <v>0.2</v>
      </c>
      <c r="O34" s="3" t="s">
        <v>533</v>
      </c>
      <c r="P34" s="3">
        <v>1</v>
      </c>
      <c r="Q34" s="3">
        <v>1</v>
      </c>
      <c r="R34" s="3">
        <v>0</v>
      </c>
      <c r="S34" s="26"/>
      <c r="T34" s="26"/>
      <c r="U34" s="26"/>
      <c r="V34" s="26"/>
      <c r="W34" s="3" t="s">
        <v>593</v>
      </c>
    </row>
    <row r="35" spans="1:23" x14ac:dyDescent="0.2">
      <c r="A35" s="3" t="s">
        <v>189</v>
      </c>
      <c r="B35" s="3" t="s">
        <v>23</v>
      </c>
      <c r="C35" s="3">
        <v>1</v>
      </c>
      <c r="D35" s="3" t="s">
        <v>551</v>
      </c>
      <c r="E35" s="3">
        <v>2</v>
      </c>
      <c r="F35" s="3">
        <v>31</v>
      </c>
      <c r="G35" s="3">
        <v>185</v>
      </c>
      <c r="H35" s="3">
        <v>216</v>
      </c>
      <c r="I35" s="21">
        <f>F35/G35</f>
        <v>0.16756756756756758</v>
      </c>
      <c r="J35" s="3">
        <v>19</v>
      </c>
      <c r="K35" s="3">
        <v>157</v>
      </c>
      <c r="L35" s="3">
        <v>176</v>
      </c>
      <c r="M35" s="23">
        <f>J35/K35</f>
        <v>0.12101910828025478</v>
      </c>
      <c r="N35" s="25">
        <f t="shared" si="0"/>
        <v>1.3846372688477953</v>
      </c>
      <c r="O35" s="3" t="s">
        <v>541</v>
      </c>
      <c r="P35" s="3">
        <v>1</v>
      </c>
      <c r="Q35" s="3">
        <v>1</v>
      </c>
      <c r="R35" s="3">
        <v>0</v>
      </c>
      <c r="S35" s="26">
        <v>8.6</v>
      </c>
      <c r="T35" s="26">
        <v>50.7</v>
      </c>
      <c r="U35" s="26">
        <v>0</v>
      </c>
      <c r="V35" s="26">
        <v>40.700000000000003</v>
      </c>
      <c r="W35" s="3" t="s">
        <v>548</v>
      </c>
    </row>
    <row r="36" spans="1:23" x14ac:dyDescent="0.2">
      <c r="A36" s="3" t="s">
        <v>322</v>
      </c>
      <c r="B36" s="3" t="s">
        <v>23</v>
      </c>
      <c r="C36" s="3">
        <v>1</v>
      </c>
      <c r="D36" s="3" t="s">
        <v>551</v>
      </c>
      <c r="E36" s="3">
        <v>2</v>
      </c>
      <c r="F36" s="3">
        <v>5</v>
      </c>
      <c r="G36" s="3">
        <v>88</v>
      </c>
      <c r="H36" s="3">
        <v>93</v>
      </c>
      <c r="I36" s="21">
        <f>F36/G36</f>
        <v>5.6818181818181816E-2</v>
      </c>
      <c r="J36" s="3">
        <v>52</v>
      </c>
      <c r="K36" s="3">
        <v>147</v>
      </c>
      <c r="L36" s="3">
        <v>199</v>
      </c>
      <c r="M36" s="23">
        <f>J36/K36</f>
        <v>0.35374149659863946</v>
      </c>
      <c r="N36" s="25">
        <f t="shared" si="0"/>
        <v>0.16062062937062938</v>
      </c>
      <c r="O36" s="3" t="s">
        <v>539</v>
      </c>
      <c r="P36" s="3">
        <v>1</v>
      </c>
      <c r="Q36" s="3">
        <v>0</v>
      </c>
      <c r="R36" s="3">
        <v>1</v>
      </c>
      <c r="S36" s="26">
        <v>12</v>
      </c>
      <c r="T36" s="26">
        <v>60.6</v>
      </c>
      <c r="U36" s="26">
        <v>37.5</v>
      </c>
      <c r="V36" s="26">
        <v>27.4</v>
      </c>
      <c r="W36" s="3" t="s">
        <v>594</v>
      </c>
    </row>
    <row r="37" spans="1:23" x14ac:dyDescent="0.2">
      <c r="A37" s="3" t="s">
        <v>192</v>
      </c>
      <c r="B37" s="3" t="s">
        <v>23</v>
      </c>
      <c r="C37" s="3">
        <v>1</v>
      </c>
      <c r="D37" s="3" t="s">
        <v>551</v>
      </c>
      <c r="E37" s="3">
        <v>2</v>
      </c>
      <c r="F37" s="3">
        <v>5</v>
      </c>
      <c r="G37" s="3">
        <v>25</v>
      </c>
      <c r="H37" s="3">
        <v>30</v>
      </c>
      <c r="I37" s="20" t="s">
        <v>595</v>
      </c>
      <c r="J37" s="3">
        <v>6</v>
      </c>
      <c r="K37" s="3">
        <v>26</v>
      </c>
      <c r="L37" s="3">
        <v>32</v>
      </c>
      <c r="M37" s="22" t="s">
        <v>596</v>
      </c>
      <c r="N37" s="25">
        <f t="shared" si="0"/>
        <v>0.8666666666666667</v>
      </c>
      <c r="O37" s="3" t="s">
        <v>541</v>
      </c>
      <c r="P37" s="3">
        <v>1</v>
      </c>
      <c r="Q37" s="3">
        <v>1</v>
      </c>
      <c r="R37" s="3">
        <v>0</v>
      </c>
      <c r="S37" s="26">
        <v>0</v>
      </c>
      <c r="T37" s="26">
        <v>0</v>
      </c>
      <c r="U37" s="26">
        <v>0</v>
      </c>
      <c r="V37" s="26">
        <v>0</v>
      </c>
      <c r="W37" s="3" t="s">
        <v>554</v>
      </c>
    </row>
    <row r="38" spans="1:23" x14ac:dyDescent="0.2">
      <c r="A38" s="3" t="s">
        <v>305</v>
      </c>
      <c r="B38" s="3" t="s">
        <v>23</v>
      </c>
      <c r="C38" s="3">
        <v>1</v>
      </c>
      <c r="D38" s="3" t="s">
        <v>551</v>
      </c>
      <c r="E38" s="3">
        <v>2</v>
      </c>
      <c r="F38" s="3">
        <v>64</v>
      </c>
      <c r="G38" s="3">
        <v>1893</v>
      </c>
      <c r="H38" s="3">
        <v>1957</v>
      </c>
      <c r="I38" s="20" t="s">
        <v>597</v>
      </c>
      <c r="J38" s="3">
        <v>96</v>
      </c>
      <c r="K38" s="3">
        <v>2025</v>
      </c>
      <c r="L38" s="3">
        <v>2121</v>
      </c>
      <c r="M38" s="22" t="s">
        <v>549</v>
      </c>
      <c r="N38" s="25">
        <f t="shared" si="0"/>
        <v>0.71315372424722667</v>
      </c>
      <c r="O38" s="3" t="s">
        <v>541</v>
      </c>
      <c r="P38" s="3">
        <v>1</v>
      </c>
      <c r="Q38" s="3">
        <v>1</v>
      </c>
      <c r="R38" s="3">
        <v>0</v>
      </c>
      <c r="S38" s="26">
        <v>6.2</v>
      </c>
      <c r="T38" s="26">
        <v>58.1</v>
      </c>
      <c r="U38" s="26">
        <v>0</v>
      </c>
      <c r="V38" s="26">
        <v>35.700000000000003</v>
      </c>
      <c r="W38" s="3" t="s">
        <v>550</v>
      </c>
    </row>
    <row r="39" spans="1:23" x14ac:dyDescent="0.2">
      <c r="A39" s="3" t="s">
        <v>209</v>
      </c>
      <c r="B39" s="3" t="s">
        <v>23</v>
      </c>
      <c r="C39" s="3">
        <v>1</v>
      </c>
      <c r="D39" s="3" t="s">
        <v>598</v>
      </c>
      <c r="E39" s="3">
        <v>3</v>
      </c>
      <c r="F39" s="3">
        <v>244</v>
      </c>
      <c r="G39" s="3">
        <v>2666</v>
      </c>
      <c r="H39" s="3">
        <v>2910</v>
      </c>
      <c r="I39" s="20" t="s">
        <v>599</v>
      </c>
      <c r="J39" s="3">
        <v>254</v>
      </c>
      <c r="K39" s="3">
        <v>3495</v>
      </c>
      <c r="L39" s="3">
        <v>3749</v>
      </c>
      <c r="M39" s="22" t="s">
        <v>557</v>
      </c>
      <c r="N39" s="25">
        <f t="shared" si="0"/>
        <v>1.2593404256575955</v>
      </c>
      <c r="O39" s="3" t="s">
        <v>539</v>
      </c>
      <c r="P39" s="3">
        <v>1</v>
      </c>
      <c r="Q39" s="3">
        <v>2</v>
      </c>
      <c r="R39" s="3">
        <v>1</v>
      </c>
      <c r="S39" s="26"/>
      <c r="T39" s="26"/>
      <c r="U39" s="26"/>
      <c r="V39" s="26"/>
      <c r="W39" s="3" t="s">
        <v>558</v>
      </c>
    </row>
    <row r="40" spans="1:23" x14ac:dyDescent="0.2">
      <c r="A40" s="3" t="s">
        <v>273</v>
      </c>
      <c r="B40" s="3" t="s">
        <v>23</v>
      </c>
      <c r="C40" s="3">
        <v>1</v>
      </c>
      <c r="D40" s="3" t="s">
        <v>598</v>
      </c>
      <c r="E40" s="3">
        <v>3</v>
      </c>
      <c r="F40" s="3">
        <v>125</v>
      </c>
      <c r="G40" s="3">
        <v>193</v>
      </c>
      <c r="H40" s="3">
        <v>318</v>
      </c>
      <c r="I40" s="21">
        <f>F40/G40</f>
        <v>0.64766839378238339</v>
      </c>
      <c r="J40" s="3">
        <v>68</v>
      </c>
      <c r="K40" s="3">
        <v>197</v>
      </c>
      <c r="L40" s="3">
        <v>265</v>
      </c>
      <c r="M40" s="23">
        <f>J40/K40</f>
        <v>0.34517766497461927</v>
      </c>
      <c r="N40" s="25">
        <f t="shared" si="0"/>
        <v>1.8763334349283756</v>
      </c>
      <c r="O40" s="3" t="s">
        <v>539</v>
      </c>
      <c r="P40" s="3">
        <v>1</v>
      </c>
      <c r="Q40" s="3">
        <v>0</v>
      </c>
      <c r="R40" s="3">
        <v>1</v>
      </c>
      <c r="S40" s="26">
        <v>28.1</v>
      </c>
      <c r="T40" s="26">
        <v>30.3</v>
      </c>
      <c r="U40" s="26">
        <v>29.8</v>
      </c>
      <c r="V40" s="26">
        <v>11.8</v>
      </c>
      <c r="W40" s="3" t="s">
        <v>600</v>
      </c>
    </row>
    <row r="41" spans="1:23" x14ac:dyDescent="0.2">
      <c r="A41" s="3" t="s">
        <v>275</v>
      </c>
      <c r="B41" s="3" t="s">
        <v>25</v>
      </c>
      <c r="C41" s="3">
        <v>4</v>
      </c>
      <c r="D41" s="3" t="s">
        <v>598</v>
      </c>
      <c r="E41" s="3">
        <v>3</v>
      </c>
      <c r="F41" s="3">
        <v>38</v>
      </c>
      <c r="G41" s="3">
        <v>54</v>
      </c>
      <c r="H41" s="3">
        <v>92</v>
      </c>
      <c r="I41" s="20" t="s">
        <v>601</v>
      </c>
      <c r="J41" s="3">
        <v>30</v>
      </c>
      <c r="K41" s="3">
        <v>39</v>
      </c>
      <c r="L41" s="3">
        <v>69</v>
      </c>
      <c r="M41" s="22" t="s">
        <v>602</v>
      </c>
      <c r="N41" s="25">
        <f t="shared" si="0"/>
        <v>0.91481481481481486</v>
      </c>
      <c r="O41" s="3" t="s">
        <v>603</v>
      </c>
      <c r="P41" s="3">
        <v>1</v>
      </c>
      <c r="Q41" s="3">
        <v>1</v>
      </c>
      <c r="R41" s="3">
        <v>0</v>
      </c>
      <c r="S41" s="26">
        <v>11.8</v>
      </c>
      <c r="T41" s="26">
        <v>22.7</v>
      </c>
      <c r="U41" s="26">
        <v>1.5</v>
      </c>
      <c r="V41" s="26">
        <v>64</v>
      </c>
      <c r="W41" s="3" t="s">
        <v>604</v>
      </c>
    </row>
    <row r="42" spans="1:23" x14ac:dyDescent="0.2">
      <c r="A42" s="3" t="s">
        <v>233</v>
      </c>
      <c r="B42" s="3" t="s">
        <v>25</v>
      </c>
      <c r="C42" s="3">
        <v>4</v>
      </c>
      <c r="D42" s="3" t="s">
        <v>598</v>
      </c>
      <c r="E42" s="3">
        <v>3</v>
      </c>
      <c r="F42" s="3">
        <v>26</v>
      </c>
      <c r="G42" s="3">
        <v>51</v>
      </c>
      <c r="H42" s="3">
        <v>77</v>
      </c>
      <c r="I42" s="21">
        <f>F42/G42</f>
        <v>0.50980392156862742</v>
      </c>
      <c r="J42" s="3">
        <v>26</v>
      </c>
      <c r="K42" s="3">
        <v>67</v>
      </c>
      <c r="L42" s="3">
        <v>93</v>
      </c>
      <c r="M42" s="22" t="s">
        <v>605</v>
      </c>
      <c r="N42" s="25">
        <f t="shared" si="0"/>
        <v>1.3137254901960784</v>
      </c>
      <c r="O42" s="3" t="s">
        <v>539</v>
      </c>
      <c r="P42" s="3">
        <v>1</v>
      </c>
      <c r="Q42" s="3">
        <v>1</v>
      </c>
      <c r="R42" s="3">
        <v>0</v>
      </c>
      <c r="S42" s="26">
        <v>10.4</v>
      </c>
      <c r="T42" s="26">
        <v>78.5</v>
      </c>
      <c r="U42" s="26">
        <v>0</v>
      </c>
      <c r="V42" s="26">
        <v>6.6</v>
      </c>
      <c r="W42" s="3" t="s">
        <v>540</v>
      </c>
    </row>
    <row r="43" spans="1:23" x14ac:dyDescent="0.2">
      <c r="A43" s="3" t="s">
        <v>236</v>
      </c>
      <c r="B43" s="3" t="s">
        <v>25</v>
      </c>
      <c r="C43" s="3">
        <v>4</v>
      </c>
      <c r="D43" s="3" t="s">
        <v>598</v>
      </c>
      <c r="E43" s="3">
        <v>3</v>
      </c>
      <c r="F43" s="3">
        <v>685</v>
      </c>
      <c r="G43" s="3">
        <v>22290</v>
      </c>
      <c r="H43" s="3">
        <v>22975</v>
      </c>
      <c r="I43" s="20" t="s">
        <v>606</v>
      </c>
      <c r="J43" s="3">
        <v>405</v>
      </c>
      <c r="K43" s="3">
        <v>14635</v>
      </c>
      <c r="L43" s="3">
        <v>15040</v>
      </c>
      <c r="M43" s="22" t="s">
        <v>576</v>
      </c>
      <c r="N43" s="25">
        <f t="shared" si="0"/>
        <v>1.1104990888899966</v>
      </c>
      <c r="O43" s="3" t="s">
        <v>539</v>
      </c>
      <c r="P43" s="3">
        <v>1</v>
      </c>
      <c r="Q43" s="3">
        <v>0</v>
      </c>
      <c r="R43" s="3">
        <v>0</v>
      </c>
      <c r="S43" s="26">
        <v>24.1</v>
      </c>
      <c r="T43" s="26">
        <v>30.4</v>
      </c>
      <c r="U43" s="26">
        <v>33</v>
      </c>
      <c r="V43" s="26">
        <v>12.5</v>
      </c>
      <c r="W43" s="3" t="s">
        <v>577</v>
      </c>
    </row>
    <row r="44" spans="1:23" x14ac:dyDescent="0.2">
      <c r="A44" s="3" t="s">
        <v>248</v>
      </c>
      <c r="B44" s="3" t="s">
        <v>24</v>
      </c>
      <c r="C44" s="3">
        <v>2</v>
      </c>
      <c r="D44" s="3" t="s">
        <v>598</v>
      </c>
      <c r="E44" s="3">
        <v>3</v>
      </c>
      <c r="F44" s="3">
        <v>338</v>
      </c>
      <c r="G44" s="3">
        <v>3030</v>
      </c>
      <c r="H44" s="3">
        <v>3368</v>
      </c>
      <c r="I44" s="20" t="s">
        <v>607</v>
      </c>
      <c r="J44" s="3">
        <v>354</v>
      </c>
      <c r="K44" s="3">
        <v>3454</v>
      </c>
      <c r="L44" s="3">
        <v>3808</v>
      </c>
      <c r="M44" s="22" t="s">
        <v>608</v>
      </c>
      <c r="N44" s="25">
        <f t="shared" si="0"/>
        <v>1.0884115530197087</v>
      </c>
      <c r="O44" s="3" t="s">
        <v>603</v>
      </c>
      <c r="P44" s="3">
        <v>1</v>
      </c>
      <c r="Q44" s="3">
        <v>1</v>
      </c>
      <c r="R44" s="3">
        <v>0</v>
      </c>
      <c r="S44" s="26">
        <v>63</v>
      </c>
      <c r="T44" s="26">
        <v>34.799999999999997</v>
      </c>
      <c r="U44" s="26">
        <v>0</v>
      </c>
      <c r="V44" s="26">
        <v>2.2999999999999998</v>
      </c>
      <c r="W44" s="3" t="s">
        <v>609</v>
      </c>
    </row>
    <row r="45" spans="1:23" x14ac:dyDescent="0.2">
      <c r="A45" s="3" t="s">
        <v>322</v>
      </c>
      <c r="B45" s="3" t="s">
        <v>23</v>
      </c>
      <c r="C45" s="3">
        <v>1</v>
      </c>
      <c r="D45" s="3" t="s">
        <v>598</v>
      </c>
      <c r="E45" s="3">
        <v>3</v>
      </c>
      <c r="F45" s="3">
        <v>64</v>
      </c>
      <c r="G45" s="3">
        <v>119</v>
      </c>
      <c r="H45" s="3">
        <v>183</v>
      </c>
      <c r="I45" s="21">
        <f>F45/G45</f>
        <v>0.53781512605042014</v>
      </c>
      <c r="J45" s="3">
        <v>52</v>
      </c>
      <c r="K45" s="3">
        <v>147</v>
      </c>
      <c r="L45" s="3">
        <v>199</v>
      </c>
      <c r="M45" s="23">
        <f>J45/K45</f>
        <v>0.35374149659863946</v>
      </c>
      <c r="N45" s="25">
        <f t="shared" si="0"/>
        <v>1.5203619909502262</v>
      </c>
      <c r="O45" s="3" t="s">
        <v>539</v>
      </c>
      <c r="P45" s="3">
        <v>1</v>
      </c>
      <c r="Q45" s="3">
        <v>0</v>
      </c>
      <c r="R45" s="3">
        <v>1</v>
      </c>
      <c r="S45" s="26">
        <v>12</v>
      </c>
      <c r="T45" s="26">
        <v>60.6</v>
      </c>
      <c r="U45" s="26">
        <v>37.5</v>
      </c>
      <c r="V45" s="26">
        <v>27.4</v>
      </c>
      <c r="W45" s="3" t="s">
        <v>594</v>
      </c>
    </row>
    <row r="46" spans="1:23" x14ac:dyDescent="0.2">
      <c r="A46" s="3" t="s">
        <v>307</v>
      </c>
      <c r="B46" s="3" t="s">
        <v>24</v>
      </c>
      <c r="C46" s="3">
        <v>2</v>
      </c>
      <c r="D46" s="3" t="s">
        <v>598</v>
      </c>
      <c r="E46" s="3">
        <v>3</v>
      </c>
      <c r="F46" s="3">
        <v>69</v>
      </c>
      <c r="G46" s="3">
        <v>9391</v>
      </c>
      <c r="H46" s="3">
        <v>9460</v>
      </c>
      <c r="I46" s="20" t="s">
        <v>610</v>
      </c>
      <c r="J46" s="3">
        <v>56</v>
      </c>
      <c r="K46" s="3">
        <v>6118</v>
      </c>
      <c r="L46" s="3">
        <v>6174</v>
      </c>
      <c r="M46" s="22" t="s">
        <v>611</v>
      </c>
      <c r="N46" s="25">
        <f t="shared" si="0"/>
        <v>0.80271004152912362</v>
      </c>
      <c r="O46" s="3" t="s">
        <v>603</v>
      </c>
      <c r="P46" s="3">
        <v>2</v>
      </c>
      <c r="Q46" s="3">
        <v>1</v>
      </c>
      <c r="R46" s="3">
        <v>0</v>
      </c>
      <c r="S46" s="26"/>
      <c r="T46" s="26"/>
      <c r="U46" s="26"/>
      <c r="V46" s="26"/>
      <c r="W46" s="3" t="s">
        <v>612</v>
      </c>
    </row>
    <row r="47" spans="1:23" x14ac:dyDescent="0.2">
      <c r="A47" s="3" t="s">
        <v>309</v>
      </c>
      <c r="B47" s="3" t="s">
        <v>25</v>
      </c>
      <c r="C47" s="3">
        <v>4</v>
      </c>
      <c r="D47" s="3" t="s">
        <v>598</v>
      </c>
      <c r="E47" s="3">
        <v>3</v>
      </c>
      <c r="F47" s="3">
        <v>243</v>
      </c>
      <c r="G47" s="3">
        <v>532</v>
      </c>
      <c r="H47" s="3">
        <v>775</v>
      </c>
      <c r="I47" s="20" t="s">
        <v>613</v>
      </c>
      <c r="J47" s="3">
        <v>168</v>
      </c>
      <c r="K47" s="3">
        <v>422</v>
      </c>
      <c r="L47" s="3">
        <v>590</v>
      </c>
      <c r="M47" s="22" t="s">
        <v>614</v>
      </c>
      <c r="N47" s="25">
        <f t="shared" si="0"/>
        <v>1.1473549946294308</v>
      </c>
      <c r="O47" s="3" t="s">
        <v>603</v>
      </c>
      <c r="P47" s="3">
        <v>1</v>
      </c>
      <c r="Q47" s="3">
        <v>0</v>
      </c>
      <c r="R47" s="3">
        <v>0</v>
      </c>
      <c r="S47" s="26">
        <v>32.1</v>
      </c>
      <c r="T47" s="26">
        <v>22.9</v>
      </c>
      <c r="U47" s="26">
        <v>33.700000000000003</v>
      </c>
      <c r="V47" s="26">
        <v>11.3</v>
      </c>
      <c r="W47" s="3" t="s">
        <v>615</v>
      </c>
    </row>
    <row r="48" spans="1:23" x14ac:dyDescent="0.2">
      <c r="N48" s="25"/>
    </row>
    <row r="49" spans="14:14" x14ac:dyDescent="0.2">
      <c r="N49"/>
    </row>
    <row r="50" spans="14:14" x14ac:dyDescent="0.2">
      <c r="N50"/>
    </row>
    <row r="51" spans="14:14" x14ac:dyDescent="0.2">
      <c r="N51"/>
    </row>
    <row r="52" spans="14:14" x14ac:dyDescent="0.2">
      <c r="N52"/>
    </row>
    <row r="53" spans="14:14" x14ac:dyDescent="0.2">
      <c r="N53"/>
    </row>
    <row r="54" spans="14:14" x14ac:dyDescent="0.2">
      <c r="N54"/>
    </row>
    <row r="55" spans="14:14" x14ac:dyDescent="0.2">
      <c r="N55"/>
    </row>
    <row r="56" spans="14:14" x14ac:dyDescent="0.2">
      <c r="N56"/>
    </row>
    <row r="57" spans="14:14" x14ac:dyDescent="0.2">
      <c r="N57"/>
    </row>
    <row r="58" spans="14:14" x14ac:dyDescent="0.2">
      <c r="N58"/>
    </row>
    <row r="59" spans="14:14" x14ac:dyDescent="0.2">
      <c r="N59"/>
    </row>
    <row r="60" spans="14:14" x14ac:dyDescent="0.2">
      <c r="N60"/>
    </row>
    <row r="61" spans="14:14" x14ac:dyDescent="0.2">
      <c r="N61"/>
    </row>
    <row r="62" spans="14:14" x14ac:dyDescent="0.2">
      <c r="N62"/>
    </row>
    <row r="63" spans="14:14" x14ac:dyDescent="0.2">
      <c r="N63"/>
    </row>
    <row r="64" spans="14:14" x14ac:dyDescent="0.2">
      <c r="N64"/>
    </row>
    <row r="65" spans="14:14" x14ac:dyDescent="0.2">
      <c r="N65"/>
    </row>
    <row r="66" spans="14:14" x14ac:dyDescent="0.2">
      <c r="N66"/>
    </row>
    <row r="67" spans="14:14" x14ac:dyDescent="0.2">
      <c r="N67"/>
    </row>
    <row r="68" spans="14:14" x14ac:dyDescent="0.2">
      <c r="N68"/>
    </row>
    <row r="69" spans="14:14" x14ac:dyDescent="0.2">
      <c r="N69"/>
    </row>
    <row r="70" spans="14:14" x14ac:dyDescent="0.2">
      <c r="N70"/>
    </row>
    <row r="71" spans="14:14" x14ac:dyDescent="0.2">
      <c r="N71"/>
    </row>
    <row r="72" spans="14:14" x14ac:dyDescent="0.2">
      <c r="N72"/>
    </row>
    <row r="73" spans="14:14" x14ac:dyDescent="0.2">
      <c r="N73"/>
    </row>
    <row r="74" spans="14:14" x14ac:dyDescent="0.2">
      <c r="N74"/>
    </row>
    <row r="75" spans="14:14" x14ac:dyDescent="0.2">
      <c r="N75"/>
    </row>
    <row r="76" spans="14:14" x14ac:dyDescent="0.2">
      <c r="N76"/>
    </row>
    <row r="77" spans="14:14" x14ac:dyDescent="0.2">
      <c r="N77"/>
    </row>
    <row r="78" spans="14:14" x14ac:dyDescent="0.2">
      <c r="N78"/>
    </row>
    <row r="79" spans="14:14" x14ac:dyDescent="0.2">
      <c r="N79"/>
    </row>
    <row r="80" spans="14:14" x14ac:dyDescent="0.2">
      <c r="N80"/>
    </row>
    <row r="81" spans="14:14" x14ac:dyDescent="0.2">
      <c r="N81"/>
    </row>
    <row r="82" spans="14:14" x14ac:dyDescent="0.2">
      <c r="N82"/>
    </row>
    <row r="83" spans="14:14" x14ac:dyDescent="0.2">
      <c r="N83"/>
    </row>
    <row r="84" spans="14:14" x14ac:dyDescent="0.2">
      <c r="N84"/>
    </row>
    <row r="85" spans="14:14" x14ac:dyDescent="0.2">
      <c r="N85"/>
    </row>
    <row r="86" spans="14:14" x14ac:dyDescent="0.2">
      <c r="N86"/>
    </row>
    <row r="87" spans="14:14" x14ac:dyDescent="0.2">
      <c r="N87"/>
    </row>
    <row r="88" spans="14:14" x14ac:dyDescent="0.2">
      <c r="N88"/>
    </row>
    <row r="89" spans="14:14" x14ac:dyDescent="0.2">
      <c r="N89"/>
    </row>
    <row r="90" spans="14:14" x14ac:dyDescent="0.2">
      <c r="N90"/>
    </row>
    <row r="91" spans="14:14" x14ac:dyDescent="0.2">
      <c r="N91"/>
    </row>
    <row r="92" spans="14:14" x14ac:dyDescent="0.2">
      <c r="N92"/>
    </row>
    <row r="93" spans="14:14" x14ac:dyDescent="0.2">
      <c r="N93"/>
    </row>
    <row r="94" spans="14:14" x14ac:dyDescent="0.2">
      <c r="N94"/>
    </row>
    <row r="95" spans="14:14" x14ac:dyDescent="0.2">
      <c r="N95"/>
    </row>
    <row r="96" spans="14:14" x14ac:dyDescent="0.2">
      <c r="N96"/>
    </row>
    <row r="97" spans="14:14" x14ac:dyDescent="0.2">
      <c r="N97"/>
    </row>
    <row r="98" spans="14:14" x14ac:dyDescent="0.2">
      <c r="N98"/>
    </row>
    <row r="99" spans="14:14" x14ac:dyDescent="0.2">
      <c r="N99"/>
    </row>
    <row r="100" spans="14:14" x14ac:dyDescent="0.2">
      <c r="N100"/>
    </row>
    <row r="101" spans="14:14" x14ac:dyDescent="0.2">
      <c r="N101"/>
    </row>
    <row r="102" spans="14:14" x14ac:dyDescent="0.2">
      <c r="N102"/>
    </row>
    <row r="103" spans="14:14" x14ac:dyDescent="0.2">
      <c r="N103"/>
    </row>
    <row r="104" spans="14:14" x14ac:dyDescent="0.2">
      <c r="N104"/>
    </row>
    <row r="105" spans="14:14" x14ac:dyDescent="0.2">
      <c r="N105"/>
    </row>
    <row r="106" spans="14:14" x14ac:dyDescent="0.2">
      <c r="N106"/>
    </row>
    <row r="107" spans="14:14" x14ac:dyDescent="0.2">
      <c r="N107"/>
    </row>
    <row r="108" spans="14:14" x14ac:dyDescent="0.2">
      <c r="N108"/>
    </row>
    <row r="109" spans="14:14" x14ac:dyDescent="0.2">
      <c r="N109"/>
    </row>
    <row r="110" spans="14:14" x14ac:dyDescent="0.2">
      <c r="N110"/>
    </row>
    <row r="111" spans="14:14" x14ac:dyDescent="0.2">
      <c r="N111"/>
    </row>
    <row r="112" spans="14:14" x14ac:dyDescent="0.2">
      <c r="N112"/>
    </row>
    <row r="113" spans="14:14" x14ac:dyDescent="0.2">
      <c r="N113"/>
    </row>
    <row r="114" spans="14:14" x14ac:dyDescent="0.2">
      <c r="N114"/>
    </row>
    <row r="115" spans="14:14" x14ac:dyDescent="0.2">
      <c r="N115"/>
    </row>
    <row r="116" spans="14:14" x14ac:dyDescent="0.2">
      <c r="N116"/>
    </row>
    <row r="117" spans="14:14" x14ac:dyDescent="0.2">
      <c r="N117"/>
    </row>
    <row r="118" spans="14:14" x14ac:dyDescent="0.2">
      <c r="N118"/>
    </row>
    <row r="119" spans="14:14" x14ac:dyDescent="0.2">
      <c r="N119"/>
    </row>
    <row r="120" spans="14:14" x14ac:dyDescent="0.2">
      <c r="N120"/>
    </row>
    <row r="121" spans="14:14" x14ac:dyDescent="0.2">
      <c r="N121"/>
    </row>
    <row r="122" spans="14:14" x14ac:dyDescent="0.2">
      <c r="N122"/>
    </row>
    <row r="123" spans="14:14" x14ac:dyDescent="0.2">
      <c r="N123"/>
    </row>
    <row r="124" spans="14:14" x14ac:dyDescent="0.2">
      <c r="N124"/>
    </row>
    <row r="125" spans="14:14" x14ac:dyDescent="0.2">
      <c r="N125"/>
    </row>
    <row r="126" spans="14:14" x14ac:dyDescent="0.2">
      <c r="N126"/>
    </row>
    <row r="127" spans="14:14" x14ac:dyDescent="0.2">
      <c r="N127"/>
    </row>
    <row r="128" spans="14:14" x14ac:dyDescent="0.2">
      <c r="N128"/>
    </row>
    <row r="129" spans="14:14" x14ac:dyDescent="0.2">
      <c r="N129"/>
    </row>
    <row r="130" spans="14:14" x14ac:dyDescent="0.2">
      <c r="N130"/>
    </row>
    <row r="131" spans="14:14" x14ac:dyDescent="0.2">
      <c r="N131"/>
    </row>
    <row r="132" spans="14:14" x14ac:dyDescent="0.2">
      <c r="N132"/>
    </row>
    <row r="133" spans="14:14" x14ac:dyDescent="0.2">
      <c r="N133"/>
    </row>
    <row r="134" spans="14:14" x14ac:dyDescent="0.2">
      <c r="N134"/>
    </row>
    <row r="135" spans="14:14" x14ac:dyDescent="0.2">
      <c r="N135"/>
    </row>
    <row r="136" spans="14:14" x14ac:dyDescent="0.2">
      <c r="N136"/>
    </row>
    <row r="137" spans="14:14" x14ac:dyDescent="0.2">
      <c r="N137"/>
    </row>
    <row r="138" spans="14:14" x14ac:dyDescent="0.2">
      <c r="N138"/>
    </row>
    <row r="139" spans="14:14" x14ac:dyDescent="0.2">
      <c r="N139"/>
    </row>
    <row r="140" spans="14:14" x14ac:dyDescent="0.2">
      <c r="N140"/>
    </row>
    <row r="141" spans="14:14" x14ac:dyDescent="0.2">
      <c r="N141"/>
    </row>
    <row r="142" spans="14:14" x14ac:dyDescent="0.2">
      <c r="N142"/>
    </row>
    <row r="143" spans="14:14" x14ac:dyDescent="0.2">
      <c r="N143"/>
    </row>
    <row r="144" spans="14:14" x14ac:dyDescent="0.2">
      <c r="N144"/>
    </row>
    <row r="145" spans="14:14" x14ac:dyDescent="0.2">
      <c r="N145"/>
    </row>
    <row r="146" spans="14:14" x14ac:dyDescent="0.2">
      <c r="N146"/>
    </row>
    <row r="147" spans="14:14" x14ac:dyDescent="0.2">
      <c r="N147"/>
    </row>
    <row r="148" spans="14:14" x14ac:dyDescent="0.2">
      <c r="N148"/>
    </row>
    <row r="149" spans="14:14" x14ac:dyDescent="0.2">
      <c r="N149"/>
    </row>
    <row r="150" spans="14:14" x14ac:dyDescent="0.2">
      <c r="N150"/>
    </row>
    <row r="151" spans="14:14" x14ac:dyDescent="0.2">
      <c r="N151"/>
    </row>
    <row r="152" spans="14:14" x14ac:dyDescent="0.2">
      <c r="N152"/>
    </row>
    <row r="153" spans="14:14" x14ac:dyDescent="0.2">
      <c r="N153"/>
    </row>
    <row r="154" spans="14:14" x14ac:dyDescent="0.2">
      <c r="N154"/>
    </row>
    <row r="155" spans="14:14" x14ac:dyDescent="0.2">
      <c r="N155"/>
    </row>
    <row r="156" spans="14:14" x14ac:dyDescent="0.2">
      <c r="N156"/>
    </row>
    <row r="157" spans="14:14" x14ac:dyDescent="0.2">
      <c r="N157"/>
    </row>
    <row r="158" spans="14:14" x14ac:dyDescent="0.2">
      <c r="N158"/>
    </row>
    <row r="159" spans="14:14" x14ac:dyDescent="0.2">
      <c r="N159"/>
    </row>
    <row r="160" spans="14:14" x14ac:dyDescent="0.2">
      <c r="N160"/>
    </row>
    <row r="161" spans="14:14" x14ac:dyDescent="0.2">
      <c r="N161"/>
    </row>
    <row r="162" spans="14:14" x14ac:dyDescent="0.2">
      <c r="N162"/>
    </row>
    <row r="163" spans="14:14" x14ac:dyDescent="0.2">
      <c r="N163"/>
    </row>
    <row r="164" spans="14:14" x14ac:dyDescent="0.2">
      <c r="N164"/>
    </row>
    <row r="165" spans="14:14" x14ac:dyDescent="0.2">
      <c r="N165"/>
    </row>
    <row r="166" spans="14:14" x14ac:dyDescent="0.2">
      <c r="N166"/>
    </row>
    <row r="167" spans="14:14" x14ac:dyDescent="0.2">
      <c r="N167"/>
    </row>
    <row r="168" spans="14:14" x14ac:dyDescent="0.2">
      <c r="N168"/>
    </row>
    <row r="169" spans="14:14" x14ac:dyDescent="0.2">
      <c r="N169"/>
    </row>
    <row r="170" spans="14:14" x14ac:dyDescent="0.2">
      <c r="N170"/>
    </row>
    <row r="171" spans="14:14" x14ac:dyDescent="0.2">
      <c r="N171"/>
    </row>
    <row r="172" spans="14:14" x14ac:dyDescent="0.2">
      <c r="N172"/>
    </row>
    <row r="173" spans="14:14" x14ac:dyDescent="0.2">
      <c r="N173"/>
    </row>
    <row r="174" spans="14:14" x14ac:dyDescent="0.2">
      <c r="N174"/>
    </row>
    <row r="175" spans="14:14" x14ac:dyDescent="0.2">
      <c r="N175"/>
    </row>
    <row r="176" spans="14:14" x14ac:dyDescent="0.2">
      <c r="N176"/>
    </row>
    <row r="177" spans="14:14" x14ac:dyDescent="0.2">
      <c r="N177"/>
    </row>
    <row r="178" spans="14:14" x14ac:dyDescent="0.2">
      <c r="N178"/>
    </row>
    <row r="179" spans="14:14" x14ac:dyDescent="0.2">
      <c r="N179"/>
    </row>
    <row r="180" spans="14:14" x14ac:dyDescent="0.2">
      <c r="N180"/>
    </row>
    <row r="181" spans="14:14" x14ac:dyDescent="0.2">
      <c r="N181"/>
    </row>
    <row r="182" spans="14:14" x14ac:dyDescent="0.2">
      <c r="N182"/>
    </row>
    <row r="183" spans="14:14" x14ac:dyDescent="0.2">
      <c r="N183"/>
    </row>
    <row r="184" spans="14:14" x14ac:dyDescent="0.2">
      <c r="N184"/>
    </row>
    <row r="185" spans="14:14" x14ac:dyDescent="0.2">
      <c r="N185"/>
    </row>
    <row r="186" spans="14:14" x14ac:dyDescent="0.2">
      <c r="N186"/>
    </row>
    <row r="187" spans="14:14" x14ac:dyDescent="0.2">
      <c r="N187"/>
    </row>
    <row r="188" spans="14:14" x14ac:dyDescent="0.2">
      <c r="N188"/>
    </row>
    <row r="189" spans="14:14" x14ac:dyDescent="0.2">
      <c r="N189"/>
    </row>
    <row r="190" spans="14:14" x14ac:dyDescent="0.2">
      <c r="N190"/>
    </row>
    <row r="191" spans="14:14" x14ac:dyDescent="0.2">
      <c r="N191"/>
    </row>
    <row r="192" spans="14:14" x14ac:dyDescent="0.2">
      <c r="N192"/>
    </row>
    <row r="193" spans="14:14" x14ac:dyDescent="0.2">
      <c r="N193"/>
    </row>
    <row r="194" spans="14:14" x14ac:dyDescent="0.2">
      <c r="N194"/>
    </row>
    <row r="195" spans="14:14" x14ac:dyDescent="0.2">
      <c r="N195"/>
    </row>
    <row r="196" spans="14:14" x14ac:dyDescent="0.2">
      <c r="N196"/>
    </row>
    <row r="199" spans="14:14" x14ac:dyDescent="0.2">
      <c r="N199" s="5"/>
    </row>
    <row r="200" spans="14:14" x14ac:dyDescent="0.2">
      <c r="N20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9A69-02D6-BE4B-B01B-F36CEA2ACEFD}">
  <dimension ref="A1:S49"/>
  <sheetViews>
    <sheetView workbookViewId="0">
      <selection activeCell="M1" sqref="M1:M1048576"/>
    </sheetView>
  </sheetViews>
  <sheetFormatPr baseColWidth="10" defaultRowHeight="16" x14ac:dyDescent="0.2"/>
  <cols>
    <col min="1" max="16384" width="10.83203125" style="3"/>
  </cols>
  <sheetData>
    <row r="1" spans="1:19" s="2" customFormat="1" x14ac:dyDescent="0.2">
      <c r="A1" s="2" t="s">
        <v>516</v>
      </c>
      <c r="B1" s="2" t="s">
        <v>517</v>
      </c>
      <c r="C1" s="2" t="s">
        <v>518</v>
      </c>
      <c r="D1" s="2" t="s">
        <v>520</v>
      </c>
      <c r="E1" s="2" t="s">
        <v>521</v>
      </c>
      <c r="F1" s="2" t="s">
        <v>522</v>
      </c>
      <c r="G1" s="4" t="s">
        <v>523</v>
      </c>
      <c r="H1" s="2" t="s">
        <v>524</v>
      </c>
      <c r="I1" s="2" t="s">
        <v>525</v>
      </c>
      <c r="J1" s="2" t="s">
        <v>526</v>
      </c>
      <c r="K1" s="2" t="s">
        <v>527</v>
      </c>
      <c r="L1" s="2" t="s">
        <v>528</v>
      </c>
      <c r="M1" s="2" t="s">
        <v>616</v>
      </c>
      <c r="N1" s="2" t="s">
        <v>13</v>
      </c>
      <c r="O1" s="2" t="s">
        <v>18</v>
      </c>
      <c r="P1" s="2" t="s">
        <v>6</v>
      </c>
      <c r="Q1" s="2" t="s">
        <v>8</v>
      </c>
      <c r="R1" s="2" t="s">
        <v>10</v>
      </c>
      <c r="S1" s="2" t="s">
        <v>12</v>
      </c>
    </row>
    <row r="2" spans="1:19" x14ac:dyDescent="0.2">
      <c r="A2" s="3" t="s">
        <v>312</v>
      </c>
      <c r="B2" s="3" t="s">
        <v>23</v>
      </c>
      <c r="C2" s="3">
        <v>1</v>
      </c>
      <c r="D2" s="3">
        <v>29</v>
      </c>
      <c r="E2" s="3">
        <v>69</v>
      </c>
      <c r="F2" s="3">
        <v>98</v>
      </c>
      <c r="G2" s="21">
        <f>D2/E2</f>
        <v>0.42028985507246375</v>
      </c>
      <c r="H2" s="3">
        <v>23</v>
      </c>
      <c r="I2" s="3">
        <v>68</v>
      </c>
      <c r="J2" s="3">
        <v>91</v>
      </c>
      <c r="K2" s="21">
        <f>H2/I2</f>
        <v>0.33823529411764708</v>
      </c>
      <c r="L2" s="25">
        <v>1.2425960932577189</v>
      </c>
      <c r="M2" s="3">
        <v>1</v>
      </c>
      <c r="N2" s="3">
        <v>1</v>
      </c>
      <c r="O2" s="3">
        <v>0</v>
      </c>
      <c r="P2" s="26"/>
      <c r="Q2" s="26"/>
      <c r="R2" s="26"/>
      <c r="S2" s="26"/>
    </row>
    <row r="3" spans="1:19" x14ac:dyDescent="0.2">
      <c r="A3" s="3" t="s">
        <v>196</v>
      </c>
      <c r="B3" s="3" t="s">
        <v>23</v>
      </c>
      <c r="C3" s="3">
        <v>1</v>
      </c>
      <c r="D3" s="3">
        <v>4</v>
      </c>
      <c r="E3" s="3">
        <v>39</v>
      </c>
      <c r="F3" s="3">
        <v>43</v>
      </c>
      <c r="G3" s="21">
        <f>D3/E3</f>
        <v>0.10256410256410256</v>
      </c>
      <c r="H3" s="3">
        <v>2</v>
      </c>
      <c r="I3" s="3">
        <v>20</v>
      </c>
      <c r="J3" s="3">
        <v>22</v>
      </c>
      <c r="K3" s="20" t="s">
        <v>617</v>
      </c>
      <c r="L3" s="25">
        <v>1.0256410256410255</v>
      </c>
      <c r="M3" s="3">
        <v>1</v>
      </c>
      <c r="N3" s="3">
        <v>1</v>
      </c>
      <c r="O3" s="3">
        <v>0</v>
      </c>
      <c r="P3" s="26"/>
      <c r="Q3" s="26"/>
      <c r="R3" s="26"/>
      <c r="S3" s="26"/>
    </row>
    <row r="4" spans="1:19" x14ac:dyDescent="0.2">
      <c r="A4" s="3" t="s">
        <v>200</v>
      </c>
      <c r="B4" s="3" t="s">
        <v>23</v>
      </c>
      <c r="C4" s="3">
        <v>1</v>
      </c>
      <c r="D4" s="3">
        <v>8</v>
      </c>
      <c r="E4" s="3">
        <v>102</v>
      </c>
      <c r="F4" s="3">
        <v>110</v>
      </c>
      <c r="G4" s="20" t="s">
        <v>618</v>
      </c>
      <c r="H4" s="3">
        <v>3</v>
      </c>
      <c r="I4" s="3">
        <v>68</v>
      </c>
      <c r="J4" s="3">
        <v>71</v>
      </c>
      <c r="K4" s="21">
        <f>H4/I4</f>
        <v>4.4117647058823532E-2</v>
      </c>
      <c r="L4" s="25">
        <v>1.7777777777777777</v>
      </c>
      <c r="M4" s="3">
        <v>1</v>
      </c>
      <c r="N4" s="3">
        <v>2</v>
      </c>
      <c r="O4" s="3">
        <v>0</v>
      </c>
      <c r="P4" s="26"/>
      <c r="Q4" s="26"/>
      <c r="R4" s="26">
        <v>100</v>
      </c>
      <c r="S4" s="26"/>
    </row>
    <row r="5" spans="1:19" x14ac:dyDescent="0.2">
      <c r="A5" s="3" t="s">
        <v>202</v>
      </c>
      <c r="B5" s="3" t="s">
        <v>23</v>
      </c>
      <c r="C5" s="3">
        <v>1</v>
      </c>
      <c r="D5" s="3">
        <v>15</v>
      </c>
      <c r="E5" s="3">
        <v>19</v>
      </c>
      <c r="F5" s="3">
        <v>34</v>
      </c>
      <c r="G5" s="21">
        <f>D5/E5</f>
        <v>0.78947368421052633</v>
      </c>
      <c r="H5" s="3">
        <v>11</v>
      </c>
      <c r="I5" s="3">
        <v>4</v>
      </c>
      <c r="J5" s="3">
        <v>15</v>
      </c>
      <c r="K5" s="20" t="s">
        <v>619</v>
      </c>
      <c r="L5" s="25">
        <v>0.28708133971291866</v>
      </c>
      <c r="M5" s="3">
        <v>1</v>
      </c>
      <c r="N5" s="3">
        <v>1</v>
      </c>
      <c r="O5" s="3">
        <v>0</v>
      </c>
      <c r="P5" s="26"/>
      <c r="Q5" s="26"/>
      <c r="R5" s="26"/>
      <c r="S5" s="26"/>
    </row>
    <row r="6" spans="1:19" x14ac:dyDescent="0.2">
      <c r="A6" s="3" t="s">
        <v>141</v>
      </c>
      <c r="B6" s="3" t="s">
        <v>23</v>
      </c>
      <c r="C6" s="3">
        <v>1</v>
      </c>
      <c r="D6" s="3">
        <v>5</v>
      </c>
      <c r="E6" s="3">
        <v>40</v>
      </c>
      <c r="F6" s="3">
        <v>45</v>
      </c>
      <c r="G6" s="20" t="s">
        <v>620</v>
      </c>
      <c r="H6" s="3">
        <v>10</v>
      </c>
      <c r="I6" s="3">
        <v>47</v>
      </c>
      <c r="J6" s="3">
        <v>57</v>
      </c>
      <c r="K6" s="21">
        <f>H6/I6</f>
        <v>0.21276595744680851</v>
      </c>
      <c r="L6" s="25">
        <v>0.58750000000000002</v>
      </c>
      <c r="M6" s="3">
        <v>1</v>
      </c>
      <c r="N6" s="3">
        <v>1</v>
      </c>
      <c r="O6" s="3">
        <v>0</v>
      </c>
      <c r="P6" s="26"/>
      <c r="Q6" s="26"/>
      <c r="R6" s="26"/>
      <c r="S6" s="26"/>
    </row>
    <row r="7" spans="1:19" x14ac:dyDescent="0.2">
      <c r="A7" s="3" t="s">
        <v>267</v>
      </c>
      <c r="B7" s="3" t="s">
        <v>23</v>
      </c>
      <c r="C7" s="3">
        <v>1</v>
      </c>
      <c r="D7" s="3">
        <v>23</v>
      </c>
      <c r="E7" s="3">
        <v>95</v>
      </c>
      <c r="F7" s="3">
        <v>118</v>
      </c>
      <c r="G7" s="21">
        <f>D7/E7</f>
        <v>0.24210526315789474</v>
      </c>
      <c r="H7" s="3">
        <v>24</v>
      </c>
      <c r="I7" s="3">
        <v>90</v>
      </c>
      <c r="J7" s="3">
        <v>114</v>
      </c>
      <c r="K7" s="20" t="s">
        <v>621</v>
      </c>
      <c r="L7" s="25">
        <v>0.90789473684210531</v>
      </c>
      <c r="M7" s="3">
        <v>2</v>
      </c>
      <c r="N7" s="3">
        <v>0</v>
      </c>
      <c r="O7" s="3">
        <v>0</v>
      </c>
      <c r="P7" s="26"/>
      <c r="Q7" s="26"/>
      <c r="R7" s="26"/>
      <c r="S7" s="26"/>
    </row>
    <row r="8" spans="1:19" x14ac:dyDescent="0.2">
      <c r="A8" s="3" t="s">
        <v>145</v>
      </c>
      <c r="B8" s="3" t="s">
        <v>23</v>
      </c>
      <c r="C8" s="3">
        <v>1</v>
      </c>
      <c r="D8" s="3">
        <v>0.1</v>
      </c>
      <c r="E8" s="3">
        <v>310.89999999999998</v>
      </c>
      <c r="F8" s="3">
        <v>311</v>
      </c>
      <c r="G8" s="20" t="s">
        <v>622</v>
      </c>
      <c r="H8" s="3">
        <v>4</v>
      </c>
      <c r="I8" s="3">
        <v>237</v>
      </c>
      <c r="J8" s="3">
        <v>241</v>
      </c>
      <c r="K8" s="21">
        <f>H8/I8</f>
        <v>1.6877637130801686E-2</v>
      </c>
      <c r="L8" s="25">
        <v>1.9057574782888394E-2</v>
      </c>
      <c r="M8" s="3">
        <v>1</v>
      </c>
      <c r="N8" s="3">
        <v>1</v>
      </c>
      <c r="O8" s="3">
        <v>0</v>
      </c>
      <c r="P8" s="26"/>
      <c r="Q8" s="26"/>
      <c r="R8" s="26"/>
      <c r="S8" s="26"/>
    </row>
    <row r="9" spans="1:19" x14ac:dyDescent="0.2">
      <c r="A9" s="3" t="s">
        <v>150</v>
      </c>
      <c r="B9" s="3" t="s">
        <v>24</v>
      </c>
      <c r="C9" s="3">
        <v>2</v>
      </c>
      <c r="D9" s="3">
        <v>1</v>
      </c>
      <c r="E9" s="3">
        <v>1969</v>
      </c>
      <c r="F9" s="3">
        <v>1970</v>
      </c>
      <c r="G9" s="20" t="s">
        <v>623</v>
      </c>
      <c r="H9" s="3">
        <v>2</v>
      </c>
      <c r="I9" s="3">
        <v>1864</v>
      </c>
      <c r="J9" s="3">
        <v>1866</v>
      </c>
      <c r="K9" s="20" t="s">
        <v>624</v>
      </c>
      <c r="L9" s="25">
        <v>0.473336719146775</v>
      </c>
      <c r="M9" s="3">
        <v>2</v>
      </c>
      <c r="N9" s="3">
        <v>1</v>
      </c>
      <c r="O9" s="3">
        <v>0</v>
      </c>
      <c r="P9" s="26"/>
      <c r="Q9" s="26"/>
      <c r="R9" s="26"/>
      <c r="S9" s="26"/>
    </row>
    <row r="10" spans="1:19" x14ac:dyDescent="0.2">
      <c r="A10" s="3" t="s">
        <v>204</v>
      </c>
      <c r="B10" s="3" t="s">
        <v>23</v>
      </c>
      <c r="C10" s="3">
        <v>1</v>
      </c>
      <c r="D10" s="3">
        <v>8</v>
      </c>
      <c r="E10" s="3">
        <v>28</v>
      </c>
      <c r="F10" s="3">
        <v>36</v>
      </c>
      <c r="G10" s="20" t="s">
        <v>625</v>
      </c>
      <c r="H10" s="3">
        <v>3</v>
      </c>
      <c r="I10" s="3">
        <v>27</v>
      </c>
      <c r="J10" s="3">
        <v>30</v>
      </c>
      <c r="K10" s="20" t="s">
        <v>626</v>
      </c>
      <c r="L10" s="25">
        <v>2.5714285714285716</v>
      </c>
      <c r="M10" s="3">
        <v>1</v>
      </c>
      <c r="N10" s="3">
        <v>0</v>
      </c>
      <c r="O10" s="3">
        <v>0</v>
      </c>
      <c r="P10" s="26">
        <v>7.5</v>
      </c>
      <c r="Q10" s="26">
        <v>23.9</v>
      </c>
      <c r="R10" s="26">
        <v>50.7</v>
      </c>
      <c r="S10" s="26">
        <v>17.899999999999999</v>
      </c>
    </row>
    <row r="11" spans="1:19" x14ac:dyDescent="0.2">
      <c r="A11" s="3" t="s">
        <v>206</v>
      </c>
      <c r="B11" s="3" t="s">
        <v>23</v>
      </c>
      <c r="C11" s="3">
        <v>1</v>
      </c>
      <c r="D11" s="3">
        <v>8</v>
      </c>
      <c r="E11" s="3">
        <v>309</v>
      </c>
      <c r="F11" s="3">
        <v>317</v>
      </c>
      <c r="G11" s="21">
        <f>D11/E11</f>
        <v>2.5889967637540454E-2</v>
      </c>
      <c r="H11" s="3">
        <v>9</v>
      </c>
      <c r="I11" s="3">
        <v>274</v>
      </c>
      <c r="J11" s="3">
        <v>283</v>
      </c>
      <c r="K11" s="21">
        <f>H11/I11</f>
        <v>3.2846715328467155E-2</v>
      </c>
      <c r="L11" s="25">
        <v>0.78820568140956493</v>
      </c>
      <c r="M11" s="3">
        <v>1</v>
      </c>
      <c r="N11" s="3">
        <v>1</v>
      </c>
      <c r="O11" s="3">
        <v>0</v>
      </c>
      <c r="P11" s="26"/>
      <c r="Q11" s="26"/>
      <c r="R11" s="26"/>
      <c r="S11" s="26"/>
    </row>
    <row r="12" spans="1:19" x14ac:dyDescent="0.2">
      <c r="A12" s="3" t="s">
        <v>153</v>
      </c>
      <c r="B12" s="3" t="s">
        <v>23</v>
      </c>
      <c r="C12" s="3">
        <v>1</v>
      </c>
      <c r="D12" s="3">
        <v>3</v>
      </c>
      <c r="E12" s="3">
        <v>312</v>
      </c>
      <c r="F12" s="3">
        <v>315</v>
      </c>
      <c r="G12" s="20" t="s">
        <v>627</v>
      </c>
      <c r="H12" s="3">
        <v>0.1</v>
      </c>
      <c r="I12" s="3">
        <v>262.89999999999998</v>
      </c>
      <c r="J12" s="3">
        <v>263</v>
      </c>
      <c r="K12" s="20" t="s">
        <v>628</v>
      </c>
      <c r="L12" s="25">
        <v>25.27884615384615</v>
      </c>
      <c r="M12" s="3">
        <v>1</v>
      </c>
      <c r="N12" s="3">
        <v>1</v>
      </c>
      <c r="O12" s="3">
        <v>0</v>
      </c>
      <c r="P12" s="26"/>
      <c r="Q12" s="26"/>
      <c r="R12" s="26"/>
      <c r="S12" s="26"/>
    </row>
    <row r="13" spans="1:19" x14ac:dyDescent="0.2">
      <c r="A13" s="3" t="s">
        <v>269</v>
      </c>
      <c r="B13" s="3" t="s">
        <v>23</v>
      </c>
      <c r="C13" s="3">
        <v>1</v>
      </c>
      <c r="D13" s="3">
        <v>62</v>
      </c>
      <c r="E13" s="3">
        <v>820</v>
      </c>
      <c r="F13" s="3">
        <v>882</v>
      </c>
      <c r="G13" s="20" t="s">
        <v>629</v>
      </c>
      <c r="H13" s="3">
        <v>55</v>
      </c>
      <c r="I13" s="3">
        <v>937</v>
      </c>
      <c r="J13" s="3">
        <v>992</v>
      </c>
      <c r="K13" s="21">
        <f>H13/I13</f>
        <v>5.869797225186766E-2</v>
      </c>
      <c r="L13" s="25">
        <v>1.2881152993348115</v>
      </c>
      <c r="M13" s="3">
        <v>2</v>
      </c>
      <c r="N13" s="3">
        <v>0</v>
      </c>
      <c r="O13" s="3">
        <v>0</v>
      </c>
      <c r="P13" s="26">
        <v>21</v>
      </c>
      <c r="Q13" s="26">
        <v>37</v>
      </c>
      <c r="R13" s="26">
        <v>21</v>
      </c>
      <c r="S13" s="26">
        <v>19</v>
      </c>
    </row>
    <row r="14" spans="1:19" x14ac:dyDescent="0.2">
      <c r="A14" s="3" t="s">
        <v>156</v>
      </c>
      <c r="B14" s="3" t="s">
        <v>23</v>
      </c>
      <c r="C14" s="3">
        <v>1</v>
      </c>
      <c r="D14" s="3">
        <v>8</v>
      </c>
      <c r="E14" s="3">
        <v>23</v>
      </c>
      <c r="F14" s="3">
        <v>31</v>
      </c>
      <c r="G14" s="21">
        <f>D14/E14</f>
        <v>0.34782608695652173</v>
      </c>
      <c r="H14" s="3">
        <v>5</v>
      </c>
      <c r="I14" s="3">
        <v>10</v>
      </c>
      <c r="J14" s="3">
        <v>15</v>
      </c>
      <c r="K14" s="20" t="s">
        <v>630</v>
      </c>
      <c r="L14" s="25">
        <v>0.69565217391304346</v>
      </c>
      <c r="M14" s="3">
        <v>1</v>
      </c>
      <c r="N14" s="3">
        <v>0</v>
      </c>
      <c r="O14" s="3">
        <v>0</v>
      </c>
      <c r="P14" s="26">
        <v>10.9</v>
      </c>
      <c r="Q14" s="26">
        <v>6.5</v>
      </c>
      <c r="R14" s="26">
        <v>63</v>
      </c>
      <c r="S14" s="26">
        <v>19.600000000000001</v>
      </c>
    </row>
    <row r="15" spans="1:19" x14ac:dyDescent="0.2">
      <c r="A15" s="3" t="s">
        <v>158</v>
      </c>
      <c r="B15" s="3" t="s">
        <v>23</v>
      </c>
      <c r="C15" s="3">
        <v>1</v>
      </c>
      <c r="D15" s="3">
        <v>3</v>
      </c>
      <c r="E15" s="3">
        <v>19</v>
      </c>
      <c r="F15" s="3">
        <v>22</v>
      </c>
      <c r="G15" s="21">
        <f>D15/E15</f>
        <v>0.15789473684210525</v>
      </c>
      <c r="H15" s="3">
        <v>2</v>
      </c>
      <c r="I15" s="3">
        <v>9</v>
      </c>
      <c r="J15" s="3">
        <v>11</v>
      </c>
      <c r="K15" s="21">
        <f>H15/I15</f>
        <v>0.22222222222222221</v>
      </c>
      <c r="L15" s="25">
        <v>0.71052631578947367</v>
      </c>
      <c r="M15" s="3">
        <v>1</v>
      </c>
      <c r="N15" s="3">
        <v>1</v>
      </c>
      <c r="O15" s="3">
        <v>0</v>
      </c>
      <c r="P15" s="26"/>
      <c r="Q15" s="26"/>
      <c r="R15" s="26"/>
      <c r="S15" s="26"/>
    </row>
    <row r="16" spans="1:19" x14ac:dyDescent="0.2">
      <c r="A16" s="3" t="s">
        <v>160</v>
      </c>
      <c r="B16" s="3" t="s">
        <v>25</v>
      </c>
      <c r="C16" s="3">
        <v>4</v>
      </c>
      <c r="D16" s="3">
        <v>10</v>
      </c>
      <c r="E16" s="3">
        <v>146</v>
      </c>
      <c r="F16" s="3">
        <v>156</v>
      </c>
      <c r="G16" s="20" t="s">
        <v>535</v>
      </c>
      <c r="H16" s="3">
        <v>18</v>
      </c>
      <c r="I16" s="3">
        <v>119</v>
      </c>
      <c r="J16" s="3">
        <v>137</v>
      </c>
      <c r="K16" s="21">
        <f>H16/I16</f>
        <v>0.15126050420168066</v>
      </c>
      <c r="L16" s="25">
        <v>0.4528158295281583</v>
      </c>
      <c r="M16" s="3">
        <v>1</v>
      </c>
      <c r="N16" s="3">
        <v>0</v>
      </c>
      <c r="O16" s="3">
        <v>0</v>
      </c>
      <c r="P16" s="26">
        <v>18.430034129692832</v>
      </c>
      <c r="Q16" s="26">
        <v>37.201365187713307</v>
      </c>
      <c r="R16" s="26">
        <v>5.802047781569966</v>
      </c>
      <c r="S16" s="26">
        <v>44.368600682593858</v>
      </c>
    </row>
    <row r="17" spans="1:19" x14ac:dyDescent="0.2">
      <c r="A17" s="3" t="s">
        <v>212</v>
      </c>
      <c r="B17" s="3" t="s">
        <v>23</v>
      </c>
      <c r="C17" s="3">
        <v>1</v>
      </c>
      <c r="D17" s="3">
        <v>2</v>
      </c>
      <c r="E17" s="3">
        <v>118</v>
      </c>
      <c r="F17" s="3">
        <v>120</v>
      </c>
      <c r="G17" s="20" t="s">
        <v>631</v>
      </c>
      <c r="H17" s="3">
        <v>1</v>
      </c>
      <c r="I17" s="3">
        <v>61</v>
      </c>
      <c r="J17" s="3">
        <v>62</v>
      </c>
      <c r="K17" s="21">
        <f>H17/I17</f>
        <v>1.6393442622950821E-2</v>
      </c>
      <c r="L17" s="25">
        <v>1.0338983050847457</v>
      </c>
      <c r="M17" s="3">
        <v>1</v>
      </c>
      <c r="N17" s="3">
        <v>1</v>
      </c>
      <c r="O17" s="3">
        <v>0</v>
      </c>
      <c r="P17" s="26"/>
      <c r="Q17" s="26"/>
      <c r="R17" s="26"/>
      <c r="S17" s="26"/>
    </row>
    <row r="18" spans="1:19" x14ac:dyDescent="0.2">
      <c r="A18" s="3" t="s">
        <v>275</v>
      </c>
      <c r="B18" s="3" t="s">
        <v>25</v>
      </c>
      <c r="C18" s="3">
        <v>4</v>
      </c>
      <c r="D18" s="3">
        <v>45</v>
      </c>
      <c r="E18" s="3">
        <v>140</v>
      </c>
      <c r="F18" s="3">
        <v>185</v>
      </c>
      <c r="G18" s="20" t="s">
        <v>632</v>
      </c>
      <c r="H18" s="3">
        <v>53</v>
      </c>
      <c r="I18" s="3">
        <v>92</v>
      </c>
      <c r="J18" s="3">
        <v>145</v>
      </c>
      <c r="K18" s="21">
        <f>H18/I18</f>
        <v>0.57608695652173914</v>
      </c>
      <c r="L18" s="25">
        <v>0.55795148247978432</v>
      </c>
      <c r="M18" s="3">
        <v>1</v>
      </c>
      <c r="N18" s="3">
        <v>1</v>
      </c>
      <c r="O18" s="3">
        <v>0</v>
      </c>
      <c r="P18" s="26">
        <v>11.8</v>
      </c>
      <c r="Q18" s="26">
        <v>22.7</v>
      </c>
      <c r="R18" s="26">
        <v>1.5</v>
      </c>
      <c r="S18" s="26">
        <v>64</v>
      </c>
    </row>
    <row r="19" spans="1:19" x14ac:dyDescent="0.2">
      <c r="A19" s="3" t="s">
        <v>279</v>
      </c>
      <c r="B19" s="3" t="s">
        <v>23</v>
      </c>
      <c r="C19" s="3">
        <v>1</v>
      </c>
      <c r="D19" s="3">
        <v>21</v>
      </c>
      <c r="E19" s="3">
        <v>282</v>
      </c>
      <c r="F19" s="3">
        <v>303</v>
      </c>
      <c r="G19" s="20" t="s">
        <v>633</v>
      </c>
      <c r="H19" s="3">
        <v>8</v>
      </c>
      <c r="I19" s="3">
        <v>334</v>
      </c>
      <c r="J19" s="3">
        <v>342</v>
      </c>
      <c r="K19" s="20" t="s">
        <v>634</v>
      </c>
      <c r="L19" s="25">
        <v>3.1090425531914891</v>
      </c>
      <c r="M19" s="3">
        <v>1</v>
      </c>
      <c r="N19" s="3">
        <v>1</v>
      </c>
      <c r="O19" s="3">
        <v>1</v>
      </c>
      <c r="P19" s="26"/>
      <c r="Q19" s="26"/>
      <c r="R19" s="26"/>
      <c r="S19" s="26"/>
    </row>
    <row r="20" spans="1:19" x14ac:dyDescent="0.2">
      <c r="A20" s="3" t="s">
        <v>217</v>
      </c>
      <c r="B20" s="3" t="s">
        <v>23</v>
      </c>
      <c r="C20" s="3">
        <v>1</v>
      </c>
      <c r="D20" s="3">
        <v>33</v>
      </c>
      <c r="E20" s="3">
        <v>53</v>
      </c>
      <c r="F20" s="3">
        <v>86</v>
      </c>
      <c r="G20" s="20" t="s">
        <v>635</v>
      </c>
      <c r="H20" s="3">
        <v>23</v>
      </c>
      <c r="I20" s="3">
        <v>34</v>
      </c>
      <c r="J20" s="3">
        <v>57</v>
      </c>
      <c r="K20" s="21">
        <f>H20/I20</f>
        <v>0.67647058823529416</v>
      </c>
      <c r="L20" s="25">
        <v>0.92042657916324855</v>
      </c>
      <c r="M20" s="3">
        <v>1</v>
      </c>
      <c r="N20" s="3">
        <v>0</v>
      </c>
      <c r="O20" s="3">
        <v>0</v>
      </c>
      <c r="P20" s="26">
        <v>17.5</v>
      </c>
      <c r="Q20" s="26">
        <v>20.8</v>
      </c>
      <c r="R20" s="26">
        <v>58.3</v>
      </c>
      <c r="S20" s="26">
        <v>3.3</v>
      </c>
    </row>
    <row r="21" spans="1:19" x14ac:dyDescent="0.2">
      <c r="A21" s="3" t="s">
        <v>163</v>
      </c>
      <c r="B21" s="3" t="s">
        <v>23</v>
      </c>
      <c r="C21" s="3">
        <v>1</v>
      </c>
      <c r="D21" s="3">
        <v>13</v>
      </c>
      <c r="E21" s="3">
        <v>24</v>
      </c>
      <c r="F21" s="3">
        <v>37</v>
      </c>
      <c r="G21" s="21">
        <f>D21/E21</f>
        <v>0.54166666666666663</v>
      </c>
      <c r="H21" s="3">
        <v>17</v>
      </c>
      <c r="I21" s="3">
        <v>23</v>
      </c>
      <c r="J21" s="3">
        <v>40</v>
      </c>
      <c r="K21" s="21">
        <f>H21/I21</f>
        <v>0.73913043478260865</v>
      </c>
      <c r="L21" s="25">
        <v>0.73284313725490191</v>
      </c>
      <c r="M21" s="3">
        <v>1</v>
      </c>
      <c r="N21" s="3">
        <v>0</v>
      </c>
      <c r="O21" s="3">
        <v>0</v>
      </c>
      <c r="P21" s="26">
        <v>29</v>
      </c>
      <c r="Q21" s="26">
        <v>19</v>
      </c>
      <c r="R21" s="26">
        <v>0</v>
      </c>
      <c r="S21" s="26">
        <v>52</v>
      </c>
    </row>
    <row r="22" spans="1:19" x14ac:dyDescent="0.2">
      <c r="A22" s="3" t="s">
        <v>221</v>
      </c>
      <c r="B22" s="3" t="s">
        <v>23</v>
      </c>
      <c r="C22" s="3">
        <v>1</v>
      </c>
      <c r="D22" s="3">
        <v>60</v>
      </c>
      <c r="E22" s="3">
        <v>1603</v>
      </c>
      <c r="F22" s="3">
        <v>1663</v>
      </c>
      <c r="G22" s="20" t="s">
        <v>636</v>
      </c>
      <c r="H22" s="3">
        <v>48</v>
      </c>
      <c r="I22" s="3">
        <v>1460</v>
      </c>
      <c r="J22" s="3">
        <v>1508</v>
      </c>
      <c r="K22" s="20" t="s">
        <v>637</v>
      </c>
      <c r="L22" s="25">
        <v>1.1384903306300687</v>
      </c>
      <c r="M22" s="3">
        <v>2</v>
      </c>
      <c r="N22" s="3">
        <v>2</v>
      </c>
      <c r="O22" s="3">
        <v>1</v>
      </c>
      <c r="P22" s="26"/>
      <c r="Q22" s="26"/>
      <c r="R22" s="26"/>
      <c r="S22" s="26"/>
    </row>
    <row r="23" spans="1:19" x14ac:dyDescent="0.2">
      <c r="A23" s="3" t="s">
        <v>165</v>
      </c>
      <c r="B23" s="3" t="s">
        <v>23</v>
      </c>
      <c r="C23" s="3">
        <v>1</v>
      </c>
      <c r="D23" s="3">
        <v>5</v>
      </c>
      <c r="E23" s="3">
        <v>71</v>
      </c>
      <c r="F23" s="3">
        <v>76</v>
      </c>
      <c r="G23" s="21">
        <f>D23/E23</f>
        <v>7.0422535211267609E-2</v>
      </c>
      <c r="H23" s="3">
        <v>3</v>
      </c>
      <c r="I23" s="3">
        <v>40</v>
      </c>
      <c r="J23" s="3">
        <v>43</v>
      </c>
      <c r="K23" s="21">
        <f>H23/I23</f>
        <v>7.4999999999999997E-2</v>
      </c>
      <c r="L23" s="25">
        <v>0.93896713615023475</v>
      </c>
      <c r="M23" s="3">
        <v>1</v>
      </c>
      <c r="N23" s="3">
        <v>1</v>
      </c>
      <c r="O23" s="3">
        <v>0</v>
      </c>
      <c r="P23" s="26"/>
      <c r="Q23" s="26"/>
      <c r="R23" s="26"/>
      <c r="S23" s="26"/>
    </row>
    <row r="24" spans="1:19" x14ac:dyDescent="0.2">
      <c r="A24" s="3" t="s">
        <v>167</v>
      </c>
      <c r="B24" s="3" t="s">
        <v>23</v>
      </c>
      <c r="C24" s="3">
        <v>1</v>
      </c>
      <c r="D24" s="3">
        <v>33</v>
      </c>
      <c r="E24" s="3">
        <v>278</v>
      </c>
      <c r="F24" s="3">
        <v>311</v>
      </c>
      <c r="G24" s="21">
        <f>D24/E24</f>
        <v>0.11870503597122302</v>
      </c>
      <c r="H24" s="3">
        <v>15</v>
      </c>
      <c r="I24" s="3">
        <v>256</v>
      </c>
      <c r="J24" s="3">
        <v>271</v>
      </c>
      <c r="K24" s="21">
        <f>H24/I24</f>
        <v>5.859375E-2</v>
      </c>
      <c r="L24" s="25">
        <v>2.0258992805755396</v>
      </c>
      <c r="M24" s="3">
        <v>2</v>
      </c>
      <c r="N24" s="3">
        <v>2</v>
      </c>
      <c r="O24" s="3">
        <v>0</v>
      </c>
      <c r="P24" s="26"/>
      <c r="Q24" s="26"/>
      <c r="R24" s="26"/>
      <c r="S24" s="26"/>
    </row>
    <row r="25" spans="1:19" x14ac:dyDescent="0.2">
      <c r="A25" s="3" t="s">
        <v>224</v>
      </c>
      <c r="B25" s="3" t="s">
        <v>23</v>
      </c>
      <c r="C25" s="3">
        <v>1</v>
      </c>
      <c r="D25" s="3">
        <v>6</v>
      </c>
      <c r="E25" s="3">
        <v>33</v>
      </c>
      <c r="F25" s="3">
        <v>39</v>
      </c>
      <c r="G25" s="20" t="s">
        <v>638</v>
      </c>
      <c r="H25" s="3">
        <v>5</v>
      </c>
      <c r="I25" s="3">
        <v>22</v>
      </c>
      <c r="J25" s="3">
        <v>27</v>
      </c>
      <c r="K25" s="21">
        <f>H25/I25</f>
        <v>0.22727272727272727</v>
      </c>
      <c r="L25" s="25">
        <v>0.8</v>
      </c>
      <c r="M25" s="3">
        <v>1</v>
      </c>
      <c r="N25" s="3">
        <v>0</v>
      </c>
      <c r="O25" s="3">
        <v>0</v>
      </c>
      <c r="P25" s="26">
        <v>5.0999999999999996</v>
      </c>
      <c r="Q25" s="26">
        <v>22.9</v>
      </c>
      <c r="R25" s="26">
        <v>54.6</v>
      </c>
      <c r="S25" s="26">
        <v>17.399999999999999</v>
      </c>
    </row>
    <row r="26" spans="1:19" x14ac:dyDescent="0.2">
      <c r="A26" s="3" t="s">
        <v>226</v>
      </c>
      <c r="B26" s="3" t="s">
        <v>24</v>
      </c>
      <c r="C26" s="3">
        <v>2</v>
      </c>
      <c r="D26" s="3">
        <v>8</v>
      </c>
      <c r="E26" s="3">
        <v>3200</v>
      </c>
      <c r="F26" s="3">
        <v>3208</v>
      </c>
      <c r="G26" s="20" t="s">
        <v>639</v>
      </c>
      <c r="H26" s="3">
        <v>0.1</v>
      </c>
      <c r="I26" s="3">
        <v>2670.9</v>
      </c>
      <c r="J26" s="3">
        <v>2671</v>
      </c>
      <c r="K26" s="20" t="s">
        <v>640</v>
      </c>
      <c r="L26" s="25">
        <v>66.772500000000008</v>
      </c>
      <c r="M26" s="3">
        <v>1</v>
      </c>
      <c r="N26" s="3">
        <v>1</v>
      </c>
      <c r="O26" s="3">
        <v>0</v>
      </c>
      <c r="P26" s="26"/>
      <c r="Q26" s="26"/>
      <c r="R26" s="26"/>
      <c r="S26" s="26"/>
    </row>
    <row r="27" spans="1:19" x14ac:dyDescent="0.2">
      <c r="A27" s="3" t="s">
        <v>229</v>
      </c>
      <c r="B27" s="3" t="s">
        <v>24</v>
      </c>
      <c r="C27" s="3">
        <v>2</v>
      </c>
      <c r="D27" s="3">
        <v>7</v>
      </c>
      <c r="E27" s="3">
        <v>2713</v>
      </c>
      <c r="F27" s="3">
        <v>2720</v>
      </c>
      <c r="G27" s="20" t="s">
        <v>641</v>
      </c>
      <c r="H27" s="3">
        <v>9</v>
      </c>
      <c r="I27" s="3">
        <v>1797</v>
      </c>
      <c r="J27" s="3">
        <v>1806</v>
      </c>
      <c r="K27" s="20" t="s">
        <v>642</v>
      </c>
      <c r="L27" s="25">
        <v>0.51517385428185281</v>
      </c>
      <c r="M27" s="3">
        <v>2</v>
      </c>
      <c r="N27" s="3">
        <v>1</v>
      </c>
      <c r="O27" s="3">
        <v>0</v>
      </c>
      <c r="P27" s="26"/>
      <c r="Q27" s="26"/>
      <c r="R27" s="26"/>
      <c r="S27" s="26"/>
    </row>
    <row r="28" spans="1:19" x14ac:dyDescent="0.2">
      <c r="A28" s="3" t="s">
        <v>169</v>
      </c>
      <c r="B28" s="3" t="s">
        <v>24</v>
      </c>
      <c r="C28" s="3">
        <v>2</v>
      </c>
      <c r="D28" s="3">
        <v>311</v>
      </c>
      <c r="E28" s="3">
        <v>3072</v>
      </c>
      <c r="F28" s="3">
        <v>3383</v>
      </c>
      <c r="G28" s="20" t="s">
        <v>643</v>
      </c>
      <c r="H28" s="3">
        <v>350</v>
      </c>
      <c r="I28" s="3">
        <v>3254</v>
      </c>
      <c r="J28" s="3">
        <v>3604</v>
      </c>
      <c r="K28" s="20" t="s">
        <v>644</v>
      </c>
      <c r="L28" s="25">
        <v>0.94121465773809521</v>
      </c>
      <c r="M28" s="3">
        <v>1</v>
      </c>
      <c r="N28" s="3">
        <v>1</v>
      </c>
      <c r="O28" s="3">
        <v>0</v>
      </c>
      <c r="P28" s="26">
        <v>2.9</v>
      </c>
      <c r="Q28" s="26">
        <v>27.7</v>
      </c>
      <c r="R28" s="26">
        <v>0</v>
      </c>
      <c r="S28" s="26">
        <v>69.400000000000006</v>
      </c>
    </row>
    <row r="29" spans="1:19" x14ac:dyDescent="0.2">
      <c r="A29" s="3" t="s">
        <v>314</v>
      </c>
      <c r="B29" s="3" t="s">
        <v>25</v>
      </c>
      <c r="C29" s="3">
        <v>4</v>
      </c>
      <c r="D29" s="3">
        <v>25</v>
      </c>
      <c r="E29" s="3">
        <v>74</v>
      </c>
      <c r="F29" s="3">
        <v>99</v>
      </c>
      <c r="G29" s="21">
        <f>D29/E29</f>
        <v>0.33783783783783783</v>
      </c>
      <c r="H29" s="3">
        <v>28</v>
      </c>
      <c r="I29" s="3">
        <v>72</v>
      </c>
      <c r="J29" s="3">
        <v>100</v>
      </c>
      <c r="K29" s="20" t="s">
        <v>645</v>
      </c>
      <c r="L29" s="25">
        <v>0.86872586872586877</v>
      </c>
      <c r="M29" s="3">
        <v>1</v>
      </c>
      <c r="N29" s="3">
        <v>1</v>
      </c>
      <c r="O29" s="3">
        <v>1</v>
      </c>
      <c r="P29" s="26"/>
      <c r="Q29" s="26"/>
      <c r="R29" s="26"/>
      <c r="S29" s="26"/>
    </row>
    <row r="30" spans="1:19" x14ac:dyDescent="0.2">
      <c r="A30" s="3" t="s">
        <v>236</v>
      </c>
      <c r="B30" s="3" t="s">
        <v>25</v>
      </c>
      <c r="C30" s="3">
        <v>4</v>
      </c>
      <c r="D30" s="3">
        <v>696</v>
      </c>
      <c r="E30" s="3">
        <v>1278</v>
      </c>
      <c r="F30" s="3">
        <v>1974</v>
      </c>
      <c r="G30" s="20" t="s">
        <v>646</v>
      </c>
      <c r="H30" s="3">
        <v>593</v>
      </c>
      <c r="I30" s="3">
        <v>1735</v>
      </c>
      <c r="J30" s="3">
        <v>2328</v>
      </c>
      <c r="K30" s="20" t="s">
        <v>647</v>
      </c>
      <c r="L30" s="25">
        <v>1.5933939782596649</v>
      </c>
      <c r="M30" s="3">
        <v>1</v>
      </c>
      <c r="N30" s="3">
        <v>0</v>
      </c>
      <c r="O30" s="3">
        <v>0</v>
      </c>
      <c r="P30" s="26">
        <v>24.1</v>
      </c>
      <c r="Q30" s="26">
        <v>30.4</v>
      </c>
      <c r="R30" s="26">
        <v>33</v>
      </c>
      <c r="S30" s="26">
        <v>12.5</v>
      </c>
    </row>
    <row r="31" spans="1:19" x14ac:dyDescent="0.2">
      <c r="A31" s="3" t="s">
        <v>281</v>
      </c>
      <c r="B31" s="3" t="s">
        <v>24</v>
      </c>
      <c r="C31" s="3">
        <v>2</v>
      </c>
      <c r="D31" s="3">
        <v>30</v>
      </c>
      <c r="E31" s="3">
        <v>974</v>
      </c>
      <c r="F31" s="3">
        <v>1004</v>
      </c>
      <c r="G31" s="20" t="s">
        <v>648</v>
      </c>
      <c r="H31" s="3">
        <v>17</v>
      </c>
      <c r="I31" s="3">
        <v>986</v>
      </c>
      <c r="J31" s="3">
        <v>1003</v>
      </c>
      <c r="K31" s="20" t="s">
        <v>649</v>
      </c>
      <c r="L31" s="25">
        <v>1.786447638603696</v>
      </c>
      <c r="M31" s="3">
        <v>1</v>
      </c>
      <c r="N31" s="3">
        <v>1</v>
      </c>
      <c r="O31" s="3">
        <v>0</v>
      </c>
      <c r="P31" s="26"/>
      <c r="Q31" s="26"/>
      <c r="R31" s="26"/>
      <c r="S31" s="26"/>
    </row>
    <row r="32" spans="1:19" x14ac:dyDescent="0.2">
      <c r="A32" s="3" t="s">
        <v>242</v>
      </c>
      <c r="B32" s="3" t="s">
        <v>23</v>
      </c>
      <c r="C32" s="3">
        <v>1</v>
      </c>
      <c r="D32" s="3">
        <v>2</v>
      </c>
      <c r="E32" s="3">
        <v>170</v>
      </c>
      <c r="F32" s="3">
        <v>172</v>
      </c>
      <c r="G32" s="20" t="s">
        <v>650</v>
      </c>
      <c r="H32" s="3">
        <v>3</v>
      </c>
      <c r="I32" s="3">
        <v>157</v>
      </c>
      <c r="J32" s="3">
        <v>160</v>
      </c>
      <c r="K32" s="21">
        <f>H32/I32</f>
        <v>1.9108280254777069E-2</v>
      </c>
      <c r="L32" s="25">
        <v>0.61568627450980395</v>
      </c>
      <c r="M32" s="3">
        <v>2</v>
      </c>
      <c r="N32" s="3">
        <v>1</v>
      </c>
      <c r="O32" s="3">
        <v>0</v>
      </c>
      <c r="P32" s="26"/>
      <c r="Q32" s="26"/>
      <c r="R32" s="26"/>
      <c r="S32" s="26"/>
    </row>
    <row r="33" spans="1:19" x14ac:dyDescent="0.2">
      <c r="A33" s="3" t="s">
        <v>283</v>
      </c>
      <c r="B33" s="3" t="s">
        <v>24</v>
      </c>
      <c r="C33" s="3">
        <v>2</v>
      </c>
      <c r="D33" s="3">
        <v>435</v>
      </c>
      <c r="E33" s="3">
        <v>4630</v>
      </c>
      <c r="F33" s="3">
        <v>5065</v>
      </c>
      <c r="G33" s="20" t="s">
        <v>651</v>
      </c>
      <c r="H33" s="3">
        <v>435</v>
      </c>
      <c r="I33" s="3">
        <v>3946</v>
      </c>
      <c r="J33" s="3">
        <v>4381</v>
      </c>
      <c r="K33" s="20" t="s">
        <v>652</v>
      </c>
      <c r="L33" s="25">
        <v>0.85226781857451406</v>
      </c>
      <c r="M33" s="3">
        <v>1</v>
      </c>
      <c r="N33" s="3">
        <v>1</v>
      </c>
      <c r="O33" s="3">
        <v>1</v>
      </c>
      <c r="P33" s="26"/>
      <c r="Q33" s="26"/>
      <c r="R33" s="26"/>
      <c r="S33" s="26"/>
    </row>
    <row r="34" spans="1:19" x14ac:dyDescent="0.2">
      <c r="A34" s="3" t="s">
        <v>246</v>
      </c>
      <c r="B34" s="3" t="s">
        <v>24</v>
      </c>
      <c r="C34" s="3">
        <v>2</v>
      </c>
      <c r="D34" s="3">
        <v>20</v>
      </c>
      <c r="E34" s="3">
        <v>10395</v>
      </c>
      <c r="F34" s="3">
        <v>10415</v>
      </c>
      <c r="G34" s="20" t="s">
        <v>653</v>
      </c>
      <c r="H34" s="3">
        <v>19</v>
      </c>
      <c r="I34" s="3">
        <v>9662</v>
      </c>
      <c r="J34" s="3">
        <v>9681</v>
      </c>
      <c r="K34" s="20" t="s">
        <v>654</v>
      </c>
      <c r="L34" s="25">
        <v>0.97840560998455739</v>
      </c>
      <c r="M34" s="3">
        <v>1</v>
      </c>
      <c r="N34" s="3">
        <v>0</v>
      </c>
      <c r="O34" s="3">
        <v>0</v>
      </c>
      <c r="P34" s="26"/>
      <c r="Q34" s="26"/>
      <c r="R34" s="26"/>
      <c r="S34" s="26"/>
    </row>
    <row r="35" spans="1:19" x14ac:dyDescent="0.2">
      <c r="A35" s="3" t="s">
        <v>285</v>
      </c>
      <c r="B35" s="3" t="s">
        <v>24</v>
      </c>
      <c r="C35" s="3">
        <v>2</v>
      </c>
      <c r="D35" s="3">
        <v>110</v>
      </c>
      <c r="E35" s="3">
        <v>714</v>
      </c>
      <c r="F35" s="3">
        <v>824</v>
      </c>
      <c r="G35" s="20" t="s">
        <v>655</v>
      </c>
      <c r="H35" s="3">
        <v>95</v>
      </c>
      <c r="I35" s="3">
        <v>504</v>
      </c>
      <c r="J35" s="3">
        <v>599</v>
      </c>
      <c r="K35" s="21">
        <f>H35/I35</f>
        <v>0.18849206349206349</v>
      </c>
      <c r="L35" s="25">
        <v>0.8173374613003096</v>
      </c>
      <c r="M35" s="3">
        <v>1</v>
      </c>
      <c r="N35" s="3">
        <v>1</v>
      </c>
      <c r="O35" s="3">
        <v>1</v>
      </c>
      <c r="P35" s="26"/>
      <c r="Q35" s="26"/>
      <c r="R35" s="26"/>
      <c r="S35" s="26"/>
    </row>
    <row r="36" spans="1:19" x14ac:dyDescent="0.2">
      <c r="A36" s="3" t="s">
        <v>287</v>
      </c>
      <c r="B36" s="3" t="s">
        <v>24</v>
      </c>
      <c r="C36" s="3">
        <v>2</v>
      </c>
      <c r="D36" s="3">
        <v>82</v>
      </c>
      <c r="E36" s="3">
        <v>865</v>
      </c>
      <c r="F36" s="3">
        <v>947</v>
      </c>
      <c r="G36" s="21">
        <f>D36/E36</f>
        <v>9.4797687861271671E-2</v>
      </c>
      <c r="H36" s="3">
        <v>69</v>
      </c>
      <c r="I36" s="3">
        <v>585</v>
      </c>
      <c r="J36" s="3">
        <v>654</v>
      </c>
      <c r="K36" s="20" t="s">
        <v>656</v>
      </c>
      <c r="L36" s="25">
        <v>0.80371952751947728</v>
      </c>
      <c r="M36" s="3">
        <v>1</v>
      </c>
      <c r="N36" s="3">
        <v>1</v>
      </c>
      <c r="O36" s="3">
        <v>1</v>
      </c>
      <c r="P36" s="26"/>
      <c r="Q36" s="26"/>
      <c r="R36" s="26"/>
      <c r="S36" s="26"/>
    </row>
    <row r="37" spans="1:19" x14ac:dyDescent="0.2">
      <c r="A37" s="3" t="s">
        <v>290</v>
      </c>
      <c r="B37" s="3" t="s">
        <v>23</v>
      </c>
      <c r="C37" s="3">
        <v>1</v>
      </c>
      <c r="D37" s="3">
        <v>58</v>
      </c>
      <c r="E37" s="3">
        <v>248</v>
      </c>
      <c r="F37" s="3">
        <v>306</v>
      </c>
      <c r="G37" s="20" t="s">
        <v>657</v>
      </c>
      <c r="H37" s="3">
        <v>38</v>
      </c>
      <c r="I37" s="3">
        <v>211</v>
      </c>
      <c r="J37" s="3">
        <v>249</v>
      </c>
      <c r="K37" s="21">
        <f>H37/I37</f>
        <v>0.18009478672985782</v>
      </c>
      <c r="L37" s="25">
        <v>1.2985993208828523</v>
      </c>
      <c r="M37" s="3">
        <v>1</v>
      </c>
      <c r="N37" s="3">
        <v>1</v>
      </c>
      <c r="O37" s="3">
        <v>1</v>
      </c>
      <c r="P37" s="26"/>
      <c r="Q37" s="26"/>
      <c r="R37" s="26"/>
      <c r="S37" s="26"/>
    </row>
    <row r="38" spans="1:19" x14ac:dyDescent="0.2">
      <c r="A38" s="3" t="s">
        <v>248</v>
      </c>
      <c r="B38" s="3" t="s">
        <v>24</v>
      </c>
      <c r="C38" s="3">
        <v>2</v>
      </c>
      <c r="D38" s="3">
        <v>466</v>
      </c>
      <c r="E38" s="3">
        <v>5402</v>
      </c>
      <c r="F38" s="3">
        <v>5868</v>
      </c>
      <c r="G38" s="20" t="s">
        <v>658</v>
      </c>
      <c r="H38" s="3">
        <v>420</v>
      </c>
      <c r="I38" s="3">
        <v>4122</v>
      </c>
      <c r="J38" s="3">
        <v>4542</v>
      </c>
      <c r="K38" s="20" t="s">
        <v>659</v>
      </c>
      <c r="L38" s="25">
        <v>0.8466229438832179</v>
      </c>
      <c r="M38" s="3">
        <v>1</v>
      </c>
      <c r="N38" s="3">
        <v>1</v>
      </c>
      <c r="O38" s="3">
        <v>0</v>
      </c>
      <c r="P38" s="26">
        <v>63</v>
      </c>
      <c r="Q38" s="26">
        <v>34.799999999999997</v>
      </c>
      <c r="R38" s="26">
        <v>0</v>
      </c>
      <c r="S38" s="26">
        <v>2.2999999999999998</v>
      </c>
    </row>
    <row r="39" spans="1:19" x14ac:dyDescent="0.2">
      <c r="A39" s="3" t="s">
        <v>179</v>
      </c>
      <c r="B39" s="3" t="s">
        <v>23</v>
      </c>
      <c r="C39" s="3">
        <v>1</v>
      </c>
      <c r="D39" s="3">
        <v>7</v>
      </c>
      <c r="E39" s="3">
        <v>66</v>
      </c>
      <c r="F39" s="3">
        <v>73</v>
      </c>
      <c r="G39" s="21">
        <f>D39/E39</f>
        <v>0.10606060606060606</v>
      </c>
      <c r="H39" s="3">
        <v>2</v>
      </c>
      <c r="I39" s="3">
        <v>55</v>
      </c>
      <c r="J39" s="3">
        <v>57</v>
      </c>
      <c r="K39" s="21">
        <f>H39/I39</f>
        <v>3.6363636363636362E-2</v>
      </c>
      <c r="L39" s="25">
        <v>2.9166666666666665</v>
      </c>
      <c r="M39" s="3">
        <v>2</v>
      </c>
      <c r="N39" s="3">
        <v>1</v>
      </c>
      <c r="O39" s="3">
        <v>0</v>
      </c>
      <c r="P39" s="26"/>
      <c r="Q39" s="26"/>
      <c r="R39" s="26"/>
      <c r="S39" s="26"/>
    </row>
    <row r="40" spans="1:19" x14ac:dyDescent="0.2">
      <c r="A40" s="3" t="s">
        <v>182</v>
      </c>
      <c r="B40" s="3" t="s">
        <v>23</v>
      </c>
      <c r="C40" s="3">
        <v>1</v>
      </c>
      <c r="D40" s="3">
        <v>8</v>
      </c>
      <c r="E40" s="3">
        <v>43</v>
      </c>
      <c r="F40" s="3">
        <v>51</v>
      </c>
      <c r="G40" s="21">
        <f>D40/E40</f>
        <v>0.18604651162790697</v>
      </c>
      <c r="H40" s="3">
        <v>6</v>
      </c>
      <c r="I40" s="3">
        <v>53</v>
      </c>
      <c r="J40" s="3">
        <v>59</v>
      </c>
      <c r="K40" s="21">
        <f>H40/I40</f>
        <v>0.11320754716981132</v>
      </c>
      <c r="L40" s="25">
        <v>1.6434108527131783</v>
      </c>
      <c r="M40" s="3">
        <v>1</v>
      </c>
      <c r="N40" s="3">
        <v>0</v>
      </c>
      <c r="O40" s="3">
        <v>0</v>
      </c>
      <c r="P40" s="26">
        <v>22.6</v>
      </c>
      <c r="Q40" s="26">
        <v>39.799999999999997</v>
      </c>
      <c r="R40" s="26">
        <v>23</v>
      </c>
      <c r="S40" s="26">
        <v>37.6</v>
      </c>
    </row>
    <row r="41" spans="1:19" x14ac:dyDescent="0.2">
      <c r="A41" s="3" t="s">
        <v>253</v>
      </c>
      <c r="B41" s="3" t="s">
        <v>23</v>
      </c>
      <c r="C41" s="3">
        <v>1</v>
      </c>
      <c r="D41" s="3">
        <v>45</v>
      </c>
      <c r="E41" s="3">
        <v>147</v>
      </c>
      <c r="F41" s="3">
        <v>192</v>
      </c>
      <c r="G41" s="20" t="s">
        <v>660</v>
      </c>
      <c r="H41" s="3">
        <v>28</v>
      </c>
      <c r="I41" s="3">
        <v>123</v>
      </c>
      <c r="J41" s="3">
        <v>151</v>
      </c>
      <c r="K41" s="21">
        <f>H41/I41</f>
        <v>0.22764227642276422</v>
      </c>
      <c r="L41" s="25">
        <v>1.3447521865889214</v>
      </c>
      <c r="M41" s="3">
        <v>1</v>
      </c>
      <c r="N41" s="3">
        <v>1</v>
      </c>
      <c r="O41" s="3">
        <v>0</v>
      </c>
      <c r="P41" s="26">
        <v>9.433962264150944</v>
      </c>
      <c r="Q41" s="26">
        <v>58.962264150943398</v>
      </c>
      <c r="R41" s="26">
        <v>0</v>
      </c>
      <c r="S41" s="26">
        <v>31.60377358490566</v>
      </c>
    </row>
    <row r="42" spans="1:19" x14ac:dyDescent="0.2">
      <c r="A42" s="3" t="s">
        <v>256</v>
      </c>
      <c r="B42" s="3" t="s">
        <v>24</v>
      </c>
      <c r="C42" s="3">
        <v>2</v>
      </c>
      <c r="D42" s="3">
        <v>19</v>
      </c>
      <c r="E42" s="3">
        <v>303</v>
      </c>
      <c r="F42" s="3">
        <v>322</v>
      </c>
      <c r="G42" s="21">
        <f>D42/E42</f>
        <v>6.2706270627062702E-2</v>
      </c>
      <c r="H42" s="3">
        <v>19</v>
      </c>
      <c r="I42" s="3">
        <v>341</v>
      </c>
      <c r="J42" s="3">
        <v>360</v>
      </c>
      <c r="K42" s="21">
        <f>H42/I42</f>
        <v>5.5718475073313782E-2</v>
      </c>
      <c r="L42" s="25">
        <v>1.1254125412541254</v>
      </c>
      <c r="M42" s="3">
        <v>2</v>
      </c>
      <c r="N42" s="3">
        <v>1</v>
      </c>
      <c r="O42" s="3">
        <v>0</v>
      </c>
      <c r="P42" s="26"/>
      <c r="Q42" s="26"/>
      <c r="R42" s="26"/>
      <c r="S42" s="26"/>
    </row>
    <row r="43" spans="1:19" x14ac:dyDescent="0.2">
      <c r="A43" s="3" t="s">
        <v>187</v>
      </c>
      <c r="B43" s="3" t="s">
        <v>25</v>
      </c>
      <c r="C43" s="3">
        <v>4</v>
      </c>
      <c r="D43" s="3">
        <v>9</v>
      </c>
      <c r="E43" s="3">
        <v>14</v>
      </c>
      <c r="F43" s="3">
        <v>23</v>
      </c>
      <c r="G43" s="21">
        <f>D43/E43</f>
        <v>0.6428571428571429</v>
      </c>
      <c r="H43" s="3">
        <v>6</v>
      </c>
      <c r="I43" s="3">
        <v>10</v>
      </c>
      <c r="J43" s="3">
        <v>16</v>
      </c>
      <c r="K43" s="20" t="s">
        <v>661</v>
      </c>
      <c r="L43" s="25">
        <v>1.0714285714285714</v>
      </c>
      <c r="M43" s="3">
        <v>1</v>
      </c>
      <c r="N43" s="3">
        <v>1</v>
      </c>
      <c r="O43" s="3">
        <v>0</v>
      </c>
      <c r="P43" s="26"/>
      <c r="Q43" s="26"/>
      <c r="R43" s="26"/>
      <c r="S43" s="26"/>
    </row>
    <row r="44" spans="1:19" x14ac:dyDescent="0.2">
      <c r="A44" s="3" t="s">
        <v>189</v>
      </c>
      <c r="B44" s="3" t="s">
        <v>23</v>
      </c>
      <c r="C44" s="3">
        <v>1</v>
      </c>
      <c r="D44" s="3">
        <v>49</v>
      </c>
      <c r="E44" s="3">
        <v>277</v>
      </c>
      <c r="F44" s="3">
        <v>326</v>
      </c>
      <c r="G44" s="21">
        <f>D44/E44</f>
        <v>0.17689530685920576</v>
      </c>
      <c r="H44" s="3">
        <v>29</v>
      </c>
      <c r="I44" s="3">
        <v>224</v>
      </c>
      <c r="J44" s="3">
        <v>253</v>
      </c>
      <c r="K44" s="21">
        <f>H44/I44</f>
        <v>0.12946428571428573</v>
      </c>
      <c r="L44" s="25">
        <v>1.3663637495331757</v>
      </c>
      <c r="M44" s="3">
        <v>1</v>
      </c>
      <c r="N44" s="3">
        <v>1</v>
      </c>
      <c r="O44" s="3">
        <v>0</v>
      </c>
      <c r="P44" s="26">
        <v>8.6</v>
      </c>
      <c r="Q44" s="26">
        <v>50.7</v>
      </c>
      <c r="R44" s="26">
        <v>0</v>
      </c>
      <c r="S44" s="26">
        <v>40.700000000000003</v>
      </c>
    </row>
    <row r="45" spans="1:19" x14ac:dyDescent="0.2">
      <c r="A45" s="3" t="s">
        <v>322</v>
      </c>
      <c r="B45" s="3" t="s">
        <v>23</v>
      </c>
      <c r="C45" s="3">
        <v>1</v>
      </c>
      <c r="D45" s="3">
        <v>87</v>
      </c>
      <c r="E45" s="3">
        <v>245</v>
      </c>
      <c r="F45" s="3">
        <v>332</v>
      </c>
      <c r="G45" s="21">
        <f>D45/E45</f>
        <v>0.35510204081632651</v>
      </c>
      <c r="H45" s="3">
        <v>34</v>
      </c>
      <c r="I45" s="3">
        <v>109</v>
      </c>
      <c r="J45" s="3">
        <v>143</v>
      </c>
      <c r="K45" s="21">
        <f>H45/I45</f>
        <v>0.31192660550458717</v>
      </c>
      <c r="L45" s="25">
        <v>1.1384153661464587</v>
      </c>
      <c r="M45" s="3">
        <v>1</v>
      </c>
      <c r="N45" s="3">
        <v>0</v>
      </c>
      <c r="O45" s="3">
        <v>1</v>
      </c>
      <c r="P45" s="26">
        <v>12</v>
      </c>
      <c r="Q45" s="26">
        <v>60.6</v>
      </c>
      <c r="R45" s="26">
        <v>37.5</v>
      </c>
      <c r="S45" s="26">
        <v>27.4</v>
      </c>
    </row>
    <row r="46" spans="1:19" x14ac:dyDescent="0.2">
      <c r="A46" s="3" t="s">
        <v>259</v>
      </c>
      <c r="B46" s="3" t="s">
        <v>23</v>
      </c>
      <c r="C46" s="3">
        <v>1</v>
      </c>
      <c r="D46" s="3">
        <v>3</v>
      </c>
      <c r="E46" s="3">
        <v>38</v>
      </c>
      <c r="F46" s="3">
        <v>41</v>
      </c>
      <c r="G46" s="21">
        <f>D46/E46</f>
        <v>7.8947368421052627E-2</v>
      </c>
      <c r="H46" s="3">
        <v>3</v>
      </c>
      <c r="I46" s="3">
        <v>21</v>
      </c>
      <c r="J46" s="3">
        <v>24</v>
      </c>
      <c r="K46" s="20" t="s">
        <v>662</v>
      </c>
      <c r="L46" s="25">
        <v>0.55263157894736847</v>
      </c>
      <c r="M46" s="3">
        <v>1</v>
      </c>
      <c r="N46" s="3">
        <v>0</v>
      </c>
      <c r="O46" s="3">
        <v>0</v>
      </c>
      <c r="P46" s="26"/>
      <c r="Q46" s="26"/>
      <c r="R46" s="26"/>
      <c r="S46" s="26"/>
    </row>
    <row r="47" spans="1:19" x14ac:dyDescent="0.2">
      <c r="A47" s="3" t="s">
        <v>305</v>
      </c>
      <c r="B47" s="3" t="s">
        <v>23</v>
      </c>
      <c r="C47" s="3">
        <v>1</v>
      </c>
      <c r="D47" s="3">
        <v>149</v>
      </c>
      <c r="E47" s="3">
        <v>3198</v>
      </c>
      <c r="F47" s="3">
        <v>3347</v>
      </c>
      <c r="G47" s="20" t="s">
        <v>663</v>
      </c>
      <c r="H47" s="3">
        <v>110</v>
      </c>
      <c r="I47" s="3">
        <v>2881</v>
      </c>
      <c r="J47" s="3">
        <v>2991</v>
      </c>
      <c r="K47" s="20" t="s">
        <v>664</v>
      </c>
      <c r="L47" s="25">
        <v>1.2202768775939508</v>
      </c>
      <c r="M47" s="3">
        <v>1</v>
      </c>
      <c r="N47" s="3">
        <v>1</v>
      </c>
      <c r="O47" s="3">
        <v>0</v>
      </c>
      <c r="P47" s="26">
        <v>6.2</v>
      </c>
      <c r="Q47" s="26">
        <v>58.1</v>
      </c>
      <c r="R47" s="26">
        <v>0</v>
      </c>
      <c r="S47" s="26">
        <v>35.700000000000003</v>
      </c>
    </row>
    <row r="48" spans="1:19" x14ac:dyDescent="0.2">
      <c r="A48" s="3" t="s">
        <v>307</v>
      </c>
      <c r="B48" s="3" t="s">
        <v>24</v>
      </c>
      <c r="C48" s="3">
        <v>2</v>
      </c>
      <c r="D48" s="3">
        <v>130</v>
      </c>
      <c r="E48" s="3">
        <v>9247</v>
      </c>
      <c r="F48" s="3">
        <v>9377</v>
      </c>
      <c r="G48" s="20" t="s">
        <v>665</v>
      </c>
      <c r="H48" s="3">
        <v>114</v>
      </c>
      <c r="I48" s="3">
        <v>8974</v>
      </c>
      <c r="J48" s="3">
        <v>9088</v>
      </c>
      <c r="K48" s="20" t="s">
        <v>666</v>
      </c>
      <c r="L48" s="25">
        <v>1.1066841972455741</v>
      </c>
      <c r="M48" s="3">
        <v>2</v>
      </c>
      <c r="N48" s="3">
        <v>1</v>
      </c>
      <c r="O48" s="3">
        <v>0</v>
      </c>
      <c r="P48" s="26"/>
      <c r="Q48" s="26"/>
      <c r="R48" s="26"/>
      <c r="S48" s="26"/>
    </row>
    <row r="49" spans="1:19" x14ac:dyDescent="0.2">
      <c r="A49" s="3" t="s">
        <v>309</v>
      </c>
      <c r="B49" s="3" t="s">
        <v>25</v>
      </c>
      <c r="C49" s="3">
        <v>4</v>
      </c>
      <c r="D49" s="3">
        <v>313</v>
      </c>
      <c r="E49" s="3">
        <v>788</v>
      </c>
      <c r="F49" s="3">
        <v>1101</v>
      </c>
      <c r="G49" s="21">
        <f>D49/E49</f>
        <v>0.39720812182741116</v>
      </c>
      <c r="H49" s="3">
        <v>254</v>
      </c>
      <c r="I49" s="3">
        <v>740</v>
      </c>
      <c r="J49" s="3">
        <v>994</v>
      </c>
      <c r="K49" s="20" t="s">
        <v>667</v>
      </c>
      <c r="L49" s="25">
        <v>1.1572205124105679</v>
      </c>
      <c r="M49" s="3">
        <v>1</v>
      </c>
      <c r="N49" s="3">
        <v>0</v>
      </c>
      <c r="O49" s="3">
        <v>0</v>
      </c>
      <c r="P49" s="26">
        <v>32.1</v>
      </c>
      <c r="Q49" s="26">
        <v>22.9</v>
      </c>
      <c r="R49" s="26">
        <v>33.700000000000003</v>
      </c>
      <c r="S49" s="26">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FE161-0ED7-434D-B0E9-94ABEF83954A}">
  <dimension ref="A1:V13"/>
  <sheetViews>
    <sheetView workbookViewId="0">
      <selection activeCell="E1" sqref="E1"/>
    </sheetView>
  </sheetViews>
  <sheetFormatPr baseColWidth="10" defaultRowHeight="16" x14ac:dyDescent="0.2"/>
  <cols>
    <col min="1" max="16384" width="10.83203125" style="3"/>
  </cols>
  <sheetData>
    <row r="1" spans="1:22" s="2" customFormat="1" x14ac:dyDescent="0.2">
      <c r="A1" s="2" t="s">
        <v>516</v>
      </c>
      <c r="B1" s="2" t="s">
        <v>517</v>
      </c>
      <c r="C1" s="2" t="s">
        <v>518</v>
      </c>
      <c r="D1" s="2" t="s">
        <v>677</v>
      </c>
      <c r="E1" s="2" t="s">
        <v>1085</v>
      </c>
      <c r="F1" s="2" t="s">
        <v>520</v>
      </c>
      <c r="G1" s="2" t="s">
        <v>521</v>
      </c>
      <c r="H1" s="2" t="s">
        <v>522</v>
      </c>
      <c r="I1" s="4" t="s">
        <v>523</v>
      </c>
      <c r="J1" s="2" t="s">
        <v>524</v>
      </c>
      <c r="K1" s="2" t="s">
        <v>525</v>
      </c>
      <c r="L1" s="2" t="s">
        <v>526</v>
      </c>
      <c r="M1" s="2" t="s">
        <v>527</v>
      </c>
      <c r="N1" s="2" t="s">
        <v>528</v>
      </c>
      <c r="O1" s="2" t="s">
        <v>616</v>
      </c>
      <c r="P1" s="2" t="s">
        <v>13</v>
      </c>
      <c r="Q1" s="2" t="s">
        <v>18</v>
      </c>
      <c r="R1" s="2" t="s">
        <v>6</v>
      </c>
      <c r="S1" s="2" t="s">
        <v>8</v>
      </c>
      <c r="T1" s="2" t="s">
        <v>10</v>
      </c>
      <c r="U1" s="2" t="s">
        <v>12</v>
      </c>
      <c r="V1" s="2" t="s">
        <v>668</v>
      </c>
    </row>
    <row r="2" spans="1:22" x14ac:dyDescent="0.2">
      <c r="A2" s="3" t="s">
        <v>269</v>
      </c>
      <c r="B2" s="3" t="s">
        <v>23</v>
      </c>
      <c r="C2" s="3">
        <v>1</v>
      </c>
      <c r="D2" s="3" t="s">
        <v>699</v>
      </c>
      <c r="E2" s="3">
        <v>1</v>
      </c>
      <c r="F2" s="3">
        <v>41</v>
      </c>
      <c r="G2" s="3">
        <v>308</v>
      </c>
      <c r="H2" s="3">
        <v>349</v>
      </c>
      <c r="I2" s="21">
        <f t="shared" ref="I2:I11" si="0">F2/G2</f>
        <v>0.13311688311688311</v>
      </c>
      <c r="J2" s="3">
        <v>56</v>
      </c>
      <c r="K2" s="3">
        <v>1373</v>
      </c>
      <c r="L2" s="3">
        <v>1429</v>
      </c>
      <c r="M2" s="20" t="s">
        <v>678</v>
      </c>
      <c r="N2" s="25">
        <v>3.2637407235621523</v>
      </c>
      <c r="O2" s="3">
        <v>2</v>
      </c>
      <c r="P2" s="3">
        <v>0</v>
      </c>
      <c r="Q2" s="3">
        <v>0</v>
      </c>
      <c r="R2" s="3">
        <v>21</v>
      </c>
      <c r="S2" s="3">
        <v>37</v>
      </c>
      <c r="T2" s="3">
        <v>21</v>
      </c>
      <c r="U2" s="3">
        <v>19</v>
      </c>
      <c r="V2" s="3" t="s">
        <v>679</v>
      </c>
    </row>
    <row r="3" spans="1:22" x14ac:dyDescent="0.2">
      <c r="A3" s="3" t="s">
        <v>233</v>
      </c>
      <c r="B3" s="3" t="s">
        <v>25</v>
      </c>
      <c r="C3" s="3">
        <v>4</v>
      </c>
      <c r="D3" s="3" t="s">
        <v>699</v>
      </c>
      <c r="E3" s="3">
        <v>1</v>
      </c>
      <c r="F3" s="3">
        <v>37</v>
      </c>
      <c r="G3" s="3">
        <v>34</v>
      </c>
      <c r="H3" s="3">
        <v>71</v>
      </c>
      <c r="I3" s="20" t="s">
        <v>680</v>
      </c>
      <c r="J3" s="3">
        <v>31</v>
      </c>
      <c r="K3" s="3">
        <v>145</v>
      </c>
      <c r="L3" s="3">
        <v>176</v>
      </c>
      <c r="M3" s="21">
        <f t="shared" ref="M3:M10" si="1">J3/K3</f>
        <v>0.21379310344827587</v>
      </c>
      <c r="N3" s="25">
        <v>5.0901328273244779</v>
      </c>
      <c r="O3" s="3">
        <v>1</v>
      </c>
      <c r="P3" s="3">
        <v>1</v>
      </c>
      <c r="Q3" s="3">
        <v>0</v>
      </c>
      <c r="R3" s="3">
        <v>10.4</v>
      </c>
      <c r="S3" s="3">
        <v>78.5</v>
      </c>
      <c r="U3" s="3">
        <v>6.6</v>
      </c>
      <c r="V3" s="3" t="s">
        <v>681</v>
      </c>
    </row>
    <row r="4" spans="1:22" x14ac:dyDescent="0.2">
      <c r="A4" s="3" t="s">
        <v>314</v>
      </c>
      <c r="B4" s="3" t="s">
        <v>25</v>
      </c>
      <c r="C4" s="3">
        <v>4</v>
      </c>
      <c r="D4" s="3" t="s">
        <v>699</v>
      </c>
      <c r="E4" s="3">
        <v>1</v>
      </c>
      <c r="F4" s="3">
        <v>17</v>
      </c>
      <c r="G4" s="3">
        <v>46</v>
      </c>
      <c r="H4" s="3">
        <v>63</v>
      </c>
      <c r="I4" s="21">
        <f t="shared" si="0"/>
        <v>0.36956521739130432</v>
      </c>
      <c r="J4" s="3">
        <v>6</v>
      </c>
      <c r="K4" s="3">
        <v>67</v>
      </c>
      <c r="L4" s="3">
        <v>73</v>
      </c>
      <c r="M4" s="21">
        <f t="shared" si="1"/>
        <v>8.9552238805970144E-2</v>
      </c>
      <c r="N4" s="25">
        <v>4.1268115942028984</v>
      </c>
      <c r="O4" s="3">
        <v>1</v>
      </c>
      <c r="P4" s="3">
        <v>1</v>
      </c>
      <c r="Q4" s="3">
        <v>1</v>
      </c>
      <c r="V4" s="3" t="s">
        <v>682</v>
      </c>
    </row>
    <row r="5" spans="1:22" x14ac:dyDescent="0.2">
      <c r="A5" s="3" t="s">
        <v>248</v>
      </c>
      <c r="B5" s="3" t="s">
        <v>24</v>
      </c>
      <c r="C5" s="3">
        <v>2</v>
      </c>
      <c r="D5" s="3" t="s">
        <v>699</v>
      </c>
      <c r="E5" s="3">
        <v>1</v>
      </c>
      <c r="F5" s="3">
        <v>347</v>
      </c>
      <c r="G5" s="3">
        <v>2291</v>
      </c>
      <c r="H5" s="3">
        <v>2638</v>
      </c>
      <c r="I5" s="20" t="s">
        <v>683</v>
      </c>
      <c r="J5" s="3">
        <v>438</v>
      </c>
      <c r="K5" s="3">
        <v>7399</v>
      </c>
      <c r="L5" s="3">
        <v>7837</v>
      </c>
      <c r="M5" s="20" t="s">
        <v>684</v>
      </c>
      <c r="N5" s="25">
        <v>2.5586053427248574</v>
      </c>
      <c r="O5" s="3">
        <v>1</v>
      </c>
      <c r="P5" s="3">
        <v>1</v>
      </c>
      <c r="Q5" s="3">
        <v>0</v>
      </c>
      <c r="R5" s="3">
        <v>63</v>
      </c>
      <c r="S5" s="3">
        <v>34.799999999999997</v>
      </c>
      <c r="U5" s="3">
        <v>2.2999999999999998</v>
      </c>
      <c r="V5" s="3" t="s">
        <v>685</v>
      </c>
    </row>
    <row r="6" spans="1:22" x14ac:dyDescent="0.2">
      <c r="A6" s="3" t="s">
        <v>297</v>
      </c>
      <c r="B6" s="3" t="s">
        <v>24</v>
      </c>
      <c r="C6" s="3">
        <v>2</v>
      </c>
      <c r="D6" s="3" t="s">
        <v>699</v>
      </c>
      <c r="E6" s="3">
        <v>1</v>
      </c>
      <c r="F6" s="3">
        <v>246</v>
      </c>
      <c r="G6" s="3">
        <v>10860</v>
      </c>
      <c r="H6" s="3">
        <v>11106</v>
      </c>
      <c r="I6" s="20" t="s">
        <v>686</v>
      </c>
      <c r="J6" s="3">
        <v>400</v>
      </c>
      <c r="K6" s="3">
        <v>117708</v>
      </c>
      <c r="L6" s="3">
        <v>118108</v>
      </c>
      <c r="M6" s="20" t="s">
        <v>687</v>
      </c>
      <c r="N6" s="25">
        <v>6.6657845303867402</v>
      </c>
      <c r="O6" s="3">
        <v>2</v>
      </c>
      <c r="P6" s="3">
        <v>1</v>
      </c>
      <c r="Q6" s="3">
        <v>1</v>
      </c>
      <c r="V6" s="3" t="s">
        <v>46</v>
      </c>
    </row>
    <row r="7" spans="1:22" x14ac:dyDescent="0.2">
      <c r="A7" s="3" t="s">
        <v>305</v>
      </c>
      <c r="B7" s="3" t="s">
        <v>23</v>
      </c>
      <c r="C7" s="3">
        <v>1</v>
      </c>
      <c r="D7" s="3" t="s">
        <v>699</v>
      </c>
      <c r="E7" s="3">
        <v>1</v>
      </c>
      <c r="F7" s="3">
        <v>35</v>
      </c>
      <c r="G7" s="3">
        <v>1361</v>
      </c>
      <c r="H7" s="3">
        <v>1396</v>
      </c>
      <c r="I7" s="20" t="s">
        <v>688</v>
      </c>
      <c r="J7" s="3">
        <v>22</v>
      </c>
      <c r="K7" s="3">
        <v>2901</v>
      </c>
      <c r="L7" s="3">
        <v>2923</v>
      </c>
      <c r="M7" s="20" t="s">
        <v>689</v>
      </c>
      <c r="N7" s="25">
        <v>3.3910560416805824</v>
      </c>
      <c r="O7" s="3">
        <v>1</v>
      </c>
      <c r="P7" s="3">
        <v>1</v>
      </c>
      <c r="Q7" s="3">
        <v>0</v>
      </c>
      <c r="R7" s="3">
        <v>6.2</v>
      </c>
      <c r="S7" s="3">
        <v>58.1</v>
      </c>
      <c r="U7" s="3">
        <v>35.700000000000003</v>
      </c>
      <c r="V7" s="3" t="s">
        <v>690</v>
      </c>
    </row>
    <row r="8" spans="1:22" x14ac:dyDescent="0.2">
      <c r="A8" s="3" t="s">
        <v>269</v>
      </c>
      <c r="B8" s="3" t="s">
        <v>23</v>
      </c>
      <c r="C8" s="3">
        <v>1</v>
      </c>
      <c r="D8" s="3" t="s">
        <v>700</v>
      </c>
      <c r="E8" s="3">
        <v>2</v>
      </c>
      <c r="F8" s="3">
        <v>20</v>
      </c>
      <c r="G8" s="3">
        <v>79</v>
      </c>
      <c r="H8" s="3">
        <v>99</v>
      </c>
      <c r="I8" s="21">
        <f t="shared" si="0"/>
        <v>0.25316455696202533</v>
      </c>
      <c r="J8" s="3">
        <v>56</v>
      </c>
      <c r="K8" s="3">
        <v>1373</v>
      </c>
      <c r="L8" s="3">
        <v>1429</v>
      </c>
      <c r="M8" s="20" t="s">
        <v>678</v>
      </c>
      <c r="N8" s="25">
        <v>6.2070524412296564</v>
      </c>
      <c r="O8" s="3">
        <v>2</v>
      </c>
      <c r="P8" s="3">
        <v>0</v>
      </c>
      <c r="Q8" s="3">
        <v>0</v>
      </c>
      <c r="R8" s="3">
        <v>21</v>
      </c>
      <c r="S8" s="3">
        <v>37</v>
      </c>
      <c r="T8" s="3">
        <v>21</v>
      </c>
      <c r="U8" s="3">
        <v>19</v>
      </c>
      <c r="V8" s="3" t="s">
        <v>691</v>
      </c>
    </row>
    <row r="9" spans="1:22" x14ac:dyDescent="0.2">
      <c r="A9" s="3" t="s">
        <v>233</v>
      </c>
      <c r="B9" s="3" t="s">
        <v>25</v>
      </c>
      <c r="C9" s="3">
        <v>4</v>
      </c>
      <c r="D9" s="3" t="s">
        <v>700</v>
      </c>
      <c r="E9" s="3">
        <v>2</v>
      </c>
      <c r="F9" s="3">
        <v>24</v>
      </c>
      <c r="G9" s="3">
        <v>17</v>
      </c>
      <c r="H9" s="3">
        <v>41</v>
      </c>
      <c r="I9" s="20" t="s">
        <v>692</v>
      </c>
      <c r="J9" s="3">
        <v>31</v>
      </c>
      <c r="K9" s="3">
        <v>145</v>
      </c>
      <c r="L9" s="3">
        <v>176</v>
      </c>
      <c r="M9" s="21">
        <f t="shared" si="1"/>
        <v>0.21379310344827587</v>
      </c>
      <c r="N9" s="25">
        <v>6.6034155597722961</v>
      </c>
      <c r="O9" s="3">
        <v>1</v>
      </c>
      <c r="P9" s="3">
        <v>1</v>
      </c>
      <c r="Q9" s="3">
        <v>0</v>
      </c>
      <c r="R9" s="3">
        <v>10.4</v>
      </c>
      <c r="S9" s="3">
        <v>78.5</v>
      </c>
      <c r="U9" s="3">
        <v>6.6</v>
      </c>
      <c r="V9" s="3" t="s">
        <v>46</v>
      </c>
    </row>
    <row r="10" spans="1:22" x14ac:dyDescent="0.2">
      <c r="A10" s="3" t="s">
        <v>314</v>
      </c>
      <c r="B10" s="3" t="s">
        <v>25</v>
      </c>
      <c r="C10" s="3">
        <v>4</v>
      </c>
      <c r="D10" s="3" t="s">
        <v>700</v>
      </c>
      <c r="E10" s="3">
        <v>2</v>
      </c>
      <c r="F10" s="3">
        <v>30</v>
      </c>
      <c r="G10" s="3">
        <v>33</v>
      </c>
      <c r="H10" s="3">
        <v>63</v>
      </c>
      <c r="I10" s="20" t="s">
        <v>693</v>
      </c>
      <c r="J10" s="3">
        <v>6</v>
      </c>
      <c r="K10" s="3">
        <v>67</v>
      </c>
      <c r="L10" s="3">
        <v>73</v>
      </c>
      <c r="M10" s="21">
        <f t="shared" si="1"/>
        <v>8.9552238805970144E-2</v>
      </c>
      <c r="N10" s="25">
        <v>10.151515151515152</v>
      </c>
      <c r="O10" s="3">
        <v>1</v>
      </c>
      <c r="P10" s="3">
        <v>1</v>
      </c>
      <c r="Q10" s="3">
        <v>1</v>
      </c>
      <c r="V10" s="3" t="s">
        <v>46</v>
      </c>
    </row>
    <row r="11" spans="1:22" x14ac:dyDescent="0.2">
      <c r="A11" s="3" t="s">
        <v>248</v>
      </c>
      <c r="B11" s="3" t="s">
        <v>24</v>
      </c>
      <c r="C11" s="3">
        <v>2</v>
      </c>
      <c r="D11" s="3" t="s">
        <v>700</v>
      </c>
      <c r="E11" s="3">
        <v>2</v>
      </c>
      <c r="F11" s="3">
        <v>101</v>
      </c>
      <c r="G11" s="3">
        <v>351</v>
      </c>
      <c r="H11" s="3">
        <v>452</v>
      </c>
      <c r="I11" s="21">
        <f t="shared" si="0"/>
        <v>0.28774928774928776</v>
      </c>
      <c r="J11" s="3">
        <v>438</v>
      </c>
      <c r="K11" s="3">
        <v>7399</v>
      </c>
      <c r="L11" s="3">
        <v>7837</v>
      </c>
      <c r="M11" s="20" t="s">
        <v>684</v>
      </c>
      <c r="N11" s="25">
        <v>4.8608606850615983</v>
      </c>
      <c r="O11" s="3">
        <v>1</v>
      </c>
      <c r="P11" s="3">
        <v>1</v>
      </c>
      <c r="Q11" s="3">
        <v>0</v>
      </c>
      <c r="R11" s="3">
        <v>63</v>
      </c>
      <c r="S11" s="3">
        <v>34.799999999999997</v>
      </c>
      <c r="U11" s="3">
        <v>2.2999999999999998</v>
      </c>
      <c r="V11" s="3" t="s">
        <v>694</v>
      </c>
    </row>
    <row r="12" spans="1:22" x14ac:dyDescent="0.2">
      <c r="A12" s="3" t="s">
        <v>297</v>
      </c>
      <c r="B12" s="3" t="s">
        <v>24</v>
      </c>
      <c r="C12" s="3">
        <v>2</v>
      </c>
      <c r="D12" s="3" t="s">
        <v>700</v>
      </c>
      <c r="E12" s="3">
        <v>2</v>
      </c>
      <c r="F12" s="3">
        <v>127</v>
      </c>
      <c r="G12" s="3">
        <v>1660</v>
      </c>
      <c r="H12" s="3">
        <v>1787</v>
      </c>
      <c r="I12" s="20" t="s">
        <v>695</v>
      </c>
      <c r="J12" s="3">
        <v>400</v>
      </c>
      <c r="K12" s="3">
        <v>117708</v>
      </c>
      <c r="L12" s="3">
        <v>118108</v>
      </c>
      <c r="M12" s="20" t="s">
        <v>687</v>
      </c>
      <c r="N12" s="25">
        <v>22.513427710843374</v>
      </c>
      <c r="O12" s="3">
        <v>2</v>
      </c>
      <c r="P12" s="3">
        <v>1</v>
      </c>
      <c r="Q12" s="3">
        <v>1</v>
      </c>
      <c r="V12" s="3" t="s">
        <v>696</v>
      </c>
    </row>
    <row r="13" spans="1:22" x14ac:dyDescent="0.2">
      <c r="A13" s="3" t="s">
        <v>305</v>
      </c>
      <c r="B13" s="3" t="s">
        <v>23</v>
      </c>
      <c r="C13" s="3">
        <v>1</v>
      </c>
      <c r="D13" s="3" t="s">
        <v>700</v>
      </c>
      <c r="E13" s="3">
        <v>2</v>
      </c>
      <c r="F13" s="3">
        <v>202</v>
      </c>
      <c r="G13" s="3">
        <v>1817</v>
      </c>
      <c r="H13" s="3">
        <v>2019</v>
      </c>
      <c r="I13" s="20" t="s">
        <v>697</v>
      </c>
      <c r="J13" s="3">
        <v>22</v>
      </c>
      <c r="K13" s="3">
        <v>2901</v>
      </c>
      <c r="L13" s="3">
        <v>2923</v>
      </c>
      <c r="M13" s="20" t="s">
        <v>689</v>
      </c>
      <c r="N13" s="25">
        <v>14.659578726172011</v>
      </c>
      <c r="O13" s="3">
        <v>1</v>
      </c>
      <c r="P13" s="3">
        <v>1</v>
      </c>
      <c r="Q13" s="3">
        <v>0</v>
      </c>
      <c r="R13" s="3">
        <v>6.2</v>
      </c>
      <c r="S13" s="3">
        <v>58.1</v>
      </c>
      <c r="U13" s="3">
        <v>35.700000000000003</v>
      </c>
      <c r="V13" s="3" t="s">
        <v>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7A6E2-777B-1C45-B7A7-76CBD21D14E3}">
  <dimension ref="A1:T8"/>
  <sheetViews>
    <sheetView workbookViewId="0">
      <selection sqref="A1:S8"/>
    </sheetView>
  </sheetViews>
  <sheetFormatPr baseColWidth="10" defaultRowHeight="16" x14ac:dyDescent="0.2"/>
  <cols>
    <col min="1" max="16384" width="10.83203125" style="3"/>
  </cols>
  <sheetData>
    <row r="1" spans="1:20" s="2" customFormat="1" x14ac:dyDescent="0.2">
      <c r="A1" s="2" t="s">
        <v>516</v>
      </c>
      <c r="B1" s="2" t="s">
        <v>517</v>
      </c>
      <c r="C1" s="2" t="s">
        <v>518</v>
      </c>
      <c r="D1" s="2" t="s">
        <v>520</v>
      </c>
      <c r="E1" s="2" t="s">
        <v>521</v>
      </c>
      <c r="F1" s="2" t="s">
        <v>522</v>
      </c>
      <c r="G1" s="4" t="s">
        <v>523</v>
      </c>
      <c r="H1" s="2" t="s">
        <v>524</v>
      </c>
      <c r="I1" s="2" t="s">
        <v>525</v>
      </c>
      <c r="J1" s="2" t="s">
        <v>526</v>
      </c>
      <c r="K1" s="2" t="s">
        <v>527</v>
      </c>
      <c r="L1" s="2" t="s">
        <v>528</v>
      </c>
      <c r="M1" s="2" t="s">
        <v>616</v>
      </c>
      <c r="N1" s="2" t="s">
        <v>13</v>
      </c>
      <c r="O1" s="2" t="s">
        <v>18</v>
      </c>
      <c r="P1" s="2" t="s">
        <v>6</v>
      </c>
      <c r="Q1" s="2" t="s">
        <v>8</v>
      </c>
      <c r="R1" s="2" t="s">
        <v>10</v>
      </c>
      <c r="S1" s="2" t="s">
        <v>12</v>
      </c>
      <c r="T1" s="2" t="s">
        <v>668</v>
      </c>
    </row>
    <row r="2" spans="1:20" x14ac:dyDescent="0.2">
      <c r="A2" s="3" t="s">
        <v>275</v>
      </c>
      <c r="B2" s="3" t="s">
        <v>25</v>
      </c>
      <c r="C2" s="3">
        <v>4</v>
      </c>
      <c r="D2" s="3">
        <v>7</v>
      </c>
      <c r="E2" s="3">
        <v>11</v>
      </c>
      <c r="F2" s="3">
        <v>18</v>
      </c>
      <c r="G2" s="21">
        <f>D2/E2</f>
        <v>0.63636363636363635</v>
      </c>
      <c r="H2" s="3">
        <v>13</v>
      </c>
      <c r="I2" s="3">
        <v>109</v>
      </c>
      <c r="J2" s="3">
        <v>122</v>
      </c>
      <c r="K2" s="21">
        <f>H2/I2</f>
        <v>0.11926605504587157</v>
      </c>
      <c r="L2" s="25">
        <v>5.3356643356643358</v>
      </c>
      <c r="M2" s="3">
        <v>1</v>
      </c>
      <c r="N2" s="3">
        <v>1</v>
      </c>
      <c r="O2" s="3">
        <v>0</v>
      </c>
      <c r="P2" s="26">
        <v>11.8</v>
      </c>
      <c r="Q2" s="26">
        <v>22.7</v>
      </c>
      <c r="R2" s="26">
        <v>1.5</v>
      </c>
      <c r="S2" s="26">
        <v>64</v>
      </c>
      <c r="T2" s="3" t="s">
        <v>669</v>
      </c>
    </row>
    <row r="3" spans="1:20" x14ac:dyDescent="0.2">
      <c r="A3" s="3" t="s">
        <v>163</v>
      </c>
      <c r="B3" s="3" t="s">
        <v>23</v>
      </c>
      <c r="C3" s="3">
        <v>1</v>
      </c>
      <c r="D3" s="3">
        <v>1</v>
      </c>
      <c r="E3" s="3">
        <v>6</v>
      </c>
      <c r="F3" s="3">
        <v>7</v>
      </c>
      <c r="G3" s="21">
        <f t="shared" ref="G3:G8" si="0">D3/E3</f>
        <v>0.16666666666666666</v>
      </c>
      <c r="H3" s="3">
        <v>29</v>
      </c>
      <c r="I3" s="3">
        <v>41</v>
      </c>
      <c r="J3" s="3">
        <v>70</v>
      </c>
      <c r="K3" s="21">
        <f t="shared" ref="K3:K8" si="1">H3/I3</f>
        <v>0.70731707317073167</v>
      </c>
      <c r="L3" s="25">
        <v>0.23563218390804597</v>
      </c>
      <c r="M3" s="3">
        <v>1</v>
      </c>
      <c r="N3" s="3">
        <v>0</v>
      </c>
      <c r="O3" s="3">
        <v>0</v>
      </c>
      <c r="P3" s="26">
        <v>29</v>
      </c>
      <c r="Q3" s="26">
        <v>19</v>
      </c>
      <c r="R3" s="26">
        <v>0</v>
      </c>
      <c r="S3" s="26">
        <v>52</v>
      </c>
      <c r="T3" s="3" t="s">
        <v>46</v>
      </c>
    </row>
    <row r="4" spans="1:20" x14ac:dyDescent="0.2">
      <c r="A4" s="3" t="s">
        <v>224</v>
      </c>
      <c r="B4" s="3" t="s">
        <v>23</v>
      </c>
      <c r="C4" s="3">
        <v>1</v>
      </c>
      <c r="D4" s="3">
        <v>1</v>
      </c>
      <c r="E4" s="3">
        <v>4</v>
      </c>
      <c r="F4" s="3">
        <v>5</v>
      </c>
      <c r="G4" s="21">
        <f t="shared" si="0"/>
        <v>0.25</v>
      </c>
      <c r="H4" s="3">
        <v>10</v>
      </c>
      <c r="I4" s="3">
        <v>51</v>
      </c>
      <c r="J4" s="3">
        <v>61</v>
      </c>
      <c r="K4" s="21">
        <f t="shared" si="1"/>
        <v>0.19607843137254902</v>
      </c>
      <c r="L4" s="25">
        <v>1.2749999999999999</v>
      </c>
      <c r="M4" s="3">
        <v>1</v>
      </c>
      <c r="N4" s="3">
        <v>0</v>
      </c>
      <c r="O4" s="3">
        <v>0</v>
      </c>
      <c r="P4" s="26">
        <v>5.0999999999999996</v>
      </c>
      <c r="Q4" s="26">
        <v>22.9</v>
      </c>
      <c r="R4" s="26">
        <v>54.6</v>
      </c>
      <c r="S4" s="26">
        <v>17.399999999999999</v>
      </c>
      <c r="T4" s="3" t="s">
        <v>670</v>
      </c>
    </row>
    <row r="5" spans="1:20" x14ac:dyDescent="0.2">
      <c r="A5" s="3" t="s">
        <v>236</v>
      </c>
      <c r="B5" s="3" t="s">
        <v>25</v>
      </c>
      <c r="C5" s="3">
        <v>4</v>
      </c>
      <c r="D5" s="3">
        <v>61</v>
      </c>
      <c r="E5" s="3">
        <v>78</v>
      </c>
      <c r="F5" s="3">
        <v>139</v>
      </c>
      <c r="G5" s="21">
        <f t="shared" si="0"/>
        <v>0.78205128205128205</v>
      </c>
      <c r="H5" s="3">
        <v>239</v>
      </c>
      <c r="I5" s="3">
        <v>765</v>
      </c>
      <c r="J5" s="3">
        <v>1004</v>
      </c>
      <c r="K5" s="21">
        <f t="shared" si="1"/>
        <v>0.31241830065359477</v>
      </c>
      <c r="L5" s="25">
        <v>2.5032185387833925</v>
      </c>
      <c r="M5" s="3">
        <v>1</v>
      </c>
      <c r="N5" s="3">
        <v>0</v>
      </c>
      <c r="O5" s="3">
        <v>0</v>
      </c>
      <c r="P5" s="26">
        <v>24.1</v>
      </c>
      <c r="Q5" s="26">
        <v>30.4</v>
      </c>
      <c r="R5" s="26">
        <v>33</v>
      </c>
      <c r="S5" s="26">
        <v>12.5</v>
      </c>
      <c r="T5" s="3" t="s">
        <v>671</v>
      </c>
    </row>
    <row r="6" spans="1:20" x14ac:dyDescent="0.2">
      <c r="A6" s="3" t="s">
        <v>189</v>
      </c>
      <c r="B6" s="3" t="s">
        <v>23</v>
      </c>
      <c r="C6" s="3">
        <v>1</v>
      </c>
      <c r="D6" s="3">
        <v>15</v>
      </c>
      <c r="E6" s="3">
        <v>30</v>
      </c>
      <c r="F6" s="3">
        <v>45</v>
      </c>
      <c r="G6" s="20" t="s">
        <v>672</v>
      </c>
      <c r="H6" s="3">
        <v>15</v>
      </c>
      <c r="I6" s="3">
        <v>134</v>
      </c>
      <c r="J6" s="3">
        <v>149</v>
      </c>
      <c r="K6" s="21">
        <f t="shared" si="1"/>
        <v>0.11194029850746269</v>
      </c>
      <c r="L6" s="25">
        <v>4.4666666666666668</v>
      </c>
      <c r="M6" s="3">
        <v>1</v>
      </c>
      <c r="N6" s="3">
        <v>1</v>
      </c>
      <c r="O6" s="3">
        <v>0</v>
      </c>
      <c r="P6" s="26">
        <v>8.6</v>
      </c>
      <c r="Q6" s="26">
        <v>50.7</v>
      </c>
      <c r="R6" s="26">
        <v>0</v>
      </c>
      <c r="S6" s="26">
        <v>40.700000000000003</v>
      </c>
      <c r="T6" s="3" t="s">
        <v>673</v>
      </c>
    </row>
    <row r="7" spans="1:20" x14ac:dyDescent="0.2">
      <c r="A7" s="3" t="s">
        <v>322</v>
      </c>
      <c r="B7" s="3" t="s">
        <v>23</v>
      </c>
      <c r="C7" s="3">
        <v>1</v>
      </c>
      <c r="D7" s="3">
        <v>12</v>
      </c>
      <c r="E7" s="3">
        <v>11</v>
      </c>
      <c r="F7" s="3">
        <v>23</v>
      </c>
      <c r="G7" s="20" t="s">
        <v>674</v>
      </c>
      <c r="H7" s="3">
        <v>109</v>
      </c>
      <c r="I7" s="3">
        <v>343</v>
      </c>
      <c r="J7" s="3">
        <v>452</v>
      </c>
      <c r="K7" s="21">
        <f t="shared" si="1"/>
        <v>0.31778425655976678</v>
      </c>
      <c r="L7" s="25">
        <v>3.4328607172643868</v>
      </c>
      <c r="M7" s="3">
        <v>1</v>
      </c>
      <c r="N7" s="3">
        <v>0</v>
      </c>
      <c r="O7" s="3">
        <v>1</v>
      </c>
      <c r="P7" s="26">
        <v>12</v>
      </c>
      <c r="Q7" s="26">
        <v>60.6</v>
      </c>
      <c r="R7" s="26">
        <v>37.5</v>
      </c>
      <c r="S7" s="26">
        <v>27.4</v>
      </c>
      <c r="T7" s="3" t="s">
        <v>675</v>
      </c>
    </row>
    <row r="8" spans="1:20" x14ac:dyDescent="0.2">
      <c r="A8" s="3" t="s">
        <v>309</v>
      </c>
      <c r="B8" s="3" t="s">
        <v>25</v>
      </c>
      <c r="C8" s="3">
        <v>4</v>
      </c>
      <c r="D8" s="3">
        <v>38</v>
      </c>
      <c r="E8" s="3">
        <v>61</v>
      </c>
      <c r="F8" s="3">
        <v>99</v>
      </c>
      <c r="G8" s="21">
        <f t="shared" si="0"/>
        <v>0.62295081967213117</v>
      </c>
      <c r="H8" s="3">
        <v>118</v>
      </c>
      <c r="I8" s="3">
        <v>513</v>
      </c>
      <c r="J8" s="3">
        <v>631</v>
      </c>
      <c r="K8" s="21">
        <f t="shared" si="1"/>
        <v>0.2300194931773879</v>
      </c>
      <c r="L8" s="25">
        <v>2.7082522923034178</v>
      </c>
      <c r="M8" s="3">
        <v>1</v>
      </c>
      <c r="N8" s="3">
        <v>0</v>
      </c>
      <c r="O8" s="3">
        <v>0</v>
      </c>
      <c r="P8" s="26">
        <v>32.1</v>
      </c>
      <c r="Q8" s="26">
        <v>22.9</v>
      </c>
      <c r="R8" s="26">
        <v>33.700000000000003</v>
      </c>
      <c r="S8" s="26">
        <v>11.3</v>
      </c>
      <c r="T8" s="3" t="s">
        <v>676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C68BD-2F92-8745-BED6-DFAD9B96D39F}">
  <dimension ref="A1:V41"/>
  <sheetViews>
    <sheetView workbookViewId="0">
      <selection activeCell="E1" sqref="E1"/>
    </sheetView>
  </sheetViews>
  <sheetFormatPr baseColWidth="10" defaultRowHeight="16" x14ac:dyDescent="0.2"/>
  <cols>
    <col min="1" max="16384" width="10.83203125" style="3"/>
  </cols>
  <sheetData>
    <row r="1" spans="1:22" s="2" customFormat="1" x14ac:dyDescent="0.2">
      <c r="A1" s="2" t="s">
        <v>516</v>
      </c>
      <c r="B1" s="2" t="s">
        <v>517</v>
      </c>
      <c r="C1" s="2" t="s">
        <v>518</v>
      </c>
      <c r="D1" s="2" t="s">
        <v>677</v>
      </c>
      <c r="E1" s="2" t="s">
        <v>1085</v>
      </c>
      <c r="F1" s="2" t="s">
        <v>520</v>
      </c>
      <c r="G1" s="2" t="s">
        <v>521</v>
      </c>
      <c r="H1" s="2" t="s">
        <v>522</v>
      </c>
      <c r="I1" s="4" t="s">
        <v>523</v>
      </c>
      <c r="J1" s="2" t="s">
        <v>524</v>
      </c>
      <c r="K1" s="2" t="s">
        <v>525</v>
      </c>
      <c r="L1" s="2" t="s">
        <v>526</v>
      </c>
      <c r="M1" s="2" t="s">
        <v>527</v>
      </c>
      <c r="N1" s="2" t="s">
        <v>528</v>
      </c>
      <c r="O1" s="2" t="s">
        <v>616</v>
      </c>
      <c r="P1" s="2" t="s">
        <v>13</v>
      </c>
      <c r="Q1" s="2" t="s">
        <v>18</v>
      </c>
      <c r="R1" s="2" t="s">
        <v>6</v>
      </c>
      <c r="S1" s="2" t="s">
        <v>8</v>
      </c>
      <c r="T1" s="2" t="s">
        <v>10</v>
      </c>
      <c r="U1" s="2" t="s">
        <v>12</v>
      </c>
      <c r="V1" s="2" t="s">
        <v>668</v>
      </c>
    </row>
    <row r="2" spans="1:22" x14ac:dyDescent="0.2">
      <c r="A2" s="3" t="s">
        <v>196</v>
      </c>
      <c r="B2" s="3" t="s">
        <v>23</v>
      </c>
      <c r="C2" s="3">
        <v>1</v>
      </c>
      <c r="D2" s="3" t="s">
        <v>701</v>
      </c>
      <c r="E2" s="3">
        <v>1</v>
      </c>
      <c r="F2" s="3">
        <v>2</v>
      </c>
      <c r="G2" s="3">
        <v>6</v>
      </c>
      <c r="H2" s="3">
        <v>8</v>
      </c>
      <c r="I2" s="20" t="s">
        <v>702</v>
      </c>
      <c r="J2" s="3">
        <v>4</v>
      </c>
      <c r="K2" s="3">
        <v>53</v>
      </c>
      <c r="L2" s="3">
        <v>57</v>
      </c>
      <c r="M2" s="21">
        <f>J2/K2</f>
        <v>7.5471698113207544E-2</v>
      </c>
      <c r="N2" s="25">
        <v>4.416666666666667</v>
      </c>
      <c r="O2" s="3">
        <v>1</v>
      </c>
      <c r="P2" s="3">
        <v>1</v>
      </c>
      <c r="Q2" s="3">
        <v>0</v>
      </c>
      <c r="V2" s="3" t="s">
        <v>703</v>
      </c>
    </row>
    <row r="3" spans="1:22" x14ac:dyDescent="0.2">
      <c r="A3" s="3" t="s">
        <v>202</v>
      </c>
      <c r="B3" s="3" t="s">
        <v>23</v>
      </c>
      <c r="C3" s="3">
        <v>1</v>
      </c>
      <c r="D3" s="3" t="s">
        <v>701</v>
      </c>
      <c r="E3" s="3">
        <v>1</v>
      </c>
      <c r="F3" s="3">
        <v>1</v>
      </c>
      <c r="G3" s="3">
        <v>1</v>
      </c>
      <c r="H3" s="3">
        <v>2</v>
      </c>
      <c r="I3" s="20" t="s">
        <v>704</v>
      </c>
      <c r="J3" s="3">
        <v>25</v>
      </c>
      <c r="K3" s="3">
        <v>23</v>
      </c>
      <c r="L3" s="3">
        <v>48</v>
      </c>
      <c r="M3" s="20" t="s">
        <v>705</v>
      </c>
      <c r="N3" s="25">
        <v>0.92</v>
      </c>
      <c r="O3" s="3">
        <v>1</v>
      </c>
      <c r="P3" s="3">
        <v>1</v>
      </c>
      <c r="Q3" s="3">
        <v>0</v>
      </c>
      <c r="V3" s="3" t="s">
        <v>706</v>
      </c>
    </row>
    <row r="4" spans="1:22" x14ac:dyDescent="0.2">
      <c r="A4" s="3" t="s">
        <v>141</v>
      </c>
      <c r="B4" s="3" t="s">
        <v>23</v>
      </c>
      <c r="C4" s="3">
        <v>1</v>
      </c>
      <c r="D4" s="3" t="s">
        <v>701</v>
      </c>
      <c r="E4" s="3">
        <v>1</v>
      </c>
      <c r="F4" s="3">
        <v>4</v>
      </c>
      <c r="G4" s="3">
        <v>5</v>
      </c>
      <c r="H4" s="3">
        <v>9</v>
      </c>
      <c r="I4" s="21">
        <f>F4/G4</f>
        <v>0.8</v>
      </c>
      <c r="J4" s="3">
        <v>11</v>
      </c>
      <c r="K4" s="3">
        <v>82</v>
      </c>
      <c r="L4" s="3">
        <v>93</v>
      </c>
      <c r="M4" s="21">
        <f>J4/K4</f>
        <v>0.13414634146341464</v>
      </c>
      <c r="N4" s="25">
        <v>5.9636363636363638</v>
      </c>
      <c r="O4" s="3">
        <v>1</v>
      </c>
      <c r="P4" s="3">
        <v>1</v>
      </c>
      <c r="Q4" s="3">
        <v>0</v>
      </c>
      <c r="V4" s="3" t="s">
        <v>707</v>
      </c>
    </row>
    <row r="5" spans="1:22" x14ac:dyDescent="0.2">
      <c r="A5" s="3" t="s">
        <v>145</v>
      </c>
      <c r="B5" s="3" t="s">
        <v>23</v>
      </c>
      <c r="C5" s="3">
        <v>1</v>
      </c>
      <c r="D5" s="3" t="s">
        <v>701</v>
      </c>
      <c r="E5" s="3">
        <v>1</v>
      </c>
      <c r="F5" s="3">
        <v>0.1</v>
      </c>
      <c r="G5" s="3">
        <v>6.9</v>
      </c>
      <c r="H5" s="3">
        <v>7</v>
      </c>
      <c r="I5" s="20" t="s">
        <v>708</v>
      </c>
      <c r="J5" s="3">
        <v>4</v>
      </c>
      <c r="K5" s="3">
        <v>541</v>
      </c>
      <c r="L5" s="3">
        <v>545</v>
      </c>
      <c r="M5" s="21">
        <f>J5/K5</f>
        <v>7.3937153419593345E-3</v>
      </c>
      <c r="N5" s="25">
        <v>1.9601449275362319</v>
      </c>
      <c r="O5" s="3">
        <v>1</v>
      </c>
      <c r="P5" s="3">
        <v>1</v>
      </c>
      <c r="Q5" s="3">
        <v>0</v>
      </c>
      <c r="V5" s="3" t="s">
        <v>709</v>
      </c>
    </row>
    <row r="6" spans="1:22" x14ac:dyDescent="0.2">
      <c r="A6" s="3" t="s">
        <v>153</v>
      </c>
      <c r="B6" s="3" t="s">
        <v>23</v>
      </c>
      <c r="C6" s="3">
        <v>1</v>
      </c>
      <c r="D6" s="3" t="s">
        <v>701</v>
      </c>
      <c r="E6" s="3">
        <v>1</v>
      </c>
      <c r="F6" s="3">
        <v>0.1</v>
      </c>
      <c r="G6" s="3">
        <v>3.9</v>
      </c>
      <c r="H6" s="3">
        <v>4</v>
      </c>
      <c r="I6" s="20" t="s">
        <v>710</v>
      </c>
      <c r="J6" s="3">
        <v>3</v>
      </c>
      <c r="K6" s="3">
        <v>571</v>
      </c>
      <c r="L6" s="3">
        <v>574</v>
      </c>
      <c r="M6" s="21">
        <f>J6/K6</f>
        <v>5.2539404553415062E-3</v>
      </c>
      <c r="N6" s="25">
        <v>4.8803418803418808</v>
      </c>
      <c r="O6" s="3">
        <v>1</v>
      </c>
      <c r="P6" s="3">
        <v>1</v>
      </c>
      <c r="Q6" s="3">
        <v>0</v>
      </c>
      <c r="V6" s="3" t="s">
        <v>706</v>
      </c>
    </row>
    <row r="7" spans="1:22" x14ac:dyDescent="0.2">
      <c r="A7" s="3" t="s">
        <v>269</v>
      </c>
      <c r="B7" s="3" t="s">
        <v>23</v>
      </c>
      <c r="C7" s="3">
        <v>1</v>
      </c>
      <c r="D7" s="3" t="s">
        <v>701</v>
      </c>
      <c r="E7" s="3">
        <v>1</v>
      </c>
      <c r="F7" s="3">
        <v>10</v>
      </c>
      <c r="G7" s="3">
        <v>43</v>
      </c>
      <c r="H7" s="3">
        <v>53</v>
      </c>
      <c r="I7" s="21">
        <f>F7/G7</f>
        <v>0.23255813953488372</v>
      </c>
      <c r="J7" s="3">
        <v>107</v>
      </c>
      <c r="K7" s="3">
        <v>1717</v>
      </c>
      <c r="L7" s="3">
        <v>1824</v>
      </c>
      <c r="M7" s="20" t="s">
        <v>711</v>
      </c>
      <c r="N7" s="25">
        <v>3.7317974353401433</v>
      </c>
      <c r="O7" s="3">
        <v>2</v>
      </c>
      <c r="P7" s="3">
        <v>0</v>
      </c>
      <c r="Q7" s="3">
        <v>0</v>
      </c>
      <c r="R7" s="26">
        <v>21</v>
      </c>
      <c r="S7" s="26">
        <v>37</v>
      </c>
      <c r="T7" s="26">
        <v>21</v>
      </c>
      <c r="U7" s="26">
        <v>19</v>
      </c>
      <c r="V7" s="3" t="s">
        <v>712</v>
      </c>
    </row>
    <row r="8" spans="1:22" x14ac:dyDescent="0.2">
      <c r="A8" s="3" t="s">
        <v>156</v>
      </c>
      <c r="B8" s="3" t="s">
        <v>23</v>
      </c>
      <c r="C8" s="3">
        <v>1</v>
      </c>
      <c r="D8" s="3" t="s">
        <v>701</v>
      </c>
      <c r="E8" s="3">
        <v>1</v>
      </c>
      <c r="F8" s="3">
        <v>1</v>
      </c>
      <c r="G8" s="3">
        <v>0.1</v>
      </c>
      <c r="H8" s="3">
        <v>1</v>
      </c>
      <c r="I8" s="20" t="s">
        <v>713</v>
      </c>
      <c r="J8" s="3">
        <v>12</v>
      </c>
      <c r="K8" s="3">
        <v>33</v>
      </c>
      <c r="L8" s="3">
        <v>45</v>
      </c>
      <c r="M8" s="20" t="s">
        <v>714</v>
      </c>
      <c r="N8" s="25">
        <v>27.499999999999996</v>
      </c>
      <c r="O8" s="3">
        <v>1</v>
      </c>
      <c r="P8" s="3">
        <v>0</v>
      </c>
      <c r="Q8" s="3">
        <v>0</v>
      </c>
      <c r="R8" s="26">
        <v>10.9</v>
      </c>
      <c r="S8" s="26">
        <v>6.5</v>
      </c>
      <c r="T8" s="26">
        <v>63</v>
      </c>
      <c r="U8" s="26">
        <v>19.600000000000001</v>
      </c>
      <c r="V8" s="3" t="s">
        <v>715</v>
      </c>
    </row>
    <row r="9" spans="1:22" x14ac:dyDescent="0.2">
      <c r="A9" s="3" t="s">
        <v>160</v>
      </c>
      <c r="B9" s="3" t="s">
        <v>25</v>
      </c>
      <c r="C9" s="3">
        <v>4</v>
      </c>
      <c r="D9" s="3" t="s">
        <v>701</v>
      </c>
      <c r="E9" s="3">
        <v>1</v>
      </c>
      <c r="F9" s="3">
        <v>14</v>
      </c>
      <c r="G9" s="3">
        <v>27</v>
      </c>
      <c r="H9" s="3">
        <v>41</v>
      </c>
      <c r="I9" s="21">
        <f>F9/G9</f>
        <v>0.51851851851851849</v>
      </c>
      <c r="J9" s="3">
        <v>14</v>
      </c>
      <c r="K9" s="3">
        <v>238</v>
      </c>
      <c r="L9" s="3">
        <v>252</v>
      </c>
      <c r="M9" s="20" t="s">
        <v>716</v>
      </c>
      <c r="N9" s="25">
        <v>8.8148148148148149</v>
      </c>
      <c r="O9" s="3">
        <v>1</v>
      </c>
      <c r="P9" s="3">
        <v>0</v>
      </c>
      <c r="Q9" s="3">
        <v>0</v>
      </c>
      <c r="R9" s="26">
        <v>18.430034129692832</v>
      </c>
      <c r="S9" s="26">
        <v>37.201365187713307</v>
      </c>
      <c r="T9" s="26">
        <v>5.802047781569966</v>
      </c>
      <c r="U9" s="26">
        <v>44.368600682593858</v>
      </c>
      <c r="V9" s="3" t="s">
        <v>717</v>
      </c>
    </row>
    <row r="10" spans="1:22" x14ac:dyDescent="0.2">
      <c r="A10" s="3" t="s">
        <v>275</v>
      </c>
      <c r="B10" s="3" t="s">
        <v>25</v>
      </c>
      <c r="C10" s="3">
        <v>4</v>
      </c>
      <c r="D10" s="3" t="s">
        <v>701</v>
      </c>
      <c r="E10" s="3">
        <v>1</v>
      </c>
      <c r="F10" s="3">
        <v>7</v>
      </c>
      <c r="G10" s="3">
        <v>7</v>
      </c>
      <c r="H10" s="3">
        <v>14</v>
      </c>
      <c r="I10" s="20" t="s">
        <v>592</v>
      </c>
      <c r="J10" s="3">
        <v>91</v>
      </c>
      <c r="K10" s="3">
        <v>225</v>
      </c>
      <c r="L10" s="3">
        <v>316</v>
      </c>
      <c r="M10" s="21">
        <f>J10/K10</f>
        <v>0.40444444444444444</v>
      </c>
      <c r="N10" s="25">
        <v>2.4725274725274726</v>
      </c>
      <c r="O10" s="3">
        <v>1</v>
      </c>
      <c r="P10" s="3">
        <v>1</v>
      </c>
      <c r="Q10" s="3">
        <v>0</v>
      </c>
      <c r="R10" s="26">
        <v>11.8</v>
      </c>
      <c r="S10" s="26">
        <v>22.7</v>
      </c>
      <c r="T10" s="26">
        <v>1.5</v>
      </c>
      <c r="U10" s="26">
        <v>64</v>
      </c>
      <c r="V10" s="3" t="s">
        <v>718</v>
      </c>
    </row>
    <row r="11" spans="1:22" x14ac:dyDescent="0.2">
      <c r="A11" s="3" t="s">
        <v>163</v>
      </c>
      <c r="B11" s="3" t="s">
        <v>23</v>
      </c>
      <c r="C11" s="3">
        <v>1</v>
      </c>
      <c r="D11" s="3" t="s">
        <v>701</v>
      </c>
      <c r="E11" s="3">
        <v>1</v>
      </c>
      <c r="F11" s="3">
        <v>3</v>
      </c>
      <c r="G11" s="3">
        <v>2</v>
      </c>
      <c r="H11" s="3">
        <v>5</v>
      </c>
      <c r="I11" s="20" t="s">
        <v>719</v>
      </c>
      <c r="J11" s="3">
        <v>27</v>
      </c>
      <c r="K11" s="3">
        <v>45</v>
      </c>
      <c r="L11" s="3">
        <v>72</v>
      </c>
      <c r="M11" s="20" t="s">
        <v>720</v>
      </c>
      <c r="N11" s="25">
        <v>2.5</v>
      </c>
      <c r="O11" s="3">
        <v>1</v>
      </c>
      <c r="P11" s="3">
        <v>0</v>
      </c>
      <c r="Q11" s="3">
        <v>0</v>
      </c>
      <c r="R11" s="26">
        <v>29</v>
      </c>
      <c r="S11" s="26">
        <v>19</v>
      </c>
      <c r="T11" s="26"/>
      <c r="U11" s="26">
        <v>52</v>
      </c>
      <c r="V11" s="3" t="s">
        <v>718</v>
      </c>
    </row>
    <row r="12" spans="1:22" x14ac:dyDescent="0.2">
      <c r="A12" s="3" t="s">
        <v>165</v>
      </c>
      <c r="B12" s="3" t="s">
        <v>23</v>
      </c>
      <c r="C12" s="3">
        <v>1</v>
      </c>
      <c r="D12" s="3" t="s">
        <v>701</v>
      </c>
      <c r="E12" s="3">
        <v>1</v>
      </c>
      <c r="F12" s="3">
        <v>1</v>
      </c>
      <c r="G12" s="3">
        <v>4</v>
      </c>
      <c r="H12" s="3">
        <v>5</v>
      </c>
      <c r="I12" s="21">
        <f>F12/G12</f>
        <v>0.25</v>
      </c>
      <c r="J12" s="3">
        <v>7</v>
      </c>
      <c r="K12" s="3">
        <v>107</v>
      </c>
      <c r="L12" s="3">
        <v>114</v>
      </c>
      <c r="M12" s="21">
        <f>J12/K12</f>
        <v>6.5420560747663545E-2</v>
      </c>
      <c r="N12" s="25">
        <v>3.8214285714285716</v>
      </c>
      <c r="O12" s="3">
        <v>1</v>
      </c>
      <c r="P12" s="3">
        <v>1</v>
      </c>
      <c r="Q12" s="3">
        <v>0</v>
      </c>
      <c r="V12" s="3" t="s">
        <v>721</v>
      </c>
    </row>
    <row r="13" spans="1:22" x14ac:dyDescent="0.2">
      <c r="A13" s="3" t="s">
        <v>167</v>
      </c>
      <c r="B13" s="3" t="s">
        <v>23</v>
      </c>
      <c r="C13" s="3">
        <v>1</v>
      </c>
      <c r="D13" s="3" t="s">
        <v>701</v>
      </c>
      <c r="E13" s="3">
        <v>1</v>
      </c>
      <c r="F13" s="3">
        <v>5</v>
      </c>
      <c r="G13" s="3">
        <v>20</v>
      </c>
      <c r="H13" s="3">
        <v>25</v>
      </c>
      <c r="I13" s="20" t="s">
        <v>722</v>
      </c>
      <c r="J13" s="3">
        <v>43</v>
      </c>
      <c r="K13" s="3">
        <v>514</v>
      </c>
      <c r="L13" s="3">
        <v>557</v>
      </c>
      <c r="M13" s="21">
        <f>J13/K13</f>
        <v>8.3657587548638127E-2</v>
      </c>
      <c r="N13" s="25">
        <v>2.9883720930232558</v>
      </c>
      <c r="O13" s="3">
        <v>2</v>
      </c>
      <c r="P13" s="3">
        <v>2</v>
      </c>
      <c r="Q13" s="3">
        <v>0</v>
      </c>
      <c r="V13" s="3" t="s">
        <v>718</v>
      </c>
    </row>
    <row r="14" spans="1:22" x14ac:dyDescent="0.2">
      <c r="A14" s="3" t="s">
        <v>233</v>
      </c>
      <c r="B14" s="3" t="s">
        <v>25</v>
      </c>
      <c r="C14" s="3">
        <v>4</v>
      </c>
      <c r="D14" s="3" t="s">
        <v>701</v>
      </c>
      <c r="E14" s="3">
        <v>1</v>
      </c>
      <c r="F14" s="3">
        <v>8</v>
      </c>
      <c r="G14" s="3">
        <v>7</v>
      </c>
      <c r="H14" s="3">
        <v>15</v>
      </c>
      <c r="I14" s="20" t="s">
        <v>723</v>
      </c>
      <c r="J14" s="3">
        <v>84</v>
      </c>
      <c r="K14" s="3">
        <v>189</v>
      </c>
      <c r="L14" s="3">
        <v>273</v>
      </c>
      <c r="M14" s="20" t="s">
        <v>724</v>
      </c>
      <c r="N14" s="25">
        <v>2.5714285714285716</v>
      </c>
      <c r="O14" s="3">
        <v>1</v>
      </c>
      <c r="P14" s="3">
        <v>1</v>
      </c>
      <c r="Q14" s="3">
        <v>0</v>
      </c>
      <c r="R14" s="26">
        <v>10.4</v>
      </c>
      <c r="S14" s="26">
        <v>78.5</v>
      </c>
      <c r="T14" s="26"/>
      <c r="U14" s="26">
        <v>6.6</v>
      </c>
      <c r="V14" s="3" t="s">
        <v>721</v>
      </c>
    </row>
    <row r="15" spans="1:22" x14ac:dyDescent="0.2">
      <c r="A15" s="3" t="s">
        <v>314</v>
      </c>
      <c r="B15" s="3" t="s">
        <v>25</v>
      </c>
      <c r="C15" s="3">
        <v>4</v>
      </c>
      <c r="D15" s="3" t="s">
        <v>701</v>
      </c>
      <c r="E15" s="3">
        <v>1</v>
      </c>
      <c r="F15" s="3">
        <v>10</v>
      </c>
      <c r="G15" s="3">
        <v>9</v>
      </c>
      <c r="H15" s="3">
        <v>19</v>
      </c>
      <c r="I15" s="20" t="s">
        <v>725</v>
      </c>
      <c r="J15" s="3">
        <v>43</v>
      </c>
      <c r="K15" s="3">
        <v>137</v>
      </c>
      <c r="L15" s="3">
        <v>180</v>
      </c>
      <c r="M15" s="21">
        <f>J15/K15</f>
        <v>0.31386861313868614</v>
      </c>
      <c r="N15" s="25">
        <v>3.5400516795865635</v>
      </c>
      <c r="O15" s="3">
        <v>1</v>
      </c>
      <c r="P15" s="3">
        <v>1</v>
      </c>
      <c r="Q15" s="3">
        <v>1</v>
      </c>
      <c r="R15" s="26"/>
      <c r="S15" s="26"/>
      <c r="T15" s="26"/>
      <c r="U15" s="26"/>
      <c r="V15" s="3" t="s">
        <v>726</v>
      </c>
    </row>
    <row r="16" spans="1:22" x14ac:dyDescent="0.2">
      <c r="A16" s="3" t="s">
        <v>174</v>
      </c>
      <c r="B16" s="3" t="s">
        <v>23</v>
      </c>
      <c r="C16" s="3">
        <v>1</v>
      </c>
      <c r="D16" s="3" t="s">
        <v>701</v>
      </c>
      <c r="E16" s="3">
        <v>1</v>
      </c>
      <c r="F16" s="3">
        <v>1</v>
      </c>
      <c r="G16" s="3">
        <v>2</v>
      </c>
      <c r="H16" s="3">
        <v>3</v>
      </c>
      <c r="I16" s="21">
        <f>F16/G16</f>
        <v>0.5</v>
      </c>
      <c r="J16" s="3">
        <v>8</v>
      </c>
      <c r="K16" s="3">
        <v>54</v>
      </c>
      <c r="L16" s="3">
        <v>62</v>
      </c>
      <c r="M16" s="20" t="s">
        <v>727</v>
      </c>
      <c r="N16" s="25">
        <v>3.375</v>
      </c>
      <c r="O16" s="3">
        <v>1</v>
      </c>
      <c r="P16" s="3">
        <v>0</v>
      </c>
      <c r="Q16" s="3">
        <v>0</v>
      </c>
      <c r="R16" s="26">
        <v>26</v>
      </c>
      <c r="S16" s="26">
        <v>22</v>
      </c>
      <c r="T16" s="26">
        <v>23</v>
      </c>
      <c r="U16" s="26">
        <v>52</v>
      </c>
      <c r="V16" s="3" t="s">
        <v>718</v>
      </c>
    </row>
    <row r="17" spans="1:22" x14ac:dyDescent="0.2">
      <c r="A17" s="3" t="s">
        <v>236</v>
      </c>
      <c r="B17" s="3" t="s">
        <v>25</v>
      </c>
      <c r="C17" s="3">
        <v>4</v>
      </c>
      <c r="D17" s="3" t="s">
        <v>701</v>
      </c>
      <c r="E17" s="3">
        <v>1</v>
      </c>
      <c r="F17" s="3">
        <v>105</v>
      </c>
      <c r="G17" s="3">
        <v>125</v>
      </c>
      <c r="H17" s="3">
        <v>230</v>
      </c>
      <c r="I17" s="20" t="s">
        <v>728</v>
      </c>
      <c r="J17" s="3">
        <v>1078</v>
      </c>
      <c r="K17" s="3">
        <v>2994</v>
      </c>
      <c r="L17" s="3">
        <v>4072</v>
      </c>
      <c r="M17" s="20" t="s">
        <v>729</v>
      </c>
      <c r="N17" s="25">
        <v>2.3329870129870129</v>
      </c>
      <c r="O17" s="3">
        <v>1</v>
      </c>
      <c r="P17" s="3">
        <v>0</v>
      </c>
      <c r="Q17" s="3">
        <v>0</v>
      </c>
      <c r="R17" s="26">
        <v>24.1</v>
      </c>
      <c r="S17" s="26">
        <v>30.4</v>
      </c>
      <c r="T17" s="26">
        <v>33</v>
      </c>
      <c r="U17" s="26">
        <v>12.5</v>
      </c>
      <c r="V17" s="3" t="s">
        <v>715</v>
      </c>
    </row>
    <row r="18" spans="1:22" x14ac:dyDescent="0.2">
      <c r="A18" s="3" t="s">
        <v>239</v>
      </c>
      <c r="B18" s="3" t="s">
        <v>24</v>
      </c>
      <c r="C18" s="3">
        <v>2</v>
      </c>
      <c r="D18" s="3" t="s">
        <v>701</v>
      </c>
      <c r="E18" s="3">
        <v>1</v>
      </c>
      <c r="F18" s="3">
        <v>31</v>
      </c>
      <c r="G18" s="3">
        <v>152</v>
      </c>
      <c r="H18" s="3">
        <v>183</v>
      </c>
      <c r="I18" s="21">
        <f>F18/G18</f>
        <v>0.20394736842105263</v>
      </c>
      <c r="J18" s="3">
        <v>321</v>
      </c>
      <c r="K18" s="3">
        <v>6106</v>
      </c>
      <c r="L18" s="3">
        <v>6427</v>
      </c>
      <c r="M18" s="20" t="s">
        <v>730</v>
      </c>
      <c r="N18" s="25">
        <v>3.8794474504017051</v>
      </c>
      <c r="O18" s="3">
        <v>1</v>
      </c>
      <c r="P18" s="3">
        <v>1</v>
      </c>
      <c r="Q18" s="3">
        <v>0</v>
      </c>
      <c r="V18" s="3" t="s">
        <v>731</v>
      </c>
    </row>
    <row r="19" spans="1:22" x14ac:dyDescent="0.2">
      <c r="A19" s="3" t="s">
        <v>283</v>
      </c>
      <c r="B19" s="3" t="s">
        <v>24</v>
      </c>
      <c r="C19" s="3">
        <v>2</v>
      </c>
      <c r="D19" s="3" t="s">
        <v>701</v>
      </c>
      <c r="E19" s="3">
        <v>1</v>
      </c>
      <c r="F19" s="3">
        <v>62</v>
      </c>
      <c r="G19" s="3">
        <v>195</v>
      </c>
      <c r="H19" s="3">
        <v>257</v>
      </c>
      <c r="I19" s="21">
        <f>F19/G19</f>
        <v>0.31794871794871793</v>
      </c>
      <c r="J19" s="3">
        <v>872</v>
      </c>
      <c r="K19" s="3">
        <v>8317</v>
      </c>
      <c r="L19" s="3">
        <v>9189</v>
      </c>
      <c r="M19" s="20" t="s">
        <v>732</v>
      </c>
      <c r="N19" s="25">
        <v>3.0325452834627145</v>
      </c>
      <c r="O19" s="3">
        <v>1</v>
      </c>
      <c r="P19" s="3">
        <v>1</v>
      </c>
      <c r="Q19" s="3">
        <v>1</v>
      </c>
      <c r="V19" s="3" t="s">
        <v>709</v>
      </c>
    </row>
    <row r="20" spans="1:22" x14ac:dyDescent="0.2">
      <c r="A20" s="3" t="s">
        <v>285</v>
      </c>
      <c r="B20" s="3" t="s">
        <v>24</v>
      </c>
      <c r="C20" s="3">
        <v>2</v>
      </c>
      <c r="D20" s="3" t="s">
        <v>701</v>
      </c>
      <c r="E20" s="3">
        <v>1</v>
      </c>
      <c r="F20" s="3">
        <v>10</v>
      </c>
      <c r="G20" s="3">
        <v>37</v>
      </c>
      <c r="H20" s="3">
        <v>47</v>
      </c>
      <c r="I20" s="21">
        <f>F20/G20</f>
        <v>0.27027027027027029</v>
      </c>
      <c r="J20" s="3">
        <v>195</v>
      </c>
      <c r="K20" s="3">
        <v>1181</v>
      </c>
      <c r="L20" s="3">
        <v>1376</v>
      </c>
      <c r="M20" s="20" t="s">
        <v>733</v>
      </c>
      <c r="N20" s="25">
        <v>1.6368676368676369</v>
      </c>
      <c r="O20" s="3">
        <v>1</v>
      </c>
      <c r="P20" s="3">
        <v>1</v>
      </c>
      <c r="Q20" s="3">
        <v>1</v>
      </c>
      <c r="V20" s="3" t="s">
        <v>709</v>
      </c>
    </row>
    <row r="21" spans="1:22" x14ac:dyDescent="0.2">
      <c r="A21" s="3" t="s">
        <v>287</v>
      </c>
      <c r="B21" s="3" t="s">
        <v>24</v>
      </c>
      <c r="C21" s="3">
        <v>2</v>
      </c>
      <c r="D21" s="3" t="s">
        <v>701</v>
      </c>
      <c r="E21" s="3">
        <v>1</v>
      </c>
      <c r="F21" s="3">
        <v>12</v>
      </c>
      <c r="G21" s="3">
        <v>45</v>
      </c>
      <c r="H21" s="3">
        <v>57</v>
      </c>
      <c r="I21" s="20" t="s">
        <v>734</v>
      </c>
      <c r="J21" s="3">
        <v>139</v>
      </c>
      <c r="K21" s="3">
        <v>1405</v>
      </c>
      <c r="L21" s="3">
        <v>1544</v>
      </c>
      <c r="M21" s="20" t="s">
        <v>735</v>
      </c>
      <c r="N21" s="25">
        <v>2.695443645083933</v>
      </c>
      <c r="O21" s="3">
        <v>1</v>
      </c>
      <c r="P21" s="3">
        <v>1</v>
      </c>
      <c r="Q21" s="3">
        <v>1</v>
      </c>
      <c r="V21" s="3" t="s">
        <v>731</v>
      </c>
    </row>
    <row r="22" spans="1:22" x14ac:dyDescent="0.2">
      <c r="A22" s="3" t="s">
        <v>290</v>
      </c>
      <c r="B22" s="3" t="s">
        <v>23</v>
      </c>
      <c r="C22" s="3">
        <v>1</v>
      </c>
      <c r="D22" s="3" t="s">
        <v>701</v>
      </c>
      <c r="E22" s="3">
        <v>1</v>
      </c>
      <c r="F22" s="3">
        <v>7</v>
      </c>
      <c r="G22" s="3">
        <v>11</v>
      </c>
      <c r="H22" s="3">
        <v>18</v>
      </c>
      <c r="I22" s="21">
        <f>F22/G22</f>
        <v>0.63636363636363635</v>
      </c>
      <c r="J22" s="3">
        <v>89</v>
      </c>
      <c r="K22" s="3">
        <v>448</v>
      </c>
      <c r="L22" s="3">
        <v>537</v>
      </c>
      <c r="M22" s="21">
        <f>J22/K22</f>
        <v>0.19866071428571427</v>
      </c>
      <c r="N22" s="25">
        <v>3.2032686414708889</v>
      </c>
      <c r="O22" s="3">
        <v>1</v>
      </c>
      <c r="P22" s="3">
        <v>1</v>
      </c>
      <c r="Q22" s="3">
        <v>1</v>
      </c>
      <c r="V22" s="3" t="s">
        <v>736</v>
      </c>
    </row>
    <row r="23" spans="1:22" x14ac:dyDescent="0.2">
      <c r="A23" s="3" t="s">
        <v>248</v>
      </c>
      <c r="B23" s="3" t="s">
        <v>24</v>
      </c>
      <c r="C23" s="3">
        <v>2</v>
      </c>
      <c r="D23" s="3" t="s">
        <v>701</v>
      </c>
      <c r="E23" s="3">
        <v>1</v>
      </c>
      <c r="F23" s="3">
        <v>83</v>
      </c>
      <c r="G23" s="3">
        <v>276</v>
      </c>
      <c r="H23" s="3">
        <v>359</v>
      </c>
      <c r="I23" s="21">
        <f>F23/G23</f>
        <v>0.30072463768115942</v>
      </c>
      <c r="J23" s="3">
        <v>803</v>
      </c>
      <c r="K23" s="3">
        <v>10134</v>
      </c>
      <c r="L23" s="3">
        <v>10937</v>
      </c>
      <c r="M23" s="20" t="s">
        <v>737</v>
      </c>
      <c r="N23" s="25">
        <v>3.7951973577345823</v>
      </c>
      <c r="O23" s="3">
        <v>1</v>
      </c>
      <c r="P23" s="3">
        <v>1</v>
      </c>
      <c r="Q23" s="3">
        <v>0</v>
      </c>
      <c r="R23" s="26">
        <v>63</v>
      </c>
      <c r="S23" s="26">
        <v>34.799999999999997</v>
      </c>
      <c r="T23" s="26"/>
      <c r="U23" s="26">
        <v>2.2999999999999998</v>
      </c>
    </row>
    <row r="24" spans="1:22" x14ac:dyDescent="0.2">
      <c r="A24" s="3" t="s">
        <v>249</v>
      </c>
      <c r="B24" s="3" t="s">
        <v>23</v>
      </c>
      <c r="C24" s="3">
        <v>1</v>
      </c>
      <c r="D24" s="3" t="s">
        <v>701</v>
      </c>
      <c r="E24" s="3">
        <v>1</v>
      </c>
      <c r="F24" s="3">
        <v>2</v>
      </c>
      <c r="G24" s="3">
        <v>1</v>
      </c>
      <c r="H24" s="3">
        <v>3</v>
      </c>
      <c r="I24" s="20" t="s">
        <v>738</v>
      </c>
      <c r="J24" s="3">
        <v>5</v>
      </c>
      <c r="K24" s="3">
        <v>119</v>
      </c>
      <c r="L24" s="3">
        <v>124</v>
      </c>
      <c r="M24" s="21">
        <f>J24/K24</f>
        <v>4.2016806722689079E-2</v>
      </c>
      <c r="N24" s="25">
        <v>47.6</v>
      </c>
      <c r="O24" s="3">
        <v>1</v>
      </c>
      <c r="P24" s="3">
        <v>1</v>
      </c>
      <c r="Q24" s="3">
        <v>0</v>
      </c>
      <c r="R24" s="26"/>
      <c r="S24" s="26"/>
      <c r="T24" s="26"/>
      <c r="U24" s="26"/>
      <c r="V24" s="3" t="s">
        <v>739</v>
      </c>
    </row>
    <row r="25" spans="1:22" x14ac:dyDescent="0.2">
      <c r="A25" s="3" t="s">
        <v>182</v>
      </c>
      <c r="B25" s="3" t="s">
        <v>23</v>
      </c>
      <c r="C25" s="3">
        <v>1</v>
      </c>
      <c r="D25" s="3" t="s">
        <v>701</v>
      </c>
      <c r="E25" s="3">
        <v>1</v>
      </c>
      <c r="F25" s="3">
        <v>2</v>
      </c>
      <c r="G25" s="3">
        <v>0.1</v>
      </c>
      <c r="H25" s="3">
        <v>2</v>
      </c>
      <c r="I25" s="20" t="s">
        <v>740</v>
      </c>
      <c r="J25" s="3">
        <v>35</v>
      </c>
      <c r="K25" s="3">
        <v>73</v>
      </c>
      <c r="L25" s="3">
        <v>108</v>
      </c>
      <c r="M25" s="21">
        <f>J25/K25</f>
        <v>0.47945205479452052</v>
      </c>
      <c r="N25" s="25">
        <v>41.714285714285715</v>
      </c>
      <c r="O25" s="3">
        <v>1</v>
      </c>
      <c r="P25" s="3">
        <v>0</v>
      </c>
      <c r="Q25" s="3">
        <v>0</v>
      </c>
      <c r="R25" s="26">
        <v>22.6</v>
      </c>
      <c r="S25" s="26">
        <v>39.799999999999997</v>
      </c>
      <c r="T25" s="26">
        <v>23</v>
      </c>
      <c r="U25" s="26">
        <v>37.6</v>
      </c>
      <c r="V25" s="3" t="s">
        <v>741</v>
      </c>
    </row>
    <row r="26" spans="1:22" x14ac:dyDescent="0.2">
      <c r="A26" s="3" t="s">
        <v>253</v>
      </c>
      <c r="B26" s="3" t="s">
        <v>23</v>
      </c>
      <c r="C26" s="3">
        <v>1</v>
      </c>
      <c r="D26" s="3" t="s">
        <v>701</v>
      </c>
      <c r="E26" s="3">
        <v>1</v>
      </c>
      <c r="F26" s="3">
        <v>5</v>
      </c>
      <c r="G26" s="3">
        <v>2</v>
      </c>
      <c r="H26" s="3">
        <v>7</v>
      </c>
      <c r="I26" s="20" t="s">
        <v>742</v>
      </c>
      <c r="J26" s="3">
        <v>68</v>
      </c>
      <c r="K26" s="3">
        <v>268</v>
      </c>
      <c r="L26" s="3">
        <v>336</v>
      </c>
      <c r="M26" s="20" t="s">
        <v>743</v>
      </c>
      <c r="N26" s="25">
        <v>9.8529411764705888</v>
      </c>
      <c r="O26" s="3">
        <v>1</v>
      </c>
      <c r="P26" s="3">
        <v>1</v>
      </c>
      <c r="Q26" s="3">
        <v>0</v>
      </c>
      <c r="R26" s="26">
        <v>9.433962264150944</v>
      </c>
      <c r="S26" s="26">
        <v>58.962264150943398</v>
      </c>
      <c r="T26" s="26"/>
      <c r="U26" s="26">
        <v>31.60377358490566</v>
      </c>
      <c r="V26" s="3" t="s">
        <v>718</v>
      </c>
    </row>
    <row r="27" spans="1:22" x14ac:dyDescent="0.2">
      <c r="A27" s="3" t="s">
        <v>189</v>
      </c>
      <c r="B27" s="3" t="s">
        <v>23</v>
      </c>
      <c r="C27" s="3">
        <v>1</v>
      </c>
      <c r="D27" s="3" t="s">
        <v>701</v>
      </c>
      <c r="E27" s="3">
        <v>1</v>
      </c>
      <c r="F27" s="3">
        <v>12</v>
      </c>
      <c r="G27" s="3">
        <v>24</v>
      </c>
      <c r="H27" s="3">
        <v>36</v>
      </c>
      <c r="I27" s="20" t="s">
        <v>744</v>
      </c>
      <c r="J27" s="3">
        <v>65</v>
      </c>
      <c r="K27" s="3">
        <v>455</v>
      </c>
      <c r="L27" s="3">
        <v>520</v>
      </c>
      <c r="M27" s="20" t="s">
        <v>745</v>
      </c>
      <c r="N27" s="25">
        <v>3.5</v>
      </c>
      <c r="O27" s="3">
        <v>1</v>
      </c>
      <c r="P27" s="3">
        <v>1</v>
      </c>
      <c r="Q27" s="3">
        <v>0</v>
      </c>
      <c r="R27" s="26">
        <v>8.6</v>
      </c>
      <c r="S27" s="26">
        <v>50.7</v>
      </c>
      <c r="T27" s="26"/>
      <c r="U27" s="26">
        <v>40.700000000000003</v>
      </c>
    </row>
    <row r="28" spans="1:22" x14ac:dyDescent="0.2">
      <c r="A28" s="3" t="s">
        <v>322</v>
      </c>
      <c r="B28" s="3" t="s">
        <v>23</v>
      </c>
      <c r="C28" s="3">
        <v>1</v>
      </c>
      <c r="D28" s="3" t="s">
        <v>701</v>
      </c>
      <c r="E28" s="3">
        <v>1</v>
      </c>
      <c r="F28" s="3">
        <v>7</v>
      </c>
      <c r="G28" s="3">
        <v>7</v>
      </c>
      <c r="H28" s="3">
        <v>14</v>
      </c>
      <c r="I28" s="20" t="s">
        <v>592</v>
      </c>
      <c r="J28" s="3">
        <v>114</v>
      </c>
      <c r="K28" s="3">
        <v>347</v>
      </c>
      <c r="L28" s="3">
        <v>461</v>
      </c>
      <c r="M28" s="21">
        <f>J28/K28</f>
        <v>0.32853025936599423</v>
      </c>
      <c r="N28" s="25">
        <v>3.0438596491228069</v>
      </c>
      <c r="O28" s="3">
        <v>1</v>
      </c>
      <c r="P28" s="3">
        <v>0</v>
      </c>
      <c r="Q28" s="3">
        <v>1</v>
      </c>
      <c r="R28" s="26">
        <v>12</v>
      </c>
      <c r="S28" s="26">
        <v>60.6</v>
      </c>
      <c r="T28" s="26">
        <v>37.5</v>
      </c>
      <c r="U28" s="26">
        <v>27.4</v>
      </c>
      <c r="V28" s="3" t="s">
        <v>746</v>
      </c>
    </row>
    <row r="29" spans="1:22" x14ac:dyDescent="0.2">
      <c r="A29" s="3" t="s">
        <v>259</v>
      </c>
      <c r="B29" s="3" t="s">
        <v>23</v>
      </c>
      <c r="C29" s="3">
        <v>1</v>
      </c>
      <c r="D29" s="3" t="s">
        <v>701</v>
      </c>
      <c r="E29" s="3">
        <v>1</v>
      </c>
      <c r="F29" s="3">
        <v>1</v>
      </c>
      <c r="G29" s="3">
        <v>0.1</v>
      </c>
      <c r="H29" s="3">
        <v>1</v>
      </c>
      <c r="I29" s="20" t="s">
        <v>713</v>
      </c>
      <c r="J29" s="3">
        <v>22</v>
      </c>
      <c r="K29" s="3">
        <v>59</v>
      </c>
      <c r="L29" s="3">
        <v>81</v>
      </c>
      <c r="M29" s="21">
        <f>J29/K29</f>
        <v>0.3728813559322034</v>
      </c>
      <c r="N29" s="25">
        <v>26.818181818181817</v>
      </c>
      <c r="O29" s="3">
        <v>1</v>
      </c>
      <c r="P29" s="3">
        <v>0</v>
      </c>
      <c r="Q29" s="3">
        <v>0</v>
      </c>
      <c r="R29" s="26"/>
      <c r="S29" s="26"/>
      <c r="T29" s="26"/>
      <c r="U29" s="26"/>
      <c r="V29" s="3" t="s">
        <v>718</v>
      </c>
    </row>
    <row r="30" spans="1:22" x14ac:dyDescent="0.2">
      <c r="A30" s="3" t="s">
        <v>305</v>
      </c>
      <c r="B30" s="3" t="s">
        <v>23</v>
      </c>
      <c r="C30" s="3">
        <v>1</v>
      </c>
      <c r="D30" s="3" t="s">
        <v>701</v>
      </c>
      <c r="E30" s="3">
        <v>1</v>
      </c>
      <c r="F30" s="3">
        <v>155</v>
      </c>
      <c r="G30" s="3">
        <v>883</v>
      </c>
      <c r="H30" s="3">
        <v>1038</v>
      </c>
      <c r="I30" s="21">
        <f>F30/G30</f>
        <v>0.17553793884484711</v>
      </c>
      <c r="J30" s="3">
        <v>104</v>
      </c>
      <c r="K30" s="3">
        <v>5206</v>
      </c>
      <c r="L30" s="3">
        <v>5310</v>
      </c>
      <c r="M30" s="20" t="s">
        <v>747</v>
      </c>
      <c r="N30" s="25">
        <v>8.787024131021866</v>
      </c>
      <c r="O30" s="3">
        <v>1</v>
      </c>
      <c r="P30" s="3">
        <v>1</v>
      </c>
      <c r="Q30" s="3">
        <v>0</v>
      </c>
      <c r="R30" s="26">
        <v>6.2</v>
      </c>
      <c r="S30" s="26">
        <v>58.1</v>
      </c>
      <c r="T30" s="26"/>
      <c r="U30" s="26">
        <v>35.700000000000003</v>
      </c>
      <c r="V30" s="3" t="s">
        <v>748</v>
      </c>
    </row>
    <row r="31" spans="1:22" x14ac:dyDescent="0.2">
      <c r="A31" s="3" t="s">
        <v>309</v>
      </c>
      <c r="B31" s="3" t="s">
        <v>25</v>
      </c>
      <c r="C31" s="3">
        <v>4</v>
      </c>
      <c r="D31" s="3" t="s">
        <v>701</v>
      </c>
      <c r="E31" s="3">
        <v>1</v>
      </c>
      <c r="F31" s="3">
        <v>52</v>
      </c>
      <c r="G31" s="3">
        <v>87</v>
      </c>
      <c r="H31" s="3">
        <v>139</v>
      </c>
      <c r="I31" s="21">
        <f>F31/G31</f>
        <v>0.5977011494252874</v>
      </c>
      <c r="J31" s="3">
        <v>515</v>
      </c>
      <c r="K31" s="3">
        <v>1441</v>
      </c>
      <c r="L31" s="3">
        <v>1956</v>
      </c>
      <c r="M31" s="20" t="s">
        <v>749</v>
      </c>
      <c r="N31" s="25">
        <v>1.6724026336346389</v>
      </c>
      <c r="O31" s="3">
        <v>1</v>
      </c>
      <c r="P31" s="3">
        <v>0</v>
      </c>
      <c r="Q31" s="3">
        <v>0</v>
      </c>
      <c r="R31" s="26">
        <v>32.1</v>
      </c>
      <c r="S31" s="26">
        <v>22.9</v>
      </c>
      <c r="T31" s="26">
        <v>33.700000000000003</v>
      </c>
      <c r="U31" s="26">
        <v>11.3</v>
      </c>
      <c r="V31" s="3" t="s">
        <v>750</v>
      </c>
    </row>
    <row r="32" spans="1:22" x14ac:dyDescent="0.2">
      <c r="A32" s="3" t="s">
        <v>275</v>
      </c>
      <c r="B32" s="3" t="s">
        <v>25</v>
      </c>
      <c r="C32" s="3">
        <v>4</v>
      </c>
      <c r="D32" s="3" t="s">
        <v>751</v>
      </c>
      <c r="E32" s="3">
        <v>2</v>
      </c>
      <c r="F32" s="3">
        <v>7</v>
      </c>
      <c r="G32" s="3">
        <v>7</v>
      </c>
      <c r="H32" s="3">
        <v>14</v>
      </c>
      <c r="I32" s="20" t="s">
        <v>592</v>
      </c>
      <c r="J32" s="3">
        <v>91</v>
      </c>
      <c r="K32" s="3">
        <v>225</v>
      </c>
      <c r="L32" s="3">
        <v>316</v>
      </c>
      <c r="M32" s="21">
        <f>J32/K32</f>
        <v>0.40444444444444444</v>
      </c>
      <c r="N32" s="25">
        <v>2.4725274725274726</v>
      </c>
      <c r="O32" s="3">
        <v>1</v>
      </c>
      <c r="P32" s="3">
        <v>1</v>
      </c>
      <c r="Q32" s="3">
        <v>0</v>
      </c>
      <c r="R32" s="26">
        <v>11.8</v>
      </c>
      <c r="S32" s="26">
        <v>22.7</v>
      </c>
      <c r="T32" s="26">
        <v>1.5</v>
      </c>
      <c r="U32" s="26">
        <v>64</v>
      </c>
      <c r="V32" s="3" t="s">
        <v>46</v>
      </c>
    </row>
    <row r="33" spans="1:22" x14ac:dyDescent="0.2">
      <c r="A33" s="3" t="s">
        <v>163</v>
      </c>
      <c r="B33" s="3" t="s">
        <v>23</v>
      </c>
      <c r="C33" s="3">
        <v>1</v>
      </c>
      <c r="D33" s="3" t="s">
        <v>751</v>
      </c>
      <c r="E33" s="3">
        <v>2</v>
      </c>
      <c r="F33" s="3">
        <v>3</v>
      </c>
      <c r="G33" s="3">
        <v>2</v>
      </c>
      <c r="H33" s="3">
        <v>5</v>
      </c>
      <c r="I33" s="20" t="s">
        <v>719</v>
      </c>
      <c r="J33" s="3">
        <v>27</v>
      </c>
      <c r="K33" s="3">
        <v>45</v>
      </c>
      <c r="L33" s="3">
        <v>72</v>
      </c>
      <c r="M33" s="20" t="s">
        <v>720</v>
      </c>
      <c r="N33" s="25">
        <v>2.5</v>
      </c>
      <c r="O33" s="3">
        <v>1</v>
      </c>
      <c r="P33" s="3">
        <v>0</v>
      </c>
      <c r="Q33" s="3">
        <v>0</v>
      </c>
      <c r="R33" s="26">
        <v>29</v>
      </c>
      <c r="S33" s="26">
        <v>19</v>
      </c>
      <c r="T33" s="26"/>
      <c r="U33" s="26">
        <v>52</v>
      </c>
      <c r="V33" s="3" t="s">
        <v>46</v>
      </c>
    </row>
    <row r="34" spans="1:22" x14ac:dyDescent="0.2">
      <c r="A34" s="3" t="s">
        <v>167</v>
      </c>
      <c r="B34" s="3" t="s">
        <v>23</v>
      </c>
      <c r="C34" s="3">
        <v>1</v>
      </c>
      <c r="D34" s="3" t="s">
        <v>751</v>
      </c>
      <c r="E34" s="3">
        <v>2</v>
      </c>
      <c r="F34" s="3">
        <v>5</v>
      </c>
      <c r="G34" s="3">
        <v>20</v>
      </c>
      <c r="H34" s="3">
        <v>25</v>
      </c>
      <c r="I34" s="20" t="s">
        <v>722</v>
      </c>
      <c r="J34" s="3">
        <v>43</v>
      </c>
      <c r="K34" s="3">
        <v>514</v>
      </c>
      <c r="L34" s="3">
        <v>557</v>
      </c>
      <c r="M34" s="21">
        <f>J34/K34</f>
        <v>8.3657587548638127E-2</v>
      </c>
      <c r="N34" s="25">
        <v>2.9883720930232558</v>
      </c>
      <c r="O34" s="3">
        <v>2</v>
      </c>
      <c r="P34" s="3">
        <v>2</v>
      </c>
      <c r="Q34" s="3">
        <v>0</v>
      </c>
      <c r="R34" s="26"/>
      <c r="S34" s="26"/>
      <c r="T34" s="26"/>
      <c r="U34" s="26"/>
      <c r="V34" s="3" t="s">
        <v>46</v>
      </c>
    </row>
    <row r="35" spans="1:22" x14ac:dyDescent="0.2">
      <c r="A35" s="3" t="s">
        <v>290</v>
      </c>
      <c r="B35" s="3" t="s">
        <v>23</v>
      </c>
      <c r="C35" s="3">
        <v>1</v>
      </c>
      <c r="D35" s="3" t="s">
        <v>751</v>
      </c>
      <c r="E35" s="3">
        <v>2</v>
      </c>
      <c r="F35" s="3">
        <v>7</v>
      </c>
      <c r="G35" s="3">
        <v>11</v>
      </c>
      <c r="H35" s="3">
        <v>18</v>
      </c>
      <c r="I35" s="21">
        <f>F35/G35</f>
        <v>0.63636363636363635</v>
      </c>
      <c r="J35" s="3">
        <v>89</v>
      </c>
      <c r="K35" s="3">
        <v>448</v>
      </c>
      <c r="L35" s="3">
        <v>537</v>
      </c>
      <c r="M35" s="21">
        <f>J35/K35</f>
        <v>0.19866071428571427</v>
      </c>
      <c r="N35" s="25">
        <v>3.2032686414708889</v>
      </c>
      <c r="O35" s="3">
        <v>1</v>
      </c>
      <c r="P35" s="3">
        <v>1</v>
      </c>
      <c r="Q35" s="3">
        <v>1</v>
      </c>
      <c r="R35" s="26"/>
      <c r="S35" s="26"/>
      <c r="T35" s="26"/>
      <c r="U35" s="26"/>
      <c r="V35" s="3" t="s">
        <v>46</v>
      </c>
    </row>
    <row r="36" spans="1:22" x14ac:dyDescent="0.2">
      <c r="A36" s="3" t="s">
        <v>253</v>
      </c>
      <c r="B36" s="3" t="s">
        <v>23</v>
      </c>
      <c r="C36" s="3">
        <v>1</v>
      </c>
      <c r="D36" s="3" t="s">
        <v>751</v>
      </c>
      <c r="E36" s="3">
        <v>2</v>
      </c>
      <c r="F36" s="3">
        <v>5</v>
      </c>
      <c r="G36" s="3">
        <v>2</v>
      </c>
      <c r="H36" s="3">
        <v>7</v>
      </c>
      <c r="I36" s="20" t="s">
        <v>742</v>
      </c>
      <c r="J36" s="3">
        <v>68</v>
      </c>
      <c r="K36" s="3">
        <v>268</v>
      </c>
      <c r="L36" s="3">
        <v>336</v>
      </c>
      <c r="M36" s="20" t="s">
        <v>743</v>
      </c>
      <c r="N36" s="25">
        <v>9.8529411764705888</v>
      </c>
      <c r="O36" s="3">
        <v>1</v>
      </c>
      <c r="P36" s="3">
        <v>1</v>
      </c>
      <c r="Q36" s="3">
        <v>0</v>
      </c>
      <c r="R36" s="26">
        <v>9.433962264150944</v>
      </c>
      <c r="S36" s="26">
        <v>58.962264150943398</v>
      </c>
      <c r="T36" s="26"/>
      <c r="U36" s="26">
        <v>31.60377358490566</v>
      </c>
      <c r="V36" s="3" t="s">
        <v>46</v>
      </c>
    </row>
    <row r="37" spans="1:22" x14ac:dyDescent="0.2">
      <c r="A37" s="3" t="s">
        <v>322</v>
      </c>
      <c r="B37" s="3" t="s">
        <v>23</v>
      </c>
      <c r="C37" s="3">
        <v>1</v>
      </c>
      <c r="D37" s="3" t="s">
        <v>751</v>
      </c>
      <c r="E37" s="3">
        <v>2</v>
      </c>
      <c r="F37" s="3">
        <v>7</v>
      </c>
      <c r="G37" s="3">
        <v>7</v>
      </c>
      <c r="H37" s="3">
        <v>14</v>
      </c>
      <c r="I37" s="20" t="s">
        <v>592</v>
      </c>
      <c r="J37" s="3">
        <v>114</v>
      </c>
      <c r="K37" s="3">
        <v>347</v>
      </c>
      <c r="L37" s="3">
        <v>461</v>
      </c>
      <c r="M37" s="21">
        <f>J37/K37</f>
        <v>0.32853025936599423</v>
      </c>
      <c r="N37" s="25">
        <v>3.0438596491228069</v>
      </c>
      <c r="O37" s="3">
        <v>1</v>
      </c>
      <c r="P37" s="3">
        <v>0</v>
      </c>
      <c r="Q37" s="3">
        <v>1</v>
      </c>
      <c r="R37" s="26">
        <v>12</v>
      </c>
      <c r="S37" s="26">
        <v>60.6</v>
      </c>
      <c r="T37" s="26">
        <v>37.5</v>
      </c>
      <c r="U37" s="26">
        <v>27.4</v>
      </c>
      <c r="V37" s="3" t="s">
        <v>752</v>
      </c>
    </row>
    <row r="38" spans="1:22" x14ac:dyDescent="0.2">
      <c r="A38" s="3" t="s">
        <v>259</v>
      </c>
      <c r="B38" s="3" t="s">
        <v>23</v>
      </c>
      <c r="C38" s="3">
        <v>1</v>
      </c>
      <c r="D38" s="3" t="s">
        <v>751</v>
      </c>
      <c r="E38" s="3">
        <v>2</v>
      </c>
      <c r="F38" s="3">
        <v>1</v>
      </c>
      <c r="G38" s="3">
        <v>0.1</v>
      </c>
      <c r="H38" s="3">
        <v>1</v>
      </c>
      <c r="I38" s="20" t="s">
        <v>713</v>
      </c>
      <c r="J38" s="3">
        <v>22</v>
      </c>
      <c r="K38" s="3">
        <v>59</v>
      </c>
      <c r="L38" s="3">
        <v>81</v>
      </c>
      <c r="M38" s="21">
        <f>J38/K38</f>
        <v>0.3728813559322034</v>
      </c>
      <c r="N38" s="25">
        <v>26.818181818181817</v>
      </c>
      <c r="O38" s="3">
        <v>1</v>
      </c>
      <c r="P38" s="3">
        <v>0</v>
      </c>
      <c r="Q38" s="3">
        <v>0</v>
      </c>
      <c r="R38" s="26"/>
      <c r="S38" s="26"/>
      <c r="T38" s="26"/>
      <c r="U38" s="26"/>
      <c r="V38" s="3" t="s">
        <v>46</v>
      </c>
    </row>
    <row r="39" spans="1:22" x14ac:dyDescent="0.2">
      <c r="A39" s="3" t="s">
        <v>305</v>
      </c>
      <c r="B39" s="3" t="s">
        <v>23</v>
      </c>
      <c r="C39" s="3">
        <v>1</v>
      </c>
      <c r="D39" s="3" t="s">
        <v>751</v>
      </c>
      <c r="E39" s="3">
        <v>2</v>
      </c>
      <c r="F39" s="3">
        <v>60</v>
      </c>
      <c r="G39" s="3">
        <v>343</v>
      </c>
      <c r="H39" s="3">
        <v>403</v>
      </c>
      <c r="I39" s="21">
        <f>F39/G39</f>
        <v>0.1749271137026239</v>
      </c>
      <c r="J39" s="3">
        <v>199</v>
      </c>
      <c r="K39" s="3">
        <v>5746</v>
      </c>
      <c r="L39" s="3">
        <v>5945</v>
      </c>
      <c r="M39" s="20" t="s">
        <v>753</v>
      </c>
      <c r="N39" s="25">
        <v>5.0509105293229997</v>
      </c>
      <c r="O39" s="3">
        <v>1</v>
      </c>
      <c r="P39" s="3">
        <v>1</v>
      </c>
      <c r="Q39" s="3">
        <v>0</v>
      </c>
      <c r="R39" s="26">
        <v>6.2</v>
      </c>
      <c r="S39" s="26">
        <v>58.1</v>
      </c>
      <c r="T39" s="26"/>
      <c r="U39" s="26">
        <v>35.700000000000003</v>
      </c>
      <c r="V39" s="3" t="s">
        <v>46</v>
      </c>
    </row>
    <row r="40" spans="1:22" x14ac:dyDescent="0.2">
      <c r="A40" s="3" t="s">
        <v>283</v>
      </c>
      <c r="B40" s="3" t="s">
        <v>24</v>
      </c>
      <c r="C40" s="3">
        <v>2</v>
      </c>
      <c r="D40" s="3" t="s">
        <v>754</v>
      </c>
      <c r="E40" s="3">
        <v>3</v>
      </c>
      <c r="F40" s="3">
        <v>50</v>
      </c>
      <c r="G40" s="3">
        <v>124</v>
      </c>
      <c r="H40" s="3">
        <v>174</v>
      </c>
      <c r="I40" s="20" t="s">
        <v>755</v>
      </c>
      <c r="J40" s="3">
        <v>884</v>
      </c>
      <c r="K40" s="3">
        <v>8388</v>
      </c>
      <c r="L40" s="3">
        <v>9272</v>
      </c>
      <c r="M40" s="20" t="s">
        <v>756</v>
      </c>
      <c r="N40" s="25">
        <v>3.8260837833892865</v>
      </c>
      <c r="O40" s="3">
        <v>1</v>
      </c>
      <c r="P40" s="3">
        <v>1</v>
      </c>
      <c r="Q40" s="3">
        <v>1</v>
      </c>
      <c r="R40" s="26"/>
      <c r="S40" s="26"/>
      <c r="T40" s="26"/>
      <c r="U40" s="26"/>
      <c r="V40" s="3" t="s">
        <v>757</v>
      </c>
    </row>
    <row r="41" spans="1:22" x14ac:dyDescent="0.2">
      <c r="A41" s="3" t="s">
        <v>322</v>
      </c>
      <c r="B41" s="3" t="s">
        <v>23</v>
      </c>
      <c r="C41" s="3">
        <v>1</v>
      </c>
      <c r="D41" s="3" t="s">
        <v>754</v>
      </c>
      <c r="E41" s="3">
        <v>3</v>
      </c>
      <c r="F41" s="3">
        <v>6</v>
      </c>
      <c r="G41" s="3">
        <v>3</v>
      </c>
      <c r="H41" s="3">
        <v>9</v>
      </c>
      <c r="I41" s="20" t="s">
        <v>758</v>
      </c>
      <c r="J41" s="3">
        <v>115</v>
      </c>
      <c r="K41" s="3">
        <v>351</v>
      </c>
      <c r="L41" s="3">
        <v>466</v>
      </c>
      <c r="M41" s="21">
        <f>J41/K41</f>
        <v>0.32763532763532766</v>
      </c>
      <c r="N41" s="25">
        <v>6.1043478260869568</v>
      </c>
      <c r="O41" s="3">
        <v>1</v>
      </c>
      <c r="P41" s="3">
        <v>0</v>
      </c>
      <c r="Q41" s="3">
        <v>1</v>
      </c>
      <c r="R41" s="26">
        <v>12</v>
      </c>
      <c r="S41" s="26">
        <v>60.6</v>
      </c>
      <c r="T41" s="26">
        <v>37.5</v>
      </c>
      <c r="U41" s="26">
        <v>27.4</v>
      </c>
      <c r="V41" s="3" t="s">
        <v>752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865D6-6D4E-2B46-AC93-E57BD6B53F66}">
  <dimension ref="A1:V47"/>
  <sheetViews>
    <sheetView workbookViewId="0">
      <selection activeCell="E1" sqref="E1"/>
    </sheetView>
  </sheetViews>
  <sheetFormatPr baseColWidth="10" defaultRowHeight="16" x14ac:dyDescent="0.2"/>
  <cols>
    <col min="1" max="16384" width="10.83203125" style="3"/>
  </cols>
  <sheetData>
    <row r="1" spans="1:22" s="2" customFormat="1" x14ac:dyDescent="0.2">
      <c r="A1" s="2" t="s">
        <v>516</v>
      </c>
      <c r="B1" s="2" t="s">
        <v>517</v>
      </c>
      <c r="C1" s="2" t="s">
        <v>518</v>
      </c>
      <c r="D1" s="2" t="s">
        <v>677</v>
      </c>
      <c r="E1" s="2" t="s">
        <v>1085</v>
      </c>
      <c r="F1" s="2" t="s">
        <v>520</v>
      </c>
      <c r="G1" s="2" t="s">
        <v>521</v>
      </c>
      <c r="H1" s="2" t="s">
        <v>522</v>
      </c>
      <c r="I1" s="4" t="s">
        <v>523</v>
      </c>
      <c r="J1" s="2" t="s">
        <v>524</v>
      </c>
      <c r="K1" s="2" t="s">
        <v>525</v>
      </c>
      <c r="L1" s="2" t="s">
        <v>526</v>
      </c>
      <c r="M1" s="2" t="s">
        <v>527</v>
      </c>
      <c r="N1" s="2" t="s">
        <v>528</v>
      </c>
      <c r="O1" s="2" t="s">
        <v>616</v>
      </c>
      <c r="P1" s="2" t="s">
        <v>13</v>
      </c>
      <c r="Q1" s="2" t="s">
        <v>18</v>
      </c>
      <c r="R1" s="2" t="s">
        <v>6</v>
      </c>
      <c r="S1" s="2" t="s">
        <v>8</v>
      </c>
      <c r="T1" s="2" t="s">
        <v>10</v>
      </c>
      <c r="U1" s="2" t="s">
        <v>12</v>
      </c>
      <c r="V1" s="2" t="s">
        <v>530</v>
      </c>
    </row>
    <row r="2" spans="1:22" x14ac:dyDescent="0.2">
      <c r="A2" s="3" t="s">
        <v>196</v>
      </c>
      <c r="B2" s="3" t="s">
        <v>23</v>
      </c>
      <c r="C2" s="3">
        <v>1</v>
      </c>
      <c r="D2" s="3" t="s">
        <v>701</v>
      </c>
      <c r="E2" s="3">
        <v>1</v>
      </c>
      <c r="F2" s="3">
        <v>1</v>
      </c>
      <c r="G2" s="3">
        <v>4</v>
      </c>
      <c r="H2" s="3">
        <v>5</v>
      </c>
      <c r="I2" s="21">
        <f>F2/G2</f>
        <v>0.25</v>
      </c>
      <c r="J2" s="3">
        <v>5</v>
      </c>
      <c r="K2" s="3">
        <v>55</v>
      </c>
      <c r="L2" s="3">
        <v>60</v>
      </c>
      <c r="M2" s="20" t="s">
        <v>759</v>
      </c>
      <c r="N2" s="25">
        <v>2.75</v>
      </c>
      <c r="O2" s="3">
        <v>1</v>
      </c>
      <c r="P2" s="3">
        <v>1</v>
      </c>
      <c r="Q2" s="3">
        <v>0</v>
      </c>
      <c r="V2" s="3" t="s">
        <v>760</v>
      </c>
    </row>
    <row r="3" spans="1:22" x14ac:dyDescent="0.2">
      <c r="A3" s="3" t="s">
        <v>200</v>
      </c>
      <c r="B3" s="3" t="s">
        <v>23</v>
      </c>
      <c r="C3" s="3">
        <v>1</v>
      </c>
      <c r="D3" s="3" t="s">
        <v>701</v>
      </c>
      <c r="E3" s="3">
        <v>1</v>
      </c>
      <c r="F3" s="3">
        <v>0.1</v>
      </c>
      <c r="G3" s="3">
        <v>8.9</v>
      </c>
      <c r="H3" s="3">
        <v>9</v>
      </c>
      <c r="I3" s="20" t="s">
        <v>761</v>
      </c>
      <c r="J3" s="3">
        <v>11</v>
      </c>
      <c r="K3" s="3">
        <v>161</v>
      </c>
      <c r="L3" s="3">
        <v>172</v>
      </c>
      <c r="M3" s="21">
        <f>J3/K3</f>
        <v>6.8322981366459631E-2</v>
      </c>
      <c r="N3" s="25">
        <v>0.1644535240040858</v>
      </c>
      <c r="O3" s="3">
        <v>1</v>
      </c>
      <c r="P3" s="3">
        <v>2</v>
      </c>
      <c r="Q3" s="3">
        <v>0</v>
      </c>
      <c r="T3" s="26">
        <v>100</v>
      </c>
      <c r="V3" s="3" t="s">
        <v>762</v>
      </c>
    </row>
    <row r="4" spans="1:22" x14ac:dyDescent="0.2">
      <c r="A4" s="3" t="s">
        <v>202</v>
      </c>
      <c r="B4" s="3" t="s">
        <v>23</v>
      </c>
      <c r="C4" s="3">
        <v>1</v>
      </c>
      <c r="D4" s="3" t="s">
        <v>701</v>
      </c>
      <c r="E4" s="3">
        <v>1</v>
      </c>
      <c r="F4" s="3">
        <v>8</v>
      </c>
      <c r="G4" s="3">
        <v>6</v>
      </c>
      <c r="H4" s="3">
        <v>14</v>
      </c>
      <c r="I4" s="20" t="s">
        <v>763</v>
      </c>
      <c r="J4" s="3">
        <v>18</v>
      </c>
      <c r="K4" s="3">
        <v>18</v>
      </c>
      <c r="L4" s="3">
        <v>36</v>
      </c>
      <c r="M4" s="20" t="s">
        <v>764</v>
      </c>
      <c r="N4" s="25">
        <v>1.3333333333333333</v>
      </c>
      <c r="O4" s="3">
        <v>1</v>
      </c>
      <c r="P4" s="3">
        <v>1</v>
      </c>
      <c r="Q4" s="3">
        <v>0</v>
      </c>
      <c r="V4" s="3" t="s">
        <v>706</v>
      </c>
    </row>
    <row r="5" spans="1:22" x14ac:dyDescent="0.2">
      <c r="A5" s="3" t="s">
        <v>141</v>
      </c>
      <c r="B5" s="3" t="s">
        <v>23</v>
      </c>
      <c r="C5" s="3">
        <v>1</v>
      </c>
      <c r="D5" s="3" t="s">
        <v>701</v>
      </c>
      <c r="E5" s="3">
        <v>1</v>
      </c>
      <c r="F5" s="3">
        <v>3</v>
      </c>
      <c r="G5" s="3">
        <v>3</v>
      </c>
      <c r="H5" s="3">
        <v>6</v>
      </c>
      <c r="I5" s="20" t="s">
        <v>765</v>
      </c>
      <c r="J5" s="3">
        <v>12</v>
      </c>
      <c r="K5" s="3">
        <v>84</v>
      </c>
      <c r="L5" s="3">
        <v>96</v>
      </c>
      <c r="M5" s="20" t="s">
        <v>766</v>
      </c>
      <c r="N5" s="25">
        <v>7</v>
      </c>
      <c r="O5" s="3">
        <v>1</v>
      </c>
      <c r="P5" s="3">
        <v>1</v>
      </c>
      <c r="Q5" s="3">
        <v>0</v>
      </c>
      <c r="V5" s="3" t="s">
        <v>767</v>
      </c>
    </row>
    <row r="6" spans="1:22" x14ac:dyDescent="0.2">
      <c r="A6" s="3" t="s">
        <v>145</v>
      </c>
      <c r="B6" s="3" t="s">
        <v>23</v>
      </c>
      <c r="C6" s="3">
        <v>1</v>
      </c>
      <c r="D6" s="3" t="s">
        <v>701</v>
      </c>
      <c r="E6" s="3">
        <v>1</v>
      </c>
      <c r="F6" s="3">
        <v>0.1</v>
      </c>
      <c r="G6" s="3">
        <v>8.9</v>
      </c>
      <c r="H6" s="3">
        <v>9</v>
      </c>
      <c r="I6" s="20" t="s">
        <v>761</v>
      </c>
      <c r="J6" s="3">
        <v>4</v>
      </c>
      <c r="K6" s="3">
        <v>539</v>
      </c>
      <c r="L6" s="3">
        <v>543</v>
      </c>
      <c r="M6" s="21">
        <f>J6/K6</f>
        <v>7.4211502782931356E-3</v>
      </c>
      <c r="N6" s="25">
        <v>1.5140449438202248</v>
      </c>
      <c r="O6" s="3">
        <v>1</v>
      </c>
      <c r="P6" s="3">
        <v>1</v>
      </c>
      <c r="Q6" s="3">
        <v>0</v>
      </c>
      <c r="V6" s="3" t="s">
        <v>768</v>
      </c>
    </row>
    <row r="7" spans="1:22" x14ac:dyDescent="0.2">
      <c r="A7" s="3" t="s">
        <v>204</v>
      </c>
      <c r="B7" s="3" t="s">
        <v>23</v>
      </c>
      <c r="C7" s="3">
        <v>1</v>
      </c>
      <c r="D7" s="3" t="s">
        <v>701</v>
      </c>
      <c r="E7" s="3">
        <v>1</v>
      </c>
      <c r="F7" s="3">
        <v>2</v>
      </c>
      <c r="G7" s="3">
        <v>6</v>
      </c>
      <c r="H7" s="3">
        <v>8</v>
      </c>
      <c r="I7" s="20" t="s">
        <v>769</v>
      </c>
      <c r="J7" s="3">
        <v>10</v>
      </c>
      <c r="K7" s="3">
        <v>49</v>
      </c>
      <c r="L7" s="3">
        <v>59</v>
      </c>
      <c r="M7" s="21">
        <f>J7/K7</f>
        <v>0.20408163265306123</v>
      </c>
      <c r="N7" s="25">
        <v>1.6333333333333333</v>
      </c>
      <c r="O7" s="3">
        <v>1</v>
      </c>
      <c r="P7" s="3">
        <v>0</v>
      </c>
      <c r="Q7" s="3">
        <v>0</v>
      </c>
      <c r="R7" s="26">
        <v>7.5</v>
      </c>
      <c r="S7" s="26">
        <v>23.9</v>
      </c>
      <c r="T7" s="26">
        <v>50.7</v>
      </c>
      <c r="U7" s="26">
        <v>17.899999999999999</v>
      </c>
      <c r="V7" s="3" t="s">
        <v>770</v>
      </c>
    </row>
    <row r="8" spans="1:22" x14ac:dyDescent="0.2">
      <c r="A8" s="3" t="s">
        <v>206</v>
      </c>
      <c r="B8" s="3" t="s">
        <v>23</v>
      </c>
      <c r="C8" s="3">
        <v>1</v>
      </c>
      <c r="D8" s="3" t="s">
        <v>701</v>
      </c>
      <c r="E8" s="3">
        <v>1</v>
      </c>
      <c r="F8" s="3">
        <v>0.1</v>
      </c>
      <c r="G8" s="3">
        <v>25.9</v>
      </c>
      <c r="H8" s="3">
        <v>26</v>
      </c>
      <c r="I8" s="20" t="s">
        <v>771</v>
      </c>
      <c r="J8" s="3">
        <v>3</v>
      </c>
      <c r="K8" s="3">
        <v>549</v>
      </c>
      <c r="L8" s="3">
        <v>552</v>
      </c>
      <c r="M8" s="20" t="s">
        <v>772</v>
      </c>
      <c r="N8" s="25">
        <v>0.70656370656370671</v>
      </c>
      <c r="O8" s="3">
        <v>1</v>
      </c>
      <c r="P8" s="3">
        <v>1</v>
      </c>
      <c r="Q8" s="3">
        <v>0</v>
      </c>
      <c r="R8" s="26"/>
      <c r="S8" s="26"/>
      <c r="T8" s="26"/>
      <c r="U8" s="26"/>
      <c r="V8" s="3" t="s">
        <v>706</v>
      </c>
    </row>
    <row r="9" spans="1:22" x14ac:dyDescent="0.2">
      <c r="A9" s="3" t="s">
        <v>153</v>
      </c>
      <c r="B9" s="3" t="s">
        <v>23</v>
      </c>
      <c r="C9" s="3">
        <v>1</v>
      </c>
      <c r="D9" s="3" t="s">
        <v>701</v>
      </c>
      <c r="E9" s="3">
        <v>1</v>
      </c>
      <c r="F9" s="3">
        <v>0.1</v>
      </c>
      <c r="G9" s="3">
        <v>25.9</v>
      </c>
      <c r="H9" s="3">
        <v>26</v>
      </c>
      <c r="I9" s="20" t="s">
        <v>771</v>
      </c>
      <c r="J9" s="3">
        <v>1</v>
      </c>
      <c r="K9" s="3">
        <v>551</v>
      </c>
      <c r="L9" s="3">
        <v>552</v>
      </c>
      <c r="M9" s="21">
        <f>J9/K9</f>
        <v>1.8148820326678765E-3</v>
      </c>
      <c r="N9" s="25">
        <v>2.1274131274131274</v>
      </c>
      <c r="O9" s="3">
        <v>1</v>
      </c>
      <c r="P9" s="3">
        <v>1</v>
      </c>
      <c r="Q9" s="3">
        <v>0</v>
      </c>
      <c r="R9" s="26"/>
      <c r="S9" s="26"/>
      <c r="T9" s="26"/>
      <c r="U9" s="26"/>
      <c r="V9" s="3" t="s">
        <v>773</v>
      </c>
    </row>
    <row r="10" spans="1:22" x14ac:dyDescent="0.2">
      <c r="A10" s="3" t="s">
        <v>269</v>
      </c>
      <c r="B10" s="3" t="s">
        <v>23</v>
      </c>
      <c r="C10" s="3">
        <v>1</v>
      </c>
      <c r="D10" s="3" t="s">
        <v>701</v>
      </c>
      <c r="E10" s="3">
        <v>1</v>
      </c>
      <c r="F10" s="3">
        <v>15</v>
      </c>
      <c r="G10" s="3">
        <v>108</v>
      </c>
      <c r="H10" s="3">
        <v>123</v>
      </c>
      <c r="I10" s="20" t="s">
        <v>774</v>
      </c>
      <c r="J10" s="3">
        <v>102</v>
      </c>
      <c r="K10" s="3">
        <v>1652</v>
      </c>
      <c r="L10" s="3">
        <v>1754</v>
      </c>
      <c r="M10" s="20" t="s">
        <v>775</v>
      </c>
      <c r="N10" s="25">
        <v>2.2494553376906317</v>
      </c>
      <c r="O10" s="3">
        <v>2</v>
      </c>
      <c r="P10" s="3">
        <v>0</v>
      </c>
      <c r="Q10" s="3">
        <v>0</v>
      </c>
      <c r="R10" s="26">
        <v>21</v>
      </c>
      <c r="S10" s="26">
        <v>37</v>
      </c>
      <c r="T10" s="26">
        <v>21</v>
      </c>
      <c r="U10" s="26">
        <v>19</v>
      </c>
      <c r="V10" s="3" t="s">
        <v>776</v>
      </c>
    </row>
    <row r="11" spans="1:22" x14ac:dyDescent="0.2">
      <c r="A11" s="3" t="s">
        <v>156</v>
      </c>
      <c r="B11" s="3" t="s">
        <v>23</v>
      </c>
      <c r="C11" s="3">
        <v>1</v>
      </c>
      <c r="D11" s="3" t="s">
        <v>701</v>
      </c>
      <c r="E11" s="3">
        <v>1</v>
      </c>
      <c r="F11" s="3">
        <v>3</v>
      </c>
      <c r="G11" s="3">
        <v>1</v>
      </c>
      <c r="H11" s="3">
        <v>4</v>
      </c>
      <c r="I11" s="20" t="s">
        <v>777</v>
      </c>
      <c r="J11" s="3">
        <v>10</v>
      </c>
      <c r="K11" s="3">
        <v>32</v>
      </c>
      <c r="L11" s="3">
        <v>42</v>
      </c>
      <c r="M11" s="20" t="s">
        <v>778</v>
      </c>
      <c r="N11" s="25">
        <v>9.6</v>
      </c>
      <c r="O11" s="3">
        <v>1</v>
      </c>
      <c r="P11" s="3">
        <v>0</v>
      </c>
      <c r="Q11" s="3">
        <v>0</v>
      </c>
      <c r="R11" s="26">
        <v>10.9</v>
      </c>
      <c r="S11" s="26">
        <v>6.5</v>
      </c>
      <c r="T11" s="26">
        <v>63</v>
      </c>
      <c r="U11" s="26">
        <v>19.600000000000001</v>
      </c>
      <c r="V11" s="3" t="s">
        <v>779</v>
      </c>
    </row>
    <row r="12" spans="1:22" x14ac:dyDescent="0.2">
      <c r="A12" s="3" t="s">
        <v>158</v>
      </c>
      <c r="B12" s="3" t="s">
        <v>23</v>
      </c>
      <c r="C12" s="3">
        <v>1</v>
      </c>
      <c r="D12" s="3" t="s">
        <v>701</v>
      </c>
      <c r="E12" s="3">
        <v>1</v>
      </c>
      <c r="F12" s="3">
        <v>1</v>
      </c>
      <c r="G12" s="3">
        <v>1</v>
      </c>
      <c r="H12" s="3">
        <v>2</v>
      </c>
      <c r="I12" s="20" t="s">
        <v>704</v>
      </c>
      <c r="J12" s="3">
        <v>4</v>
      </c>
      <c r="K12" s="3">
        <v>27</v>
      </c>
      <c r="L12" s="3">
        <v>31</v>
      </c>
      <c r="M12" s="21">
        <f>J12/K12</f>
        <v>0.14814814814814814</v>
      </c>
      <c r="N12" s="25">
        <v>6.75</v>
      </c>
      <c r="O12" s="3">
        <v>1</v>
      </c>
      <c r="P12" s="3">
        <v>1</v>
      </c>
      <c r="Q12" s="3">
        <v>0</v>
      </c>
      <c r="R12" s="26"/>
      <c r="S12" s="26"/>
      <c r="T12" s="26"/>
      <c r="U12" s="26"/>
      <c r="V12" s="3" t="s">
        <v>780</v>
      </c>
    </row>
    <row r="13" spans="1:22" x14ac:dyDescent="0.2">
      <c r="A13" s="3" t="s">
        <v>160</v>
      </c>
      <c r="B13" s="3" t="s">
        <v>25</v>
      </c>
      <c r="C13" s="3">
        <v>4</v>
      </c>
      <c r="D13" s="3" t="s">
        <v>701</v>
      </c>
      <c r="E13" s="3">
        <v>1</v>
      </c>
      <c r="F13" s="3">
        <v>20</v>
      </c>
      <c r="G13" s="3">
        <v>57</v>
      </c>
      <c r="H13" s="3">
        <v>77</v>
      </c>
      <c r="I13" s="21">
        <f>F13/G13</f>
        <v>0.35087719298245612</v>
      </c>
      <c r="J13" s="3">
        <v>8</v>
      </c>
      <c r="K13" s="3">
        <v>208</v>
      </c>
      <c r="L13" s="3">
        <v>216</v>
      </c>
      <c r="M13" s="20" t="s">
        <v>781</v>
      </c>
      <c r="N13" s="25">
        <v>9.1228070175438596</v>
      </c>
      <c r="O13" s="3">
        <v>1</v>
      </c>
      <c r="P13" s="3">
        <v>0</v>
      </c>
      <c r="Q13" s="3">
        <v>0</v>
      </c>
      <c r="R13" s="26">
        <v>18.430034129692832</v>
      </c>
      <c r="S13" s="26">
        <v>37.201365187713307</v>
      </c>
      <c r="T13" s="26">
        <v>5.802047781569966</v>
      </c>
      <c r="U13" s="26">
        <v>44.368600682593858</v>
      </c>
      <c r="V13" s="3" t="s">
        <v>782</v>
      </c>
    </row>
    <row r="14" spans="1:22" x14ac:dyDescent="0.2">
      <c r="A14" s="3" t="s">
        <v>275</v>
      </c>
      <c r="B14" s="3" t="s">
        <v>25</v>
      </c>
      <c r="C14" s="3">
        <v>4</v>
      </c>
      <c r="D14" s="3" t="s">
        <v>701</v>
      </c>
      <c r="E14" s="3">
        <v>1</v>
      </c>
      <c r="F14" s="3">
        <v>28</v>
      </c>
      <c r="G14" s="3">
        <v>18</v>
      </c>
      <c r="H14" s="3">
        <v>46</v>
      </c>
      <c r="I14" s="20" t="s">
        <v>783</v>
      </c>
      <c r="J14" s="3">
        <v>70</v>
      </c>
      <c r="K14" s="3">
        <v>214</v>
      </c>
      <c r="L14" s="3">
        <v>284</v>
      </c>
      <c r="M14" s="20" t="s">
        <v>784</v>
      </c>
      <c r="N14" s="25">
        <v>4.7555555555555555</v>
      </c>
      <c r="O14" s="3">
        <v>1</v>
      </c>
      <c r="P14" s="3">
        <v>1</v>
      </c>
      <c r="Q14" s="3">
        <v>0</v>
      </c>
      <c r="R14" s="26">
        <v>11.8</v>
      </c>
      <c r="S14" s="26">
        <v>22.7</v>
      </c>
      <c r="T14" s="26">
        <v>1.5</v>
      </c>
      <c r="U14" s="26">
        <v>64</v>
      </c>
      <c r="V14" s="3" t="s">
        <v>785</v>
      </c>
    </row>
    <row r="15" spans="1:22" x14ac:dyDescent="0.2">
      <c r="A15" s="3" t="s">
        <v>167</v>
      </c>
      <c r="B15" s="3" t="s">
        <v>23</v>
      </c>
      <c r="C15" s="3">
        <v>1</v>
      </c>
      <c r="D15" s="3" t="s">
        <v>701</v>
      </c>
      <c r="E15" s="3">
        <v>1</v>
      </c>
      <c r="F15" s="3">
        <v>5</v>
      </c>
      <c r="G15" s="3">
        <v>21</v>
      </c>
      <c r="H15" s="3">
        <v>26</v>
      </c>
      <c r="I15" s="21">
        <f>F15/G15</f>
        <v>0.23809523809523808</v>
      </c>
      <c r="J15" s="3">
        <v>43</v>
      </c>
      <c r="K15" s="3">
        <v>513</v>
      </c>
      <c r="L15" s="3">
        <v>556</v>
      </c>
      <c r="M15" s="21">
        <f t="shared" ref="M15:M20" si="0">J15/K15</f>
        <v>8.3820662768031184E-2</v>
      </c>
      <c r="N15" s="25">
        <v>2.8405315614617939</v>
      </c>
      <c r="O15" s="3">
        <v>2</v>
      </c>
      <c r="P15" s="3">
        <v>2</v>
      </c>
      <c r="Q15" s="3">
        <v>0</v>
      </c>
      <c r="R15" s="26"/>
      <c r="S15" s="26"/>
      <c r="T15" s="26"/>
      <c r="U15" s="26"/>
      <c r="V15" s="3" t="s">
        <v>786</v>
      </c>
    </row>
    <row r="16" spans="1:22" x14ac:dyDescent="0.2">
      <c r="A16" s="3" t="s">
        <v>224</v>
      </c>
      <c r="B16" s="3" t="s">
        <v>23</v>
      </c>
      <c r="C16" s="3">
        <v>1</v>
      </c>
      <c r="D16" s="3" t="s">
        <v>701</v>
      </c>
      <c r="E16" s="3">
        <v>1</v>
      </c>
      <c r="F16" s="3">
        <v>3</v>
      </c>
      <c r="G16" s="3">
        <v>8</v>
      </c>
      <c r="H16" s="3">
        <v>11</v>
      </c>
      <c r="I16" s="21">
        <f>F16/G16</f>
        <v>0.375</v>
      </c>
      <c r="J16" s="3">
        <v>8</v>
      </c>
      <c r="K16" s="3">
        <v>47</v>
      </c>
      <c r="L16" s="3">
        <v>55</v>
      </c>
      <c r="M16" s="21">
        <f t="shared" si="0"/>
        <v>0.1702127659574468</v>
      </c>
      <c r="N16" s="25">
        <v>2.203125</v>
      </c>
      <c r="O16" s="3">
        <v>1</v>
      </c>
      <c r="P16" s="3">
        <v>0</v>
      </c>
      <c r="Q16" s="3">
        <v>0</v>
      </c>
      <c r="R16" s="26">
        <v>5.0999999999999996</v>
      </c>
      <c r="S16" s="26">
        <v>22.9</v>
      </c>
      <c r="T16" s="26">
        <v>54.6</v>
      </c>
      <c r="U16" s="26">
        <v>17.399999999999999</v>
      </c>
      <c r="V16" s="3" t="s">
        <v>787</v>
      </c>
    </row>
    <row r="17" spans="1:22" x14ac:dyDescent="0.2">
      <c r="A17" s="3" t="s">
        <v>233</v>
      </c>
      <c r="B17" s="3" t="s">
        <v>25</v>
      </c>
      <c r="C17" s="3">
        <v>4</v>
      </c>
      <c r="D17" s="3" t="s">
        <v>701</v>
      </c>
      <c r="E17" s="3">
        <v>1</v>
      </c>
      <c r="F17" s="3">
        <v>25</v>
      </c>
      <c r="G17" s="3">
        <v>17</v>
      </c>
      <c r="H17" s="3">
        <v>42</v>
      </c>
      <c r="I17" s="20" t="s">
        <v>788</v>
      </c>
      <c r="J17" s="3">
        <v>67</v>
      </c>
      <c r="K17" s="3">
        <v>179</v>
      </c>
      <c r="L17" s="3">
        <v>246</v>
      </c>
      <c r="M17" s="21">
        <f t="shared" si="0"/>
        <v>0.37430167597765363</v>
      </c>
      <c r="N17" s="25">
        <v>3.9288849868305533</v>
      </c>
      <c r="O17" s="3">
        <v>1</v>
      </c>
      <c r="P17" s="3">
        <v>1</v>
      </c>
      <c r="Q17" s="3">
        <v>0</v>
      </c>
      <c r="R17" s="26">
        <v>10.4</v>
      </c>
      <c r="S17" s="26">
        <v>78.5</v>
      </c>
      <c r="T17" s="26">
        <v>0</v>
      </c>
      <c r="U17" s="26">
        <v>6.6</v>
      </c>
      <c r="V17" s="3" t="s">
        <v>789</v>
      </c>
    </row>
    <row r="18" spans="1:22" x14ac:dyDescent="0.2">
      <c r="A18" s="3" t="s">
        <v>314</v>
      </c>
      <c r="B18" s="3" t="s">
        <v>25</v>
      </c>
      <c r="C18" s="3">
        <v>4</v>
      </c>
      <c r="D18" s="3" t="s">
        <v>701</v>
      </c>
      <c r="E18" s="3">
        <v>1</v>
      </c>
      <c r="F18" s="3">
        <v>22</v>
      </c>
      <c r="G18" s="3">
        <v>19</v>
      </c>
      <c r="H18" s="3">
        <v>41</v>
      </c>
      <c r="I18" s="20" t="s">
        <v>790</v>
      </c>
      <c r="J18" s="3">
        <v>31</v>
      </c>
      <c r="K18" s="3">
        <v>127</v>
      </c>
      <c r="L18" s="3">
        <v>158</v>
      </c>
      <c r="M18" s="21">
        <f t="shared" si="0"/>
        <v>0.24409448818897639</v>
      </c>
      <c r="N18" s="25">
        <v>4.7436332767402378</v>
      </c>
      <c r="O18" s="3">
        <v>1</v>
      </c>
      <c r="P18" s="3">
        <v>1</v>
      </c>
      <c r="Q18" s="3">
        <v>1</v>
      </c>
      <c r="R18" s="26"/>
      <c r="S18" s="26"/>
      <c r="T18" s="26"/>
      <c r="U18" s="26"/>
      <c r="V18" s="3" t="s">
        <v>791</v>
      </c>
    </row>
    <row r="19" spans="1:22" x14ac:dyDescent="0.2">
      <c r="A19" s="3" t="s">
        <v>174</v>
      </c>
      <c r="B19" s="3" t="s">
        <v>23</v>
      </c>
      <c r="C19" s="3">
        <v>1</v>
      </c>
      <c r="D19" s="3" t="s">
        <v>701</v>
      </c>
      <c r="E19" s="3">
        <v>1</v>
      </c>
      <c r="F19" s="3">
        <v>2</v>
      </c>
      <c r="G19" s="3">
        <v>4</v>
      </c>
      <c r="H19" s="3">
        <v>6</v>
      </c>
      <c r="I19" s="20" t="s">
        <v>792</v>
      </c>
      <c r="J19" s="3">
        <v>7</v>
      </c>
      <c r="K19" s="3">
        <v>52</v>
      </c>
      <c r="L19" s="3">
        <v>59</v>
      </c>
      <c r="M19" s="21">
        <f t="shared" si="0"/>
        <v>0.13461538461538461</v>
      </c>
      <c r="N19" s="25">
        <v>3.7142857142857144</v>
      </c>
      <c r="O19" s="3">
        <v>1</v>
      </c>
      <c r="P19" s="3">
        <v>0</v>
      </c>
      <c r="Q19" s="3">
        <v>0</v>
      </c>
      <c r="R19" s="26">
        <v>26</v>
      </c>
      <c r="S19" s="26">
        <v>22</v>
      </c>
      <c r="T19" s="26">
        <v>23</v>
      </c>
      <c r="U19" s="26">
        <v>52</v>
      </c>
      <c r="V19" s="3" t="s">
        <v>793</v>
      </c>
    </row>
    <row r="20" spans="1:22" x14ac:dyDescent="0.2">
      <c r="A20" s="3" t="s">
        <v>290</v>
      </c>
      <c r="B20" s="3" t="s">
        <v>23</v>
      </c>
      <c r="C20" s="3">
        <v>1</v>
      </c>
      <c r="D20" s="3" t="s">
        <v>701</v>
      </c>
      <c r="E20" s="3">
        <v>1</v>
      </c>
      <c r="F20" s="3">
        <v>15</v>
      </c>
      <c r="G20" s="3">
        <v>29</v>
      </c>
      <c r="H20" s="3">
        <v>44</v>
      </c>
      <c r="I20" s="21">
        <f>F20/G20</f>
        <v>0.51724137931034486</v>
      </c>
      <c r="J20" s="3">
        <v>81</v>
      </c>
      <c r="K20" s="3">
        <v>430</v>
      </c>
      <c r="L20" s="3">
        <v>511</v>
      </c>
      <c r="M20" s="21">
        <f t="shared" si="0"/>
        <v>0.1883720930232558</v>
      </c>
      <c r="N20" s="25">
        <v>2.7458492975734354</v>
      </c>
      <c r="O20" s="3">
        <v>1</v>
      </c>
      <c r="P20" s="3">
        <v>1</v>
      </c>
      <c r="Q20" s="3">
        <v>1</v>
      </c>
      <c r="R20" s="26"/>
      <c r="S20" s="26"/>
      <c r="T20" s="26"/>
      <c r="U20" s="26"/>
      <c r="V20" s="3" t="s">
        <v>794</v>
      </c>
    </row>
    <row r="21" spans="1:22" x14ac:dyDescent="0.2">
      <c r="A21" s="3" t="s">
        <v>248</v>
      </c>
      <c r="B21" s="3" t="s">
        <v>24</v>
      </c>
      <c r="C21" s="3">
        <v>2</v>
      </c>
      <c r="D21" s="3" t="s">
        <v>701</v>
      </c>
      <c r="E21" s="3">
        <v>1</v>
      </c>
      <c r="F21" s="3">
        <v>125</v>
      </c>
      <c r="G21" s="3">
        <v>556</v>
      </c>
      <c r="H21" s="3">
        <v>681</v>
      </c>
      <c r="I21" s="21">
        <f>F21/G21</f>
        <v>0.22482014388489208</v>
      </c>
      <c r="J21" s="3">
        <v>761</v>
      </c>
      <c r="K21" s="3">
        <v>9854</v>
      </c>
      <c r="L21" s="3">
        <v>10615</v>
      </c>
      <c r="M21" s="20" t="s">
        <v>795</v>
      </c>
      <c r="N21" s="25">
        <v>2.9111402074135699</v>
      </c>
      <c r="O21" s="3">
        <v>1</v>
      </c>
      <c r="P21" s="3">
        <v>1</v>
      </c>
      <c r="Q21" s="3">
        <v>0</v>
      </c>
      <c r="R21" s="26">
        <v>63</v>
      </c>
      <c r="S21" s="26">
        <v>34.799999999999997</v>
      </c>
      <c r="T21" s="26"/>
      <c r="U21" s="26">
        <v>2.2999999999999998</v>
      </c>
      <c r="V21" s="3" t="s">
        <v>796</v>
      </c>
    </row>
    <row r="22" spans="1:22" x14ac:dyDescent="0.2">
      <c r="A22" s="3" t="s">
        <v>249</v>
      </c>
      <c r="B22" s="3" t="s">
        <v>23</v>
      </c>
      <c r="C22" s="3">
        <v>1</v>
      </c>
      <c r="D22" s="3" t="s">
        <v>701</v>
      </c>
      <c r="E22" s="3">
        <v>1</v>
      </c>
      <c r="F22" s="3">
        <v>0.1</v>
      </c>
      <c r="G22" s="3">
        <v>0.9</v>
      </c>
      <c r="H22" s="3">
        <v>1</v>
      </c>
      <c r="I22" s="20" t="s">
        <v>797</v>
      </c>
      <c r="J22" s="3">
        <v>7</v>
      </c>
      <c r="K22" s="3">
        <v>119</v>
      </c>
      <c r="L22" s="3">
        <v>126</v>
      </c>
      <c r="M22" s="20" t="s">
        <v>798</v>
      </c>
      <c r="N22" s="25">
        <v>1.8888888888888891</v>
      </c>
      <c r="O22" s="3">
        <v>1</v>
      </c>
      <c r="P22" s="3">
        <v>1</v>
      </c>
      <c r="Q22" s="3">
        <v>0</v>
      </c>
      <c r="R22" s="26"/>
      <c r="S22" s="26"/>
      <c r="T22" s="26"/>
      <c r="U22" s="26"/>
      <c r="V22" s="3" t="s">
        <v>799</v>
      </c>
    </row>
    <row r="23" spans="1:22" x14ac:dyDescent="0.2">
      <c r="A23" s="3" t="s">
        <v>189</v>
      </c>
      <c r="B23" s="3" t="s">
        <v>23</v>
      </c>
      <c r="C23" s="3">
        <v>1</v>
      </c>
      <c r="D23" s="3" t="s">
        <v>701</v>
      </c>
      <c r="E23" s="3">
        <v>1</v>
      </c>
      <c r="F23" s="3">
        <v>17</v>
      </c>
      <c r="G23" s="3">
        <v>46</v>
      </c>
      <c r="H23" s="3">
        <v>63</v>
      </c>
      <c r="I23" s="21">
        <f>F23/G23</f>
        <v>0.36956521739130432</v>
      </c>
      <c r="J23" s="3">
        <v>60</v>
      </c>
      <c r="K23" s="3">
        <v>435</v>
      </c>
      <c r="L23" s="3">
        <v>495</v>
      </c>
      <c r="M23" s="20" t="s">
        <v>800</v>
      </c>
      <c r="N23" s="25">
        <v>2.6793478260869565</v>
      </c>
      <c r="O23" s="3">
        <v>1</v>
      </c>
      <c r="P23" s="3">
        <v>1</v>
      </c>
      <c r="Q23" s="3">
        <v>0</v>
      </c>
      <c r="R23" s="26">
        <v>8.6</v>
      </c>
      <c r="S23" s="26">
        <v>50.7</v>
      </c>
      <c r="T23" s="26"/>
      <c r="U23" s="26">
        <v>40.700000000000003</v>
      </c>
      <c r="V23" s="3" t="s">
        <v>46</v>
      </c>
    </row>
    <row r="24" spans="1:22" x14ac:dyDescent="0.2">
      <c r="A24" s="3" t="s">
        <v>322</v>
      </c>
      <c r="B24" s="3" t="s">
        <v>23</v>
      </c>
      <c r="C24" s="3">
        <v>1</v>
      </c>
      <c r="D24" s="3" t="s">
        <v>701</v>
      </c>
      <c r="E24" s="3">
        <v>1</v>
      </c>
      <c r="F24" s="3">
        <v>35</v>
      </c>
      <c r="G24" s="3">
        <v>35</v>
      </c>
      <c r="H24" s="3">
        <v>70</v>
      </c>
      <c r="I24" s="20" t="s">
        <v>801</v>
      </c>
      <c r="J24" s="3">
        <v>86</v>
      </c>
      <c r="K24" s="3">
        <v>319</v>
      </c>
      <c r="L24" s="3">
        <v>405</v>
      </c>
      <c r="M24" s="21">
        <f>J24/K24</f>
        <v>0.26959247648902823</v>
      </c>
      <c r="N24" s="25">
        <v>3.7093023255813953</v>
      </c>
      <c r="O24" s="3">
        <v>1</v>
      </c>
      <c r="P24" s="3">
        <v>0</v>
      </c>
      <c r="Q24" s="3">
        <v>1</v>
      </c>
      <c r="R24" s="26">
        <v>12</v>
      </c>
      <c r="S24" s="26">
        <v>60.6</v>
      </c>
      <c r="T24" s="26">
        <v>37.5</v>
      </c>
      <c r="U24" s="26">
        <v>27.4</v>
      </c>
      <c r="V24" s="3" t="s">
        <v>802</v>
      </c>
    </row>
    <row r="25" spans="1:22" x14ac:dyDescent="0.2">
      <c r="A25" s="3" t="s">
        <v>305</v>
      </c>
      <c r="B25" s="3" t="s">
        <v>23</v>
      </c>
      <c r="C25" s="3">
        <v>1</v>
      </c>
      <c r="D25" s="3" t="s">
        <v>701</v>
      </c>
      <c r="E25" s="3">
        <v>1</v>
      </c>
      <c r="F25" s="3">
        <v>149</v>
      </c>
      <c r="G25" s="3">
        <v>1099</v>
      </c>
      <c r="H25" s="3">
        <v>1248</v>
      </c>
      <c r="I25" s="20" t="s">
        <v>803</v>
      </c>
      <c r="J25" s="3">
        <v>110</v>
      </c>
      <c r="K25" s="3">
        <v>4980</v>
      </c>
      <c r="L25" s="3">
        <v>5090</v>
      </c>
      <c r="M25" s="20" t="s">
        <v>804</v>
      </c>
      <c r="N25" s="25">
        <v>6.1379766730085201</v>
      </c>
      <c r="O25" s="3">
        <v>1</v>
      </c>
      <c r="P25" s="3">
        <v>1</v>
      </c>
      <c r="Q25" s="3">
        <v>0</v>
      </c>
      <c r="R25" s="26">
        <v>6.2</v>
      </c>
      <c r="S25" s="26">
        <v>58.1</v>
      </c>
      <c r="T25" s="26"/>
      <c r="U25" s="26">
        <v>35.700000000000003</v>
      </c>
      <c r="V25" s="3" t="s">
        <v>805</v>
      </c>
    </row>
    <row r="26" spans="1:22" x14ac:dyDescent="0.2">
      <c r="A26" s="3" t="s">
        <v>309</v>
      </c>
      <c r="B26" s="3" t="s">
        <v>25</v>
      </c>
      <c r="C26" s="3">
        <v>4</v>
      </c>
      <c r="D26" s="3" t="s">
        <v>701</v>
      </c>
      <c r="E26" s="3">
        <v>1</v>
      </c>
      <c r="F26" s="3">
        <v>60</v>
      </c>
      <c r="G26" s="3">
        <v>85</v>
      </c>
      <c r="H26" s="3">
        <v>145</v>
      </c>
      <c r="I26" s="20" t="s">
        <v>806</v>
      </c>
      <c r="J26" s="3">
        <v>507</v>
      </c>
      <c r="K26" s="3">
        <v>1443</v>
      </c>
      <c r="L26" s="3">
        <v>1950</v>
      </c>
      <c r="M26" s="20" t="s">
        <v>807</v>
      </c>
      <c r="N26" s="25">
        <v>2.0090497737556561</v>
      </c>
      <c r="O26" s="3">
        <v>1</v>
      </c>
      <c r="P26" s="3">
        <v>0</v>
      </c>
      <c r="Q26" s="3">
        <v>0</v>
      </c>
      <c r="R26" s="26">
        <v>32.1</v>
      </c>
      <c r="S26" s="26">
        <v>22.9</v>
      </c>
      <c r="T26" s="26">
        <v>33.700000000000003</v>
      </c>
      <c r="U26" s="26">
        <v>11.3</v>
      </c>
      <c r="V26" s="3" t="s">
        <v>808</v>
      </c>
    </row>
    <row r="27" spans="1:22" x14ac:dyDescent="0.2">
      <c r="A27" s="3" t="s">
        <v>263</v>
      </c>
      <c r="B27" s="3" t="s">
        <v>23</v>
      </c>
      <c r="C27" s="3">
        <v>1</v>
      </c>
      <c r="D27" s="3" t="s">
        <v>701</v>
      </c>
      <c r="E27" s="3">
        <v>1</v>
      </c>
      <c r="F27" s="3">
        <v>0.1</v>
      </c>
      <c r="G27" s="3">
        <v>1.9</v>
      </c>
      <c r="H27" s="3">
        <v>2</v>
      </c>
      <c r="I27" s="20" t="s">
        <v>809</v>
      </c>
      <c r="J27" s="3">
        <v>1</v>
      </c>
      <c r="K27" s="3">
        <v>74</v>
      </c>
      <c r="L27" s="3">
        <v>75</v>
      </c>
      <c r="M27" s="21">
        <f>J27/K27</f>
        <v>1.3513513513513514E-2</v>
      </c>
      <c r="N27" s="25">
        <v>3.8947368421052637</v>
      </c>
      <c r="O27" s="3">
        <v>1</v>
      </c>
      <c r="P27" s="3">
        <v>1</v>
      </c>
      <c r="Q27" s="3">
        <v>0</v>
      </c>
      <c r="R27" s="26"/>
      <c r="S27" s="26"/>
      <c r="T27" s="26"/>
      <c r="U27" s="26"/>
      <c r="V27" s="3" t="s">
        <v>780</v>
      </c>
    </row>
    <row r="28" spans="1:22" x14ac:dyDescent="0.2">
      <c r="A28" s="3" t="s">
        <v>206</v>
      </c>
      <c r="B28" s="3" t="s">
        <v>23</v>
      </c>
      <c r="C28" s="3">
        <v>1</v>
      </c>
      <c r="D28" s="3" t="s">
        <v>810</v>
      </c>
      <c r="E28" s="3">
        <v>2</v>
      </c>
      <c r="F28" s="3">
        <v>0.1</v>
      </c>
      <c r="G28" s="3">
        <v>1.9</v>
      </c>
      <c r="H28" s="3">
        <v>2</v>
      </c>
      <c r="I28" s="20" t="s">
        <v>809</v>
      </c>
      <c r="J28" s="3">
        <v>3</v>
      </c>
      <c r="K28" s="3">
        <v>573</v>
      </c>
      <c r="L28" s="3">
        <v>576</v>
      </c>
      <c r="M28" s="20" t="s">
        <v>811</v>
      </c>
      <c r="N28" s="25">
        <v>10.05263157894737</v>
      </c>
      <c r="O28" s="3">
        <v>1</v>
      </c>
      <c r="P28" s="3">
        <v>1</v>
      </c>
      <c r="Q28" s="3">
        <v>0</v>
      </c>
      <c r="R28" s="26"/>
      <c r="S28" s="26"/>
      <c r="T28" s="26"/>
      <c r="U28" s="26"/>
      <c r="V28" s="3" t="s">
        <v>812</v>
      </c>
    </row>
    <row r="29" spans="1:22" x14ac:dyDescent="0.2">
      <c r="A29" s="3" t="s">
        <v>275</v>
      </c>
      <c r="B29" s="3" t="s">
        <v>25</v>
      </c>
      <c r="C29" s="3">
        <v>4</v>
      </c>
      <c r="D29" s="3" t="s">
        <v>810</v>
      </c>
      <c r="E29" s="3">
        <v>2</v>
      </c>
      <c r="F29" s="3">
        <v>12</v>
      </c>
      <c r="G29" s="3">
        <v>7</v>
      </c>
      <c r="H29" s="3">
        <v>19</v>
      </c>
      <c r="I29" s="20" t="s">
        <v>813</v>
      </c>
      <c r="J29" s="3">
        <v>86</v>
      </c>
      <c r="K29" s="3">
        <v>225</v>
      </c>
      <c r="L29" s="3">
        <v>311</v>
      </c>
      <c r="M29" s="21">
        <f>J29/K29</f>
        <v>0.38222222222222224</v>
      </c>
      <c r="N29" s="25">
        <v>4.485049833887043</v>
      </c>
      <c r="O29" s="3">
        <v>1</v>
      </c>
      <c r="P29" s="3">
        <v>1</v>
      </c>
      <c r="Q29" s="3">
        <v>0</v>
      </c>
      <c r="R29" s="26">
        <v>11.8</v>
      </c>
      <c r="S29" s="26">
        <v>22.7</v>
      </c>
      <c r="T29" s="26">
        <v>1.5</v>
      </c>
      <c r="U29" s="26">
        <v>64</v>
      </c>
      <c r="V29" s="3" t="s">
        <v>814</v>
      </c>
    </row>
    <row r="30" spans="1:22" x14ac:dyDescent="0.2">
      <c r="A30" s="3" t="s">
        <v>167</v>
      </c>
      <c r="B30" s="3" t="s">
        <v>23</v>
      </c>
      <c r="C30" s="3">
        <v>1</v>
      </c>
      <c r="D30" s="3" t="s">
        <v>810</v>
      </c>
      <c r="E30" s="3">
        <v>2</v>
      </c>
      <c r="F30" s="3">
        <v>2</v>
      </c>
      <c r="G30" s="3">
        <v>6</v>
      </c>
      <c r="H30" s="3">
        <v>8</v>
      </c>
      <c r="I30" s="20" t="s">
        <v>702</v>
      </c>
      <c r="J30" s="3">
        <v>46</v>
      </c>
      <c r="K30" s="3">
        <v>528</v>
      </c>
      <c r="L30" s="3">
        <v>574</v>
      </c>
      <c r="M30" s="20" t="s">
        <v>815</v>
      </c>
      <c r="N30" s="25">
        <v>3.8260869565217392</v>
      </c>
      <c r="O30" s="3">
        <v>2</v>
      </c>
      <c r="P30" s="3">
        <v>2</v>
      </c>
      <c r="Q30" s="3">
        <v>0</v>
      </c>
      <c r="R30" s="26"/>
      <c r="S30" s="26"/>
      <c r="T30" s="26"/>
      <c r="U30" s="26"/>
      <c r="V30" s="3" t="s">
        <v>812</v>
      </c>
    </row>
    <row r="31" spans="1:22" x14ac:dyDescent="0.2">
      <c r="A31" s="3" t="s">
        <v>236</v>
      </c>
      <c r="B31" s="3" t="s">
        <v>25</v>
      </c>
      <c r="C31" s="3">
        <v>4</v>
      </c>
      <c r="D31" s="3" t="s">
        <v>810</v>
      </c>
      <c r="E31" s="3">
        <v>2</v>
      </c>
      <c r="F31" s="3">
        <v>110</v>
      </c>
      <c r="G31" s="3">
        <v>344</v>
      </c>
      <c r="H31" s="3">
        <v>454</v>
      </c>
      <c r="I31" s="20" t="s">
        <v>816</v>
      </c>
      <c r="J31" s="3">
        <v>1119</v>
      </c>
      <c r="K31" s="3">
        <v>2729</v>
      </c>
      <c r="L31" s="3">
        <v>3848</v>
      </c>
      <c r="M31" s="20" t="s">
        <v>817</v>
      </c>
      <c r="N31" s="25">
        <v>0.77984392210653197</v>
      </c>
      <c r="O31" s="3">
        <v>1</v>
      </c>
      <c r="P31" s="3">
        <v>0</v>
      </c>
      <c r="Q31" s="3">
        <v>0</v>
      </c>
      <c r="R31" s="26">
        <v>24.1</v>
      </c>
      <c r="S31" s="26">
        <v>30.4</v>
      </c>
      <c r="T31" s="26">
        <v>33</v>
      </c>
      <c r="U31" s="26">
        <v>12.5</v>
      </c>
      <c r="V31" s="3" t="s">
        <v>818</v>
      </c>
    </row>
    <row r="32" spans="1:22" x14ac:dyDescent="0.2">
      <c r="A32" s="3" t="s">
        <v>316</v>
      </c>
      <c r="B32" s="3" t="s">
        <v>23</v>
      </c>
      <c r="C32" s="3">
        <v>1</v>
      </c>
      <c r="D32" s="3" t="s">
        <v>810</v>
      </c>
      <c r="E32" s="3">
        <v>2</v>
      </c>
      <c r="F32" s="3">
        <v>112</v>
      </c>
      <c r="G32" s="3">
        <v>124</v>
      </c>
      <c r="H32" s="3">
        <v>236</v>
      </c>
      <c r="I32" s="20" t="s">
        <v>819</v>
      </c>
      <c r="J32" s="3">
        <v>3904</v>
      </c>
      <c r="K32" s="3">
        <v>10544</v>
      </c>
      <c r="L32" s="3">
        <v>14448</v>
      </c>
      <c r="M32" s="20" t="s">
        <v>820</v>
      </c>
      <c r="N32" s="25">
        <v>2.4394500264410364</v>
      </c>
      <c r="O32" s="3">
        <v>1</v>
      </c>
      <c r="P32" s="3">
        <v>1</v>
      </c>
      <c r="Q32" s="3">
        <v>1</v>
      </c>
      <c r="R32" s="26"/>
      <c r="S32" s="26">
        <v>43.9</v>
      </c>
      <c r="T32" s="26">
        <v>54.7</v>
      </c>
      <c r="U32" s="26">
        <v>1.5</v>
      </c>
      <c r="V32" s="3" t="s">
        <v>812</v>
      </c>
    </row>
    <row r="33" spans="1:22" x14ac:dyDescent="0.2">
      <c r="A33" s="3" t="s">
        <v>253</v>
      </c>
      <c r="B33" s="3" t="s">
        <v>23</v>
      </c>
      <c r="C33" s="3">
        <v>1</v>
      </c>
      <c r="D33" s="3" t="s">
        <v>810</v>
      </c>
      <c r="E33" s="3">
        <v>2</v>
      </c>
      <c r="F33" s="3">
        <v>5</v>
      </c>
      <c r="G33" s="3">
        <v>2</v>
      </c>
      <c r="H33" s="3">
        <v>7</v>
      </c>
      <c r="I33" s="20" t="s">
        <v>742</v>
      </c>
      <c r="J33" s="3">
        <v>68</v>
      </c>
      <c r="K33" s="3">
        <v>268</v>
      </c>
      <c r="L33" s="3">
        <v>336</v>
      </c>
      <c r="M33" s="20" t="s">
        <v>743</v>
      </c>
      <c r="N33" s="25">
        <v>9.8529411764705888</v>
      </c>
      <c r="O33" s="3">
        <v>1</v>
      </c>
      <c r="P33" s="3">
        <v>1</v>
      </c>
      <c r="Q33" s="3">
        <v>0</v>
      </c>
      <c r="R33" s="26">
        <v>9.433962264150944</v>
      </c>
      <c r="S33" s="26">
        <v>58.962264150943398</v>
      </c>
      <c r="T33" s="26"/>
      <c r="U33" s="26">
        <v>31.60377358490566</v>
      </c>
      <c r="V33" s="3" t="s">
        <v>821</v>
      </c>
    </row>
    <row r="34" spans="1:22" x14ac:dyDescent="0.2">
      <c r="A34" s="3" t="s">
        <v>189</v>
      </c>
      <c r="B34" s="3" t="s">
        <v>23</v>
      </c>
      <c r="C34" s="3">
        <v>1</v>
      </c>
      <c r="D34" s="3" t="s">
        <v>810</v>
      </c>
      <c r="E34" s="3">
        <v>2</v>
      </c>
      <c r="F34" s="3">
        <v>9</v>
      </c>
      <c r="G34" s="3">
        <v>22</v>
      </c>
      <c r="H34" s="3">
        <v>31</v>
      </c>
      <c r="I34" s="21">
        <f>F34/G34</f>
        <v>0.40909090909090912</v>
      </c>
      <c r="J34" s="3">
        <v>62</v>
      </c>
      <c r="K34" s="3">
        <v>441</v>
      </c>
      <c r="L34" s="3">
        <v>503</v>
      </c>
      <c r="M34" s="21">
        <f>J34/K34</f>
        <v>0.14058956916099774</v>
      </c>
      <c r="N34" s="25">
        <v>2.909824046920821</v>
      </c>
      <c r="O34" s="3">
        <v>1</v>
      </c>
      <c r="P34" s="3">
        <v>1</v>
      </c>
      <c r="Q34" s="3">
        <v>0</v>
      </c>
      <c r="R34" s="26">
        <v>8.6</v>
      </c>
      <c r="S34" s="26">
        <v>50.7</v>
      </c>
      <c r="T34" s="26"/>
      <c r="U34" s="26">
        <v>40.700000000000003</v>
      </c>
      <c r="V34" s="3" t="s">
        <v>822</v>
      </c>
    </row>
    <row r="35" spans="1:22" x14ac:dyDescent="0.2">
      <c r="A35" s="3" t="s">
        <v>322</v>
      </c>
      <c r="B35" s="3" t="s">
        <v>23</v>
      </c>
      <c r="C35" s="3">
        <v>1</v>
      </c>
      <c r="D35" s="3" t="s">
        <v>810</v>
      </c>
      <c r="E35" s="3">
        <v>2</v>
      </c>
      <c r="F35" s="3">
        <v>20</v>
      </c>
      <c r="G35" s="3">
        <v>12</v>
      </c>
      <c r="H35" s="3">
        <v>32</v>
      </c>
      <c r="I35" s="20" t="s">
        <v>823</v>
      </c>
      <c r="J35" s="3">
        <v>86</v>
      </c>
      <c r="K35" s="3">
        <v>319</v>
      </c>
      <c r="L35" s="3">
        <v>405</v>
      </c>
      <c r="M35" s="21">
        <f>J35/K35</f>
        <v>0.26959247648902823</v>
      </c>
      <c r="N35" s="25">
        <v>6.1821705426356592</v>
      </c>
      <c r="O35" s="3">
        <v>1</v>
      </c>
      <c r="P35" s="3">
        <v>0</v>
      </c>
      <c r="Q35" s="3">
        <v>1</v>
      </c>
      <c r="R35" s="26">
        <v>12</v>
      </c>
      <c r="S35" s="26">
        <v>60.6</v>
      </c>
      <c r="T35" s="26">
        <v>37.5</v>
      </c>
      <c r="U35" s="26">
        <v>27.4</v>
      </c>
      <c r="V35" s="3" t="s">
        <v>824</v>
      </c>
    </row>
    <row r="36" spans="1:22" x14ac:dyDescent="0.2">
      <c r="A36" s="3" t="s">
        <v>305</v>
      </c>
      <c r="B36" s="3" t="s">
        <v>23</v>
      </c>
      <c r="C36" s="3">
        <v>1</v>
      </c>
      <c r="D36" s="3" t="s">
        <v>810</v>
      </c>
      <c r="E36" s="3">
        <v>2</v>
      </c>
      <c r="F36" s="3">
        <v>33</v>
      </c>
      <c r="G36" s="3">
        <v>146</v>
      </c>
      <c r="H36" s="3">
        <v>179</v>
      </c>
      <c r="I36" s="21">
        <f>F36/G36</f>
        <v>0.22602739726027396</v>
      </c>
      <c r="J36" s="3">
        <v>226</v>
      </c>
      <c r="K36" s="3">
        <v>5933</v>
      </c>
      <c r="L36" s="3">
        <v>6159</v>
      </c>
      <c r="M36" s="20" t="s">
        <v>825</v>
      </c>
      <c r="N36" s="25">
        <v>5.9337192386955993</v>
      </c>
      <c r="O36" s="3">
        <v>1</v>
      </c>
      <c r="P36" s="3">
        <v>1</v>
      </c>
      <c r="Q36" s="3">
        <v>0</v>
      </c>
      <c r="R36" s="26">
        <v>6.2</v>
      </c>
      <c r="S36" s="26">
        <v>58.1</v>
      </c>
      <c r="T36" s="26"/>
      <c r="U36" s="26">
        <v>35.700000000000003</v>
      </c>
      <c r="V36" s="3" t="s">
        <v>821</v>
      </c>
    </row>
    <row r="37" spans="1:22" x14ac:dyDescent="0.2">
      <c r="A37" s="3" t="s">
        <v>309</v>
      </c>
      <c r="B37" s="3" t="s">
        <v>25</v>
      </c>
      <c r="C37" s="3">
        <v>4</v>
      </c>
      <c r="D37" s="3" t="s">
        <v>810</v>
      </c>
      <c r="E37" s="3">
        <v>2</v>
      </c>
      <c r="F37" s="3">
        <v>80</v>
      </c>
      <c r="G37" s="3">
        <v>103</v>
      </c>
      <c r="H37" s="3">
        <v>183</v>
      </c>
      <c r="I37" s="21">
        <f>F37/G37</f>
        <v>0.77669902912621358</v>
      </c>
      <c r="J37" s="3">
        <v>331</v>
      </c>
      <c r="K37" s="3">
        <v>931</v>
      </c>
      <c r="L37" s="3">
        <v>1262</v>
      </c>
      <c r="M37" s="21">
        <f>J37/K37</f>
        <v>0.35553168635875404</v>
      </c>
      <c r="N37" s="25">
        <v>2.1846126770891385</v>
      </c>
      <c r="O37" s="3">
        <v>1</v>
      </c>
      <c r="P37" s="3">
        <v>0</v>
      </c>
      <c r="Q37" s="3">
        <v>0</v>
      </c>
      <c r="R37" s="26">
        <v>32.1</v>
      </c>
      <c r="S37" s="26">
        <v>22.9</v>
      </c>
      <c r="T37" s="26">
        <v>33.700000000000003</v>
      </c>
      <c r="U37" s="26">
        <v>11.3</v>
      </c>
      <c r="V37" s="3" t="s">
        <v>826</v>
      </c>
    </row>
    <row r="38" spans="1:22" x14ac:dyDescent="0.2">
      <c r="A38" s="3" t="s">
        <v>206</v>
      </c>
      <c r="B38" s="3" t="s">
        <v>23</v>
      </c>
      <c r="C38" s="3">
        <v>1</v>
      </c>
      <c r="D38" s="3" t="s">
        <v>812</v>
      </c>
      <c r="E38" s="3">
        <v>3</v>
      </c>
      <c r="F38" s="3">
        <v>0.1</v>
      </c>
      <c r="G38" s="3">
        <v>1.9</v>
      </c>
      <c r="H38" s="3">
        <v>2</v>
      </c>
      <c r="I38" s="20" t="s">
        <v>809</v>
      </c>
      <c r="J38" s="3">
        <v>3</v>
      </c>
      <c r="K38" s="3">
        <v>573</v>
      </c>
      <c r="L38" s="3">
        <v>576</v>
      </c>
      <c r="M38" s="20" t="s">
        <v>811</v>
      </c>
      <c r="N38" s="25">
        <v>10.05263157894737</v>
      </c>
      <c r="O38" s="3">
        <v>1</v>
      </c>
      <c r="P38" s="3">
        <v>1</v>
      </c>
      <c r="Q38" s="3">
        <v>0</v>
      </c>
      <c r="R38" s="26"/>
      <c r="S38" s="26"/>
      <c r="T38" s="26"/>
      <c r="U38" s="26"/>
      <c r="V38" s="3" t="s">
        <v>812</v>
      </c>
    </row>
    <row r="39" spans="1:22" x14ac:dyDescent="0.2">
      <c r="A39" s="3" t="s">
        <v>167</v>
      </c>
      <c r="B39" s="3" t="s">
        <v>23</v>
      </c>
      <c r="C39" s="3">
        <v>1</v>
      </c>
      <c r="D39" s="3" t="s">
        <v>812</v>
      </c>
      <c r="E39" s="3">
        <v>3</v>
      </c>
      <c r="F39" s="3">
        <v>2</v>
      </c>
      <c r="G39" s="3">
        <v>6</v>
      </c>
      <c r="H39" s="3">
        <v>8</v>
      </c>
      <c r="I39" s="20" t="s">
        <v>702</v>
      </c>
      <c r="J39" s="3">
        <v>46</v>
      </c>
      <c r="K39" s="3">
        <v>528</v>
      </c>
      <c r="L39" s="3">
        <v>574</v>
      </c>
      <c r="M39" s="20" t="s">
        <v>815</v>
      </c>
      <c r="N39" s="25">
        <v>3.8260869565217392</v>
      </c>
      <c r="O39" s="3">
        <v>2</v>
      </c>
      <c r="P39" s="3">
        <v>2</v>
      </c>
      <c r="Q39" s="3">
        <v>0</v>
      </c>
      <c r="R39" s="26"/>
      <c r="S39" s="26"/>
      <c r="T39" s="26"/>
      <c r="U39" s="26"/>
      <c r="V39" s="3" t="s">
        <v>812</v>
      </c>
    </row>
    <row r="40" spans="1:22" x14ac:dyDescent="0.2">
      <c r="A40" s="3" t="s">
        <v>316</v>
      </c>
      <c r="B40" s="3" t="s">
        <v>23</v>
      </c>
      <c r="C40" s="3">
        <v>1</v>
      </c>
      <c r="D40" s="3" t="s">
        <v>812</v>
      </c>
      <c r="E40" s="3">
        <v>3</v>
      </c>
      <c r="F40" s="3">
        <v>112</v>
      </c>
      <c r="G40" s="3">
        <v>124</v>
      </c>
      <c r="H40" s="3">
        <v>236</v>
      </c>
      <c r="I40" s="20" t="s">
        <v>819</v>
      </c>
      <c r="J40" s="3">
        <v>3904</v>
      </c>
      <c r="K40" s="3">
        <v>10544</v>
      </c>
      <c r="L40" s="3">
        <v>14448</v>
      </c>
      <c r="M40" s="20" t="s">
        <v>820</v>
      </c>
      <c r="N40" s="25">
        <v>2.4394500264410364</v>
      </c>
      <c r="O40" s="3">
        <v>1</v>
      </c>
      <c r="P40" s="3">
        <v>1</v>
      </c>
      <c r="Q40" s="3">
        <v>1</v>
      </c>
      <c r="R40" s="26"/>
      <c r="S40" s="26">
        <v>43.9</v>
      </c>
      <c r="T40" s="26">
        <v>54.7</v>
      </c>
      <c r="U40" s="26">
        <v>1.5</v>
      </c>
      <c r="V40" s="3" t="s">
        <v>46</v>
      </c>
    </row>
    <row r="41" spans="1:22" x14ac:dyDescent="0.2">
      <c r="A41" s="3" t="s">
        <v>322</v>
      </c>
      <c r="B41" s="3" t="s">
        <v>23</v>
      </c>
      <c r="C41" s="3">
        <v>1</v>
      </c>
      <c r="D41" s="3" t="s">
        <v>812</v>
      </c>
      <c r="E41" s="3">
        <v>3</v>
      </c>
      <c r="F41" s="3">
        <v>2</v>
      </c>
      <c r="G41" s="3">
        <v>5</v>
      </c>
      <c r="H41" s="3">
        <v>7</v>
      </c>
      <c r="I41" s="21">
        <f>F41/G41</f>
        <v>0.4</v>
      </c>
      <c r="J41" s="3">
        <v>119</v>
      </c>
      <c r="K41" s="3">
        <v>349</v>
      </c>
      <c r="L41" s="3">
        <v>468</v>
      </c>
      <c r="M41" s="21">
        <f>J41/K41</f>
        <v>0.34097421203438394</v>
      </c>
      <c r="N41" s="25">
        <v>1.173109243697479</v>
      </c>
      <c r="O41" s="3">
        <v>1</v>
      </c>
      <c r="P41" s="3">
        <v>0</v>
      </c>
      <c r="Q41" s="3">
        <v>1</v>
      </c>
      <c r="R41" s="26">
        <v>12</v>
      </c>
      <c r="S41" s="26">
        <v>60.6</v>
      </c>
      <c r="T41" s="26">
        <v>37.5</v>
      </c>
      <c r="U41" s="26">
        <v>27.4</v>
      </c>
      <c r="V41" s="3" t="s">
        <v>827</v>
      </c>
    </row>
    <row r="42" spans="1:22" x14ac:dyDescent="0.2">
      <c r="A42" s="3" t="s">
        <v>305</v>
      </c>
      <c r="B42" s="3" t="s">
        <v>23</v>
      </c>
      <c r="C42" s="3">
        <v>1</v>
      </c>
      <c r="D42" s="3" t="s">
        <v>812</v>
      </c>
      <c r="E42" s="3">
        <v>3</v>
      </c>
      <c r="F42" s="3">
        <v>16</v>
      </c>
      <c r="G42" s="3">
        <v>51</v>
      </c>
      <c r="H42" s="3">
        <v>67</v>
      </c>
      <c r="I42" s="21">
        <f>F42/G42</f>
        <v>0.31372549019607843</v>
      </c>
      <c r="J42" s="3">
        <v>243</v>
      </c>
      <c r="K42" s="3">
        <v>6028</v>
      </c>
      <c r="L42" s="3">
        <v>6271</v>
      </c>
      <c r="M42" s="20" t="s">
        <v>828</v>
      </c>
      <c r="N42" s="25">
        <v>7.7824578391027197</v>
      </c>
      <c r="O42" s="3">
        <v>1</v>
      </c>
      <c r="P42" s="3">
        <v>1</v>
      </c>
      <c r="Q42" s="3">
        <v>0</v>
      </c>
      <c r="R42" s="26">
        <v>6.2</v>
      </c>
      <c r="S42" s="26">
        <v>58.1</v>
      </c>
      <c r="T42" s="26"/>
      <c r="U42" s="26">
        <v>35.700000000000003</v>
      </c>
      <c r="V42" s="3" t="s">
        <v>46</v>
      </c>
    </row>
    <row r="43" spans="1:22" x14ac:dyDescent="0.2">
      <c r="A43" s="3" t="s">
        <v>156</v>
      </c>
      <c r="B43" s="3" t="s">
        <v>23</v>
      </c>
      <c r="C43" s="3">
        <v>1</v>
      </c>
      <c r="D43" s="3" t="s">
        <v>829</v>
      </c>
      <c r="E43" s="3">
        <v>4</v>
      </c>
      <c r="F43" s="3">
        <v>3</v>
      </c>
      <c r="G43" s="3">
        <v>1</v>
      </c>
      <c r="H43" s="3">
        <v>4</v>
      </c>
      <c r="I43" s="20" t="s">
        <v>777</v>
      </c>
      <c r="J43" s="3">
        <v>10</v>
      </c>
      <c r="K43" s="3">
        <v>32</v>
      </c>
      <c r="L43" s="3">
        <v>42</v>
      </c>
      <c r="M43" s="20" t="s">
        <v>778</v>
      </c>
      <c r="N43" s="25">
        <v>9.6</v>
      </c>
      <c r="O43" s="3">
        <v>1</v>
      </c>
      <c r="P43" s="3">
        <v>0</v>
      </c>
      <c r="Q43" s="3">
        <v>0</v>
      </c>
      <c r="R43" s="26">
        <v>10.9</v>
      </c>
      <c r="S43" s="26">
        <v>6.5</v>
      </c>
      <c r="T43" s="26">
        <v>63</v>
      </c>
      <c r="U43" s="26">
        <v>19.600000000000001</v>
      </c>
      <c r="V43" s="3" t="s">
        <v>46</v>
      </c>
    </row>
    <row r="44" spans="1:22" x14ac:dyDescent="0.2">
      <c r="A44" s="3" t="s">
        <v>275</v>
      </c>
      <c r="B44" s="3" t="s">
        <v>25</v>
      </c>
      <c r="C44" s="3">
        <v>4</v>
      </c>
      <c r="D44" s="3" t="s">
        <v>829</v>
      </c>
      <c r="E44" s="3">
        <v>4</v>
      </c>
      <c r="F44" s="3">
        <v>15</v>
      </c>
      <c r="G44" s="3">
        <v>5</v>
      </c>
      <c r="H44" s="3">
        <v>20</v>
      </c>
      <c r="I44" s="20" t="s">
        <v>830</v>
      </c>
      <c r="J44" s="3">
        <v>83</v>
      </c>
      <c r="K44" s="3">
        <v>227</v>
      </c>
      <c r="L44" s="3">
        <v>310</v>
      </c>
      <c r="M44" s="21">
        <f>J44/K44</f>
        <v>0.3656387665198238</v>
      </c>
      <c r="N44" s="25">
        <v>8.2048192771084345</v>
      </c>
      <c r="O44" s="3">
        <v>1</v>
      </c>
      <c r="P44" s="3">
        <v>1</v>
      </c>
      <c r="Q44" s="3">
        <v>0</v>
      </c>
      <c r="R44" s="26">
        <v>11.8</v>
      </c>
      <c r="S44" s="26">
        <v>22.7</v>
      </c>
      <c r="T44" s="26">
        <v>1.5</v>
      </c>
      <c r="U44" s="26">
        <v>64</v>
      </c>
      <c r="V44" s="3" t="s">
        <v>46</v>
      </c>
    </row>
    <row r="45" spans="1:22" x14ac:dyDescent="0.2">
      <c r="A45" s="3" t="s">
        <v>236</v>
      </c>
      <c r="B45" s="3" t="s">
        <v>25</v>
      </c>
      <c r="C45" s="3">
        <v>4</v>
      </c>
      <c r="D45" s="3" t="s">
        <v>829</v>
      </c>
      <c r="E45" s="3">
        <v>4</v>
      </c>
      <c r="F45" s="3">
        <v>77</v>
      </c>
      <c r="G45" s="3">
        <v>158</v>
      </c>
      <c r="H45" s="3">
        <v>235</v>
      </c>
      <c r="I45" s="21">
        <f>F45/G45</f>
        <v>0.48734177215189872</v>
      </c>
      <c r="J45" s="3">
        <v>784</v>
      </c>
      <c r="K45" s="3">
        <v>3283</v>
      </c>
      <c r="L45" s="3">
        <v>4067</v>
      </c>
      <c r="M45" s="20" t="s">
        <v>831</v>
      </c>
      <c r="N45" s="25">
        <v>2.040743670886076</v>
      </c>
      <c r="O45" s="3">
        <v>1</v>
      </c>
      <c r="P45" s="3">
        <v>0</v>
      </c>
      <c r="Q45" s="3">
        <v>0</v>
      </c>
      <c r="R45" s="26">
        <v>24.1</v>
      </c>
      <c r="S45" s="26">
        <v>30.4</v>
      </c>
      <c r="T45" s="26">
        <v>33</v>
      </c>
      <c r="U45" s="26">
        <v>12.5</v>
      </c>
      <c r="V45" s="3" t="s">
        <v>818</v>
      </c>
    </row>
    <row r="46" spans="1:22" x14ac:dyDescent="0.2">
      <c r="A46" s="3" t="s">
        <v>253</v>
      </c>
      <c r="B46" s="3" t="s">
        <v>23</v>
      </c>
      <c r="C46" s="3">
        <v>1</v>
      </c>
      <c r="D46" s="3" t="s">
        <v>829</v>
      </c>
      <c r="E46" s="3">
        <v>4</v>
      </c>
      <c r="F46" s="3">
        <v>5</v>
      </c>
      <c r="G46" s="3">
        <v>7</v>
      </c>
      <c r="H46" s="3">
        <v>12</v>
      </c>
      <c r="I46" s="21">
        <f>F46/G46</f>
        <v>0.7142857142857143</v>
      </c>
      <c r="J46" s="3">
        <v>68</v>
      </c>
      <c r="K46" s="3">
        <v>263</v>
      </c>
      <c r="L46" s="3">
        <v>331</v>
      </c>
      <c r="M46" s="21">
        <f>J46/K46</f>
        <v>0.2585551330798479</v>
      </c>
      <c r="N46" s="25">
        <v>2.7626050420168067</v>
      </c>
      <c r="O46" s="3">
        <v>1</v>
      </c>
      <c r="P46" s="3">
        <v>1</v>
      </c>
      <c r="Q46" s="3">
        <v>0</v>
      </c>
      <c r="R46" s="26">
        <v>9.433962264150944</v>
      </c>
      <c r="S46" s="26">
        <v>58.962264150943398</v>
      </c>
      <c r="T46" s="26"/>
      <c r="U46" s="26">
        <v>31.60377358490566</v>
      </c>
      <c r="V46" s="3" t="s">
        <v>832</v>
      </c>
    </row>
    <row r="47" spans="1:22" x14ac:dyDescent="0.2">
      <c r="A47" s="3" t="s">
        <v>305</v>
      </c>
      <c r="B47" s="3" t="s">
        <v>23</v>
      </c>
      <c r="C47" s="3">
        <v>1</v>
      </c>
      <c r="D47" s="3" t="s">
        <v>829</v>
      </c>
      <c r="E47" s="3">
        <v>4</v>
      </c>
      <c r="F47" s="3">
        <v>76</v>
      </c>
      <c r="G47" s="3">
        <v>481</v>
      </c>
      <c r="H47" s="3">
        <v>557</v>
      </c>
      <c r="I47" s="21">
        <f>F47/G47</f>
        <v>0.15800415800415801</v>
      </c>
      <c r="J47" s="3">
        <v>183</v>
      </c>
      <c r="K47" s="3">
        <v>5598</v>
      </c>
      <c r="L47" s="3">
        <v>5781</v>
      </c>
      <c r="M47" s="20" t="s">
        <v>833</v>
      </c>
      <c r="N47" s="25">
        <v>4.8333730956681773</v>
      </c>
      <c r="O47" s="3">
        <v>1</v>
      </c>
      <c r="P47" s="3">
        <v>1</v>
      </c>
      <c r="Q47" s="3">
        <v>0</v>
      </c>
      <c r="R47" s="26">
        <v>6.2</v>
      </c>
      <c r="S47" s="26">
        <v>58.1</v>
      </c>
      <c r="T47" s="26"/>
      <c r="U47" s="26">
        <v>35.700000000000003</v>
      </c>
      <c r="V47" s="3" t="s">
        <v>832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1C3EB-A5EA-DE4A-8075-F5B21DCDF73F}">
  <dimension ref="A1:V57"/>
  <sheetViews>
    <sheetView workbookViewId="0">
      <selection activeCell="E1" sqref="E1"/>
    </sheetView>
  </sheetViews>
  <sheetFormatPr baseColWidth="10" defaultRowHeight="16" x14ac:dyDescent="0.2"/>
  <cols>
    <col min="1" max="16384" width="10.83203125" style="3"/>
  </cols>
  <sheetData>
    <row r="1" spans="1:22" s="2" customFormat="1" x14ac:dyDescent="0.2">
      <c r="A1" s="2" t="s">
        <v>516</v>
      </c>
      <c r="B1" s="2" t="s">
        <v>517</v>
      </c>
      <c r="C1" s="2" t="s">
        <v>518</v>
      </c>
      <c r="D1" s="2" t="s">
        <v>677</v>
      </c>
      <c r="E1" s="2" t="s">
        <v>1085</v>
      </c>
      <c r="F1" s="2" t="s">
        <v>520</v>
      </c>
      <c r="G1" s="2" t="s">
        <v>521</v>
      </c>
      <c r="H1" s="2" t="s">
        <v>522</v>
      </c>
      <c r="I1" s="4" t="s">
        <v>523</v>
      </c>
      <c r="J1" s="2" t="s">
        <v>524</v>
      </c>
      <c r="K1" s="2" t="s">
        <v>525</v>
      </c>
      <c r="L1" s="2" t="s">
        <v>526</v>
      </c>
      <c r="M1" s="2" t="s">
        <v>527</v>
      </c>
      <c r="N1" s="2" t="s">
        <v>528</v>
      </c>
      <c r="O1" s="2" t="s">
        <v>616</v>
      </c>
      <c r="P1" s="2" t="s">
        <v>13</v>
      </c>
      <c r="Q1" s="2" t="s">
        <v>18</v>
      </c>
      <c r="R1" s="2" t="s">
        <v>6</v>
      </c>
      <c r="S1" s="2" t="s">
        <v>8</v>
      </c>
      <c r="T1" s="2" t="s">
        <v>10</v>
      </c>
      <c r="U1" s="2" t="s">
        <v>12</v>
      </c>
      <c r="V1" s="2" t="s">
        <v>530</v>
      </c>
    </row>
    <row r="2" spans="1:22" x14ac:dyDescent="0.2">
      <c r="A2" s="3" t="s">
        <v>259</v>
      </c>
      <c r="B2" s="3" t="s">
        <v>23</v>
      </c>
      <c r="C2" s="3">
        <v>1</v>
      </c>
      <c r="D2" s="3" t="s">
        <v>701</v>
      </c>
      <c r="E2" s="3">
        <v>1</v>
      </c>
      <c r="F2" s="3">
        <v>3</v>
      </c>
      <c r="G2" s="3">
        <v>1</v>
      </c>
      <c r="H2" s="3">
        <v>4</v>
      </c>
      <c r="I2" s="20" t="s">
        <v>777</v>
      </c>
      <c r="J2" s="3">
        <v>20</v>
      </c>
      <c r="K2" s="3">
        <v>58</v>
      </c>
      <c r="L2" s="3">
        <v>78</v>
      </c>
      <c r="M2" s="20" t="s">
        <v>834</v>
      </c>
      <c r="N2" s="25">
        <v>8.6999999999999993</v>
      </c>
      <c r="O2" s="3">
        <v>1</v>
      </c>
      <c r="P2" s="3">
        <v>0</v>
      </c>
      <c r="Q2" s="3">
        <v>0</v>
      </c>
      <c r="V2" s="3" t="s">
        <v>835</v>
      </c>
    </row>
    <row r="3" spans="1:22" x14ac:dyDescent="0.2">
      <c r="A3" s="3" t="s">
        <v>174</v>
      </c>
      <c r="B3" s="3" t="s">
        <v>23</v>
      </c>
      <c r="C3" s="3">
        <v>1</v>
      </c>
      <c r="D3" s="3" t="s">
        <v>701</v>
      </c>
      <c r="E3" s="3">
        <v>1</v>
      </c>
      <c r="F3" s="3">
        <v>2</v>
      </c>
      <c r="G3" s="3">
        <v>11</v>
      </c>
      <c r="H3" s="3">
        <v>13</v>
      </c>
      <c r="I3" s="21">
        <f>F3/G3</f>
        <v>0.18181818181818182</v>
      </c>
      <c r="J3" s="3">
        <v>7</v>
      </c>
      <c r="K3" s="3">
        <v>45</v>
      </c>
      <c r="L3" s="3">
        <v>52</v>
      </c>
      <c r="M3" s="21">
        <f>J3/K3</f>
        <v>0.15555555555555556</v>
      </c>
      <c r="N3" s="25">
        <v>1.1688311688311688</v>
      </c>
      <c r="O3" s="3">
        <v>1</v>
      </c>
      <c r="P3" s="3">
        <v>0</v>
      </c>
      <c r="Q3" s="3">
        <v>0</v>
      </c>
      <c r="R3" s="26">
        <v>26</v>
      </c>
      <c r="S3" s="26">
        <v>22</v>
      </c>
      <c r="T3" s="26">
        <v>23</v>
      </c>
      <c r="U3" s="26">
        <v>52</v>
      </c>
      <c r="V3" s="3" t="s">
        <v>836</v>
      </c>
    </row>
    <row r="4" spans="1:22" x14ac:dyDescent="0.2">
      <c r="A4" s="3" t="s">
        <v>163</v>
      </c>
      <c r="B4" s="3" t="s">
        <v>23</v>
      </c>
      <c r="C4" s="3">
        <v>1</v>
      </c>
      <c r="D4" s="3" t="s">
        <v>701</v>
      </c>
      <c r="E4" s="3">
        <v>1</v>
      </c>
      <c r="F4" s="3">
        <v>8</v>
      </c>
      <c r="G4" s="3">
        <v>8</v>
      </c>
      <c r="H4" s="3">
        <v>16</v>
      </c>
      <c r="I4" s="20" t="s">
        <v>837</v>
      </c>
      <c r="J4" s="3">
        <v>22</v>
      </c>
      <c r="K4" s="3">
        <v>39</v>
      </c>
      <c r="L4" s="3">
        <v>61</v>
      </c>
      <c r="M4" s="21">
        <f>J4/K4</f>
        <v>0.5641025641025641</v>
      </c>
      <c r="N4" s="25">
        <v>1.7727272727272727</v>
      </c>
      <c r="O4" s="3">
        <v>1</v>
      </c>
      <c r="P4" s="3">
        <v>0</v>
      </c>
      <c r="Q4" s="3">
        <v>0</v>
      </c>
      <c r="R4" s="26">
        <v>29</v>
      </c>
      <c r="S4" s="26">
        <v>19</v>
      </c>
      <c r="T4" s="26"/>
      <c r="U4" s="26">
        <v>52</v>
      </c>
      <c r="V4" s="3" t="s">
        <v>838</v>
      </c>
    </row>
    <row r="5" spans="1:22" x14ac:dyDescent="0.2">
      <c r="A5" s="3" t="s">
        <v>156</v>
      </c>
      <c r="B5" s="3" t="s">
        <v>23</v>
      </c>
      <c r="C5" s="3">
        <v>1</v>
      </c>
      <c r="D5" s="3" t="s">
        <v>701</v>
      </c>
      <c r="E5" s="3">
        <v>1</v>
      </c>
      <c r="F5" s="3">
        <v>3</v>
      </c>
      <c r="G5" s="3">
        <v>8</v>
      </c>
      <c r="H5" s="3">
        <v>11</v>
      </c>
      <c r="I5" s="21">
        <f>F5/G5</f>
        <v>0.375</v>
      </c>
      <c r="J5" s="3">
        <v>10</v>
      </c>
      <c r="K5" s="3">
        <v>25</v>
      </c>
      <c r="L5" s="3">
        <v>35</v>
      </c>
      <c r="M5" s="20" t="s">
        <v>839</v>
      </c>
      <c r="N5" s="25">
        <v>0.9375</v>
      </c>
      <c r="O5" s="3">
        <v>1</v>
      </c>
      <c r="P5" s="3">
        <v>0</v>
      </c>
      <c r="Q5" s="3">
        <v>0</v>
      </c>
      <c r="R5" s="26">
        <v>10.9</v>
      </c>
      <c r="S5" s="26">
        <v>6.5</v>
      </c>
      <c r="T5" s="26">
        <v>63</v>
      </c>
      <c r="U5" s="26">
        <v>19.600000000000001</v>
      </c>
      <c r="V5" s="3" t="s">
        <v>840</v>
      </c>
    </row>
    <row r="6" spans="1:22" x14ac:dyDescent="0.2">
      <c r="A6" s="3" t="s">
        <v>182</v>
      </c>
      <c r="B6" s="3" t="s">
        <v>23</v>
      </c>
      <c r="C6" s="3">
        <v>1</v>
      </c>
      <c r="D6" s="3" t="s">
        <v>701</v>
      </c>
      <c r="E6" s="3">
        <v>1</v>
      </c>
      <c r="F6" s="3">
        <v>3</v>
      </c>
      <c r="G6" s="3">
        <v>7</v>
      </c>
      <c r="H6" s="3">
        <v>10</v>
      </c>
      <c r="I6" s="21">
        <f>F6/G6</f>
        <v>0.42857142857142855</v>
      </c>
      <c r="J6" s="3">
        <v>34</v>
      </c>
      <c r="K6" s="3">
        <v>66</v>
      </c>
      <c r="L6" s="3">
        <v>100</v>
      </c>
      <c r="M6" s="20" t="s">
        <v>841</v>
      </c>
      <c r="N6" s="25">
        <v>0.83193277310924374</v>
      </c>
      <c r="O6" s="3">
        <v>1</v>
      </c>
      <c r="P6" s="3">
        <v>0</v>
      </c>
      <c r="Q6" s="3">
        <v>0</v>
      </c>
      <c r="R6" s="26">
        <v>22.6</v>
      </c>
      <c r="S6" s="26">
        <v>39.799999999999997</v>
      </c>
      <c r="T6" s="26">
        <v>23</v>
      </c>
      <c r="U6" s="26">
        <v>37.6</v>
      </c>
      <c r="V6" s="3" t="s">
        <v>842</v>
      </c>
    </row>
    <row r="7" spans="1:22" x14ac:dyDescent="0.2">
      <c r="A7" s="3" t="s">
        <v>167</v>
      </c>
      <c r="B7" s="3" t="s">
        <v>23</v>
      </c>
      <c r="C7" s="3">
        <v>1</v>
      </c>
      <c r="D7" s="3" t="s">
        <v>701</v>
      </c>
      <c r="E7" s="3">
        <v>1</v>
      </c>
      <c r="F7" s="3">
        <v>6</v>
      </c>
      <c r="G7" s="3">
        <v>23</v>
      </c>
      <c r="H7" s="3">
        <v>29</v>
      </c>
      <c r="I7" s="21">
        <f>F7/G7</f>
        <v>0.2608695652173913</v>
      </c>
      <c r="J7" s="3">
        <v>42</v>
      </c>
      <c r="K7" s="3">
        <v>511</v>
      </c>
      <c r="L7" s="3">
        <v>553</v>
      </c>
      <c r="M7" s="20" t="s">
        <v>843</v>
      </c>
      <c r="N7" s="25">
        <v>3.1739130434782608</v>
      </c>
      <c r="O7" s="3">
        <v>2</v>
      </c>
      <c r="P7" s="3">
        <v>2</v>
      </c>
      <c r="Q7" s="3">
        <v>0</v>
      </c>
      <c r="R7" s="26"/>
      <c r="S7" s="26"/>
      <c r="T7" s="26"/>
      <c r="U7" s="26"/>
      <c r="V7" s="3" t="s">
        <v>844</v>
      </c>
    </row>
    <row r="8" spans="1:22" x14ac:dyDescent="0.2">
      <c r="A8" s="3" t="s">
        <v>141</v>
      </c>
      <c r="B8" s="3" t="s">
        <v>23</v>
      </c>
      <c r="C8" s="3">
        <v>1</v>
      </c>
      <c r="D8" s="3" t="s">
        <v>701</v>
      </c>
      <c r="E8" s="3">
        <v>1</v>
      </c>
      <c r="F8" s="3">
        <v>3</v>
      </c>
      <c r="G8" s="3">
        <v>8</v>
      </c>
      <c r="H8" s="3">
        <v>11</v>
      </c>
      <c r="I8" s="21">
        <f>F8/G8</f>
        <v>0.375</v>
      </c>
      <c r="J8" s="3">
        <v>12</v>
      </c>
      <c r="K8" s="3">
        <v>79</v>
      </c>
      <c r="L8" s="3">
        <v>91</v>
      </c>
      <c r="M8" s="21">
        <f>J8/K8</f>
        <v>0.15189873417721519</v>
      </c>
      <c r="N8" s="25">
        <v>2.46875</v>
      </c>
      <c r="O8" s="3">
        <v>1</v>
      </c>
      <c r="P8" s="3">
        <v>1</v>
      </c>
      <c r="Q8" s="3">
        <v>0</v>
      </c>
      <c r="R8" s="26"/>
      <c r="S8" s="26"/>
      <c r="T8" s="26"/>
      <c r="U8" s="26"/>
      <c r="V8" s="3" t="s">
        <v>845</v>
      </c>
    </row>
    <row r="9" spans="1:22" x14ac:dyDescent="0.2">
      <c r="A9" s="3" t="s">
        <v>204</v>
      </c>
      <c r="B9" s="3" t="s">
        <v>23</v>
      </c>
      <c r="C9" s="3">
        <v>1</v>
      </c>
      <c r="D9" s="3" t="s">
        <v>701</v>
      </c>
      <c r="E9" s="3">
        <v>1</v>
      </c>
      <c r="F9" s="3">
        <v>2</v>
      </c>
      <c r="G9" s="3">
        <v>5</v>
      </c>
      <c r="H9" s="3">
        <v>7</v>
      </c>
      <c r="I9" s="21">
        <f>F9/G9</f>
        <v>0.4</v>
      </c>
      <c r="J9" s="3">
        <v>10</v>
      </c>
      <c r="K9" s="3">
        <v>50</v>
      </c>
      <c r="L9" s="3">
        <v>60</v>
      </c>
      <c r="M9" s="20" t="s">
        <v>846</v>
      </c>
      <c r="N9" s="25">
        <v>2</v>
      </c>
      <c r="O9" s="3">
        <v>1</v>
      </c>
      <c r="P9" s="3">
        <v>0</v>
      </c>
      <c r="Q9" s="3">
        <v>0</v>
      </c>
      <c r="R9" s="26">
        <v>7.5</v>
      </c>
      <c r="S9" s="26">
        <v>23.9</v>
      </c>
      <c r="T9" s="26">
        <v>50.7</v>
      </c>
      <c r="U9" s="26">
        <v>17.899999999999999</v>
      </c>
      <c r="V9" s="3" t="s">
        <v>847</v>
      </c>
    </row>
    <row r="10" spans="1:22" x14ac:dyDescent="0.2">
      <c r="A10" s="3" t="s">
        <v>153</v>
      </c>
      <c r="B10" s="3" t="s">
        <v>23</v>
      </c>
      <c r="C10" s="3">
        <v>1</v>
      </c>
      <c r="D10" s="3" t="s">
        <v>701</v>
      </c>
      <c r="E10" s="3">
        <v>1</v>
      </c>
      <c r="F10" s="3">
        <v>0.1</v>
      </c>
      <c r="G10" s="3">
        <v>65.900000000000006</v>
      </c>
      <c r="H10" s="3">
        <v>66</v>
      </c>
      <c r="I10" s="20" t="s">
        <v>848</v>
      </c>
      <c r="J10" s="3">
        <v>3</v>
      </c>
      <c r="K10" s="3">
        <v>509</v>
      </c>
      <c r="L10" s="3">
        <v>512</v>
      </c>
      <c r="M10" s="21">
        <f>J10/K10</f>
        <v>5.893909626719057E-3</v>
      </c>
      <c r="N10" s="25">
        <v>0.25746079919069298</v>
      </c>
      <c r="O10" s="3">
        <v>1</v>
      </c>
      <c r="P10" s="3">
        <v>1</v>
      </c>
      <c r="Q10" s="3">
        <v>0</v>
      </c>
      <c r="R10" s="26"/>
      <c r="S10" s="26"/>
      <c r="T10" s="26"/>
      <c r="U10" s="26"/>
      <c r="V10" s="3" t="s">
        <v>706</v>
      </c>
    </row>
    <row r="11" spans="1:22" x14ac:dyDescent="0.2">
      <c r="A11" s="3" t="s">
        <v>189</v>
      </c>
      <c r="B11" s="3" t="s">
        <v>23</v>
      </c>
      <c r="C11" s="3">
        <v>1</v>
      </c>
      <c r="D11" s="3" t="s">
        <v>701</v>
      </c>
      <c r="E11" s="3">
        <v>1</v>
      </c>
      <c r="F11" s="3">
        <v>10</v>
      </c>
      <c r="G11" s="3">
        <v>20</v>
      </c>
      <c r="H11" s="3">
        <v>30</v>
      </c>
      <c r="I11" s="20" t="s">
        <v>849</v>
      </c>
      <c r="J11" s="3">
        <v>67</v>
      </c>
      <c r="K11" s="3">
        <v>457</v>
      </c>
      <c r="L11" s="3">
        <v>524</v>
      </c>
      <c r="M11" s="21">
        <f>J11/K11</f>
        <v>0.14660831509846828</v>
      </c>
      <c r="N11" s="25">
        <v>3.41044776119403</v>
      </c>
      <c r="O11" s="3">
        <v>1</v>
      </c>
      <c r="P11" s="3">
        <v>1</v>
      </c>
      <c r="Q11" s="3">
        <v>0</v>
      </c>
      <c r="R11" s="26">
        <v>8.6</v>
      </c>
      <c r="S11" s="26">
        <v>50.7</v>
      </c>
      <c r="T11" s="26"/>
      <c r="U11" s="26">
        <v>40.700000000000003</v>
      </c>
      <c r="V11" s="3" t="s">
        <v>46</v>
      </c>
    </row>
    <row r="12" spans="1:22" x14ac:dyDescent="0.2">
      <c r="A12" s="3" t="s">
        <v>224</v>
      </c>
      <c r="B12" s="3" t="s">
        <v>23</v>
      </c>
      <c r="C12" s="3">
        <v>1</v>
      </c>
      <c r="D12" s="3" t="s">
        <v>701</v>
      </c>
      <c r="E12" s="3">
        <v>1</v>
      </c>
      <c r="F12" s="3">
        <v>6</v>
      </c>
      <c r="G12" s="3">
        <v>15</v>
      </c>
      <c r="H12" s="3">
        <v>21</v>
      </c>
      <c r="I12" s="20" t="s">
        <v>850</v>
      </c>
      <c r="J12" s="3">
        <v>5</v>
      </c>
      <c r="K12" s="3">
        <v>40</v>
      </c>
      <c r="L12" s="3">
        <v>45</v>
      </c>
      <c r="M12" s="20" t="s">
        <v>620</v>
      </c>
      <c r="N12" s="25">
        <v>3.2</v>
      </c>
      <c r="O12" s="3">
        <v>1</v>
      </c>
      <c r="P12" s="3">
        <v>0</v>
      </c>
      <c r="Q12" s="3">
        <v>0</v>
      </c>
      <c r="R12" s="26">
        <v>5.0999999999999996</v>
      </c>
      <c r="S12" s="26">
        <v>22.9</v>
      </c>
      <c r="T12" s="26">
        <v>54.6</v>
      </c>
      <c r="U12" s="26">
        <v>17.399999999999999</v>
      </c>
      <c r="V12" s="3" t="s">
        <v>851</v>
      </c>
    </row>
    <row r="13" spans="1:22" x14ac:dyDescent="0.2">
      <c r="A13" s="3" t="s">
        <v>202</v>
      </c>
      <c r="B13" s="3" t="s">
        <v>23</v>
      </c>
      <c r="C13" s="3">
        <v>1</v>
      </c>
      <c r="D13" s="3" t="s">
        <v>701</v>
      </c>
      <c r="E13" s="3">
        <v>1</v>
      </c>
      <c r="F13" s="3">
        <v>7</v>
      </c>
      <c r="G13" s="3">
        <v>1</v>
      </c>
      <c r="H13" s="3">
        <v>8</v>
      </c>
      <c r="I13" s="20" t="s">
        <v>852</v>
      </c>
      <c r="J13" s="3">
        <v>19</v>
      </c>
      <c r="K13" s="3">
        <v>23</v>
      </c>
      <c r="L13" s="3">
        <v>42</v>
      </c>
      <c r="M13" s="21">
        <f>J13/K13</f>
        <v>0.82608695652173914</v>
      </c>
      <c r="N13" s="25">
        <v>8.473684210526315</v>
      </c>
      <c r="O13" s="3">
        <v>1</v>
      </c>
      <c r="P13" s="3">
        <v>1</v>
      </c>
      <c r="Q13" s="3">
        <v>0</v>
      </c>
      <c r="R13" s="26"/>
      <c r="S13" s="26"/>
      <c r="T13" s="26"/>
      <c r="U13" s="26"/>
      <c r="V13" s="3" t="s">
        <v>706</v>
      </c>
    </row>
    <row r="14" spans="1:22" x14ac:dyDescent="0.2">
      <c r="A14" s="3" t="s">
        <v>305</v>
      </c>
      <c r="B14" s="3" t="s">
        <v>23</v>
      </c>
      <c r="C14" s="3">
        <v>1</v>
      </c>
      <c r="D14" s="3" t="s">
        <v>701</v>
      </c>
      <c r="E14" s="3">
        <v>1</v>
      </c>
      <c r="F14" s="3">
        <v>122</v>
      </c>
      <c r="G14" s="3">
        <v>1056</v>
      </c>
      <c r="H14" s="3">
        <v>1178</v>
      </c>
      <c r="I14" s="20" t="s">
        <v>853</v>
      </c>
      <c r="J14" s="3">
        <v>137</v>
      </c>
      <c r="K14" s="3">
        <v>3278</v>
      </c>
      <c r="L14" s="3">
        <v>3415</v>
      </c>
      <c r="M14" s="20" t="s">
        <v>854</v>
      </c>
      <c r="N14" s="25">
        <v>2.764294403892944</v>
      </c>
      <c r="O14" s="3">
        <v>1</v>
      </c>
      <c r="P14" s="3">
        <v>1</v>
      </c>
      <c r="Q14" s="3">
        <v>0</v>
      </c>
      <c r="R14" s="26">
        <v>6.2</v>
      </c>
      <c r="S14" s="26">
        <v>58.1</v>
      </c>
      <c r="T14" s="26"/>
      <c r="U14" s="26">
        <v>35.700000000000003</v>
      </c>
      <c r="V14" s="3" t="s">
        <v>855</v>
      </c>
    </row>
    <row r="15" spans="1:22" x14ac:dyDescent="0.2">
      <c r="A15" s="3" t="s">
        <v>269</v>
      </c>
      <c r="B15" s="3" t="s">
        <v>23</v>
      </c>
      <c r="C15" s="3">
        <v>1</v>
      </c>
      <c r="D15" s="3" t="s">
        <v>701</v>
      </c>
      <c r="E15" s="3">
        <v>1</v>
      </c>
      <c r="F15" s="3">
        <v>18</v>
      </c>
      <c r="G15" s="3">
        <v>88</v>
      </c>
      <c r="H15" s="3">
        <v>106</v>
      </c>
      <c r="I15" s="20" t="s">
        <v>856</v>
      </c>
      <c r="J15" s="3">
        <v>99</v>
      </c>
      <c r="K15" s="3">
        <v>1672</v>
      </c>
      <c r="L15" s="3">
        <v>1771</v>
      </c>
      <c r="M15" s="20" t="s">
        <v>857</v>
      </c>
      <c r="N15" s="25">
        <v>3.4545454545454546</v>
      </c>
      <c r="O15" s="3">
        <v>2</v>
      </c>
      <c r="P15" s="3">
        <v>0</v>
      </c>
      <c r="Q15" s="3">
        <v>0</v>
      </c>
      <c r="R15" s="26">
        <v>21</v>
      </c>
      <c r="S15" s="26">
        <v>37</v>
      </c>
      <c r="T15" s="26">
        <v>21</v>
      </c>
      <c r="U15" s="26">
        <v>19</v>
      </c>
      <c r="V15" s="3" t="s">
        <v>858</v>
      </c>
    </row>
    <row r="16" spans="1:22" x14ac:dyDescent="0.2">
      <c r="A16" s="3" t="s">
        <v>322</v>
      </c>
      <c r="B16" s="3" t="s">
        <v>23</v>
      </c>
      <c r="C16" s="3">
        <v>1</v>
      </c>
      <c r="D16" s="3" t="s">
        <v>701</v>
      </c>
      <c r="E16" s="3">
        <v>1</v>
      </c>
      <c r="F16" s="3">
        <v>25</v>
      </c>
      <c r="G16" s="3">
        <v>39</v>
      </c>
      <c r="H16" s="3">
        <v>64</v>
      </c>
      <c r="I16" s="21">
        <f>F16/G16</f>
        <v>0.64102564102564108</v>
      </c>
      <c r="J16" s="3">
        <v>96</v>
      </c>
      <c r="K16" s="3">
        <v>315</v>
      </c>
      <c r="L16" s="3">
        <v>411</v>
      </c>
      <c r="M16" s="20" t="s">
        <v>859</v>
      </c>
      <c r="N16" s="25">
        <v>2.1033653846153846</v>
      </c>
      <c r="O16" s="3">
        <v>1</v>
      </c>
      <c r="P16" s="3">
        <v>0</v>
      </c>
      <c r="Q16" s="3">
        <v>1</v>
      </c>
      <c r="R16" s="26">
        <v>12</v>
      </c>
      <c r="S16" s="26">
        <v>60.6</v>
      </c>
      <c r="T16" s="26">
        <v>37.5</v>
      </c>
      <c r="U16" s="26">
        <v>27.4</v>
      </c>
      <c r="V16" s="3" t="s">
        <v>860</v>
      </c>
    </row>
    <row r="17" spans="1:22" x14ac:dyDescent="0.2">
      <c r="A17" s="3" t="s">
        <v>290</v>
      </c>
      <c r="B17" s="3" t="s">
        <v>23</v>
      </c>
      <c r="C17" s="3">
        <v>1</v>
      </c>
      <c r="D17" s="3" t="s">
        <v>701</v>
      </c>
      <c r="E17" s="3">
        <v>1</v>
      </c>
      <c r="F17" s="3">
        <v>4</v>
      </c>
      <c r="G17" s="3">
        <v>9</v>
      </c>
      <c r="H17" s="3">
        <v>13</v>
      </c>
      <c r="I17" s="21">
        <f>F17/G17</f>
        <v>0.44444444444444442</v>
      </c>
      <c r="J17" s="3">
        <v>92</v>
      </c>
      <c r="K17" s="3">
        <v>450</v>
      </c>
      <c r="L17" s="3">
        <v>542</v>
      </c>
      <c r="M17" s="20" t="s">
        <v>861</v>
      </c>
      <c r="N17" s="25">
        <v>2.1739130434782608</v>
      </c>
      <c r="O17" s="3">
        <v>1</v>
      </c>
      <c r="P17" s="3">
        <v>1</v>
      </c>
      <c r="Q17" s="3">
        <v>1</v>
      </c>
      <c r="R17" s="26"/>
      <c r="S17" s="26"/>
      <c r="T17" s="26"/>
      <c r="U17" s="26"/>
      <c r="V17" s="3" t="s">
        <v>862</v>
      </c>
    </row>
    <row r="18" spans="1:22" x14ac:dyDescent="0.2">
      <c r="A18" s="3" t="s">
        <v>185</v>
      </c>
      <c r="B18" s="3" t="s">
        <v>24</v>
      </c>
      <c r="C18" s="3">
        <v>2</v>
      </c>
      <c r="D18" s="3" t="s">
        <v>701</v>
      </c>
      <c r="E18" s="3">
        <v>1</v>
      </c>
      <c r="F18" s="3">
        <v>0.1</v>
      </c>
      <c r="G18" s="3">
        <v>48.9</v>
      </c>
      <c r="H18" s="3">
        <v>49</v>
      </c>
      <c r="I18" s="20" t="s">
        <v>863</v>
      </c>
      <c r="J18" s="3">
        <v>27</v>
      </c>
      <c r="K18" s="3">
        <v>1367</v>
      </c>
      <c r="L18" s="3">
        <v>1394</v>
      </c>
      <c r="M18" s="20" t="s">
        <v>864</v>
      </c>
      <c r="N18" s="25">
        <v>0.10353707490721807</v>
      </c>
      <c r="O18" s="3">
        <v>2</v>
      </c>
      <c r="P18" s="3">
        <v>1</v>
      </c>
      <c r="Q18" s="3">
        <v>0</v>
      </c>
      <c r="R18" s="26"/>
      <c r="S18" s="26"/>
      <c r="T18" s="26"/>
      <c r="U18" s="26"/>
      <c r="V18" s="3" t="s">
        <v>840</v>
      </c>
    </row>
    <row r="19" spans="1:22" x14ac:dyDescent="0.2">
      <c r="A19" s="3" t="s">
        <v>239</v>
      </c>
      <c r="B19" s="3" t="s">
        <v>24</v>
      </c>
      <c r="C19" s="3">
        <v>2</v>
      </c>
      <c r="D19" s="3" t="s">
        <v>701</v>
      </c>
      <c r="E19" s="3">
        <v>1</v>
      </c>
      <c r="F19" s="3">
        <v>11</v>
      </c>
      <c r="G19" s="3">
        <v>55</v>
      </c>
      <c r="H19" s="3">
        <v>66</v>
      </c>
      <c r="I19" s="20" t="s">
        <v>865</v>
      </c>
      <c r="J19" s="3">
        <v>292</v>
      </c>
      <c r="K19" s="3">
        <v>5720</v>
      </c>
      <c r="L19" s="3">
        <v>6012</v>
      </c>
      <c r="M19" s="20" t="s">
        <v>866</v>
      </c>
      <c r="N19" s="25">
        <v>3.9178082191780823</v>
      </c>
      <c r="O19" s="3">
        <v>1</v>
      </c>
      <c r="P19" s="3">
        <v>1</v>
      </c>
      <c r="Q19" s="3">
        <v>0</v>
      </c>
      <c r="R19" s="26"/>
      <c r="S19" s="26"/>
      <c r="T19" s="26"/>
      <c r="U19" s="26"/>
      <c r="V19" s="3" t="s">
        <v>867</v>
      </c>
    </row>
    <row r="20" spans="1:22" x14ac:dyDescent="0.2">
      <c r="A20" s="3" t="s">
        <v>248</v>
      </c>
      <c r="B20" s="3" t="s">
        <v>24</v>
      </c>
      <c r="C20" s="3">
        <v>2</v>
      </c>
      <c r="D20" s="3" t="s">
        <v>701</v>
      </c>
      <c r="E20" s="3">
        <v>1</v>
      </c>
      <c r="F20" s="3">
        <v>32</v>
      </c>
      <c r="G20" s="3">
        <v>204</v>
      </c>
      <c r="H20" s="3">
        <v>236</v>
      </c>
      <c r="I20" s="20" t="s">
        <v>868</v>
      </c>
      <c r="J20" s="3">
        <v>854</v>
      </c>
      <c r="K20" s="3">
        <v>10206</v>
      </c>
      <c r="L20" s="3">
        <v>11060</v>
      </c>
      <c r="M20" s="20" t="s">
        <v>869</v>
      </c>
      <c r="N20" s="25">
        <v>1.8746383799421409</v>
      </c>
      <c r="O20" s="3">
        <v>1</v>
      </c>
      <c r="P20" s="3">
        <v>1</v>
      </c>
      <c r="Q20" s="3">
        <v>0</v>
      </c>
      <c r="R20" s="26">
        <v>63</v>
      </c>
      <c r="S20" s="26">
        <v>34.799999999999997</v>
      </c>
      <c r="T20" s="26"/>
      <c r="U20" s="26">
        <v>2.2999999999999998</v>
      </c>
      <c r="V20" s="3" t="s">
        <v>870</v>
      </c>
    </row>
    <row r="21" spans="1:22" x14ac:dyDescent="0.2">
      <c r="A21" s="3" t="s">
        <v>285</v>
      </c>
      <c r="B21" s="3" t="s">
        <v>24</v>
      </c>
      <c r="C21" s="3">
        <v>2</v>
      </c>
      <c r="D21" s="3" t="s">
        <v>701</v>
      </c>
      <c r="E21" s="3">
        <v>1</v>
      </c>
      <c r="F21" s="3">
        <v>14</v>
      </c>
      <c r="G21" s="3">
        <v>58</v>
      </c>
      <c r="H21" s="3">
        <v>72</v>
      </c>
      <c r="I21" s="20" t="s">
        <v>871</v>
      </c>
      <c r="J21" s="3">
        <v>191</v>
      </c>
      <c r="K21" s="3">
        <v>1146</v>
      </c>
      <c r="L21" s="3">
        <v>1337</v>
      </c>
      <c r="M21" s="20" t="s">
        <v>872</v>
      </c>
      <c r="N21" s="25">
        <v>1.4482758620689655</v>
      </c>
      <c r="O21" s="3">
        <v>1</v>
      </c>
      <c r="P21" s="3">
        <v>1</v>
      </c>
      <c r="Q21" s="3">
        <v>1</v>
      </c>
      <c r="R21" s="26"/>
      <c r="S21" s="26"/>
      <c r="T21" s="26"/>
      <c r="U21" s="26"/>
      <c r="V21" s="3" t="s">
        <v>840</v>
      </c>
    </row>
    <row r="22" spans="1:22" x14ac:dyDescent="0.2">
      <c r="A22" s="3" t="s">
        <v>283</v>
      </c>
      <c r="B22" s="3" t="s">
        <v>24</v>
      </c>
      <c r="C22" s="3">
        <v>2</v>
      </c>
      <c r="D22" s="3" t="s">
        <v>701</v>
      </c>
      <c r="E22" s="3">
        <v>1</v>
      </c>
      <c r="F22" s="3">
        <v>15</v>
      </c>
      <c r="G22" s="3">
        <v>246</v>
      </c>
      <c r="H22" s="3">
        <v>261</v>
      </c>
      <c r="I22" s="20" t="s">
        <v>873</v>
      </c>
      <c r="J22" s="3">
        <v>919</v>
      </c>
      <c r="K22" s="3">
        <v>8266</v>
      </c>
      <c r="L22" s="3">
        <v>9185</v>
      </c>
      <c r="M22" s="20" t="s">
        <v>874</v>
      </c>
      <c r="N22" s="25">
        <v>0.54844873802383287</v>
      </c>
      <c r="O22" s="3">
        <v>1</v>
      </c>
      <c r="P22" s="3">
        <v>1</v>
      </c>
      <c r="Q22" s="3">
        <v>1</v>
      </c>
      <c r="R22" s="26"/>
      <c r="S22" s="26"/>
      <c r="T22" s="26"/>
      <c r="U22" s="26"/>
      <c r="V22" s="3" t="s">
        <v>840</v>
      </c>
    </row>
    <row r="23" spans="1:22" x14ac:dyDescent="0.2">
      <c r="A23" s="3" t="s">
        <v>287</v>
      </c>
      <c r="B23" s="3" t="s">
        <v>24</v>
      </c>
      <c r="C23" s="3">
        <v>2</v>
      </c>
      <c r="D23" s="3" t="s">
        <v>701</v>
      </c>
      <c r="E23" s="3">
        <v>1</v>
      </c>
      <c r="F23" s="3">
        <v>5</v>
      </c>
      <c r="G23" s="3">
        <v>57</v>
      </c>
      <c r="H23" s="3">
        <v>62</v>
      </c>
      <c r="I23" s="21">
        <f>F23/G23</f>
        <v>8.771929824561403E-2</v>
      </c>
      <c r="J23" s="3">
        <v>146</v>
      </c>
      <c r="K23" s="3">
        <v>1393</v>
      </c>
      <c r="L23" s="3">
        <v>1539</v>
      </c>
      <c r="M23" s="20" t="s">
        <v>875</v>
      </c>
      <c r="N23" s="25">
        <v>0.83693823600096129</v>
      </c>
      <c r="O23" s="3">
        <v>1</v>
      </c>
      <c r="P23" s="3">
        <v>1</v>
      </c>
      <c r="Q23" s="3">
        <v>1</v>
      </c>
      <c r="R23" s="26"/>
      <c r="S23" s="26"/>
      <c r="T23" s="26"/>
      <c r="U23" s="26"/>
      <c r="V23" s="3" t="s">
        <v>840</v>
      </c>
    </row>
    <row r="24" spans="1:22" x14ac:dyDescent="0.2">
      <c r="A24" s="3" t="s">
        <v>160</v>
      </c>
      <c r="B24" s="3" t="s">
        <v>25</v>
      </c>
      <c r="C24" s="3">
        <v>4</v>
      </c>
      <c r="D24" s="3" t="s">
        <v>701</v>
      </c>
      <c r="E24" s="3">
        <v>1</v>
      </c>
      <c r="F24" s="3">
        <v>24</v>
      </c>
      <c r="G24" s="3">
        <v>116</v>
      </c>
      <c r="H24" s="3">
        <v>140</v>
      </c>
      <c r="I24" s="20" t="s">
        <v>876</v>
      </c>
      <c r="J24" s="3">
        <v>4</v>
      </c>
      <c r="K24" s="3">
        <v>127</v>
      </c>
      <c r="L24" s="3">
        <v>131</v>
      </c>
      <c r="M24" s="21">
        <f>J24/K24</f>
        <v>3.1496062992125984E-2</v>
      </c>
      <c r="N24" s="25">
        <v>6.568965517241379</v>
      </c>
      <c r="O24" s="3">
        <v>1</v>
      </c>
      <c r="P24" s="3">
        <v>0</v>
      </c>
      <c r="Q24" s="3">
        <v>0</v>
      </c>
      <c r="R24" s="26">
        <v>18.430034129692832</v>
      </c>
      <c r="S24" s="26">
        <v>37.201365187713307</v>
      </c>
      <c r="T24" s="26">
        <v>5.802047781569966</v>
      </c>
      <c r="U24" s="26">
        <v>44.368600682593858</v>
      </c>
      <c r="V24" s="3" t="s">
        <v>877</v>
      </c>
    </row>
    <row r="25" spans="1:22" x14ac:dyDescent="0.2">
      <c r="A25" s="3" t="s">
        <v>233</v>
      </c>
      <c r="B25" s="3" t="s">
        <v>25</v>
      </c>
      <c r="C25" s="3">
        <v>4</v>
      </c>
      <c r="D25" s="3" t="s">
        <v>701</v>
      </c>
      <c r="E25" s="3">
        <v>1</v>
      </c>
      <c r="F25" s="3">
        <v>9</v>
      </c>
      <c r="G25" s="3">
        <v>5</v>
      </c>
      <c r="H25" s="3">
        <v>14</v>
      </c>
      <c r="I25" s="20" t="s">
        <v>878</v>
      </c>
      <c r="J25" s="3">
        <v>83</v>
      </c>
      <c r="K25" s="3">
        <v>191</v>
      </c>
      <c r="L25" s="3">
        <v>274</v>
      </c>
      <c r="M25" s="21">
        <f>J25/K25</f>
        <v>0.43455497382198954</v>
      </c>
      <c r="N25" s="25">
        <v>4.1421686746987953</v>
      </c>
      <c r="O25" s="3">
        <v>1</v>
      </c>
      <c r="P25" s="3">
        <v>1</v>
      </c>
      <c r="Q25" s="3">
        <v>0</v>
      </c>
      <c r="R25" s="26">
        <v>10.4</v>
      </c>
      <c r="S25" s="26">
        <v>78.5</v>
      </c>
      <c r="T25" s="26"/>
      <c r="U25" s="26">
        <v>6.6</v>
      </c>
      <c r="V25" s="3" t="s">
        <v>879</v>
      </c>
    </row>
    <row r="26" spans="1:22" x14ac:dyDescent="0.2">
      <c r="A26" s="3" t="s">
        <v>236</v>
      </c>
      <c r="B26" s="3" t="s">
        <v>25</v>
      </c>
      <c r="C26" s="3">
        <v>4</v>
      </c>
      <c r="D26" s="3" t="s">
        <v>701</v>
      </c>
      <c r="E26" s="3">
        <v>1</v>
      </c>
      <c r="F26" s="3">
        <v>243</v>
      </c>
      <c r="G26" s="3">
        <v>364</v>
      </c>
      <c r="H26" s="3">
        <v>607</v>
      </c>
      <c r="I26" s="21">
        <f>F26/G26</f>
        <v>0.66758241758241754</v>
      </c>
      <c r="J26" s="3">
        <v>1303</v>
      </c>
      <c r="K26" s="3">
        <v>2238</v>
      </c>
      <c r="L26" s="3">
        <v>3541</v>
      </c>
      <c r="M26" s="20" t="s">
        <v>880</v>
      </c>
      <c r="N26" s="25">
        <v>1.1466227556020341</v>
      </c>
      <c r="O26" s="3">
        <v>1</v>
      </c>
      <c r="P26" s="3">
        <v>0</v>
      </c>
      <c r="Q26" s="3">
        <v>0</v>
      </c>
      <c r="R26" s="26">
        <v>24.1</v>
      </c>
      <c r="S26" s="26">
        <v>30.4</v>
      </c>
      <c r="T26" s="26">
        <v>33</v>
      </c>
      <c r="U26" s="26">
        <v>12.5</v>
      </c>
      <c r="V26" s="3" t="s">
        <v>842</v>
      </c>
    </row>
    <row r="27" spans="1:22" x14ac:dyDescent="0.2">
      <c r="A27" s="3" t="s">
        <v>309</v>
      </c>
      <c r="B27" s="3" t="s">
        <v>25</v>
      </c>
      <c r="C27" s="3">
        <v>4</v>
      </c>
      <c r="D27" s="3" t="s">
        <v>701</v>
      </c>
      <c r="E27" s="3">
        <v>1</v>
      </c>
      <c r="F27" s="3">
        <v>158</v>
      </c>
      <c r="G27" s="3">
        <v>286</v>
      </c>
      <c r="H27" s="3">
        <v>444</v>
      </c>
      <c r="I27" s="20" t="s">
        <v>881</v>
      </c>
      <c r="J27" s="3">
        <v>409</v>
      </c>
      <c r="K27" s="3">
        <v>1242</v>
      </c>
      <c r="L27" s="3">
        <v>1651</v>
      </c>
      <c r="M27" s="20" t="s">
        <v>882</v>
      </c>
      <c r="N27" s="25">
        <v>1.6776035700241079</v>
      </c>
      <c r="O27" s="3">
        <v>1</v>
      </c>
      <c r="P27" s="3">
        <v>0</v>
      </c>
      <c r="Q27" s="3">
        <v>0</v>
      </c>
      <c r="R27" s="26">
        <v>32.1</v>
      </c>
      <c r="S27" s="26">
        <v>22.9</v>
      </c>
      <c r="T27" s="26">
        <v>33.700000000000003</v>
      </c>
      <c r="U27" s="26">
        <v>11.3</v>
      </c>
      <c r="V27" s="3" t="s">
        <v>883</v>
      </c>
    </row>
    <row r="28" spans="1:22" x14ac:dyDescent="0.2">
      <c r="A28" s="3" t="s">
        <v>275</v>
      </c>
      <c r="B28" s="3" t="s">
        <v>25</v>
      </c>
      <c r="C28" s="3">
        <v>4</v>
      </c>
      <c r="D28" s="3" t="s">
        <v>701</v>
      </c>
      <c r="E28" s="3">
        <v>1</v>
      </c>
      <c r="F28" s="3">
        <v>18</v>
      </c>
      <c r="G28" s="3">
        <v>16</v>
      </c>
      <c r="H28" s="3">
        <v>34</v>
      </c>
      <c r="I28" s="20" t="s">
        <v>884</v>
      </c>
      <c r="J28" s="3">
        <v>80</v>
      </c>
      <c r="K28" s="3">
        <v>216</v>
      </c>
      <c r="L28" s="3">
        <v>296</v>
      </c>
      <c r="M28" s="20" t="s">
        <v>885</v>
      </c>
      <c r="N28" s="25">
        <v>3.0375000000000001</v>
      </c>
      <c r="O28" s="3">
        <v>1</v>
      </c>
      <c r="P28" s="3">
        <v>1</v>
      </c>
      <c r="Q28" s="3">
        <v>0</v>
      </c>
      <c r="R28" s="26">
        <v>11.8</v>
      </c>
      <c r="S28" s="26">
        <v>22.7</v>
      </c>
      <c r="T28" s="26">
        <v>1.5</v>
      </c>
      <c r="U28" s="26">
        <v>64</v>
      </c>
      <c r="V28" s="3" t="s">
        <v>886</v>
      </c>
    </row>
    <row r="29" spans="1:22" x14ac:dyDescent="0.2">
      <c r="A29" s="3" t="s">
        <v>314</v>
      </c>
      <c r="B29" s="3" t="s">
        <v>25</v>
      </c>
      <c r="C29" s="3">
        <v>4</v>
      </c>
      <c r="D29" s="3" t="s">
        <v>701</v>
      </c>
      <c r="E29" s="3">
        <v>1</v>
      </c>
      <c r="F29" s="3">
        <v>27</v>
      </c>
      <c r="G29" s="3">
        <v>45</v>
      </c>
      <c r="H29" s="3">
        <v>72</v>
      </c>
      <c r="I29" s="20" t="s">
        <v>720</v>
      </c>
      <c r="J29" s="3">
        <v>26</v>
      </c>
      <c r="K29" s="3">
        <v>101</v>
      </c>
      <c r="L29" s="3">
        <v>127</v>
      </c>
      <c r="M29" s="21">
        <f>J29/K29</f>
        <v>0.25742574257425743</v>
      </c>
      <c r="N29" s="25">
        <v>2.3307692307692309</v>
      </c>
      <c r="O29" s="3">
        <v>1</v>
      </c>
      <c r="P29" s="3">
        <v>1</v>
      </c>
      <c r="Q29" s="3">
        <v>1</v>
      </c>
      <c r="R29" s="26"/>
      <c r="S29" s="26"/>
      <c r="T29" s="26"/>
      <c r="U29" s="26"/>
      <c r="V29" s="3" t="s">
        <v>840</v>
      </c>
    </row>
    <row r="30" spans="1:22" x14ac:dyDescent="0.2">
      <c r="A30" s="3" t="s">
        <v>259</v>
      </c>
      <c r="B30" s="3" t="s">
        <v>23</v>
      </c>
      <c r="C30" s="3">
        <v>1</v>
      </c>
      <c r="D30" s="3" t="s">
        <v>842</v>
      </c>
      <c r="E30" s="3">
        <v>2</v>
      </c>
      <c r="F30" s="3">
        <v>5</v>
      </c>
      <c r="G30" s="3">
        <v>7</v>
      </c>
      <c r="H30" s="3">
        <v>12</v>
      </c>
      <c r="I30" s="21">
        <f>F30/G30</f>
        <v>0.7142857142857143</v>
      </c>
      <c r="J30" s="3">
        <v>18</v>
      </c>
      <c r="K30" s="3">
        <v>52</v>
      </c>
      <c r="L30" s="3">
        <v>70</v>
      </c>
      <c r="M30" s="20" t="s">
        <v>887</v>
      </c>
      <c r="N30" s="25">
        <v>2.0634920634920637</v>
      </c>
      <c r="O30" s="3">
        <v>1</v>
      </c>
      <c r="P30" s="3">
        <v>0</v>
      </c>
      <c r="Q30" s="3">
        <v>0</v>
      </c>
      <c r="R30" s="26"/>
      <c r="S30" s="26"/>
      <c r="T30" s="26"/>
      <c r="U30" s="26"/>
      <c r="V30" s="3" t="s">
        <v>46</v>
      </c>
    </row>
    <row r="31" spans="1:22" x14ac:dyDescent="0.2">
      <c r="A31" s="3" t="s">
        <v>174</v>
      </c>
      <c r="B31" s="3" t="s">
        <v>23</v>
      </c>
      <c r="C31" s="3">
        <v>1</v>
      </c>
      <c r="D31" s="3" t="s">
        <v>842</v>
      </c>
      <c r="E31" s="3">
        <v>2</v>
      </c>
      <c r="F31" s="3">
        <v>0</v>
      </c>
      <c r="G31" s="3">
        <v>10</v>
      </c>
      <c r="H31" s="3">
        <v>10</v>
      </c>
      <c r="I31" s="20" t="s">
        <v>888</v>
      </c>
      <c r="J31" s="3">
        <v>9</v>
      </c>
      <c r="K31" s="3">
        <v>46</v>
      </c>
      <c r="L31" s="3">
        <v>55</v>
      </c>
      <c r="M31" s="21">
        <f>J31/K31</f>
        <v>0.19565217391304349</v>
      </c>
      <c r="N31" s="25">
        <v>0</v>
      </c>
      <c r="O31" s="3">
        <v>1</v>
      </c>
      <c r="P31" s="3">
        <v>0</v>
      </c>
      <c r="Q31" s="3">
        <v>0</v>
      </c>
      <c r="R31" s="26">
        <v>26</v>
      </c>
      <c r="S31" s="26">
        <v>22</v>
      </c>
      <c r="T31" s="26">
        <v>23</v>
      </c>
      <c r="U31" s="26">
        <v>52</v>
      </c>
      <c r="V31" s="3" t="s">
        <v>842</v>
      </c>
    </row>
    <row r="32" spans="1:22" x14ac:dyDescent="0.2">
      <c r="A32" s="3" t="s">
        <v>156</v>
      </c>
      <c r="B32" s="3" t="s">
        <v>23</v>
      </c>
      <c r="C32" s="3">
        <v>1</v>
      </c>
      <c r="D32" s="3" t="s">
        <v>842</v>
      </c>
      <c r="E32" s="3">
        <v>2</v>
      </c>
      <c r="F32" s="3">
        <v>3</v>
      </c>
      <c r="G32" s="3">
        <v>8</v>
      </c>
      <c r="H32" s="3">
        <v>11</v>
      </c>
      <c r="I32" s="21">
        <f>F32/G32</f>
        <v>0.375</v>
      </c>
      <c r="J32" s="3">
        <v>10</v>
      </c>
      <c r="K32" s="3">
        <v>25</v>
      </c>
      <c r="L32" s="3">
        <v>35</v>
      </c>
      <c r="M32" s="20" t="s">
        <v>839</v>
      </c>
      <c r="N32" s="25">
        <v>0.9375</v>
      </c>
      <c r="O32" s="3">
        <v>1</v>
      </c>
      <c r="P32" s="3">
        <v>0</v>
      </c>
      <c r="Q32" s="3">
        <v>0</v>
      </c>
      <c r="R32" s="26">
        <v>10.9</v>
      </c>
      <c r="S32" s="26">
        <v>6.5</v>
      </c>
      <c r="T32" s="26">
        <v>63</v>
      </c>
      <c r="U32" s="26">
        <v>19.600000000000001</v>
      </c>
      <c r="V32" s="3" t="s">
        <v>46</v>
      </c>
    </row>
    <row r="33" spans="1:22" x14ac:dyDescent="0.2">
      <c r="A33" s="3" t="s">
        <v>182</v>
      </c>
      <c r="B33" s="3" t="s">
        <v>23</v>
      </c>
      <c r="C33" s="3">
        <v>1</v>
      </c>
      <c r="D33" s="3" t="s">
        <v>842</v>
      </c>
      <c r="E33" s="3">
        <v>2</v>
      </c>
      <c r="F33" s="3">
        <v>3</v>
      </c>
      <c r="G33" s="3">
        <v>7</v>
      </c>
      <c r="H33" s="3">
        <v>10</v>
      </c>
      <c r="I33" s="21">
        <f>F33/G33</f>
        <v>0.42857142857142855</v>
      </c>
      <c r="J33" s="3">
        <v>34</v>
      </c>
      <c r="K33" s="3">
        <v>66</v>
      </c>
      <c r="L33" s="3">
        <v>100</v>
      </c>
      <c r="M33" s="20" t="s">
        <v>841</v>
      </c>
      <c r="N33" s="25">
        <v>0.83193277310924374</v>
      </c>
      <c r="O33" s="3">
        <v>1</v>
      </c>
      <c r="P33" s="3">
        <v>0</v>
      </c>
      <c r="Q33" s="3">
        <v>0</v>
      </c>
      <c r="R33" s="26">
        <v>22.6</v>
      </c>
      <c r="S33" s="26">
        <v>39.799999999999997</v>
      </c>
      <c r="T33" s="26">
        <v>23</v>
      </c>
      <c r="U33" s="26">
        <v>37.6</v>
      </c>
      <c r="V33" s="3" t="s">
        <v>842</v>
      </c>
    </row>
    <row r="34" spans="1:22" x14ac:dyDescent="0.2">
      <c r="A34" s="3" t="s">
        <v>141</v>
      </c>
      <c r="B34" s="3" t="s">
        <v>23</v>
      </c>
      <c r="C34" s="3">
        <v>1</v>
      </c>
      <c r="D34" s="3" t="s">
        <v>842</v>
      </c>
      <c r="E34" s="3">
        <v>2</v>
      </c>
      <c r="F34" s="3">
        <v>1</v>
      </c>
      <c r="G34" s="3">
        <v>4</v>
      </c>
      <c r="H34" s="3">
        <v>5</v>
      </c>
      <c r="I34" s="21">
        <f>F34/G34</f>
        <v>0.25</v>
      </c>
      <c r="J34" s="3">
        <v>14</v>
      </c>
      <c r="K34" s="3">
        <v>83</v>
      </c>
      <c r="L34" s="3">
        <v>97</v>
      </c>
      <c r="M34" s="21">
        <f>J34/K34</f>
        <v>0.16867469879518071</v>
      </c>
      <c r="N34" s="25">
        <v>1.4821428571428572</v>
      </c>
      <c r="O34" s="3">
        <v>1</v>
      </c>
      <c r="P34" s="3">
        <v>1</v>
      </c>
      <c r="Q34" s="3">
        <v>0</v>
      </c>
      <c r="R34" s="26"/>
      <c r="S34" s="26"/>
      <c r="T34" s="26"/>
      <c r="U34" s="26"/>
      <c r="V34" s="3" t="s">
        <v>889</v>
      </c>
    </row>
    <row r="35" spans="1:22" x14ac:dyDescent="0.2">
      <c r="A35" s="3" t="s">
        <v>204</v>
      </c>
      <c r="B35" s="3" t="s">
        <v>23</v>
      </c>
      <c r="C35" s="3">
        <v>1</v>
      </c>
      <c r="D35" s="3" t="s">
        <v>842</v>
      </c>
      <c r="E35" s="3">
        <v>2</v>
      </c>
      <c r="F35" s="3">
        <v>2</v>
      </c>
      <c r="G35" s="3">
        <v>4</v>
      </c>
      <c r="H35" s="3">
        <v>6</v>
      </c>
      <c r="I35" s="20" t="s">
        <v>792</v>
      </c>
      <c r="J35" s="3">
        <v>10</v>
      </c>
      <c r="K35" s="3">
        <v>51</v>
      </c>
      <c r="L35" s="3">
        <v>61</v>
      </c>
      <c r="M35" s="21">
        <f>J35/K35</f>
        <v>0.19607843137254902</v>
      </c>
      <c r="N35" s="25">
        <v>2.5499999999999998</v>
      </c>
      <c r="O35" s="3">
        <v>1</v>
      </c>
      <c r="P35" s="3">
        <v>0</v>
      </c>
      <c r="Q35" s="3">
        <v>0</v>
      </c>
      <c r="R35" s="26">
        <v>7.5</v>
      </c>
      <c r="S35" s="26">
        <v>23.9</v>
      </c>
      <c r="T35" s="26">
        <v>50.7</v>
      </c>
      <c r="U35" s="26">
        <v>17.899999999999999</v>
      </c>
      <c r="V35" s="3" t="s">
        <v>46</v>
      </c>
    </row>
    <row r="36" spans="1:22" x14ac:dyDescent="0.2">
      <c r="A36" s="3" t="s">
        <v>153</v>
      </c>
      <c r="B36" s="3" t="s">
        <v>23</v>
      </c>
      <c r="C36" s="3">
        <v>1</v>
      </c>
      <c r="D36" s="3" t="s">
        <v>842</v>
      </c>
      <c r="E36" s="3">
        <v>2</v>
      </c>
      <c r="F36" s="3">
        <v>0.1</v>
      </c>
      <c r="G36" s="3">
        <v>38.9</v>
      </c>
      <c r="H36" s="3">
        <v>39</v>
      </c>
      <c r="I36" s="20" t="s">
        <v>890</v>
      </c>
      <c r="J36" s="3">
        <v>3</v>
      </c>
      <c r="K36" s="3">
        <v>536</v>
      </c>
      <c r="L36" s="3">
        <v>539</v>
      </c>
      <c r="M36" s="21">
        <f>J36/K36</f>
        <v>5.597014925373134E-3</v>
      </c>
      <c r="N36" s="25">
        <v>0.45929734361610974</v>
      </c>
      <c r="O36" s="3">
        <v>1</v>
      </c>
      <c r="P36" s="3">
        <v>1</v>
      </c>
      <c r="Q36" s="3">
        <v>0</v>
      </c>
      <c r="R36" s="26"/>
      <c r="S36" s="26"/>
      <c r="T36" s="26"/>
      <c r="U36" s="26"/>
      <c r="V36" s="3" t="s">
        <v>842</v>
      </c>
    </row>
    <row r="37" spans="1:22" x14ac:dyDescent="0.2">
      <c r="A37" s="3" t="s">
        <v>189</v>
      </c>
      <c r="B37" s="3" t="s">
        <v>23</v>
      </c>
      <c r="C37" s="3">
        <v>1</v>
      </c>
      <c r="D37" s="3" t="s">
        <v>842</v>
      </c>
      <c r="E37" s="3">
        <v>2</v>
      </c>
      <c r="F37" s="3">
        <v>2</v>
      </c>
      <c r="G37" s="3">
        <v>39</v>
      </c>
      <c r="H37" s="3">
        <v>41</v>
      </c>
      <c r="I37" s="21">
        <f>F37/G37</f>
        <v>5.128205128205128E-2</v>
      </c>
      <c r="J37" s="3">
        <v>76</v>
      </c>
      <c r="K37" s="3">
        <v>442</v>
      </c>
      <c r="L37" s="3">
        <v>518</v>
      </c>
      <c r="M37" s="20" t="s">
        <v>891</v>
      </c>
      <c r="N37" s="25">
        <v>0.2982456140350877</v>
      </c>
      <c r="O37" s="3">
        <v>1</v>
      </c>
      <c r="P37" s="3">
        <v>1</v>
      </c>
      <c r="Q37" s="3">
        <v>0</v>
      </c>
      <c r="R37" s="26">
        <v>8.6</v>
      </c>
      <c r="S37" s="26">
        <v>50.7</v>
      </c>
      <c r="T37" s="26"/>
      <c r="U37" s="26">
        <v>40.700000000000003</v>
      </c>
      <c r="V37" s="3" t="s">
        <v>46</v>
      </c>
    </row>
    <row r="38" spans="1:22" x14ac:dyDescent="0.2">
      <c r="A38" s="3" t="s">
        <v>215</v>
      </c>
      <c r="B38" s="3" t="s">
        <v>23</v>
      </c>
      <c r="C38" s="3">
        <v>1</v>
      </c>
      <c r="D38" s="3" t="s">
        <v>842</v>
      </c>
      <c r="E38" s="3">
        <v>2</v>
      </c>
      <c r="F38" s="3">
        <v>4</v>
      </c>
      <c r="G38" s="3">
        <v>9</v>
      </c>
      <c r="H38" s="3">
        <v>13</v>
      </c>
      <c r="I38" s="21">
        <f>F38/G38</f>
        <v>0.44444444444444442</v>
      </c>
      <c r="J38" s="3">
        <v>13</v>
      </c>
      <c r="K38" s="3">
        <v>12</v>
      </c>
      <c r="L38" s="3">
        <v>25</v>
      </c>
      <c r="M38" s="20" t="s">
        <v>892</v>
      </c>
      <c r="N38" s="25">
        <v>0.41025641025641024</v>
      </c>
      <c r="O38" s="3">
        <v>1</v>
      </c>
      <c r="P38" s="3">
        <v>0</v>
      </c>
      <c r="Q38" s="3">
        <v>0</v>
      </c>
      <c r="R38" s="26">
        <v>36.842105263157897</v>
      </c>
      <c r="S38" s="26">
        <v>10.526315789473685</v>
      </c>
      <c r="T38" s="26">
        <v>26.315789473684209</v>
      </c>
      <c r="U38" s="26">
        <v>50</v>
      </c>
      <c r="V38" s="3" t="s">
        <v>893</v>
      </c>
    </row>
    <row r="39" spans="1:22" x14ac:dyDescent="0.2">
      <c r="A39" s="3" t="s">
        <v>224</v>
      </c>
      <c r="B39" s="3" t="s">
        <v>23</v>
      </c>
      <c r="C39" s="3">
        <v>1</v>
      </c>
      <c r="D39" s="3" t="s">
        <v>842</v>
      </c>
      <c r="E39" s="3">
        <v>2</v>
      </c>
      <c r="F39" s="3">
        <v>4</v>
      </c>
      <c r="G39" s="3">
        <v>12</v>
      </c>
      <c r="H39" s="3">
        <v>16</v>
      </c>
      <c r="I39" s="20" t="s">
        <v>894</v>
      </c>
      <c r="J39" s="3">
        <v>7</v>
      </c>
      <c r="K39" s="3">
        <v>43</v>
      </c>
      <c r="L39" s="3">
        <v>50</v>
      </c>
      <c r="M39" s="21">
        <f>J39/K39</f>
        <v>0.16279069767441862</v>
      </c>
      <c r="N39" s="25">
        <v>2.0476190476190474</v>
      </c>
      <c r="O39" s="3">
        <v>1</v>
      </c>
      <c r="P39" s="3">
        <v>0</v>
      </c>
      <c r="Q39" s="3">
        <v>0</v>
      </c>
      <c r="R39" s="26">
        <v>5.0999999999999996</v>
      </c>
      <c r="S39" s="26">
        <v>22.9</v>
      </c>
      <c r="T39" s="26">
        <v>54.6</v>
      </c>
      <c r="U39" s="26">
        <v>17.399999999999999</v>
      </c>
      <c r="V39" s="3" t="s">
        <v>46</v>
      </c>
    </row>
    <row r="40" spans="1:22" x14ac:dyDescent="0.2">
      <c r="A40" s="3" t="s">
        <v>202</v>
      </c>
      <c r="B40" s="3" t="s">
        <v>23</v>
      </c>
      <c r="C40" s="3">
        <v>1</v>
      </c>
      <c r="D40" s="3" t="s">
        <v>842</v>
      </c>
      <c r="E40" s="3">
        <v>2</v>
      </c>
      <c r="F40" s="3">
        <v>6</v>
      </c>
      <c r="G40" s="3">
        <v>1</v>
      </c>
      <c r="H40" s="3">
        <v>7</v>
      </c>
      <c r="I40" s="20" t="s">
        <v>895</v>
      </c>
      <c r="J40" s="3">
        <v>20</v>
      </c>
      <c r="K40" s="3">
        <v>23</v>
      </c>
      <c r="L40" s="3">
        <v>43</v>
      </c>
      <c r="M40" s="21">
        <f>J40/K40</f>
        <v>0.86956521739130432</v>
      </c>
      <c r="N40" s="25">
        <v>6.9</v>
      </c>
      <c r="O40" s="3">
        <v>1</v>
      </c>
      <c r="P40" s="3">
        <v>1</v>
      </c>
      <c r="Q40" s="3">
        <v>0</v>
      </c>
      <c r="R40" s="26"/>
      <c r="S40" s="26"/>
      <c r="T40" s="26"/>
      <c r="U40" s="26"/>
      <c r="V40" s="3" t="s">
        <v>706</v>
      </c>
    </row>
    <row r="41" spans="1:22" x14ac:dyDescent="0.2">
      <c r="A41" s="3" t="s">
        <v>305</v>
      </c>
      <c r="B41" s="3" t="s">
        <v>23</v>
      </c>
      <c r="C41" s="3">
        <v>1</v>
      </c>
      <c r="D41" s="3" t="s">
        <v>842</v>
      </c>
      <c r="E41" s="3">
        <v>2</v>
      </c>
      <c r="F41" s="3">
        <v>34</v>
      </c>
      <c r="G41" s="3">
        <v>617</v>
      </c>
      <c r="H41" s="3">
        <v>651</v>
      </c>
      <c r="I41" s="21">
        <f>F41/G41</f>
        <v>5.5105348460291734E-2</v>
      </c>
      <c r="J41" s="3">
        <v>225</v>
      </c>
      <c r="K41" s="3">
        <v>3717</v>
      </c>
      <c r="L41" s="3">
        <v>3942</v>
      </c>
      <c r="M41" s="20" t="s">
        <v>896</v>
      </c>
      <c r="N41" s="25">
        <v>0.91034035656401946</v>
      </c>
      <c r="O41" s="3">
        <v>1</v>
      </c>
      <c r="P41" s="3">
        <v>1</v>
      </c>
      <c r="Q41" s="3">
        <v>0</v>
      </c>
      <c r="R41" s="26">
        <v>6.2</v>
      </c>
      <c r="S41" s="26">
        <v>58.1</v>
      </c>
      <c r="T41" s="26"/>
      <c r="U41" s="26">
        <v>35.700000000000003</v>
      </c>
      <c r="V41" s="3" t="s">
        <v>897</v>
      </c>
    </row>
    <row r="42" spans="1:22" x14ac:dyDescent="0.2">
      <c r="A42" s="3" t="s">
        <v>322</v>
      </c>
      <c r="B42" s="3" t="s">
        <v>23</v>
      </c>
      <c r="C42" s="3">
        <v>1</v>
      </c>
      <c r="D42" s="3" t="s">
        <v>842</v>
      </c>
      <c r="E42" s="3">
        <v>2</v>
      </c>
      <c r="F42" s="3">
        <v>25</v>
      </c>
      <c r="G42" s="3">
        <v>39</v>
      </c>
      <c r="H42" s="3">
        <v>64</v>
      </c>
      <c r="I42" s="21">
        <f>F42/G42</f>
        <v>0.64102564102564108</v>
      </c>
      <c r="J42" s="3">
        <v>96</v>
      </c>
      <c r="K42" s="3">
        <v>315</v>
      </c>
      <c r="L42" s="3">
        <v>411</v>
      </c>
      <c r="M42" s="20" t="s">
        <v>859</v>
      </c>
      <c r="N42" s="25">
        <v>2.1033653846153846</v>
      </c>
      <c r="O42" s="3">
        <v>1</v>
      </c>
      <c r="P42" s="3">
        <v>0</v>
      </c>
      <c r="Q42" s="3">
        <v>1</v>
      </c>
      <c r="R42" s="26">
        <v>12</v>
      </c>
      <c r="S42" s="26">
        <v>60.6</v>
      </c>
      <c r="T42" s="26">
        <v>37.5</v>
      </c>
      <c r="U42" s="26">
        <v>27.4</v>
      </c>
      <c r="V42" s="3" t="s">
        <v>898</v>
      </c>
    </row>
    <row r="43" spans="1:22" x14ac:dyDescent="0.2">
      <c r="A43" s="3" t="s">
        <v>320</v>
      </c>
      <c r="B43" s="3" t="s">
        <v>23</v>
      </c>
      <c r="C43" s="3">
        <v>1</v>
      </c>
      <c r="D43" s="3" t="s">
        <v>842</v>
      </c>
      <c r="E43" s="3">
        <v>2</v>
      </c>
      <c r="F43" s="3">
        <v>646</v>
      </c>
      <c r="G43" s="3">
        <v>1975</v>
      </c>
      <c r="H43" s="3">
        <v>2621</v>
      </c>
      <c r="I43" s="20" t="s">
        <v>899</v>
      </c>
      <c r="J43" s="3">
        <v>6137</v>
      </c>
      <c r="K43" s="3">
        <v>21647</v>
      </c>
      <c r="L43" s="3">
        <v>27784</v>
      </c>
      <c r="M43" s="20" t="s">
        <v>900</v>
      </c>
      <c r="N43" s="25">
        <v>1.1537375083277814</v>
      </c>
      <c r="O43" s="3">
        <v>1</v>
      </c>
      <c r="P43" s="3">
        <v>1</v>
      </c>
      <c r="Q43" s="3">
        <v>1</v>
      </c>
      <c r="R43" s="26">
        <v>57</v>
      </c>
      <c r="S43" s="26">
        <v>41</v>
      </c>
      <c r="T43" s="26"/>
      <c r="U43" s="26">
        <v>2</v>
      </c>
      <c r="V43" s="3" t="s">
        <v>901</v>
      </c>
    </row>
    <row r="44" spans="1:22" x14ac:dyDescent="0.2">
      <c r="A44" s="3" t="s">
        <v>185</v>
      </c>
      <c r="B44" s="3" t="s">
        <v>24</v>
      </c>
      <c r="C44" s="3">
        <v>2</v>
      </c>
      <c r="D44" s="3" t="s">
        <v>842</v>
      </c>
      <c r="E44" s="3">
        <v>2</v>
      </c>
      <c r="F44" s="3">
        <v>0.1</v>
      </c>
      <c r="G44" s="3">
        <v>48.9</v>
      </c>
      <c r="H44" s="3">
        <v>49</v>
      </c>
      <c r="I44" s="20" t="s">
        <v>863</v>
      </c>
      <c r="J44" s="3">
        <v>27</v>
      </c>
      <c r="K44" s="3">
        <v>1367</v>
      </c>
      <c r="L44" s="3">
        <v>1394</v>
      </c>
      <c r="M44" s="20" t="s">
        <v>864</v>
      </c>
      <c r="N44" s="25">
        <v>0.10353707490721807</v>
      </c>
      <c r="O44" s="3">
        <v>2</v>
      </c>
      <c r="P44" s="3">
        <v>1</v>
      </c>
      <c r="Q44" s="3">
        <v>0</v>
      </c>
      <c r="R44" s="26"/>
      <c r="S44" s="26"/>
      <c r="T44" s="26"/>
      <c r="U44" s="26"/>
      <c r="V44" s="3" t="s">
        <v>46</v>
      </c>
    </row>
    <row r="45" spans="1:22" x14ac:dyDescent="0.2">
      <c r="A45" s="3" t="s">
        <v>285</v>
      </c>
      <c r="B45" s="3" t="s">
        <v>24</v>
      </c>
      <c r="C45" s="3">
        <v>2</v>
      </c>
      <c r="D45" s="3" t="s">
        <v>842</v>
      </c>
      <c r="E45" s="3">
        <v>2</v>
      </c>
      <c r="F45" s="3">
        <v>14</v>
      </c>
      <c r="G45" s="3">
        <v>58</v>
      </c>
      <c r="H45" s="3">
        <v>72</v>
      </c>
      <c r="I45" s="20" t="s">
        <v>871</v>
      </c>
      <c r="J45" s="3">
        <v>191</v>
      </c>
      <c r="K45" s="3">
        <v>1146</v>
      </c>
      <c r="L45" s="3">
        <v>1337</v>
      </c>
      <c r="M45" s="20" t="s">
        <v>872</v>
      </c>
      <c r="N45" s="25">
        <v>1.4482758620689655</v>
      </c>
      <c r="O45" s="3">
        <v>1</v>
      </c>
      <c r="P45" s="3">
        <v>1</v>
      </c>
      <c r="Q45" s="3">
        <v>1</v>
      </c>
      <c r="R45" s="26"/>
      <c r="S45" s="26"/>
      <c r="T45" s="26"/>
      <c r="U45" s="26"/>
      <c r="V45" s="3" t="s">
        <v>46</v>
      </c>
    </row>
    <row r="46" spans="1:22" x14ac:dyDescent="0.2">
      <c r="A46" s="3" t="s">
        <v>283</v>
      </c>
      <c r="B46" s="3" t="s">
        <v>24</v>
      </c>
      <c r="C46" s="3">
        <v>2</v>
      </c>
      <c r="D46" s="3" t="s">
        <v>842</v>
      </c>
      <c r="E46" s="3">
        <v>2</v>
      </c>
      <c r="F46" s="3">
        <v>15</v>
      </c>
      <c r="G46" s="3">
        <v>246</v>
      </c>
      <c r="H46" s="3">
        <v>261</v>
      </c>
      <c r="I46" s="20" t="s">
        <v>873</v>
      </c>
      <c r="J46" s="3">
        <v>919</v>
      </c>
      <c r="K46" s="3">
        <v>8266</v>
      </c>
      <c r="L46" s="3">
        <v>9185</v>
      </c>
      <c r="M46" s="20" t="s">
        <v>874</v>
      </c>
      <c r="N46" s="25">
        <v>0.54844873802383287</v>
      </c>
      <c r="O46" s="3">
        <v>1</v>
      </c>
      <c r="P46" s="3">
        <v>1</v>
      </c>
      <c r="Q46" s="3">
        <v>1</v>
      </c>
      <c r="R46" s="26"/>
      <c r="S46" s="26"/>
      <c r="T46" s="26"/>
      <c r="U46" s="26"/>
      <c r="V46" s="3" t="s">
        <v>46</v>
      </c>
    </row>
    <row r="47" spans="1:22" x14ac:dyDescent="0.2">
      <c r="A47" s="3" t="s">
        <v>287</v>
      </c>
      <c r="B47" s="3" t="s">
        <v>24</v>
      </c>
      <c r="C47" s="3">
        <v>2</v>
      </c>
      <c r="D47" s="3" t="s">
        <v>842</v>
      </c>
      <c r="E47" s="3">
        <v>2</v>
      </c>
      <c r="F47" s="3">
        <v>5</v>
      </c>
      <c r="G47" s="3">
        <v>57</v>
      </c>
      <c r="H47" s="3">
        <v>62</v>
      </c>
      <c r="I47" s="21">
        <f>F47/G47</f>
        <v>8.771929824561403E-2</v>
      </c>
      <c r="J47" s="3">
        <v>146</v>
      </c>
      <c r="K47" s="3">
        <v>1393</v>
      </c>
      <c r="L47" s="3">
        <v>1539</v>
      </c>
      <c r="M47" s="20" t="s">
        <v>875</v>
      </c>
      <c r="N47" s="25">
        <v>0.83693823600096129</v>
      </c>
      <c r="O47" s="3">
        <v>1</v>
      </c>
      <c r="P47" s="3">
        <v>1</v>
      </c>
      <c r="Q47" s="3">
        <v>1</v>
      </c>
      <c r="R47" s="26"/>
      <c r="S47" s="26"/>
      <c r="T47" s="26"/>
      <c r="U47" s="26"/>
      <c r="V47" s="3" t="s">
        <v>46</v>
      </c>
    </row>
    <row r="48" spans="1:22" x14ac:dyDescent="0.2">
      <c r="A48" s="3" t="s">
        <v>167</v>
      </c>
      <c r="B48" s="3" t="s">
        <v>25</v>
      </c>
      <c r="C48" s="3">
        <v>4</v>
      </c>
      <c r="D48" s="3" t="s">
        <v>842</v>
      </c>
      <c r="E48" s="3">
        <v>2</v>
      </c>
      <c r="F48" s="3">
        <v>2</v>
      </c>
      <c r="G48" s="3">
        <v>4</v>
      </c>
      <c r="H48" s="3">
        <v>6</v>
      </c>
      <c r="I48" s="20" t="s">
        <v>792</v>
      </c>
      <c r="J48" s="3">
        <v>46</v>
      </c>
      <c r="K48" s="3">
        <v>530</v>
      </c>
      <c r="L48" s="3">
        <v>576</v>
      </c>
      <c r="M48" s="20" t="s">
        <v>902</v>
      </c>
      <c r="N48" s="25">
        <v>5.7608695652173916</v>
      </c>
      <c r="O48" s="3">
        <v>2</v>
      </c>
      <c r="P48" s="3">
        <v>2</v>
      </c>
      <c r="Q48" s="3">
        <v>0</v>
      </c>
      <c r="R48" s="26"/>
      <c r="S48" s="26"/>
      <c r="T48" s="26"/>
      <c r="U48" s="26"/>
      <c r="V48" s="3" t="s">
        <v>706</v>
      </c>
    </row>
    <row r="49" spans="1:22" x14ac:dyDescent="0.2">
      <c r="A49" s="3" t="s">
        <v>160</v>
      </c>
      <c r="B49" s="3" t="s">
        <v>25</v>
      </c>
      <c r="C49" s="3">
        <v>4</v>
      </c>
      <c r="D49" s="3" t="s">
        <v>842</v>
      </c>
      <c r="E49" s="3">
        <v>2</v>
      </c>
      <c r="F49" s="3">
        <v>4</v>
      </c>
      <c r="G49" s="3">
        <v>33</v>
      </c>
      <c r="H49" s="3">
        <v>37</v>
      </c>
      <c r="I49" s="21">
        <f>F49/G49</f>
        <v>0.12121212121212122</v>
      </c>
      <c r="J49" s="3">
        <v>24</v>
      </c>
      <c r="K49" s="3">
        <v>210</v>
      </c>
      <c r="L49" s="3">
        <v>234</v>
      </c>
      <c r="M49" s="20" t="s">
        <v>903</v>
      </c>
      <c r="N49" s="25">
        <v>1.0606060606060606</v>
      </c>
      <c r="O49" s="3">
        <v>1</v>
      </c>
      <c r="P49" s="3">
        <v>0</v>
      </c>
      <c r="Q49" s="3">
        <v>0</v>
      </c>
      <c r="R49" s="26">
        <v>18.430034129692832</v>
      </c>
      <c r="S49" s="26">
        <v>37.201365187713307</v>
      </c>
      <c r="T49" s="26">
        <v>5.802047781569966</v>
      </c>
      <c r="U49" s="26">
        <v>44.368600682593858</v>
      </c>
      <c r="V49" s="3" t="s">
        <v>46</v>
      </c>
    </row>
    <row r="50" spans="1:22" x14ac:dyDescent="0.2">
      <c r="A50" s="3" t="s">
        <v>236</v>
      </c>
      <c r="B50" s="3" t="s">
        <v>25</v>
      </c>
      <c r="C50" s="3">
        <v>4</v>
      </c>
      <c r="D50" s="3" t="s">
        <v>842</v>
      </c>
      <c r="E50" s="3">
        <v>2</v>
      </c>
      <c r="F50" s="3">
        <v>243</v>
      </c>
      <c r="G50" s="3">
        <v>364</v>
      </c>
      <c r="H50" s="3">
        <v>607</v>
      </c>
      <c r="I50" s="21">
        <f>F50/G50</f>
        <v>0.66758241758241754</v>
      </c>
      <c r="J50" s="3">
        <v>1303</v>
      </c>
      <c r="K50" s="3">
        <v>2238</v>
      </c>
      <c r="L50" s="3">
        <v>3541</v>
      </c>
      <c r="M50" s="20" t="s">
        <v>880</v>
      </c>
      <c r="N50" s="25">
        <v>1.1466227556020341</v>
      </c>
      <c r="O50" s="3">
        <v>1</v>
      </c>
      <c r="P50" s="3">
        <v>0</v>
      </c>
      <c r="Q50" s="3">
        <v>0</v>
      </c>
      <c r="R50" s="26">
        <v>24.1</v>
      </c>
      <c r="S50" s="26">
        <v>30.4</v>
      </c>
      <c r="T50" s="26">
        <v>33</v>
      </c>
      <c r="U50" s="26">
        <v>12.5</v>
      </c>
      <c r="V50" s="3" t="s">
        <v>842</v>
      </c>
    </row>
    <row r="51" spans="1:22" x14ac:dyDescent="0.2">
      <c r="A51" s="3" t="s">
        <v>309</v>
      </c>
      <c r="B51" s="3" t="s">
        <v>25</v>
      </c>
      <c r="C51" s="3">
        <v>4</v>
      </c>
      <c r="D51" s="3" t="s">
        <v>842</v>
      </c>
      <c r="E51" s="3">
        <v>2</v>
      </c>
      <c r="F51" s="3">
        <v>105</v>
      </c>
      <c r="G51" s="3">
        <v>231</v>
      </c>
      <c r="H51" s="3">
        <v>336</v>
      </c>
      <c r="I51" s="20" t="s">
        <v>904</v>
      </c>
      <c r="J51" s="3">
        <v>462</v>
      </c>
      <c r="K51" s="3">
        <v>1297</v>
      </c>
      <c r="L51" s="3">
        <v>1759</v>
      </c>
      <c r="M51" s="20" t="s">
        <v>905</v>
      </c>
      <c r="N51" s="25">
        <v>1.2760724124360487</v>
      </c>
      <c r="O51" s="3">
        <v>1</v>
      </c>
      <c r="P51" s="3">
        <v>0</v>
      </c>
      <c r="Q51" s="3">
        <v>0</v>
      </c>
      <c r="R51" s="26">
        <v>32.1</v>
      </c>
      <c r="S51" s="26">
        <v>22.9</v>
      </c>
      <c r="T51" s="26">
        <v>33.700000000000003</v>
      </c>
      <c r="U51" s="26">
        <v>11.3</v>
      </c>
      <c r="V51" s="3" t="s">
        <v>46</v>
      </c>
    </row>
    <row r="52" spans="1:22" x14ac:dyDescent="0.2">
      <c r="A52" s="3" t="s">
        <v>275</v>
      </c>
      <c r="B52" s="3" t="s">
        <v>25</v>
      </c>
      <c r="C52" s="3">
        <v>4</v>
      </c>
      <c r="D52" s="3" t="s">
        <v>842</v>
      </c>
      <c r="E52" s="3">
        <v>2</v>
      </c>
      <c r="F52" s="3">
        <v>8</v>
      </c>
      <c r="G52" s="3">
        <v>8</v>
      </c>
      <c r="H52" s="3">
        <v>16</v>
      </c>
      <c r="I52" s="20" t="s">
        <v>837</v>
      </c>
      <c r="J52" s="3">
        <v>90</v>
      </c>
      <c r="K52" s="3">
        <v>224</v>
      </c>
      <c r="L52" s="3">
        <v>314</v>
      </c>
      <c r="M52" s="20" t="s">
        <v>906</v>
      </c>
      <c r="N52" s="25">
        <v>2.4888888888888889</v>
      </c>
      <c r="O52" s="3">
        <v>1</v>
      </c>
      <c r="P52" s="3">
        <v>1</v>
      </c>
      <c r="Q52" s="3">
        <v>0</v>
      </c>
      <c r="R52" s="26">
        <v>11.8</v>
      </c>
      <c r="S52" s="26">
        <v>22.7</v>
      </c>
      <c r="T52" s="26">
        <v>1.5</v>
      </c>
      <c r="U52" s="26">
        <v>64</v>
      </c>
      <c r="V52" s="3" t="s">
        <v>907</v>
      </c>
    </row>
    <row r="53" spans="1:22" x14ac:dyDescent="0.2">
      <c r="A53" s="3" t="s">
        <v>314</v>
      </c>
      <c r="B53" s="3" t="s">
        <v>25</v>
      </c>
      <c r="C53" s="3">
        <v>4</v>
      </c>
      <c r="D53" s="3" t="s">
        <v>842</v>
      </c>
      <c r="E53" s="3">
        <v>2</v>
      </c>
      <c r="F53" s="3">
        <v>27</v>
      </c>
      <c r="G53" s="3">
        <v>45</v>
      </c>
      <c r="H53" s="3">
        <v>72</v>
      </c>
      <c r="I53" s="20" t="s">
        <v>720</v>
      </c>
      <c r="J53" s="3">
        <v>26</v>
      </c>
      <c r="K53" s="3">
        <v>101</v>
      </c>
      <c r="L53" s="3">
        <v>127</v>
      </c>
      <c r="M53" s="21">
        <f>J53/K53</f>
        <v>0.25742574257425743</v>
      </c>
      <c r="N53" s="25">
        <v>2.3307692307692309</v>
      </c>
      <c r="O53" s="3">
        <v>1</v>
      </c>
      <c r="P53" s="3">
        <v>1</v>
      </c>
      <c r="Q53" s="3">
        <v>1</v>
      </c>
      <c r="R53" s="26"/>
      <c r="S53" s="26"/>
      <c r="T53" s="26"/>
      <c r="U53" s="26"/>
      <c r="V53" s="3" t="s">
        <v>46</v>
      </c>
    </row>
    <row r="54" spans="1:22" x14ac:dyDescent="0.2">
      <c r="A54" s="3" t="s">
        <v>259</v>
      </c>
      <c r="B54" s="3" t="s">
        <v>23</v>
      </c>
      <c r="C54" s="3">
        <v>1</v>
      </c>
      <c r="D54" s="3" t="s">
        <v>908</v>
      </c>
      <c r="E54" s="3">
        <v>3</v>
      </c>
      <c r="F54" s="3">
        <v>3</v>
      </c>
      <c r="G54" s="3">
        <v>1</v>
      </c>
      <c r="H54" s="3">
        <v>4</v>
      </c>
      <c r="I54" s="20" t="s">
        <v>777</v>
      </c>
      <c r="J54" s="3">
        <v>20</v>
      </c>
      <c r="K54" s="3">
        <v>58</v>
      </c>
      <c r="L54" s="3">
        <v>78</v>
      </c>
      <c r="M54" s="20" t="s">
        <v>834</v>
      </c>
      <c r="N54" s="25">
        <v>8.6999999999999993</v>
      </c>
      <c r="O54" s="3">
        <v>1</v>
      </c>
      <c r="P54" s="3">
        <v>0</v>
      </c>
      <c r="Q54" s="3">
        <v>0</v>
      </c>
      <c r="R54" s="26"/>
      <c r="S54" s="26"/>
      <c r="T54" s="26"/>
      <c r="U54" s="26"/>
      <c r="V54" s="3" t="s">
        <v>835</v>
      </c>
    </row>
    <row r="55" spans="1:22" x14ac:dyDescent="0.2">
      <c r="A55" s="3" t="s">
        <v>258</v>
      </c>
      <c r="B55" s="3" t="s">
        <v>24</v>
      </c>
      <c r="C55" s="3">
        <v>2</v>
      </c>
      <c r="D55" s="3" t="s">
        <v>908</v>
      </c>
      <c r="E55" s="3">
        <v>3</v>
      </c>
      <c r="F55" s="3">
        <v>20</v>
      </c>
      <c r="G55" s="3">
        <v>111</v>
      </c>
      <c r="H55" s="3">
        <v>131</v>
      </c>
      <c r="I55" s="21">
        <f>F55/G55</f>
        <v>0.18018018018018017</v>
      </c>
      <c r="J55" s="3">
        <v>545</v>
      </c>
      <c r="K55" s="3">
        <v>5181</v>
      </c>
      <c r="L55" s="3">
        <v>5726</v>
      </c>
      <c r="M55" s="20" t="s">
        <v>909</v>
      </c>
      <c r="N55" s="25">
        <v>1.7128688321348873</v>
      </c>
      <c r="O55" s="3">
        <v>1</v>
      </c>
      <c r="P55" s="3">
        <v>1</v>
      </c>
      <c r="Q55" s="3">
        <v>0</v>
      </c>
      <c r="R55" s="26">
        <v>3.4</v>
      </c>
      <c r="S55" s="26">
        <v>31.3</v>
      </c>
      <c r="T55" s="26"/>
      <c r="U55" s="26">
        <v>65.3</v>
      </c>
      <c r="V55" s="3" t="s">
        <v>910</v>
      </c>
    </row>
    <row r="56" spans="1:22" x14ac:dyDescent="0.2">
      <c r="A56" s="3" t="s">
        <v>160</v>
      </c>
      <c r="B56" s="3" t="s">
        <v>25</v>
      </c>
      <c r="C56" s="3">
        <v>4</v>
      </c>
      <c r="D56" s="3" t="s">
        <v>908</v>
      </c>
      <c r="E56" s="3">
        <v>3</v>
      </c>
      <c r="F56" s="3">
        <v>24</v>
      </c>
      <c r="G56" s="3">
        <v>116</v>
      </c>
      <c r="H56" s="3">
        <v>140</v>
      </c>
      <c r="I56" s="20" t="s">
        <v>876</v>
      </c>
      <c r="J56" s="3">
        <v>4</v>
      </c>
      <c r="K56" s="3">
        <v>127</v>
      </c>
      <c r="L56" s="3">
        <v>131</v>
      </c>
      <c r="M56" s="21">
        <f>J56/K56</f>
        <v>3.1496062992125984E-2</v>
      </c>
      <c r="N56" s="25">
        <v>6.568965517241379</v>
      </c>
      <c r="O56" s="3">
        <v>1</v>
      </c>
      <c r="P56" s="3">
        <v>0</v>
      </c>
      <c r="Q56" s="3">
        <v>0</v>
      </c>
      <c r="R56" s="26">
        <v>18.430034129692832</v>
      </c>
      <c r="S56" s="26">
        <v>37.201365187713307</v>
      </c>
      <c r="T56" s="26">
        <v>5.802047781569966</v>
      </c>
      <c r="U56" s="26">
        <v>44.368600682593858</v>
      </c>
      <c r="V56" s="3" t="s">
        <v>877</v>
      </c>
    </row>
    <row r="57" spans="1:22" x14ac:dyDescent="0.2">
      <c r="A57" s="3" t="s">
        <v>309</v>
      </c>
      <c r="B57" s="3" t="s">
        <v>25</v>
      </c>
      <c r="C57" s="3">
        <v>4</v>
      </c>
      <c r="D57" s="3" t="s">
        <v>908</v>
      </c>
      <c r="E57" s="3">
        <v>3</v>
      </c>
      <c r="F57" s="3">
        <v>53</v>
      </c>
      <c r="G57" s="3">
        <v>55</v>
      </c>
      <c r="H57" s="3">
        <v>108</v>
      </c>
      <c r="I57" s="21">
        <f>F57/G57</f>
        <v>0.96363636363636362</v>
      </c>
      <c r="J57" s="3">
        <v>514</v>
      </c>
      <c r="K57" s="3">
        <v>1473</v>
      </c>
      <c r="L57" s="3">
        <v>1987</v>
      </c>
      <c r="M57" s="20" t="s">
        <v>911</v>
      </c>
      <c r="N57" s="25">
        <v>2.761549345596038</v>
      </c>
      <c r="O57" s="3">
        <v>1</v>
      </c>
      <c r="P57" s="3">
        <v>0</v>
      </c>
      <c r="Q57" s="3">
        <v>0</v>
      </c>
      <c r="R57" s="26">
        <v>32.1</v>
      </c>
      <c r="S57" s="26">
        <v>22.9</v>
      </c>
      <c r="T57" s="26">
        <v>33.700000000000003</v>
      </c>
      <c r="U57" s="26">
        <v>11.3</v>
      </c>
      <c r="V57" s="3" t="s">
        <v>883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studies</vt:lpstr>
      <vt:lpstr>extraction outcome</vt:lpstr>
      <vt:lpstr>age</vt:lpstr>
      <vt:lpstr>sex</vt:lpstr>
      <vt:lpstr>complexity</vt:lpstr>
      <vt:lpstr>prematurity</vt:lpstr>
      <vt:lpstr>cardiac</vt:lpstr>
      <vt:lpstr>neuro</vt:lpstr>
      <vt:lpstr>pulm</vt:lpstr>
      <vt:lpstr>immunocomp</vt:lpstr>
      <vt:lpstr>sickle cell</vt:lpstr>
      <vt:lpstr>GI</vt:lpstr>
      <vt:lpstr>CKD</vt:lpstr>
      <vt:lpstr>diabetes</vt:lpstr>
      <vt:lpstr>obesity</vt:lpstr>
      <vt:lpstr>study adjusted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Aparicio, Camila</dc:creator>
  <cp:lastModifiedBy>Aparicio, Camila</cp:lastModifiedBy>
  <dcterms:created xsi:type="dcterms:W3CDTF">2024-05-08T16:41:19Z</dcterms:created>
  <dcterms:modified xsi:type="dcterms:W3CDTF">2024-05-10T16:18:13Z</dcterms:modified>
</cp:coreProperties>
</file>