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2" i="1"/>
  <c r="Y147"/>
  <c r="Y148"/>
  <c r="Y149"/>
  <c r="Y145"/>
  <c r="Y146"/>
  <c r="U140"/>
  <c r="U100"/>
  <c r="U132"/>
  <c r="U92"/>
  <c r="U124"/>
  <c r="U84"/>
  <c r="U116"/>
  <c r="U76"/>
  <c r="U108"/>
  <c r="U68"/>
  <c r="F26"/>
  <c r="F25"/>
  <c r="F24"/>
  <c r="F23"/>
  <c r="F22"/>
  <c r="E26"/>
  <c r="E25"/>
  <c r="E24"/>
  <c r="E23"/>
  <c r="E22"/>
  <c r="D26"/>
  <c r="D25"/>
  <c r="D24"/>
  <c r="D23"/>
  <c r="D22"/>
  <c r="C26"/>
  <c r="C25"/>
  <c r="C24"/>
  <c r="C23"/>
  <c r="C22"/>
  <c r="B26"/>
  <c r="B25"/>
  <c r="B24"/>
  <c r="B23"/>
  <c r="G38" l="1"/>
  <c r="B38" s="1"/>
  <c r="G37"/>
  <c r="B37" s="1"/>
  <c r="G36"/>
  <c r="B36" s="1"/>
  <c r="B39"/>
  <c r="G39"/>
  <c r="G35"/>
  <c r="B35" s="1"/>
  <c r="C37"/>
  <c r="E39"/>
  <c r="F38"/>
  <c r="C36"/>
  <c r="D39"/>
  <c r="E38"/>
  <c r="C39"/>
  <c r="D38"/>
  <c r="C38"/>
  <c r="D37"/>
  <c r="F39"/>
  <c r="D36" l="1"/>
  <c r="E36"/>
  <c r="B49"/>
  <c r="B44" s="1"/>
  <c r="E37"/>
  <c r="F37"/>
  <c r="F35"/>
  <c r="F36"/>
  <c r="C35"/>
  <c r="D35"/>
  <c r="E35"/>
  <c r="E49" l="1"/>
  <c r="E44" s="1"/>
  <c r="F49"/>
  <c r="F46" s="1"/>
  <c r="B46"/>
  <c r="B45"/>
  <c r="B47"/>
  <c r="C49"/>
  <c r="D49"/>
  <c r="D44"/>
  <c r="B48"/>
  <c r="F44" l="1"/>
  <c r="F45"/>
  <c r="E46"/>
  <c r="C46"/>
  <c r="C48"/>
  <c r="C47"/>
  <c r="C45"/>
  <c r="E48"/>
  <c r="E47"/>
  <c r="E45"/>
  <c r="C44"/>
  <c r="D46"/>
  <c r="D45"/>
  <c r="D47"/>
  <c r="D48"/>
  <c r="F48"/>
  <c r="F47"/>
</calcChain>
</file>

<file path=xl/sharedStrings.xml><?xml version="1.0" encoding="utf-8"?>
<sst xmlns="http://schemas.openxmlformats.org/spreadsheetml/2006/main" count="178" uniqueCount="59">
  <si>
    <t>а2</t>
  </si>
  <si>
    <t>а5</t>
  </si>
  <si>
    <t>а1</t>
  </si>
  <si>
    <t>а3</t>
  </si>
  <si>
    <t>а4</t>
  </si>
  <si>
    <t>П1</t>
  </si>
  <si>
    <t>П2</t>
  </si>
  <si>
    <t>П3</t>
  </si>
  <si>
    <t>П4</t>
  </si>
  <si>
    <t>П5</t>
  </si>
  <si>
    <t>№ эксперта</t>
  </si>
  <si>
    <t>Мнение эксперта</t>
  </si>
  <si>
    <t>Матрица потерь</t>
  </si>
  <si>
    <t>Векторы прдпчтнй</t>
  </si>
  <si>
    <t>Эксп №1</t>
  </si>
  <si>
    <t>Эксп №2</t>
  </si>
  <si>
    <t>Эксп №3</t>
  </si>
  <si>
    <t>Эксп №4</t>
  </si>
  <si>
    <t>Эксп №5</t>
  </si>
  <si>
    <t>1-2</t>
  </si>
  <si>
    <t>2-3</t>
  </si>
  <si>
    <t>1-3</t>
  </si>
  <si>
    <t>2-4</t>
  </si>
  <si>
    <t>1-4</t>
  </si>
  <si>
    <t>2-5</t>
  </si>
  <si>
    <t>1-5</t>
  </si>
  <si>
    <t>3-4</t>
  </si>
  <si>
    <t>4-5</t>
  </si>
  <si>
    <t>3-5</t>
  </si>
  <si>
    <t>э1</t>
  </si>
  <si>
    <t>э2</t>
  </si>
  <si>
    <t>э3</t>
  </si>
  <si>
    <t>э4</t>
  </si>
  <si>
    <t>э5</t>
  </si>
  <si>
    <t>Определение медианы Кемени на множестве экспертных ранжировок</t>
  </si>
  <si>
    <t>Этап 1. Построение матриц бинарных отношений</t>
  </si>
  <si>
    <t>Этап 2. Вычисление попарных расстояний</t>
  </si>
  <si>
    <t>Этап 2. Матрица попарных расстояний</t>
  </si>
  <si>
    <t>Этап 3. Вычисление сумм расстояний по строкам</t>
  </si>
  <si>
    <t>Сум.</t>
  </si>
  <si>
    <t>Этап 4. Поиск элемента с минимальным значением</t>
  </si>
  <si>
    <t>Медиана Кемени - ранжировка четвертого эксперта</t>
  </si>
  <si>
    <t>Определение медианы Кемени на множестве всех возможных ранжировок</t>
  </si>
  <si>
    <t>Этап 1. Построение векторов предпочтений</t>
  </si>
  <si>
    <t xml:space="preserve">Элемент вектора предпочтений с номером i показывает, сколько элементов ранжровки "лучше", чем i-й элемент </t>
  </si>
  <si>
    <t>Этап 2. Построение матрицы потерь rij</t>
  </si>
  <si>
    <t>Этап 3. Решение оптимизационной задачи</t>
  </si>
  <si>
    <t>Венгерский алгоритм</t>
  </si>
  <si>
    <t>1. Проводим редукцию матрицы по строкам. В связи с этим во вновь полученной матрице в каждой строке будет как минимум один ноль.</t>
  </si>
  <si>
    <t>Такую же операцию редукции проводим по столбцам, для чего в каждом столбце находим минимальный элемент.</t>
  </si>
  <si>
    <t>2. Методом проб и ошибок проводим поиск допустимого решения, для которого все назначения имеют нулевую стоимость.</t>
  </si>
  <si>
    <t>[0]</t>
  </si>
  <si>
    <t>По аналогично расположенным элементам матрицы потерь (в квадратах) определим ранжировки экспертов.</t>
  </si>
  <si>
    <t>a1</t>
  </si>
  <si>
    <t>a2</t>
  </si>
  <si>
    <t>a5</t>
  </si>
  <si>
    <t>a3</t>
  </si>
  <si>
    <t>a4</t>
  </si>
  <si>
    <t>Эта ранжировка соответствует мнению 4 эксперта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</si>
</sst>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7" tint="-0.4999847407452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/>
    <xf numFmtId="0" fontId="0" fillId="0" borderId="0" xfId="0" applyFill="1" applyBorder="1" applyAlignment="1">
      <alignment horizontal="right"/>
    </xf>
    <xf numFmtId="0" fontId="0" fillId="0" borderId="0" xfId="0" applyAlignment="1"/>
    <xf numFmtId="0" fontId="1" fillId="0" borderId="5" xfId="0" applyFont="1" applyBorder="1"/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2" fillId="0" borderId="6" xfId="0" applyFont="1" applyBorder="1"/>
    <xf numFmtId="0" fontId="3" fillId="0" borderId="0" xfId="0" applyFont="1" applyFill="1" applyBorder="1"/>
    <xf numFmtId="0" fontId="0" fillId="0" borderId="0" xfId="0" applyFont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  <xf numFmtId="1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3" xfId="0" applyFill="1" applyBorder="1"/>
    <xf numFmtId="0" fontId="5" fillId="0" borderId="11" xfId="0" applyFont="1" applyBorder="1"/>
    <xf numFmtId="0" fontId="5" fillId="0" borderId="12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14" xfId="0" applyFont="1" applyBorder="1"/>
    <xf numFmtId="0" fontId="6" fillId="0" borderId="13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6" fillId="0" borderId="14" xfId="0" applyFont="1" applyBorder="1"/>
    <xf numFmtId="0" fontId="4" fillId="0" borderId="13" xfId="0" applyFont="1" applyBorder="1"/>
    <xf numFmtId="0" fontId="4" fillId="0" borderId="0" xfId="0" applyFont="1" applyFill="1" applyBorder="1"/>
    <xf numFmtId="0" fontId="4" fillId="0" borderId="0" xfId="0" applyFont="1" applyBorder="1"/>
    <xf numFmtId="0" fontId="4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7" xfId="0" applyFont="1" applyBorder="1"/>
    <xf numFmtId="0" fontId="0" fillId="0" borderId="1" xfId="0" applyFill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18" xfId="0" applyFont="1" applyBorder="1"/>
    <xf numFmtId="0" fontId="0" fillId="0" borderId="18" xfId="0" applyBorder="1"/>
    <xf numFmtId="0" fontId="0" fillId="0" borderId="18" xfId="0" applyFill="1" applyBorder="1"/>
    <xf numFmtId="0" fontId="10" fillId="0" borderId="18" xfId="0" applyFont="1" applyBorder="1"/>
    <xf numFmtId="0" fontId="10" fillId="0" borderId="18" xfId="0" applyFont="1" applyFill="1" applyBorder="1"/>
    <xf numFmtId="0" fontId="2" fillId="0" borderId="18" xfId="0" applyFont="1" applyBorder="1"/>
    <xf numFmtId="0" fontId="2" fillId="0" borderId="18" xfId="0" applyFont="1" applyFill="1" applyBorder="1"/>
    <xf numFmtId="0" fontId="5" fillId="0" borderId="18" xfId="0" applyFont="1" applyBorder="1"/>
    <xf numFmtId="0" fontId="0" fillId="0" borderId="0" xfId="0" applyFill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/>
    <xf numFmtId="0" fontId="9" fillId="0" borderId="10" xfId="0" applyFont="1" applyBorder="1"/>
    <xf numFmtId="0" fontId="9" fillId="0" borderId="0" xfId="0" applyFont="1" applyBorder="1"/>
    <xf numFmtId="0" fontId="9" fillId="0" borderId="0" xfId="0" applyFont="1" applyFill="1" applyBorder="1"/>
    <xf numFmtId="0" fontId="9" fillId="0" borderId="16" xfId="0" applyFont="1" applyBorder="1"/>
    <xf numFmtId="0" fontId="0" fillId="0" borderId="0" xfId="0" applyFont="1" applyFill="1" applyBorder="1"/>
    <xf numFmtId="0" fontId="9" fillId="0" borderId="1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57"/>
  <sheetViews>
    <sheetView tabSelected="1" zoomScale="85" zoomScaleNormal="85" workbookViewId="0">
      <selection activeCell="H65" sqref="H65"/>
    </sheetView>
  </sheetViews>
  <sheetFormatPr defaultRowHeight="15"/>
  <cols>
    <col min="1" max="1" width="18.85546875" customWidth="1"/>
    <col min="2" max="3" width="3.7109375" customWidth="1"/>
    <col min="4" max="4" width="4" customWidth="1"/>
    <col min="5" max="8" width="3.7109375" customWidth="1"/>
    <col min="9" max="9" width="9.85546875" bestFit="1" customWidth="1"/>
    <col min="10" max="16" width="3.7109375" customWidth="1"/>
    <col min="17" max="17" width="3.7109375" style="83" customWidth="1"/>
    <col min="18" max="18" width="3.7109375" customWidth="1"/>
    <col min="19" max="19" width="8.5703125" customWidth="1"/>
    <col min="20" max="41" width="3.7109375" customWidth="1"/>
  </cols>
  <sheetData>
    <row r="1" spans="1:37" s="78" customFormat="1" ht="15.75" thickBot="1">
      <c r="J1" s="95" t="s">
        <v>10</v>
      </c>
      <c r="K1" s="95"/>
      <c r="L1" s="95"/>
      <c r="M1" s="93" t="s">
        <v>11</v>
      </c>
      <c r="N1" s="93"/>
      <c r="O1" s="93"/>
      <c r="P1" s="93"/>
      <c r="Q1" s="93"/>
    </row>
    <row r="2" spans="1:37">
      <c r="L2">
        <v>1</v>
      </c>
      <c r="M2" s="90" t="s">
        <v>0</v>
      </c>
      <c r="N2" s="91" t="s">
        <v>1</v>
      </c>
      <c r="O2" s="91" t="s">
        <v>2</v>
      </c>
      <c r="P2" s="91" t="s">
        <v>3</v>
      </c>
      <c r="Q2" s="92" t="s">
        <v>4</v>
      </c>
    </row>
    <row r="3" spans="1:37">
      <c r="L3">
        <v>2</v>
      </c>
      <c r="M3" s="1" t="s">
        <v>2</v>
      </c>
      <c r="N3" s="2" t="s">
        <v>3</v>
      </c>
      <c r="O3" s="2" t="s">
        <v>1</v>
      </c>
      <c r="P3" s="4" t="s">
        <v>0</v>
      </c>
      <c r="Q3" s="3" t="s">
        <v>4</v>
      </c>
    </row>
    <row r="4" spans="1:37">
      <c r="L4">
        <v>3</v>
      </c>
      <c r="M4" s="31" t="s">
        <v>3</v>
      </c>
      <c r="N4" s="34" t="s">
        <v>4</v>
      </c>
      <c r="O4" s="34" t="s">
        <v>1</v>
      </c>
      <c r="P4" s="35" t="s">
        <v>2</v>
      </c>
      <c r="Q4" s="36" t="s">
        <v>0</v>
      </c>
    </row>
    <row r="5" spans="1:37">
      <c r="L5">
        <v>4</v>
      </c>
      <c r="M5" s="37" t="s">
        <v>2</v>
      </c>
      <c r="N5" s="38" t="s">
        <v>0</v>
      </c>
      <c r="O5" s="38" t="s">
        <v>1</v>
      </c>
      <c r="P5" s="38" t="s">
        <v>3</v>
      </c>
      <c r="Q5" s="39" t="s">
        <v>4</v>
      </c>
    </row>
    <row r="6" spans="1:37" ht="15.75" thickBot="1">
      <c r="L6">
        <v>5</v>
      </c>
      <c r="M6" s="42" t="s">
        <v>4</v>
      </c>
      <c r="N6" s="43" t="s">
        <v>0</v>
      </c>
      <c r="O6" s="43" t="s">
        <v>3</v>
      </c>
      <c r="P6" s="43" t="s">
        <v>2</v>
      </c>
      <c r="Q6" s="44" t="s">
        <v>1</v>
      </c>
    </row>
    <row r="8" spans="1:37">
      <c r="A8" s="95" t="s">
        <v>42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</row>
    <row r="10" spans="1:37">
      <c r="A10" s="95" t="s">
        <v>43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</row>
    <row r="11" spans="1:37">
      <c r="S11" s="95" t="s">
        <v>34</v>
      </c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</row>
    <row r="12" spans="1:37">
      <c r="A12" s="5" t="s">
        <v>13</v>
      </c>
      <c r="B12" s="5" t="s">
        <v>2</v>
      </c>
      <c r="C12" s="5" t="s">
        <v>0</v>
      </c>
      <c r="D12" s="5" t="s">
        <v>3</v>
      </c>
      <c r="E12" s="5" t="s">
        <v>4</v>
      </c>
      <c r="F12" s="5" t="s">
        <v>1</v>
      </c>
      <c r="H12" s="107" t="s">
        <v>44</v>
      </c>
      <c r="I12" s="107"/>
      <c r="J12" s="107"/>
      <c r="K12" s="107"/>
      <c r="L12" s="107"/>
      <c r="M12" s="107"/>
      <c r="N12" s="107"/>
      <c r="O12" s="107"/>
      <c r="AK12" s="46"/>
    </row>
    <row r="13" spans="1:37">
      <c r="A13" s="15" t="s">
        <v>5</v>
      </c>
      <c r="B13" s="6">
        <v>2</v>
      </c>
      <c r="C13" s="7">
        <v>0</v>
      </c>
      <c r="D13" s="7">
        <v>3</v>
      </c>
      <c r="E13" s="7">
        <v>4</v>
      </c>
      <c r="F13" s="8">
        <v>1</v>
      </c>
      <c r="H13" s="107"/>
      <c r="I13" s="107"/>
      <c r="J13" s="107"/>
      <c r="K13" s="107"/>
      <c r="L13" s="107"/>
      <c r="M13" s="107"/>
      <c r="N13" s="107"/>
      <c r="O13" s="107"/>
      <c r="S13" s="95" t="s">
        <v>35</v>
      </c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</row>
    <row r="14" spans="1:37">
      <c r="A14" s="15" t="s">
        <v>6</v>
      </c>
      <c r="B14" s="9">
        <v>0</v>
      </c>
      <c r="C14" s="10">
        <v>3</v>
      </c>
      <c r="D14" s="10">
        <v>1</v>
      </c>
      <c r="E14" s="10">
        <v>4</v>
      </c>
      <c r="F14" s="11">
        <v>2</v>
      </c>
      <c r="H14" s="107"/>
      <c r="I14" s="107"/>
      <c r="J14" s="107"/>
      <c r="K14" s="107"/>
      <c r="L14" s="107"/>
      <c r="M14" s="107"/>
      <c r="N14" s="107"/>
      <c r="O14" s="107"/>
    </row>
    <row r="15" spans="1:37">
      <c r="A15" s="15" t="s">
        <v>7</v>
      </c>
      <c r="B15" s="9">
        <v>3</v>
      </c>
      <c r="C15" s="10">
        <v>4</v>
      </c>
      <c r="D15" s="10">
        <v>0</v>
      </c>
      <c r="E15" s="10">
        <v>1</v>
      </c>
      <c r="F15" s="11">
        <v>2</v>
      </c>
      <c r="G15" s="28"/>
      <c r="H15" s="107"/>
      <c r="I15" s="107"/>
      <c r="J15" s="107"/>
      <c r="K15" s="107"/>
      <c r="L15" s="107"/>
      <c r="M15" s="107"/>
      <c r="N15" s="107"/>
      <c r="O15" s="107"/>
      <c r="S15" s="78">
        <v>1</v>
      </c>
      <c r="T15" s="96" t="s">
        <v>0</v>
      </c>
      <c r="U15" s="96" t="s">
        <v>1</v>
      </c>
      <c r="V15" s="96" t="s">
        <v>2</v>
      </c>
      <c r="W15" s="96" t="s">
        <v>3</v>
      </c>
      <c r="X15" s="96" t="s">
        <v>4</v>
      </c>
    </row>
    <row r="16" spans="1:37">
      <c r="A16" s="15" t="s">
        <v>8</v>
      </c>
      <c r="B16" s="9">
        <v>0</v>
      </c>
      <c r="C16" s="10">
        <v>1</v>
      </c>
      <c r="D16" s="10">
        <v>3</v>
      </c>
      <c r="E16" s="10">
        <v>4</v>
      </c>
      <c r="F16" s="11">
        <v>2</v>
      </c>
      <c r="G16" s="28"/>
      <c r="H16" s="107"/>
      <c r="I16" s="107"/>
      <c r="J16" s="107"/>
      <c r="K16" s="107"/>
      <c r="L16" s="107"/>
      <c r="M16" s="107"/>
      <c r="N16" s="107"/>
      <c r="O16" s="107"/>
    </row>
    <row r="17" spans="1:24">
      <c r="A17" s="15" t="s">
        <v>9</v>
      </c>
      <c r="B17" s="12">
        <v>3</v>
      </c>
      <c r="C17" s="13">
        <v>1</v>
      </c>
      <c r="D17" s="13">
        <v>2</v>
      </c>
      <c r="E17" s="13">
        <v>0</v>
      </c>
      <c r="F17" s="14">
        <v>4</v>
      </c>
      <c r="G17" s="28"/>
      <c r="H17" s="107"/>
      <c r="I17" s="107"/>
      <c r="J17" s="107"/>
      <c r="K17" s="107"/>
      <c r="L17" s="107"/>
      <c r="M17" s="107"/>
      <c r="N17" s="107"/>
      <c r="O17" s="107"/>
      <c r="S17" s="32" t="s">
        <v>14</v>
      </c>
      <c r="T17" s="32" t="s">
        <v>2</v>
      </c>
      <c r="U17" s="32" t="s">
        <v>0</v>
      </c>
      <c r="V17" s="32" t="s">
        <v>3</v>
      </c>
      <c r="W17" s="32" t="s">
        <v>4</v>
      </c>
      <c r="X17" s="32" t="s">
        <v>1</v>
      </c>
    </row>
    <row r="18" spans="1:24">
      <c r="G18" s="28"/>
      <c r="S18" s="33" t="s">
        <v>2</v>
      </c>
      <c r="T18" s="45">
        <v>1</v>
      </c>
      <c r="U18" s="61">
        <v>1</v>
      </c>
      <c r="V18" s="61">
        <v>0</v>
      </c>
      <c r="W18" s="61">
        <v>0</v>
      </c>
      <c r="X18" s="62">
        <v>1</v>
      </c>
    </row>
    <row r="19" spans="1:24">
      <c r="A19" s="95" t="s">
        <v>45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S19" s="33" t="s">
        <v>0</v>
      </c>
      <c r="T19" s="63">
        <v>0</v>
      </c>
      <c r="U19" s="64">
        <v>1</v>
      </c>
      <c r="V19" s="64">
        <v>0</v>
      </c>
      <c r="W19" s="40">
        <v>0</v>
      </c>
      <c r="X19" s="65">
        <v>0</v>
      </c>
    </row>
    <row r="20" spans="1:24">
      <c r="G20" s="28"/>
      <c r="S20" s="33" t="s">
        <v>3</v>
      </c>
      <c r="T20" s="66">
        <v>1</v>
      </c>
      <c r="U20" s="67">
        <v>1</v>
      </c>
      <c r="V20" s="67">
        <v>1</v>
      </c>
      <c r="W20" s="68">
        <v>0</v>
      </c>
      <c r="X20" s="69">
        <v>1</v>
      </c>
    </row>
    <row r="21" spans="1:24">
      <c r="A21" s="27" t="s">
        <v>12</v>
      </c>
      <c r="B21" s="16">
        <v>1</v>
      </c>
      <c r="C21" s="16">
        <v>2</v>
      </c>
      <c r="D21" s="16">
        <v>3</v>
      </c>
      <c r="E21" s="16">
        <v>4</v>
      </c>
      <c r="F21" s="16">
        <v>5</v>
      </c>
      <c r="S21" s="33" t="s">
        <v>4</v>
      </c>
      <c r="T21" s="70">
        <v>1</v>
      </c>
      <c r="U21" s="71">
        <v>1</v>
      </c>
      <c r="V21" s="71">
        <v>1</v>
      </c>
      <c r="W21" s="72">
        <v>1</v>
      </c>
      <c r="X21" s="73">
        <v>1</v>
      </c>
    </row>
    <row r="22" spans="1:24">
      <c r="A22" s="26" t="s">
        <v>2</v>
      </c>
      <c r="B22" s="17">
        <f>ABS(0-B$13)+ABS(0-B$14)+ABS(0-B$15)+ABS(0-B$16)+ABS(0-B$17)</f>
        <v>8</v>
      </c>
      <c r="C22" s="18">
        <f>ABS(1-B$13)+ABS(1-B$14)+ABS(1-B$15)+ABS(1-B$16)+ABS(1-B$17)</f>
        <v>7</v>
      </c>
      <c r="D22" s="18">
        <f>ABS(2-B$13)+ABS(2-B$14)+ABS(2-B$15)+ABS(2-B$16)+ABS(2-B$17)</f>
        <v>6</v>
      </c>
      <c r="E22" s="18">
        <f>ABS(3-B$13)+ABS(3-B$14)+ABS(3-B$15)+ABS(3-B$16)+ABS(3-B$17)</f>
        <v>7</v>
      </c>
      <c r="F22" s="19">
        <f>ABS(4-B$13)+ABS(4-B$14)+ABS(4-B$15)+ABS(4-B$16)+ABS(4-B$17)</f>
        <v>12</v>
      </c>
      <c r="S22" s="33" t="s">
        <v>1</v>
      </c>
      <c r="T22" s="74">
        <v>0</v>
      </c>
      <c r="U22" s="75">
        <v>1</v>
      </c>
      <c r="V22" s="75">
        <v>0</v>
      </c>
      <c r="W22" s="75">
        <v>0</v>
      </c>
      <c r="X22" s="76">
        <v>1</v>
      </c>
    </row>
    <row r="23" spans="1:24">
      <c r="A23" s="26" t="s">
        <v>0</v>
      </c>
      <c r="B23" s="20">
        <f>ABS(0-C13)+ABS(0-C14)+ABS(0-C15)+ABS(0-C16)+ABS(0-C17)</f>
        <v>9</v>
      </c>
      <c r="C23" s="21">
        <f>ABS(1-C$13)+ABS(1-C$14)+ABS(1-C$15)+ABS(1-C$16)+ABS(1-C$17)</f>
        <v>6</v>
      </c>
      <c r="D23" s="21">
        <f>ABS(2-C$13)+ABS(2-C$14)+ABS(2-C$15)+ABS(2-C$16)+ABS(2-C$17)</f>
        <v>7</v>
      </c>
      <c r="E23" s="21">
        <f>ABS(3-C$13)+ABS(3-C$14)+ABS(3-C$15)+ABS(3-C$16)+ABS(3-C$17)</f>
        <v>8</v>
      </c>
      <c r="F23" s="22">
        <f>ABS(4-C$13)+ABS(4-C$14)+ABS(4-C$15)+ABS(4-C$16)+ABS(4-C$17)</f>
        <v>11</v>
      </c>
    </row>
    <row r="24" spans="1:24">
      <c r="A24" s="26" t="s">
        <v>3</v>
      </c>
      <c r="B24" s="20">
        <f>ABS(0-D13)+ABS(0-D14)+ABS(0-D15)+ABS(0-D16)+ABS(0-D17)</f>
        <v>9</v>
      </c>
      <c r="C24" s="21">
        <f>ABS(1-D$13)+ABS(1-D$14)+ABS(1-D$15)+ABS(1-D$16)+ABS(1-D$17)</f>
        <v>6</v>
      </c>
      <c r="D24" s="21">
        <f>ABS(2-D$13)+ABS(2-D$14)+ABS(2-D$15)+ABS(2-D$16)+ABS(2-D$17)</f>
        <v>5</v>
      </c>
      <c r="E24" s="21">
        <f>ABS(3-D$13)+ABS(3-D$14)+ABS(3-D$15)+ABS(3-D$16)+ABS(3-D$17)</f>
        <v>6</v>
      </c>
      <c r="F24" s="22">
        <f>ABS(4-D$13)+ABS(4-D$14)+ABS(4-D$15)+ABS(4-D$16)+ABS(4-D$17)</f>
        <v>11</v>
      </c>
      <c r="S24" s="78">
        <v>2</v>
      </c>
      <c r="T24" s="97" t="s">
        <v>2</v>
      </c>
      <c r="U24" s="97" t="s">
        <v>3</v>
      </c>
      <c r="V24" s="97" t="s">
        <v>1</v>
      </c>
      <c r="W24" s="98" t="s">
        <v>0</v>
      </c>
      <c r="X24" s="97" t="s">
        <v>4</v>
      </c>
    </row>
    <row r="25" spans="1:24">
      <c r="A25" s="26" t="s">
        <v>4</v>
      </c>
      <c r="B25" s="20">
        <f>ABS(0-E13)+ABS(0-E14)+ABS(0-E15)+ABS(0-E16)+ABS(0-E17)</f>
        <v>13</v>
      </c>
      <c r="C25" s="21">
        <f>ABS(1-E$13)+ABS(1-E$14)+ABS(1-E$15)+ABS(1-E$16)+ABS(1-E$17)</f>
        <v>10</v>
      </c>
      <c r="D25" s="21">
        <f>ABS(2-E$13)+ABS(2-E$14)+ABS(2-E$15)+ABS(2-E$16)+ABS(2-E$17)</f>
        <v>9</v>
      </c>
      <c r="E25" s="21">
        <f>ABS(3-E$13)+ABS(3-E$14)+ABS(3-E$15)+ABS(3-E$16)+ABS(3-E$17)</f>
        <v>8</v>
      </c>
      <c r="F25" s="22">
        <f>ABS(4-E$13)+ABS(4-E$14)+ABS(4-E$15)+ABS(4-E$16)+ABS(4-E$17)</f>
        <v>7</v>
      </c>
      <c r="G25" s="28"/>
      <c r="H25" s="28"/>
    </row>
    <row r="26" spans="1:24">
      <c r="A26" s="26" t="s">
        <v>1</v>
      </c>
      <c r="B26" s="23">
        <f>ABS(0-F13)+ABS(0-F14)+ABS(0-F15)+ABS(0-F16)+ABS(0-F17)</f>
        <v>11</v>
      </c>
      <c r="C26" s="24">
        <f>ABS(1-F$13)+ABS(1-F$14)+ABS(1-F$15)+ABS(1-F$16)+ABS(1-F$17)</f>
        <v>6</v>
      </c>
      <c r="D26" s="24">
        <f>ABS(2-F$13)+ABS(2-F$14)+ABS(2-F$15)+ABS(2-F$16)+ABS(2-F$17)</f>
        <v>3</v>
      </c>
      <c r="E26" s="24">
        <f>ABS(3-F$13)+ABS(3-F$14)+ABS(3-F$15)+ABS(3-F$16)+ABS(3-F$17)</f>
        <v>6</v>
      </c>
      <c r="F26" s="25">
        <f>ABS(4-F$13)+ABS(4-F$14)+ABS(4-F$15)+ABS(4-F$16)+ABS(4-F$17)</f>
        <v>9</v>
      </c>
      <c r="G26" s="28"/>
      <c r="H26" s="28"/>
      <c r="S26" s="32" t="s">
        <v>15</v>
      </c>
      <c r="T26" s="32" t="s">
        <v>2</v>
      </c>
      <c r="U26" s="32" t="s">
        <v>0</v>
      </c>
      <c r="V26" s="32" t="s">
        <v>3</v>
      </c>
      <c r="W26" s="32" t="s">
        <v>4</v>
      </c>
      <c r="X26" s="32" t="s">
        <v>1</v>
      </c>
    </row>
    <row r="27" spans="1:24">
      <c r="G27" s="28"/>
      <c r="H27" s="28"/>
      <c r="S27" s="33" t="s">
        <v>2</v>
      </c>
      <c r="T27" s="45">
        <v>1</v>
      </c>
      <c r="U27" s="61">
        <v>0</v>
      </c>
      <c r="V27" s="61">
        <v>0</v>
      </c>
      <c r="W27" s="61">
        <v>0</v>
      </c>
      <c r="X27" s="62">
        <v>0</v>
      </c>
    </row>
    <row r="28" spans="1:24">
      <c r="A28" s="95" t="s">
        <v>46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S28" s="33" t="s">
        <v>0</v>
      </c>
      <c r="T28" s="63">
        <v>1</v>
      </c>
      <c r="U28" s="64">
        <v>1</v>
      </c>
      <c r="V28" s="64">
        <v>1</v>
      </c>
      <c r="W28" s="40">
        <v>0</v>
      </c>
      <c r="X28" s="65">
        <v>1</v>
      </c>
    </row>
    <row r="29" spans="1:24">
      <c r="G29" s="28"/>
      <c r="H29" s="28"/>
      <c r="S29" s="33" t="s">
        <v>3</v>
      </c>
      <c r="T29" s="66">
        <v>1</v>
      </c>
      <c r="U29" s="67">
        <v>0</v>
      </c>
      <c r="V29" s="67">
        <v>1</v>
      </c>
      <c r="W29" s="68">
        <v>0</v>
      </c>
      <c r="X29" s="69">
        <v>0</v>
      </c>
    </row>
    <row r="30" spans="1:24">
      <c r="A30" s="95" t="s">
        <v>47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S30" s="33" t="s">
        <v>4</v>
      </c>
      <c r="T30" s="70">
        <v>1</v>
      </c>
      <c r="U30" s="71">
        <v>1</v>
      </c>
      <c r="V30" s="71">
        <v>1</v>
      </c>
      <c r="W30" s="72">
        <v>1</v>
      </c>
      <c r="X30" s="73">
        <v>1</v>
      </c>
    </row>
    <row r="31" spans="1:24">
      <c r="S31" s="33" t="s">
        <v>1</v>
      </c>
      <c r="T31" s="74">
        <v>1</v>
      </c>
      <c r="U31" s="75">
        <v>0</v>
      </c>
      <c r="V31" s="75">
        <v>1</v>
      </c>
      <c r="W31" s="75">
        <v>0</v>
      </c>
      <c r="X31" s="76">
        <v>1</v>
      </c>
    </row>
    <row r="32" spans="1:24">
      <c r="A32" s="109" t="s">
        <v>48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</row>
    <row r="33" spans="1:24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S33" s="78">
        <v>3</v>
      </c>
      <c r="T33" s="99" t="s">
        <v>3</v>
      </c>
      <c r="U33" s="99" t="s">
        <v>4</v>
      </c>
      <c r="V33" s="99" t="s">
        <v>1</v>
      </c>
      <c r="W33" s="100" t="s">
        <v>2</v>
      </c>
      <c r="X33" s="99" t="s">
        <v>0</v>
      </c>
    </row>
    <row r="35" spans="1:24">
      <c r="A35" s="29"/>
      <c r="B35" s="79">
        <f>B22-$G35</f>
        <v>2</v>
      </c>
      <c r="C35" s="80">
        <f>C22-$G35</f>
        <v>1</v>
      </c>
      <c r="D35" s="80">
        <f>D22-$G35</f>
        <v>0</v>
      </c>
      <c r="E35" s="80">
        <f>E22-$G35</f>
        <v>1</v>
      </c>
      <c r="F35" s="81">
        <f>F22-$G35</f>
        <v>6</v>
      </c>
      <c r="G35" s="34">
        <f>MIN(B22:F22)</f>
        <v>6</v>
      </c>
      <c r="H35" s="83"/>
      <c r="I35" s="29"/>
      <c r="J35" s="83"/>
      <c r="K35" s="83"/>
      <c r="L35" s="83"/>
      <c r="M35" s="83"/>
      <c r="N35" s="83"/>
      <c r="O35" s="83"/>
      <c r="S35" s="32" t="s">
        <v>16</v>
      </c>
      <c r="T35" s="32" t="s">
        <v>2</v>
      </c>
      <c r="U35" s="32" t="s">
        <v>0</v>
      </c>
      <c r="V35" s="32" t="s">
        <v>3</v>
      </c>
      <c r="W35" s="32" t="s">
        <v>4</v>
      </c>
      <c r="X35" s="32" t="s">
        <v>1</v>
      </c>
    </row>
    <row r="36" spans="1:24">
      <c r="B36" s="82">
        <f>B23-$G36</f>
        <v>3</v>
      </c>
      <c r="C36" s="83">
        <f>C23-$G36</f>
        <v>0</v>
      </c>
      <c r="D36" s="83">
        <f>D23-$G36</f>
        <v>1</v>
      </c>
      <c r="E36" s="83">
        <f>E23-$G36</f>
        <v>2</v>
      </c>
      <c r="F36" s="84">
        <f>F23-$G36</f>
        <v>5</v>
      </c>
      <c r="G36" s="34">
        <f>MIN(B23:F23)</f>
        <v>6</v>
      </c>
      <c r="S36" s="33" t="s">
        <v>2</v>
      </c>
      <c r="T36" s="45">
        <v>1</v>
      </c>
      <c r="U36" s="61">
        <v>0</v>
      </c>
      <c r="V36" s="61">
        <v>1</v>
      </c>
      <c r="W36" s="61">
        <v>1</v>
      </c>
      <c r="X36" s="62">
        <v>1</v>
      </c>
    </row>
    <row r="37" spans="1:24">
      <c r="B37" s="82">
        <f>B24-$G37</f>
        <v>4</v>
      </c>
      <c r="C37" s="83">
        <f>C24-$G37</f>
        <v>1</v>
      </c>
      <c r="D37" s="83">
        <f>D24-$G37</f>
        <v>0</v>
      </c>
      <c r="E37" s="83">
        <f>E24-$G37</f>
        <v>1</v>
      </c>
      <c r="F37" s="84">
        <f>F24-$G37</f>
        <v>6</v>
      </c>
      <c r="G37" s="34">
        <f>MIN(B24:F24)</f>
        <v>5</v>
      </c>
      <c r="S37" s="33" t="s">
        <v>0</v>
      </c>
      <c r="T37" s="63">
        <v>1</v>
      </c>
      <c r="U37" s="64">
        <v>1</v>
      </c>
      <c r="V37" s="64">
        <v>1</v>
      </c>
      <c r="W37" s="40">
        <v>1</v>
      </c>
      <c r="X37" s="65">
        <v>1</v>
      </c>
    </row>
    <row r="38" spans="1:24">
      <c r="A38" s="108"/>
      <c r="B38" s="82">
        <f>B25-$G38</f>
        <v>6</v>
      </c>
      <c r="C38" s="83">
        <f>C25-$G38</f>
        <v>3</v>
      </c>
      <c r="D38" s="83">
        <f>D25-$G38</f>
        <v>2</v>
      </c>
      <c r="E38" s="83">
        <f>E25-$G38</f>
        <v>1</v>
      </c>
      <c r="F38" s="84">
        <f>F25-$G38</f>
        <v>0</v>
      </c>
      <c r="G38" s="34">
        <f>MIN(B25:F25)</f>
        <v>7</v>
      </c>
      <c r="H38" s="83"/>
      <c r="I38" s="108"/>
      <c r="J38" s="83"/>
      <c r="K38" s="89"/>
      <c r="L38" s="83"/>
      <c r="M38" s="83"/>
      <c r="N38" s="83"/>
      <c r="O38" s="83"/>
      <c r="S38" s="33" t="s">
        <v>3</v>
      </c>
      <c r="T38" s="66">
        <v>0</v>
      </c>
      <c r="U38" s="67">
        <v>0</v>
      </c>
      <c r="V38" s="67">
        <v>1</v>
      </c>
      <c r="W38" s="68">
        <v>0</v>
      </c>
      <c r="X38" s="69">
        <v>0</v>
      </c>
    </row>
    <row r="39" spans="1:24">
      <c r="A39" s="108"/>
      <c r="B39" s="85">
        <f>B26-$G39</f>
        <v>8</v>
      </c>
      <c r="C39" s="86">
        <f>C26-$G39</f>
        <v>3</v>
      </c>
      <c r="D39" s="86">
        <f>D26-$G39</f>
        <v>0</v>
      </c>
      <c r="E39" s="86">
        <f>E26-$G39</f>
        <v>3</v>
      </c>
      <c r="F39" s="87">
        <f>F26-$G39</f>
        <v>6</v>
      </c>
      <c r="G39" s="34">
        <f>MIN(B26:F26)</f>
        <v>3</v>
      </c>
      <c r="H39" s="83"/>
      <c r="I39" s="108"/>
      <c r="J39" s="83"/>
      <c r="K39" s="89"/>
      <c r="L39" s="83"/>
      <c r="M39" s="83"/>
      <c r="N39" s="83"/>
      <c r="O39" s="83"/>
      <c r="S39" s="33" t="s">
        <v>4</v>
      </c>
      <c r="T39" s="70">
        <v>0</v>
      </c>
      <c r="U39" s="71">
        <v>0</v>
      </c>
      <c r="V39" s="71">
        <v>1</v>
      </c>
      <c r="W39" s="72">
        <v>1</v>
      </c>
      <c r="X39" s="73">
        <v>0</v>
      </c>
    </row>
    <row r="40" spans="1:24">
      <c r="A40" s="108"/>
      <c r="H40" s="83"/>
      <c r="I40" s="108"/>
      <c r="J40" s="83"/>
      <c r="K40" s="83"/>
      <c r="L40" s="83"/>
      <c r="M40" s="83"/>
      <c r="N40" s="83"/>
      <c r="O40" s="83"/>
      <c r="S40" s="33" t="s">
        <v>1</v>
      </c>
      <c r="T40" s="74">
        <v>0</v>
      </c>
      <c r="U40" s="75">
        <v>0</v>
      </c>
      <c r="V40" s="75">
        <v>1</v>
      </c>
      <c r="W40" s="75">
        <v>1</v>
      </c>
      <c r="X40" s="76">
        <v>1</v>
      </c>
    </row>
    <row r="41" spans="1:24">
      <c r="A41" s="109" t="s">
        <v>49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</row>
    <row r="42" spans="1:24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S42" s="78">
        <v>4</v>
      </c>
      <c r="T42" s="101" t="s">
        <v>2</v>
      </c>
      <c r="U42" s="102" t="s">
        <v>0</v>
      </c>
      <c r="V42" s="102" t="s">
        <v>1</v>
      </c>
      <c r="W42" s="102" t="s">
        <v>3</v>
      </c>
      <c r="X42" s="101" t="s">
        <v>4</v>
      </c>
    </row>
    <row r="43" spans="1:24">
      <c r="A43" s="108"/>
      <c r="H43" s="83"/>
      <c r="I43" s="108"/>
      <c r="J43" s="83"/>
      <c r="K43" s="83"/>
      <c r="L43" s="83"/>
      <c r="M43" s="83"/>
      <c r="N43" s="83"/>
      <c r="O43" s="83"/>
    </row>
    <row r="44" spans="1:24">
      <c r="A44" s="108"/>
      <c r="B44" s="79">
        <f>B35-B$49</f>
        <v>0</v>
      </c>
      <c r="C44" s="80">
        <f>C35-C$49</f>
        <v>1</v>
      </c>
      <c r="D44" s="80">
        <f>D35-D$49</f>
        <v>0</v>
      </c>
      <c r="E44" s="80">
        <f>E35-E$49</f>
        <v>0</v>
      </c>
      <c r="F44" s="81">
        <f>F35-F$49</f>
        <v>6</v>
      </c>
      <c r="G44" s="83"/>
      <c r="H44" s="83"/>
      <c r="I44" s="108"/>
      <c r="J44" s="83"/>
      <c r="K44" s="83"/>
      <c r="L44" s="83"/>
      <c r="M44" s="83"/>
      <c r="N44" s="83"/>
      <c r="O44" s="83"/>
      <c r="S44" s="32" t="s">
        <v>17</v>
      </c>
      <c r="T44" s="32" t="s">
        <v>2</v>
      </c>
      <c r="U44" s="32" t="s">
        <v>0</v>
      </c>
      <c r="V44" s="32" t="s">
        <v>3</v>
      </c>
      <c r="W44" s="32" t="s">
        <v>4</v>
      </c>
      <c r="X44" s="32" t="s">
        <v>1</v>
      </c>
    </row>
    <row r="45" spans="1:24">
      <c r="B45" s="82">
        <f>B36-B$49</f>
        <v>1</v>
      </c>
      <c r="C45" s="83">
        <f>C36-C$49</f>
        <v>0</v>
      </c>
      <c r="D45" s="83">
        <f>D36-D$49</f>
        <v>1</v>
      </c>
      <c r="E45" s="83">
        <f>E36-E$49</f>
        <v>1</v>
      </c>
      <c r="F45" s="84">
        <f>F36-F$49</f>
        <v>5</v>
      </c>
      <c r="S45" s="33" t="s">
        <v>2</v>
      </c>
      <c r="T45" s="45">
        <v>1</v>
      </c>
      <c r="U45" s="61">
        <v>0</v>
      </c>
      <c r="V45" s="61">
        <v>0</v>
      </c>
      <c r="W45" s="61">
        <v>0</v>
      </c>
      <c r="X45" s="62">
        <v>0</v>
      </c>
    </row>
    <row r="46" spans="1:24">
      <c r="B46" s="82">
        <f>B37-B$49</f>
        <v>2</v>
      </c>
      <c r="C46" s="83">
        <f>C37-C$49</f>
        <v>1</v>
      </c>
      <c r="D46" s="83">
        <f>D37-D$49</f>
        <v>0</v>
      </c>
      <c r="E46" s="83">
        <f>E37-E$49</f>
        <v>0</v>
      </c>
      <c r="F46" s="84">
        <f>F37-F$49</f>
        <v>6</v>
      </c>
      <c r="S46" s="33" t="s">
        <v>0</v>
      </c>
      <c r="T46" s="63">
        <v>1</v>
      </c>
      <c r="U46" s="64">
        <v>1</v>
      </c>
      <c r="V46" s="64">
        <v>0</v>
      </c>
      <c r="W46" s="40">
        <v>0</v>
      </c>
      <c r="X46" s="65">
        <v>0</v>
      </c>
    </row>
    <row r="47" spans="1:24">
      <c r="A47" s="108"/>
      <c r="B47" s="82">
        <f>B38-B$49</f>
        <v>4</v>
      </c>
      <c r="C47" s="83">
        <f>C38-C$49</f>
        <v>3</v>
      </c>
      <c r="D47" s="83">
        <f>D38-D$49</f>
        <v>2</v>
      </c>
      <c r="E47" s="83">
        <f>E38-E$49</f>
        <v>0</v>
      </c>
      <c r="F47" s="84">
        <f>F38-F$49</f>
        <v>0</v>
      </c>
      <c r="G47" s="83"/>
      <c r="H47" s="83"/>
      <c r="I47" s="108"/>
      <c r="J47" s="83"/>
      <c r="K47" s="83"/>
      <c r="L47" s="83"/>
      <c r="M47" s="83"/>
      <c r="N47" s="83"/>
      <c r="O47" s="83"/>
      <c r="S47" s="33" t="s">
        <v>3</v>
      </c>
      <c r="T47" s="66">
        <v>1</v>
      </c>
      <c r="U47" s="67">
        <v>1</v>
      </c>
      <c r="V47" s="67">
        <v>1</v>
      </c>
      <c r="W47" s="68">
        <v>0</v>
      </c>
      <c r="X47" s="69">
        <v>1</v>
      </c>
    </row>
    <row r="48" spans="1:24">
      <c r="A48" s="83"/>
      <c r="B48" s="85">
        <f>B39-B$49</f>
        <v>6</v>
      </c>
      <c r="C48" s="86">
        <f>C39-C$49</f>
        <v>3</v>
      </c>
      <c r="D48" s="86">
        <f>D39-D$49</f>
        <v>0</v>
      </c>
      <c r="E48" s="86">
        <f>E39-E$49</f>
        <v>2</v>
      </c>
      <c r="F48" s="87">
        <f>F39-F$49</f>
        <v>6</v>
      </c>
      <c r="G48" s="83"/>
      <c r="H48" s="83"/>
      <c r="I48" s="83"/>
      <c r="J48" s="83"/>
      <c r="K48" s="83"/>
      <c r="L48" s="83"/>
      <c r="M48" s="83"/>
      <c r="N48" s="83"/>
      <c r="O48" s="83"/>
      <c r="S48" s="33" t="s">
        <v>4</v>
      </c>
      <c r="T48" s="70">
        <v>1</v>
      </c>
      <c r="U48" s="71">
        <v>1</v>
      </c>
      <c r="V48" s="71">
        <v>1</v>
      </c>
      <c r="W48" s="72">
        <v>1</v>
      </c>
      <c r="X48" s="73">
        <v>1</v>
      </c>
    </row>
    <row r="49" spans="1:37">
      <c r="A49" s="83"/>
      <c r="B49" s="34">
        <f>MIN(B35:B39)</f>
        <v>2</v>
      </c>
      <c r="C49" s="34">
        <f>MIN(C35:C39)</f>
        <v>0</v>
      </c>
      <c r="D49" s="34">
        <f>MIN(D35:D39)</f>
        <v>0</v>
      </c>
      <c r="E49" s="34">
        <f>MIN(E35:E39)</f>
        <v>1</v>
      </c>
      <c r="F49" s="34">
        <f>MIN(F35:F39)</f>
        <v>0</v>
      </c>
      <c r="G49" s="83"/>
      <c r="H49" s="83"/>
      <c r="I49" s="83"/>
      <c r="J49" s="83"/>
      <c r="K49" s="83"/>
      <c r="L49" s="83"/>
      <c r="M49" s="83"/>
      <c r="N49" s="83"/>
      <c r="O49" s="83"/>
      <c r="S49" s="33" t="s">
        <v>1</v>
      </c>
      <c r="T49" s="74">
        <v>1</v>
      </c>
      <c r="U49" s="75">
        <v>1</v>
      </c>
      <c r="V49" s="75">
        <v>0</v>
      </c>
      <c r="W49" s="75">
        <v>0</v>
      </c>
      <c r="X49" s="76">
        <v>1</v>
      </c>
    </row>
    <row r="50" spans="1:37">
      <c r="A50" s="106"/>
      <c r="G50" s="106"/>
      <c r="H50" s="83"/>
      <c r="I50" s="29"/>
      <c r="J50" s="83"/>
      <c r="K50" s="83"/>
      <c r="L50" s="83"/>
      <c r="M50" s="83"/>
      <c r="N50" s="83"/>
      <c r="O50" s="83"/>
    </row>
    <row r="51" spans="1:37">
      <c r="A51" s="83"/>
      <c r="G51" s="83"/>
      <c r="H51" s="83"/>
      <c r="I51" s="108"/>
      <c r="J51" s="83"/>
      <c r="K51" s="83"/>
      <c r="L51" s="83"/>
      <c r="M51" s="83"/>
      <c r="N51" s="83"/>
      <c r="O51" s="83"/>
      <c r="S51" s="78">
        <v>5</v>
      </c>
      <c r="T51" s="103" t="s">
        <v>4</v>
      </c>
      <c r="U51" s="103" t="s">
        <v>0</v>
      </c>
      <c r="V51" s="103" t="s">
        <v>3</v>
      </c>
      <c r="W51" s="103" t="s">
        <v>2</v>
      </c>
      <c r="X51" s="103" t="s">
        <v>1</v>
      </c>
    </row>
    <row r="52" spans="1:37">
      <c r="A52" s="109" t="s">
        <v>50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</row>
    <row r="53" spans="1:37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S53" s="41" t="s">
        <v>18</v>
      </c>
      <c r="T53" s="32" t="s">
        <v>2</v>
      </c>
      <c r="U53" s="32" t="s">
        <v>0</v>
      </c>
      <c r="V53" s="32" t="s">
        <v>3</v>
      </c>
      <c r="W53" s="32" t="s">
        <v>4</v>
      </c>
      <c r="X53" s="32" t="s">
        <v>1</v>
      </c>
    </row>
    <row r="54" spans="1:37">
      <c r="A54" s="83"/>
      <c r="B54" s="83"/>
      <c r="C54" s="83"/>
      <c r="D54" s="83"/>
      <c r="E54" s="83"/>
      <c r="F54" s="83"/>
      <c r="G54" s="83"/>
      <c r="H54" s="83"/>
      <c r="I54" s="108"/>
      <c r="J54" s="83"/>
      <c r="K54" s="89"/>
      <c r="L54" s="83"/>
      <c r="M54" s="83"/>
      <c r="N54" s="83"/>
      <c r="O54" s="83"/>
      <c r="S54" s="33" t="s">
        <v>2</v>
      </c>
      <c r="T54" s="45">
        <v>1</v>
      </c>
      <c r="U54" s="61">
        <v>1</v>
      </c>
      <c r="V54" s="61">
        <v>1</v>
      </c>
      <c r="W54" s="61">
        <v>1</v>
      </c>
      <c r="X54" s="62">
        <v>0</v>
      </c>
    </row>
    <row r="55" spans="1:37">
      <c r="B55" s="111" t="s">
        <v>51</v>
      </c>
      <c r="C55" s="80">
        <v>1</v>
      </c>
      <c r="D55" s="80">
        <v>0</v>
      </c>
      <c r="E55" s="80">
        <v>0</v>
      </c>
      <c r="F55" s="81">
        <v>6</v>
      </c>
      <c r="S55" s="33" t="s">
        <v>0</v>
      </c>
      <c r="T55" s="63">
        <v>0</v>
      </c>
      <c r="U55" s="64">
        <v>1</v>
      </c>
      <c r="V55" s="64">
        <v>0</v>
      </c>
      <c r="W55" s="40">
        <v>1</v>
      </c>
      <c r="X55" s="65">
        <v>0</v>
      </c>
    </row>
    <row r="56" spans="1:37">
      <c r="B56" s="82">
        <v>1</v>
      </c>
      <c r="C56" s="112" t="s">
        <v>51</v>
      </c>
      <c r="D56" s="83">
        <v>1</v>
      </c>
      <c r="E56" s="89">
        <v>1</v>
      </c>
      <c r="F56" s="84">
        <v>5</v>
      </c>
      <c r="S56" s="33" t="s">
        <v>3</v>
      </c>
      <c r="T56" s="66">
        <v>0</v>
      </c>
      <c r="U56" s="67">
        <v>1</v>
      </c>
      <c r="V56" s="67">
        <v>1</v>
      </c>
      <c r="W56" s="68">
        <v>1</v>
      </c>
      <c r="X56" s="69">
        <v>0</v>
      </c>
      <c r="AF56" s="30"/>
      <c r="AG56" s="30"/>
      <c r="AH56" s="78"/>
    </row>
    <row r="57" spans="1:37">
      <c r="B57" s="82">
        <v>2</v>
      </c>
      <c r="C57" s="83">
        <v>1</v>
      </c>
      <c r="D57" s="110">
        <v>0</v>
      </c>
      <c r="E57" s="113" t="s">
        <v>51</v>
      </c>
      <c r="F57" s="84">
        <v>6</v>
      </c>
      <c r="S57" s="33" t="s">
        <v>4</v>
      </c>
      <c r="T57" s="70">
        <v>0</v>
      </c>
      <c r="U57" s="71">
        <v>0</v>
      </c>
      <c r="V57" s="71">
        <v>0</v>
      </c>
      <c r="W57" s="72">
        <v>1</v>
      </c>
      <c r="X57" s="73">
        <v>0</v>
      </c>
    </row>
    <row r="58" spans="1:37">
      <c r="A58" s="78"/>
      <c r="B58" s="82">
        <v>4</v>
      </c>
      <c r="C58" s="89">
        <v>3</v>
      </c>
      <c r="D58" s="89">
        <v>2</v>
      </c>
      <c r="E58" s="115">
        <v>0</v>
      </c>
      <c r="F58" s="116" t="s">
        <v>51</v>
      </c>
      <c r="S58" s="33" t="s">
        <v>1</v>
      </c>
      <c r="T58" s="74">
        <v>1</v>
      </c>
      <c r="U58" s="75">
        <v>1</v>
      </c>
      <c r="V58" s="75">
        <v>1</v>
      </c>
      <c r="W58" s="75">
        <v>1</v>
      </c>
      <c r="X58" s="76">
        <v>1</v>
      </c>
    </row>
    <row r="59" spans="1:37">
      <c r="B59" s="85">
        <v>6</v>
      </c>
      <c r="C59" s="86">
        <v>3</v>
      </c>
      <c r="D59" s="114" t="s">
        <v>51</v>
      </c>
      <c r="E59" s="86">
        <v>2</v>
      </c>
      <c r="F59" s="87">
        <v>6</v>
      </c>
    </row>
    <row r="60" spans="1:37">
      <c r="S60" s="104" t="s">
        <v>36</v>
      </c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04"/>
      <c r="AG60" s="104"/>
      <c r="AH60" s="104"/>
      <c r="AI60" s="104"/>
      <c r="AJ60" s="104"/>
      <c r="AK60" s="104"/>
    </row>
    <row r="61" spans="1:37">
      <c r="A61" s="109" t="s">
        <v>52</v>
      </c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</row>
    <row r="62" spans="1:37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T62" s="58" t="s">
        <v>19</v>
      </c>
      <c r="U62" s="46"/>
      <c r="V62" s="46"/>
      <c r="W62" s="46"/>
      <c r="X62" s="46"/>
      <c r="Y62" s="46"/>
    </row>
    <row r="63" spans="1:37">
      <c r="T63" s="57"/>
      <c r="U63" s="47">
        <v>0</v>
      </c>
      <c r="V63" s="48">
        <v>1</v>
      </c>
      <c r="W63" s="48">
        <v>0</v>
      </c>
      <c r="X63" s="48">
        <v>0</v>
      </c>
      <c r="Y63" s="49">
        <v>1</v>
      </c>
    </row>
    <row r="64" spans="1:37">
      <c r="B64" s="83" t="s">
        <v>53</v>
      </c>
      <c r="C64" s="89" t="s">
        <v>54</v>
      </c>
      <c r="D64" s="89" t="s">
        <v>55</v>
      </c>
      <c r="E64" s="89" t="s">
        <v>56</v>
      </c>
      <c r="F64" s="110" t="s">
        <v>57</v>
      </c>
      <c r="T64" s="46"/>
      <c r="U64" s="50">
        <v>1</v>
      </c>
      <c r="V64" s="51">
        <v>0</v>
      </c>
      <c r="W64" s="51">
        <v>1</v>
      </c>
      <c r="X64" s="51">
        <v>0</v>
      </c>
      <c r="Y64" s="52">
        <v>1</v>
      </c>
    </row>
    <row r="65" spans="1:25">
      <c r="T65" s="46"/>
      <c r="U65" s="50">
        <v>0</v>
      </c>
      <c r="V65" s="56">
        <v>1</v>
      </c>
      <c r="W65" s="56">
        <v>0</v>
      </c>
      <c r="X65" s="56">
        <v>0</v>
      </c>
      <c r="Y65" s="52">
        <v>1</v>
      </c>
    </row>
    <row r="66" spans="1:25">
      <c r="A66" s="95" t="s">
        <v>58</v>
      </c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T66" s="46"/>
      <c r="U66" s="50">
        <v>0</v>
      </c>
      <c r="V66" s="56">
        <v>0</v>
      </c>
      <c r="W66" s="56">
        <v>0</v>
      </c>
      <c r="X66" s="56">
        <v>0</v>
      </c>
      <c r="Y66" s="52">
        <v>0</v>
      </c>
    </row>
    <row r="67" spans="1:25">
      <c r="A67" s="83"/>
      <c r="T67" s="46"/>
      <c r="U67" s="53">
        <v>1</v>
      </c>
      <c r="V67" s="54">
        <v>1</v>
      </c>
      <c r="W67" s="54">
        <v>1</v>
      </c>
      <c r="X67" s="54">
        <v>0</v>
      </c>
      <c r="Y67" s="55">
        <v>0</v>
      </c>
    </row>
    <row r="68" spans="1:25">
      <c r="A68" s="83"/>
      <c r="B68" s="83"/>
      <c r="C68" s="83"/>
      <c r="D68" s="112"/>
      <c r="E68" s="83"/>
      <c r="F68" s="83"/>
      <c r="T68" s="46"/>
      <c r="U68" s="60">
        <f>SUM(U63:Y67)</f>
        <v>10</v>
      </c>
      <c r="V68" s="46"/>
      <c r="W68" s="46"/>
      <c r="X68" s="46"/>
      <c r="Y68" s="46"/>
    </row>
    <row r="69" spans="1:25">
      <c r="T69" s="46"/>
      <c r="U69" s="46"/>
      <c r="V69" s="46"/>
      <c r="W69" s="46"/>
      <c r="X69" s="46"/>
      <c r="Y69" s="46"/>
    </row>
    <row r="70" spans="1:25">
      <c r="T70" s="58" t="s">
        <v>21</v>
      </c>
      <c r="U70" s="51"/>
      <c r="V70" s="51"/>
      <c r="W70" s="51"/>
      <c r="X70" s="51"/>
      <c r="Y70" s="51"/>
    </row>
    <row r="71" spans="1:25">
      <c r="T71" s="46"/>
      <c r="U71" s="47">
        <v>0</v>
      </c>
      <c r="V71" s="48">
        <v>1</v>
      </c>
      <c r="W71" s="48">
        <v>1</v>
      </c>
      <c r="X71" s="48">
        <v>1</v>
      </c>
      <c r="Y71" s="49">
        <v>0</v>
      </c>
    </row>
    <row r="72" spans="1:25">
      <c r="T72" s="46"/>
      <c r="U72" s="50">
        <v>1</v>
      </c>
      <c r="V72" s="51">
        <v>0</v>
      </c>
      <c r="W72" s="51">
        <v>1</v>
      </c>
      <c r="X72" s="51">
        <v>1</v>
      </c>
      <c r="Y72" s="52">
        <v>1</v>
      </c>
    </row>
    <row r="73" spans="1:25">
      <c r="T73" s="46"/>
      <c r="U73" s="50">
        <v>1</v>
      </c>
      <c r="V73" s="51">
        <v>1</v>
      </c>
      <c r="W73" s="51">
        <v>0</v>
      </c>
      <c r="X73" s="51">
        <v>0</v>
      </c>
      <c r="Y73" s="52">
        <v>1</v>
      </c>
    </row>
    <row r="74" spans="1:25">
      <c r="T74" s="46"/>
      <c r="U74" s="50">
        <v>1</v>
      </c>
      <c r="V74" s="56">
        <v>1</v>
      </c>
      <c r="W74" s="56">
        <v>0</v>
      </c>
      <c r="X74" s="51">
        <v>0</v>
      </c>
      <c r="Y74" s="52">
        <v>1</v>
      </c>
    </row>
    <row r="75" spans="1:25">
      <c r="T75" s="46"/>
      <c r="U75" s="53">
        <v>0</v>
      </c>
      <c r="V75" s="54">
        <v>1</v>
      </c>
      <c r="W75" s="54">
        <v>1</v>
      </c>
      <c r="X75" s="54">
        <v>1</v>
      </c>
      <c r="Y75" s="55">
        <v>0</v>
      </c>
    </row>
    <row r="76" spans="1:25">
      <c r="T76" s="46"/>
      <c r="U76" s="60">
        <f>SUM(U71:Y75)</f>
        <v>16</v>
      </c>
      <c r="V76" s="51"/>
      <c r="W76" s="51"/>
      <c r="X76" s="51"/>
      <c r="Y76" s="51"/>
    </row>
    <row r="77" spans="1:25">
      <c r="T77" s="46"/>
      <c r="U77" s="46"/>
      <c r="V77" s="46"/>
      <c r="W77" s="46"/>
      <c r="X77" s="46"/>
      <c r="Y77" s="46"/>
    </row>
    <row r="78" spans="1:25">
      <c r="T78" s="58" t="s">
        <v>23</v>
      </c>
      <c r="U78" s="51"/>
      <c r="V78" s="51"/>
      <c r="W78" s="51"/>
      <c r="X78" s="51"/>
      <c r="Y78" s="51"/>
    </row>
    <row r="79" spans="1:25">
      <c r="T79" s="46"/>
      <c r="U79" s="47">
        <v>0</v>
      </c>
      <c r="V79" s="48">
        <v>1</v>
      </c>
      <c r="W79" s="48">
        <v>0</v>
      </c>
      <c r="X79" s="48">
        <v>0</v>
      </c>
      <c r="Y79" s="49">
        <v>1</v>
      </c>
    </row>
    <row r="80" spans="1:25">
      <c r="T80" s="46"/>
      <c r="U80" s="50">
        <v>1</v>
      </c>
      <c r="V80" s="51">
        <v>0</v>
      </c>
      <c r="W80" s="56">
        <v>0</v>
      </c>
      <c r="X80" s="56">
        <v>0</v>
      </c>
      <c r="Y80" s="52">
        <v>0</v>
      </c>
    </row>
    <row r="81" spans="20:25">
      <c r="T81" s="46"/>
      <c r="U81" s="50">
        <v>0</v>
      </c>
      <c r="V81" s="56">
        <v>0</v>
      </c>
      <c r="W81" s="51">
        <v>0</v>
      </c>
      <c r="X81" s="56">
        <v>0</v>
      </c>
      <c r="Y81" s="52">
        <v>0</v>
      </c>
    </row>
    <row r="82" spans="20:25">
      <c r="T82" s="46"/>
      <c r="U82" s="50">
        <v>0</v>
      </c>
      <c r="V82" s="56">
        <v>0</v>
      </c>
      <c r="W82" s="56">
        <v>0</v>
      </c>
      <c r="X82" s="51">
        <v>0</v>
      </c>
      <c r="Y82" s="52">
        <v>0</v>
      </c>
    </row>
    <row r="83" spans="20:25">
      <c r="T83" s="46"/>
      <c r="U83" s="53">
        <v>1</v>
      </c>
      <c r="V83" s="54">
        <v>0</v>
      </c>
      <c r="W83" s="54">
        <v>0</v>
      </c>
      <c r="X83" s="54">
        <v>0</v>
      </c>
      <c r="Y83" s="55">
        <v>0</v>
      </c>
    </row>
    <row r="84" spans="20:25">
      <c r="T84" s="46"/>
      <c r="U84" s="60">
        <f>SUM(U79:Y83)</f>
        <v>4</v>
      </c>
      <c r="V84" s="46"/>
      <c r="W84" s="46"/>
      <c r="X84" s="46"/>
      <c r="Y84" s="46"/>
    </row>
    <row r="85" spans="20:25">
      <c r="T85" s="46"/>
      <c r="U85" s="46"/>
      <c r="V85" s="46"/>
      <c r="W85" s="46"/>
      <c r="X85" s="46"/>
      <c r="Y85" s="46"/>
    </row>
    <row r="86" spans="20:25">
      <c r="T86" s="58" t="s">
        <v>25</v>
      </c>
      <c r="U86" s="51"/>
      <c r="V86" s="51"/>
      <c r="W86" s="51"/>
      <c r="X86" s="51"/>
      <c r="Y86" s="51"/>
    </row>
    <row r="87" spans="20:25">
      <c r="T87" s="46"/>
      <c r="U87" s="47">
        <v>0</v>
      </c>
      <c r="V87" s="48">
        <v>0</v>
      </c>
      <c r="W87" s="48">
        <v>1</v>
      </c>
      <c r="X87" s="48">
        <v>1</v>
      </c>
      <c r="Y87" s="49">
        <v>1</v>
      </c>
    </row>
    <row r="88" spans="20:25">
      <c r="T88" s="46"/>
      <c r="U88" s="50">
        <v>0</v>
      </c>
      <c r="V88" s="51">
        <v>0</v>
      </c>
      <c r="W88" s="56">
        <v>0</v>
      </c>
      <c r="X88" s="56">
        <v>1</v>
      </c>
      <c r="Y88" s="52">
        <v>0</v>
      </c>
    </row>
    <row r="89" spans="20:25">
      <c r="T89" s="46"/>
      <c r="U89" s="50">
        <v>1</v>
      </c>
      <c r="V89" s="56">
        <v>0</v>
      </c>
      <c r="W89" s="51">
        <v>0</v>
      </c>
      <c r="X89" s="56">
        <v>1</v>
      </c>
      <c r="Y89" s="52">
        <v>1</v>
      </c>
    </row>
    <row r="90" spans="20:25">
      <c r="T90" s="46"/>
      <c r="U90" s="50">
        <v>1</v>
      </c>
      <c r="V90" s="56">
        <v>1</v>
      </c>
      <c r="W90" s="56">
        <v>1</v>
      </c>
      <c r="X90" s="51">
        <v>0</v>
      </c>
      <c r="Y90" s="52">
        <v>1</v>
      </c>
    </row>
    <row r="91" spans="20:25">
      <c r="T91" s="46"/>
      <c r="U91" s="53">
        <v>1</v>
      </c>
      <c r="V91" s="54">
        <v>0</v>
      </c>
      <c r="W91" s="54">
        <v>1</v>
      </c>
      <c r="X91" s="54">
        <v>1</v>
      </c>
      <c r="Y91" s="55">
        <v>0</v>
      </c>
    </row>
    <row r="92" spans="20:25">
      <c r="T92" s="46"/>
      <c r="U92" s="60">
        <f>SUM(U87:Y91)</f>
        <v>14</v>
      </c>
      <c r="V92" s="46"/>
      <c r="W92" s="46"/>
      <c r="X92" s="46"/>
      <c r="Y92" s="46"/>
    </row>
    <row r="93" spans="20:25">
      <c r="T93" s="46"/>
      <c r="U93" s="46"/>
      <c r="V93" s="46"/>
      <c r="W93" s="46"/>
      <c r="X93" s="46"/>
      <c r="Y93" s="46"/>
    </row>
    <row r="94" spans="20:25">
      <c r="T94" s="58" t="s">
        <v>27</v>
      </c>
      <c r="U94" s="46"/>
      <c r="V94" s="46"/>
      <c r="W94" s="46"/>
      <c r="X94" s="46"/>
      <c r="Y94" s="46"/>
    </row>
    <row r="95" spans="20:25">
      <c r="T95" s="46"/>
      <c r="U95" s="47">
        <v>0</v>
      </c>
      <c r="V95" s="48">
        <v>1</v>
      </c>
      <c r="W95" s="48">
        <v>1</v>
      </c>
      <c r="X95" s="48">
        <v>1</v>
      </c>
      <c r="Y95" s="49">
        <v>0</v>
      </c>
    </row>
    <row r="96" spans="20:25">
      <c r="T96" s="46"/>
      <c r="U96" s="50">
        <v>1</v>
      </c>
      <c r="V96" s="51">
        <v>0</v>
      </c>
      <c r="W96" s="56">
        <v>0</v>
      </c>
      <c r="X96" s="56">
        <v>1</v>
      </c>
      <c r="Y96" s="52">
        <v>0</v>
      </c>
    </row>
    <row r="97" spans="20:25">
      <c r="T97" s="46"/>
      <c r="U97" s="50">
        <v>1</v>
      </c>
      <c r="V97" s="51">
        <v>0</v>
      </c>
      <c r="W97" s="51">
        <v>0</v>
      </c>
      <c r="X97" s="51">
        <v>1</v>
      </c>
      <c r="Y97" s="52">
        <v>1</v>
      </c>
    </row>
    <row r="98" spans="20:25">
      <c r="T98" s="46"/>
      <c r="U98" s="50">
        <v>1</v>
      </c>
      <c r="V98" s="56">
        <v>1</v>
      </c>
      <c r="W98" s="56">
        <v>1</v>
      </c>
      <c r="X98" s="51">
        <v>0</v>
      </c>
      <c r="Y98" s="52">
        <v>1</v>
      </c>
    </row>
    <row r="99" spans="20:25">
      <c r="T99" s="46"/>
      <c r="U99" s="53">
        <v>0</v>
      </c>
      <c r="V99" s="54">
        <v>0</v>
      </c>
      <c r="W99" s="54">
        <v>1</v>
      </c>
      <c r="X99" s="54">
        <v>1</v>
      </c>
      <c r="Y99" s="55">
        <v>0</v>
      </c>
    </row>
    <row r="100" spans="20:25">
      <c r="T100" s="46"/>
      <c r="U100" s="60">
        <f>SUM(U95:Y99)</f>
        <v>14</v>
      </c>
      <c r="V100" s="46"/>
      <c r="W100" s="46"/>
      <c r="X100" s="46"/>
      <c r="Y100" s="46"/>
    </row>
    <row r="102" spans="20:25">
      <c r="T102" s="59" t="s">
        <v>20</v>
      </c>
      <c r="U102" s="46"/>
      <c r="V102" s="46"/>
      <c r="W102" s="46"/>
      <c r="X102" s="46"/>
    </row>
    <row r="103" spans="20:25">
      <c r="T103" s="46"/>
      <c r="U103" s="47">
        <v>0</v>
      </c>
      <c r="V103" s="48">
        <v>0</v>
      </c>
      <c r="W103" s="48">
        <v>1</v>
      </c>
      <c r="X103" s="48">
        <v>1</v>
      </c>
      <c r="Y103" s="49">
        <v>1</v>
      </c>
    </row>
    <row r="104" spans="20:25">
      <c r="T104" s="46"/>
      <c r="U104" s="50">
        <v>0</v>
      </c>
      <c r="V104" s="56">
        <v>0</v>
      </c>
      <c r="W104" s="56">
        <v>0</v>
      </c>
      <c r="X104" s="56">
        <v>1</v>
      </c>
      <c r="Y104" s="52">
        <v>0</v>
      </c>
    </row>
    <row r="105" spans="20:25">
      <c r="T105" s="46"/>
      <c r="U105" s="50">
        <v>1</v>
      </c>
      <c r="V105" s="56">
        <v>0</v>
      </c>
      <c r="W105" s="51">
        <v>0</v>
      </c>
      <c r="X105" s="56">
        <v>0</v>
      </c>
      <c r="Y105" s="52">
        <v>0</v>
      </c>
    </row>
    <row r="106" spans="20:25">
      <c r="T106" s="46"/>
      <c r="U106" s="50">
        <v>1</v>
      </c>
      <c r="V106" s="56">
        <v>1</v>
      </c>
      <c r="W106" s="56">
        <v>0</v>
      </c>
      <c r="X106" s="51">
        <v>0</v>
      </c>
      <c r="Y106" s="52">
        <v>1</v>
      </c>
    </row>
    <row r="107" spans="20:25">
      <c r="T107" s="46"/>
      <c r="U107" s="53">
        <v>1</v>
      </c>
      <c r="V107" s="54">
        <v>0</v>
      </c>
      <c r="W107" s="54">
        <v>0</v>
      </c>
      <c r="X107" s="54">
        <v>1</v>
      </c>
      <c r="Y107" s="55">
        <v>0</v>
      </c>
    </row>
    <row r="108" spans="20:25">
      <c r="T108" s="46"/>
      <c r="U108" s="60">
        <f>SUM(AG13:AK17)</f>
        <v>0</v>
      </c>
      <c r="V108" s="46"/>
      <c r="W108" s="46"/>
      <c r="X108" s="46"/>
      <c r="Y108" s="46"/>
    </row>
    <row r="109" spans="20:25">
      <c r="T109" s="46"/>
      <c r="U109" s="46"/>
      <c r="V109" s="46"/>
      <c r="W109" s="46"/>
      <c r="X109" s="46"/>
      <c r="Y109" s="46"/>
    </row>
    <row r="110" spans="20:25">
      <c r="T110" s="59" t="s">
        <v>22</v>
      </c>
      <c r="U110" s="46"/>
      <c r="V110" s="46"/>
      <c r="W110" s="46"/>
      <c r="X110" s="46"/>
      <c r="Y110" s="46"/>
    </row>
    <row r="111" spans="20:25">
      <c r="T111" s="46"/>
      <c r="U111" s="47">
        <v>0</v>
      </c>
      <c r="V111" s="48">
        <v>0</v>
      </c>
      <c r="W111" s="48">
        <v>0</v>
      </c>
      <c r="X111" s="48">
        <v>0</v>
      </c>
      <c r="Y111" s="49">
        <v>0</v>
      </c>
    </row>
    <row r="112" spans="20:25">
      <c r="T112" s="46"/>
      <c r="U112" s="50">
        <v>0</v>
      </c>
      <c r="V112" s="56">
        <v>0</v>
      </c>
      <c r="W112" s="56">
        <v>1</v>
      </c>
      <c r="X112" s="56">
        <v>0</v>
      </c>
      <c r="Y112" s="52">
        <v>1</v>
      </c>
    </row>
    <row r="113" spans="20:25">
      <c r="T113" s="46"/>
      <c r="U113" s="50">
        <v>0</v>
      </c>
      <c r="V113" s="56">
        <v>1</v>
      </c>
      <c r="W113" s="51">
        <v>0</v>
      </c>
      <c r="X113" s="51">
        <v>0</v>
      </c>
      <c r="Y113" s="52">
        <v>1</v>
      </c>
    </row>
    <row r="114" spans="20:25">
      <c r="T114" s="46"/>
      <c r="U114" s="50">
        <v>0</v>
      </c>
      <c r="V114" s="56">
        <v>0</v>
      </c>
      <c r="W114" s="56">
        <v>0</v>
      </c>
      <c r="X114" s="51">
        <v>0</v>
      </c>
      <c r="Y114" s="52">
        <v>0</v>
      </c>
    </row>
    <row r="115" spans="20:25">
      <c r="T115" s="46"/>
      <c r="U115" s="53">
        <v>0</v>
      </c>
      <c r="V115" s="54">
        <v>1</v>
      </c>
      <c r="W115" s="54">
        <v>1</v>
      </c>
      <c r="X115" s="54">
        <v>0</v>
      </c>
      <c r="Y115" s="55">
        <v>0</v>
      </c>
    </row>
    <row r="116" spans="20:25">
      <c r="T116" s="46"/>
      <c r="U116" s="60">
        <f>SUM(U109:Y113)</f>
        <v>4</v>
      </c>
      <c r="V116" s="46"/>
      <c r="W116" s="46"/>
      <c r="X116" s="46"/>
      <c r="Y116" s="46"/>
    </row>
    <row r="117" spans="20:25">
      <c r="T117" s="46"/>
      <c r="U117" s="46"/>
      <c r="V117" s="46"/>
      <c r="W117" s="46"/>
      <c r="X117" s="46"/>
      <c r="Y117" s="46"/>
    </row>
    <row r="118" spans="20:25">
      <c r="T118" s="59" t="s">
        <v>24</v>
      </c>
      <c r="U118" s="46"/>
      <c r="V118" s="46"/>
      <c r="W118" s="46"/>
      <c r="X118" s="46"/>
      <c r="Y118" s="46"/>
    </row>
    <row r="119" spans="20:25">
      <c r="T119" s="46"/>
      <c r="U119" s="47">
        <v>0</v>
      </c>
      <c r="V119" s="48">
        <v>1</v>
      </c>
      <c r="W119" s="48">
        <v>1</v>
      </c>
      <c r="X119" s="48">
        <v>1</v>
      </c>
      <c r="Y119" s="49">
        <v>0</v>
      </c>
    </row>
    <row r="120" spans="20:25">
      <c r="T120" s="46"/>
      <c r="U120" s="50">
        <v>1</v>
      </c>
      <c r="V120" s="56">
        <v>0</v>
      </c>
      <c r="W120" s="56">
        <v>1</v>
      </c>
      <c r="X120" s="56">
        <v>1</v>
      </c>
      <c r="Y120" s="52">
        <v>1</v>
      </c>
    </row>
    <row r="121" spans="20:25">
      <c r="T121" s="46"/>
      <c r="U121" s="50">
        <v>1</v>
      </c>
      <c r="V121" s="56">
        <v>1</v>
      </c>
      <c r="W121" s="51">
        <v>0</v>
      </c>
      <c r="X121" s="56">
        <v>1</v>
      </c>
      <c r="Y121" s="52">
        <v>0</v>
      </c>
    </row>
    <row r="122" spans="20:25">
      <c r="T122" s="46"/>
      <c r="U122" s="50">
        <v>1</v>
      </c>
      <c r="V122" s="56">
        <v>1</v>
      </c>
      <c r="W122" s="56">
        <v>1</v>
      </c>
      <c r="X122" s="51">
        <v>0</v>
      </c>
      <c r="Y122" s="52">
        <v>1</v>
      </c>
    </row>
    <row r="123" spans="20:25">
      <c r="T123" s="46"/>
      <c r="U123" s="53">
        <v>0</v>
      </c>
      <c r="V123" s="54">
        <v>1</v>
      </c>
      <c r="W123" s="54">
        <v>0</v>
      </c>
      <c r="X123" s="54">
        <v>1</v>
      </c>
      <c r="Y123" s="55">
        <v>0</v>
      </c>
    </row>
    <row r="124" spans="20:25">
      <c r="T124" s="46"/>
      <c r="U124" s="60">
        <f>SUM(U117:Y121)</f>
        <v>10</v>
      </c>
      <c r="V124" s="46"/>
      <c r="W124" s="46"/>
      <c r="X124" s="46"/>
      <c r="Y124" s="46"/>
    </row>
    <row r="125" spans="20:25">
      <c r="T125" s="46"/>
      <c r="U125" s="46"/>
      <c r="V125" s="46"/>
      <c r="W125" s="46"/>
      <c r="X125" s="46"/>
      <c r="Y125" s="46"/>
    </row>
    <row r="126" spans="20:25">
      <c r="T126" s="59" t="s">
        <v>26</v>
      </c>
      <c r="U126" s="46"/>
      <c r="V126" s="46"/>
      <c r="W126" s="46"/>
      <c r="X126" s="46"/>
      <c r="Y126" s="46"/>
    </row>
    <row r="127" spans="20:25">
      <c r="T127" s="46"/>
      <c r="U127" s="47">
        <v>0</v>
      </c>
      <c r="V127" s="48">
        <v>0</v>
      </c>
      <c r="W127" s="48">
        <v>1</v>
      </c>
      <c r="X127" s="48">
        <v>1</v>
      </c>
      <c r="Y127" s="49">
        <v>1</v>
      </c>
    </row>
    <row r="128" spans="20:25">
      <c r="T128" s="46"/>
      <c r="U128" s="50">
        <v>0</v>
      </c>
      <c r="V128" s="56">
        <v>0</v>
      </c>
      <c r="W128" s="56">
        <v>1</v>
      </c>
      <c r="X128" s="51">
        <v>1</v>
      </c>
      <c r="Y128" s="52">
        <v>1</v>
      </c>
    </row>
    <row r="129" spans="17:37">
      <c r="T129" s="46"/>
      <c r="U129" s="50">
        <v>1</v>
      </c>
      <c r="V129" s="56">
        <v>1</v>
      </c>
      <c r="W129" s="51">
        <v>0</v>
      </c>
      <c r="X129" s="51">
        <v>0</v>
      </c>
      <c r="Y129" s="52">
        <v>1</v>
      </c>
    </row>
    <row r="130" spans="17:37">
      <c r="T130" s="46"/>
      <c r="U130" s="50">
        <v>1</v>
      </c>
      <c r="V130" s="56">
        <v>1</v>
      </c>
      <c r="W130" s="56">
        <v>0</v>
      </c>
      <c r="X130" s="51">
        <v>0</v>
      </c>
      <c r="Y130" s="52">
        <v>1</v>
      </c>
    </row>
    <row r="131" spans="17:37">
      <c r="T131" s="46"/>
      <c r="U131" s="53">
        <v>1</v>
      </c>
      <c r="V131" s="54">
        <v>1</v>
      </c>
      <c r="W131" s="54">
        <v>1</v>
      </c>
      <c r="X131" s="54">
        <v>1</v>
      </c>
      <c r="Y131" s="55">
        <v>0</v>
      </c>
    </row>
    <row r="132" spans="17:37">
      <c r="T132" s="46"/>
      <c r="U132" s="60">
        <f>SUM(U125:Y129)</f>
        <v>9</v>
      </c>
      <c r="V132" s="46"/>
      <c r="W132" s="46"/>
      <c r="X132" s="46"/>
      <c r="Y132" s="46"/>
    </row>
    <row r="133" spans="17:37">
      <c r="T133" s="46"/>
      <c r="U133" s="46"/>
      <c r="V133" s="46"/>
      <c r="W133" s="46"/>
      <c r="X133" s="46"/>
      <c r="Y133" s="46"/>
    </row>
    <row r="134" spans="17:37">
      <c r="T134" s="59" t="s">
        <v>28</v>
      </c>
      <c r="U134" s="46"/>
      <c r="V134" s="46"/>
      <c r="W134" s="46"/>
      <c r="X134" s="46"/>
      <c r="Y134" s="46"/>
    </row>
    <row r="135" spans="17:37">
      <c r="T135" s="46"/>
      <c r="U135" s="47">
        <v>0</v>
      </c>
      <c r="V135" s="48">
        <v>1</v>
      </c>
      <c r="W135" s="48">
        <v>0</v>
      </c>
      <c r="X135" s="48">
        <v>0</v>
      </c>
      <c r="Y135" s="49">
        <v>1</v>
      </c>
    </row>
    <row r="136" spans="17:37">
      <c r="T136" s="46"/>
      <c r="U136" s="50">
        <v>1</v>
      </c>
      <c r="V136" s="51">
        <v>0</v>
      </c>
      <c r="W136" s="56">
        <v>1</v>
      </c>
      <c r="X136" s="56">
        <v>0</v>
      </c>
      <c r="Y136" s="52">
        <v>1</v>
      </c>
    </row>
    <row r="137" spans="17:37">
      <c r="T137" s="46"/>
      <c r="U137" s="50">
        <v>0</v>
      </c>
      <c r="V137" s="56">
        <v>1</v>
      </c>
      <c r="W137" s="51">
        <v>0</v>
      </c>
      <c r="X137" s="56">
        <v>1</v>
      </c>
      <c r="Y137" s="52">
        <v>0</v>
      </c>
    </row>
    <row r="138" spans="17:37">
      <c r="T138" s="46"/>
      <c r="U138" s="50">
        <v>0</v>
      </c>
      <c r="V138" s="56">
        <v>0</v>
      </c>
      <c r="W138" s="56">
        <v>1</v>
      </c>
      <c r="X138" s="51">
        <v>0</v>
      </c>
      <c r="Y138" s="52">
        <v>0</v>
      </c>
    </row>
    <row r="139" spans="17:37">
      <c r="T139" s="46"/>
      <c r="U139" s="53">
        <v>1</v>
      </c>
      <c r="V139" s="54">
        <v>1</v>
      </c>
      <c r="W139" s="54">
        <v>0</v>
      </c>
      <c r="X139" s="54">
        <v>0</v>
      </c>
      <c r="Y139" s="55">
        <v>0</v>
      </c>
    </row>
    <row r="140" spans="17:37">
      <c r="T140" s="46"/>
      <c r="U140" s="60">
        <f>SUM(U133:Y137)</f>
        <v>7</v>
      </c>
      <c r="V140" s="46"/>
      <c r="W140" s="46"/>
      <c r="X140" s="46"/>
    </row>
    <row r="142" spans="17:37">
      <c r="S142" s="95" t="s">
        <v>37</v>
      </c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</row>
    <row r="143" spans="17:37" s="78" customFormat="1">
      <c r="Q143" s="83"/>
      <c r="S143" s="95" t="s">
        <v>38</v>
      </c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</row>
    <row r="144" spans="17:37">
      <c r="S144" s="78"/>
      <c r="T144" s="78" t="s">
        <v>29</v>
      </c>
      <c r="U144" s="78" t="s">
        <v>30</v>
      </c>
      <c r="V144" s="78" t="s">
        <v>31</v>
      </c>
      <c r="W144" s="78" t="s">
        <v>32</v>
      </c>
      <c r="X144" s="78" t="s">
        <v>33</v>
      </c>
      <c r="Y144" s="78" t="s">
        <v>39</v>
      </c>
    </row>
    <row r="145" spans="17:37">
      <c r="S145" s="88" t="s">
        <v>29</v>
      </c>
      <c r="T145" s="79">
        <v>0</v>
      </c>
      <c r="U145" s="80">
        <v>10</v>
      </c>
      <c r="V145" s="80">
        <v>16</v>
      </c>
      <c r="W145" s="80">
        <v>4</v>
      </c>
      <c r="X145" s="81">
        <v>14</v>
      </c>
      <c r="Y145" s="89">
        <f>SUM(T145:X145)</f>
        <v>44</v>
      </c>
    </row>
    <row r="146" spans="17:37">
      <c r="S146" s="88" t="s">
        <v>30</v>
      </c>
      <c r="T146" s="82">
        <v>10</v>
      </c>
      <c r="U146" s="83">
        <v>0</v>
      </c>
      <c r="V146" s="83">
        <v>10</v>
      </c>
      <c r="W146" s="83">
        <v>6</v>
      </c>
      <c r="X146" s="84">
        <v>16</v>
      </c>
      <c r="Y146" s="89">
        <f>SUM(T146:X146)</f>
        <v>42</v>
      </c>
    </row>
    <row r="147" spans="17:37" ht="15.75" thickBot="1">
      <c r="S147" s="88" t="s">
        <v>31</v>
      </c>
      <c r="T147" s="82">
        <v>16</v>
      </c>
      <c r="U147" s="83">
        <v>10</v>
      </c>
      <c r="V147" s="83">
        <v>0</v>
      </c>
      <c r="W147" s="83">
        <v>16</v>
      </c>
      <c r="X147" s="84">
        <v>10</v>
      </c>
      <c r="Y147" s="89">
        <f t="shared" ref="Y147:Y149" si="0">SUM(T147:X147)</f>
        <v>52</v>
      </c>
    </row>
    <row r="148" spans="17:37" ht="15.75" thickBot="1">
      <c r="S148" s="88" t="s">
        <v>32</v>
      </c>
      <c r="T148" s="82">
        <v>4</v>
      </c>
      <c r="U148" s="89">
        <v>6</v>
      </c>
      <c r="V148" s="89">
        <v>16</v>
      </c>
      <c r="W148" s="83">
        <v>0</v>
      </c>
      <c r="X148" s="83">
        <v>14</v>
      </c>
      <c r="Y148" s="77">
        <f t="shared" si="0"/>
        <v>40</v>
      </c>
    </row>
    <row r="149" spans="17:37">
      <c r="S149" s="88" t="s">
        <v>33</v>
      </c>
      <c r="T149" s="85">
        <v>14</v>
      </c>
      <c r="U149" s="86">
        <v>16</v>
      </c>
      <c r="V149" s="86">
        <v>10</v>
      </c>
      <c r="W149" s="86">
        <v>14</v>
      </c>
      <c r="X149" s="87">
        <v>0</v>
      </c>
      <c r="Y149" s="89">
        <f t="shared" si="0"/>
        <v>54</v>
      </c>
    </row>
    <row r="151" spans="17:37">
      <c r="S151" s="95" t="s">
        <v>40</v>
      </c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</row>
    <row r="152" spans="17:37" s="78" customFormat="1">
      <c r="Q152" s="83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</row>
    <row r="153" spans="17:37" s="78" customFormat="1">
      <c r="S153" s="95" t="s">
        <v>41</v>
      </c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</row>
    <row r="154" spans="17:37" s="78" customFormat="1"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</row>
    <row r="155" spans="17:37">
      <c r="S155" s="78">
        <v>4</v>
      </c>
      <c r="T155" s="101" t="s">
        <v>2</v>
      </c>
      <c r="U155" s="102" t="s">
        <v>0</v>
      </c>
      <c r="V155" s="102" t="s">
        <v>1</v>
      </c>
      <c r="W155" s="102" t="s">
        <v>3</v>
      </c>
      <c r="X155" s="101" t="s">
        <v>4</v>
      </c>
    </row>
    <row r="156" spans="17:37" s="78" customFormat="1">
      <c r="Q156" s="83"/>
      <c r="T156" s="105"/>
      <c r="U156" s="38"/>
      <c r="V156" s="38"/>
      <c r="W156" s="38"/>
      <c r="X156" s="105"/>
    </row>
    <row r="157" spans="17:37">
      <c r="S157" s="106"/>
      <c r="T157" s="106"/>
      <c r="U157" s="106"/>
      <c r="V157" s="106"/>
      <c r="W157" s="106"/>
    </row>
  </sheetData>
  <mergeCells count="20">
    <mergeCell ref="A61:O62"/>
    <mergeCell ref="A66:O66"/>
    <mergeCell ref="A32:O33"/>
    <mergeCell ref="A41:O42"/>
    <mergeCell ref="A52:O53"/>
    <mergeCell ref="A10:O10"/>
    <mergeCell ref="H12:O17"/>
    <mergeCell ref="A19:O19"/>
    <mergeCell ref="A28:O28"/>
    <mergeCell ref="A30:O30"/>
    <mergeCell ref="S13:AK13"/>
    <mergeCell ref="S60:AK60"/>
    <mergeCell ref="S142:AK142"/>
    <mergeCell ref="S143:AK143"/>
    <mergeCell ref="S151:AK151"/>
    <mergeCell ref="S153:AK153"/>
    <mergeCell ref="M1:Q1"/>
    <mergeCell ref="S11:AK11"/>
    <mergeCell ref="J1:L1"/>
    <mergeCell ref="A8:O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cp:lastPrinted>2017-01-22T21:42:21Z</cp:lastPrinted>
  <dcterms:created xsi:type="dcterms:W3CDTF">2017-01-19T07:51:25Z</dcterms:created>
  <dcterms:modified xsi:type="dcterms:W3CDTF">2017-01-22T21:44:28Z</dcterms:modified>
</cp:coreProperties>
</file>