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70" yWindow="2910" windowWidth="16215" windowHeight="9735"/>
  </bookViews>
  <sheets>
    <sheet name="Primaries" sheetId="8" r:id="rId1"/>
  </sheets>
  <calcPr calcId="124519"/>
</workbook>
</file>

<file path=xl/calcChain.xml><?xml version="1.0" encoding="utf-8"?>
<calcChain xmlns="http://schemas.openxmlformats.org/spreadsheetml/2006/main">
  <c r="H9" i="8"/>
  <c r="H11"/>
  <c r="C8" l="1"/>
  <c r="B8"/>
  <c r="A8"/>
  <c r="C6"/>
  <c r="B6"/>
  <c r="A6"/>
  <c r="A10" l="1" a="1"/>
  <c r="B10" s="1"/>
  <c r="A11" l="1"/>
  <c r="B12"/>
  <c r="C10"/>
  <c r="C12"/>
  <c r="A10"/>
  <c r="A12"/>
  <c r="C11"/>
  <c r="B11"/>
  <c r="F9" l="1" a="1"/>
  <c r="F11" l="1"/>
  <c r="C16" s="1"/>
  <c r="G21" s="1"/>
  <c r="F10"/>
  <c r="B16" s="1"/>
  <c r="F21" s="1"/>
  <c r="F9"/>
  <c r="A18" s="1"/>
  <c r="E23" s="1"/>
  <c r="C17" l="1"/>
  <c r="G22" s="1"/>
  <c r="C18"/>
  <c r="G23" s="1"/>
  <c r="B17"/>
  <c r="F22" s="1"/>
  <c r="A17"/>
  <c r="E22" s="1"/>
  <c r="B18"/>
  <c r="F23" s="1"/>
  <c r="A16"/>
  <c r="E21" s="1"/>
  <c r="E25" l="1" a="1"/>
  <c r="F26" s="1"/>
  <c r="E27" l="1"/>
  <c r="G27"/>
  <c r="F25"/>
  <c r="G25"/>
  <c r="E26"/>
  <c r="G26"/>
  <c r="F27"/>
  <c r="E25"/>
</calcChain>
</file>

<file path=xl/sharedStrings.xml><?xml version="1.0" encoding="utf-8"?>
<sst xmlns="http://schemas.openxmlformats.org/spreadsheetml/2006/main" count="14" uniqueCount="14">
  <si>
    <t>xR</t>
  </si>
  <si>
    <t>yR</t>
  </si>
  <si>
    <t>xG</t>
  </si>
  <si>
    <t>yG</t>
  </si>
  <si>
    <t>xB</t>
  </si>
  <si>
    <t>yB</t>
  </si>
  <si>
    <t>XYZ Matrix</t>
  </si>
  <si>
    <t>S</t>
  </si>
  <si>
    <t>M</t>
  </si>
  <si>
    <t>M^(-1)</t>
  </si>
  <si>
    <t>^(-1)</t>
  </si>
  <si>
    <t>XYZ White Point</t>
  </si>
  <si>
    <t>xWP</t>
  </si>
  <si>
    <t>yWP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</si>
</sst>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righ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H2" sqref="H2"/>
    </sheetView>
  </sheetViews>
  <sheetFormatPr defaultRowHeight="15" outlineLevelRow="1"/>
  <cols>
    <col min="1" max="1" width="18.5703125" bestFit="1" customWidth="1"/>
    <col min="2" max="6" width="18.7109375" customWidth="1"/>
    <col min="7" max="7" width="19.5703125" bestFit="1" customWidth="1"/>
    <col min="8" max="10" width="18.7109375" customWidth="1"/>
    <col min="11" max="11" width="17.85546875" bestFit="1" customWidth="1"/>
  </cols>
  <sheetData>
    <row r="1" spans="1:9">
      <c r="A1" s="2" t="s">
        <v>0</v>
      </c>
      <c r="B1" s="2" t="s">
        <v>1</v>
      </c>
      <c r="C1" s="5" t="s">
        <v>2</v>
      </c>
      <c r="D1" s="5" t="s">
        <v>3</v>
      </c>
      <c r="E1" s="1" t="s">
        <v>4</v>
      </c>
      <c r="F1" s="1" t="s">
        <v>5</v>
      </c>
      <c r="H1" s="6" t="s">
        <v>12</v>
      </c>
      <c r="I1" s="6" t="s">
        <v>13</v>
      </c>
    </row>
    <row r="2" spans="1:9">
      <c r="A2" s="2">
        <v>0.68</v>
      </c>
      <c r="B2" s="2">
        <v>0.32</v>
      </c>
      <c r="C2" s="5">
        <v>0.26500000000000001</v>
      </c>
      <c r="D2" s="5">
        <v>0.69</v>
      </c>
      <c r="E2" s="1">
        <v>0.15</v>
      </c>
      <c r="F2" s="1">
        <v>0.06</v>
      </c>
      <c r="H2" s="6">
        <v>0.31</v>
      </c>
      <c r="I2" s="6">
        <v>0.316</v>
      </c>
    </row>
    <row r="3" spans="1:9">
      <c r="A3" s="2"/>
      <c r="B3" s="2"/>
      <c r="C3" s="6"/>
      <c r="D3" s="6"/>
      <c r="E3" s="1"/>
      <c r="F3" s="1"/>
    </row>
    <row r="4" spans="1:9" ht="15.75" thickBot="1"/>
    <row r="5" spans="1:9" ht="15.75" hidden="1" outlineLevel="1" thickBot="1">
      <c r="A5" s="19" t="s">
        <v>6</v>
      </c>
      <c r="B5" s="20"/>
      <c r="C5" s="21"/>
    </row>
    <row r="6" spans="1:9" hidden="1" outlineLevel="1">
      <c r="A6" s="8">
        <f>A2/B2</f>
        <v>2.125</v>
      </c>
      <c r="B6" s="9">
        <f>C2/D2</f>
        <v>0.38405797101449279</v>
      </c>
      <c r="C6" s="10">
        <f>E2/F2</f>
        <v>2.5</v>
      </c>
    </row>
    <row r="7" spans="1:9" hidden="1" outlineLevel="1">
      <c r="A7" s="11">
        <v>1</v>
      </c>
      <c r="B7" s="7">
        <v>1</v>
      </c>
      <c r="C7" s="12">
        <v>1</v>
      </c>
    </row>
    <row r="8" spans="1:9" ht="15.75" hidden="1" outlineLevel="1" thickBot="1">
      <c r="A8" s="13">
        <f>(1-A2-B2)/B2</f>
        <v>-1.7347234759768071E-16</v>
      </c>
      <c r="B8" s="14">
        <f>(1-C2-D2)/D2</f>
        <v>6.5217391304347894E-2</v>
      </c>
      <c r="C8" s="15">
        <f>(1-E2-F2)/F2</f>
        <v>13.166666666666668</v>
      </c>
      <c r="F8" t="s">
        <v>7</v>
      </c>
      <c r="H8" t="s">
        <v>11</v>
      </c>
    </row>
    <row r="9" spans="1:9" ht="15.75" hidden="1" outlineLevel="1" thickBot="1">
      <c r="F9" s="4">
        <f t="array" ref="F9:F11">MMULT(A10:C12,H9:H11)</f>
        <v>0.23770819453697536</v>
      </c>
      <c r="H9">
        <f>(1/I2)*H2</f>
        <v>0.98101265822784811</v>
      </c>
    </row>
    <row r="10" spans="1:9" hidden="1" outlineLevel="1">
      <c r="A10" s="8">
        <f t="array" ref="A10:C12">MINVERSE(A6:C8)</f>
        <v>0.57094736842105265</v>
      </c>
      <c r="B10" s="9">
        <v>-0.21326315789473688</v>
      </c>
      <c r="C10" s="10">
        <v>-9.2210526315789465E-2</v>
      </c>
      <c r="D10" s="3" t="s">
        <v>10</v>
      </c>
      <c r="F10" s="4">
        <v>0.67574950033311143</v>
      </c>
      <c r="H10">
        <v>1</v>
      </c>
    </row>
    <row r="11" spans="1:9" hidden="1" outlineLevel="1">
      <c r="A11" s="11">
        <v>-0.57378947368421052</v>
      </c>
      <c r="B11" s="7">
        <v>1.2193026315789475</v>
      </c>
      <c r="C11" s="12">
        <v>1.6342105263157897E-2</v>
      </c>
      <c r="F11" s="4">
        <v>8.6542305129913372E-2</v>
      </c>
      <c r="H11">
        <f>(1/I2)*(1-H2-I2)</f>
        <v>1.1835443037974682</v>
      </c>
    </row>
    <row r="12" spans="1:9" ht="15.75" hidden="1" outlineLevel="1" thickBot="1">
      <c r="A12" s="13">
        <v>2.8421052631579049E-3</v>
      </c>
      <c r="B12" s="14">
        <v>-6.0394736842105346E-3</v>
      </c>
      <c r="C12" s="15">
        <v>7.5868421052631571E-2</v>
      </c>
    </row>
    <row r="13" spans="1:9" hidden="1" outlineLevel="1"/>
    <row r="14" spans="1:9" hidden="1" outlineLevel="1"/>
    <row r="15" spans="1:9" hidden="1" outlineLevel="1"/>
    <row r="16" spans="1:9" hidden="1" outlineLevel="1">
      <c r="A16" s="4">
        <f>F$9</f>
        <v>0.23770819453697536</v>
      </c>
      <c r="B16" s="4">
        <f>F$10</f>
        <v>0.67574950033311143</v>
      </c>
      <c r="C16" s="4">
        <f>F$11</f>
        <v>8.6542305129913372E-2</v>
      </c>
    </row>
    <row r="17" spans="1:10" hidden="1" outlineLevel="1">
      <c r="A17" s="4">
        <f>F$9</f>
        <v>0.23770819453697536</v>
      </c>
      <c r="B17" s="4">
        <f>F$10</f>
        <v>0.67574950033311143</v>
      </c>
      <c r="C17" s="4">
        <f>F$11</f>
        <v>8.6542305129913372E-2</v>
      </c>
    </row>
    <row r="18" spans="1:10" hidden="1" outlineLevel="1">
      <c r="A18" s="4">
        <f>F$9</f>
        <v>0.23770819453697536</v>
      </c>
      <c r="B18" s="4">
        <f>F$10</f>
        <v>0.67574950033311143</v>
      </c>
      <c r="C18" s="4">
        <f>F$11</f>
        <v>8.6542305129913372E-2</v>
      </c>
    </row>
    <row r="19" spans="1:10" ht="15.75" hidden="1" outlineLevel="1" thickBot="1">
      <c r="A19" s="4"/>
      <c r="B19" s="4"/>
      <c r="C19" s="4"/>
    </row>
    <row r="20" spans="1:10" ht="15.75" collapsed="1" thickBot="1">
      <c r="E20" s="19" t="s">
        <v>8</v>
      </c>
      <c r="F20" s="20"/>
      <c r="G20" s="21"/>
      <c r="H20" s="17"/>
      <c r="I20" s="17"/>
      <c r="J20" s="17"/>
    </row>
    <row r="21" spans="1:10">
      <c r="E21" s="8">
        <f t="shared" ref="E21:G23" si="0">A16*A6</f>
        <v>0.5051299133910726</v>
      </c>
      <c r="F21" s="9">
        <f t="shared" si="0"/>
        <v>0.25952698201199209</v>
      </c>
      <c r="G21" s="10">
        <f t="shared" si="0"/>
        <v>0.21635576282478342</v>
      </c>
      <c r="I21" s="16"/>
      <c r="J21" s="16"/>
    </row>
    <row r="22" spans="1:10">
      <c r="E22" s="11">
        <f t="shared" si="0"/>
        <v>0.23770819453697536</v>
      </c>
      <c r="F22" s="7">
        <f>B17*B7</f>
        <v>0.67574950033311143</v>
      </c>
      <c r="G22" s="12">
        <f t="shared" si="0"/>
        <v>8.6542305129913372E-2</v>
      </c>
      <c r="H22" s="16"/>
      <c r="I22" s="16"/>
      <c r="J22" s="16"/>
    </row>
    <row r="23" spans="1:10" ht="15.75" thickBot="1">
      <c r="E23" s="13">
        <f t="shared" si="0"/>
        <v>-4.1235798549535299E-17</v>
      </c>
      <c r="F23" s="14">
        <f t="shared" si="0"/>
        <v>4.4070619586942097E-2</v>
      </c>
      <c r="G23" s="15">
        <f t="shared" si="0"/>
        <v>1.1394736842105262</v>
      </c>
      <c r="H23" s="16"/>
      <c r="I23" s="16"/>
      <c r="J23" s="16"/>
    </row>
    <row r="24" spans="1:10" ht="15.75" thickBot="1">
      <c r="E24" s="4"/>
      <c r="F24" s="4"/>
      <c r="G24" s="4"/>
    </row>
    <row r="25" spans="1:10" ht="15.75" thickBot="1">
      <c r="E25" s="8">
        <f t="array" ref="E25:G27">MINVERSE(E21:G23)</f>
        <v>2.401883408071749</v>
      </c>
      <c r="F25" s="9">
        <v>-0.89716367713004497</v>
      </c>
      <c r="G25" s="10">
        <v>-0.387914798206278</v>
      </c>
      <c r="H25" s="18" t="s">
        <v>9</v>
      </c>
      <c r="I25" s="16"/>
      <c r="J25" s="16"/>
    </row>
    <row r="26" spans="1:10">
      <c r="E26" s="11">
        <v>-0.84911564625850333</v>
      </c>
      <c r="F26" s="7">
        <v>1.8043707482993194</v>
      </c>
      <c r="G26" s="12">
        <v>2.4183673469387764E-2</v>
      </c>
      <c r="H26" s="16"/>
      <c r="I26" s="16"/>
      <c r="J26" s="16"/>
    </row>
    <row r="27" spans="1:10" ht="15.75" thickBot="1">
      <c r="E27" s="13">
        <v>3.2840646651270344E-2</v>
      </c>
      <c r="F27" s="14">
        <v>-6.9786374133949322E-2</v>
      </c>
      <c r="G27" s="15">
        <v>0.87666281755196318</v>
      </c>
      <c r="H27" s="16"/>
      <c r="I27" s="16"/>
      <c r="J27" s="16"/>
    </row>
  </sheetData>
  <mergeCells count="2">
    <mergeCell ref="A5:C5"/>
    <mergeCell ref="E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2019-07-12T22:32:48Z</dcterms:created>
  <dcterms:modified xsi:type="dcterms:W3CDTF">2020-07-13T08:41:36Z</dcterms:modified>
</cp:coreProperties>
</file>