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lor\Desktop\Personal\"/>
    </mc:Choice>
  </mc:AlternateContent>
  <xr:revisionPtr revIDLastSave="0" documentId="8_{D97EC288-DDCA-4185-972A-D3F7E55FBF8E}" xr6:coauthVersionLast="36" xr6:coauthVersionMax="36" xr10:uidLastSave="{00000000-0000-0000-0000-000000000000}"/>
  <bookViews>
    <workbookView xWindow="0" yWindow="0" windowWidth="21600" windowHeight="8325" xr2:uid="{F57E51AC-10D4-48D8-9DCF-5FB0B9895FD7}"/>
  </bookViews>
  <sheets>
    <sheet name="Sheet1" sheetId="1" r:id="rId1"/>
  </sheets>
  <definedNames>
    <definedName name="_xlnm._FilterDatabase" localSheetId="0" hidden="1">Sheet1!$A$7:$AH$21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M22" i="1"/>
  <c r="I22" i="1"/>
  <c r="O21" i="1"/>
  <c r="M21" i="1"/>
  <c r="I21" i="1"/>
</calcChain>
</file>

<file path=xl/sharedStrings.xml><?xml version="1.0" encoding="utf-8"?>
<sst xmlns="http://schemas.openxmlformats.org/spreadsheetml/2006/main" count="75" uniqueCount="70">
  <si>
    <t>Masternode Comparison - April 2019</t>
  </si>
  <si>
    <t>As of 22 September 2018</t>
  </si>
  <si>
    <t>MN Details</t>
  </si>
  <si>
    <t>Censensus &amp; Reward Split</t>
  </si>
  <si>
    <t>Income</t>
  </si>
  <si>
    <t>Coin</t>
  </si>
  <si>
    <t>Ticker</t>
  </si>
  <si>
    <t>MC As ($USD)</t>
  </si>
  <si>
    <t>Cost ($)</t>
  </si>
  <si>
    <t>Volume 24hr ($USD)</t>
  </si>
  <si>
    <t>Circ Supply</t>
  </si>
  <si>
    <t>Max Supply</t>
  </si>
  <si>
    <t>ROI Annually</t>
  </si>
  <si>
    <t>Required coins for MN</t>
  </si>
  <si>
    <t>Coins Locked</t>
  </si>
  <si>
    <t>% of Coins Locked</t>
  </si>
  <si>
    <t>Cost for MN</t>
  </si>
  <si>
    <t>Active MN's</t>
  </si>
  <si>
    <t>Rewards Per Day (All MN/s) (Native)</t>
  </si>
  <si>
    <t>Rewards Per Day (Single MN) (Native)</t>
  </si>
  <si>
    <t>Rewards Per Day (Single MN) ($)</t>
  </si>
  <si>
    <t>PoW (%)</t>
  </si>
  <si>
    <t>PoS (%)</t>
  </si>
  <si>
    <t>MN (%)</t>
  </si>
  <si>
    <t>Dev Fee (%)</t>
  </si>
  <si>
    <t>Total (block reward)</t>
  </si>
  <si>
    <t>Daily Income ($)</t>
  </si>
  <si>
    <t>Daily Income (Native Coin)</t>
  </si>
  <si>
    <t>Weekly Income ($)</t>
  </si>
  <si>
    <t>Weekly Income (Native Currency)</t>
  </si>
  <si>
    <t>Monthly Income ($)</t>
  </si>
  <si>
    <t>Monthly Income (Native Currency)</t>
  </si>
  <si>
    <t>Yearly Income ($)</t>
  </si>
  <si>
    <t>Yearly Income (Native Currency)</t>
  </si>
  <si>
    <t>Comment</t>
  </si>
  <si>
    <t>Solaris</t>
  </si>
  <si>
    <t>XLR</t>
  </si>
  <si>
    <t>Infinite</t>
  </si>
  <si>
    <t>-</t>
  </si>
  <si>
    <t>ALQO</t>
  </si>
  <si>
    <t>XLQ</t>
  </si>
  <si>
    <t>Their website has a really good option for MN setups and hosting options</t>
  </si>
  <si>
    <t>Phore</t>
  </si>
  <si>
    <t>PHR</t>
  </si>
  <si>
    <t>Horizen 42</t>
  </si>
  <si>
    <t>ZEN 1</t>
  </si>
  <si>
    <t>Secure Nodes Tier 1 ZEN node - 10 % allocation each, miners still retain 70%
ZEN Target 20,000 to 25,000
Needs 1.7Bb RAM on server</t>
  </si>
  <si>
    <t>Horizen 500</t>
  </si>
  <si>
    <t>ZEN 2</t>
  </si>
  <si>
    <t>Supernode Tier 2 ZEN Node- 10% allocation
ZEN target 2000 - 2500
Needs 8Gb RAM, Multi CPU Cores</t>
  </si>
  <si>
    <t>Syscoin</t>
  </si>
  <si>
    <t>SYS</t>
  </si>
  <si>
    <t xml:space="preserve">Proposals are nominated by the community, and then voted by MN holders
Anyone can make a proposal for a 100 SYS fee that goes towards the proposals outcome
Proposal cycles are once a month
Out of a group of proposals, a proposal with 10% more votes than other proposals wins based on MN votes
</t>
  </si>
  <si>
    <t>Zcoin</t>
  </si>
  <si>
    <t>XZC</t>
  </si>
  <si>
    <t>1GB RAM 25GB Disk space</t>
  </si>
  <si>
    <t>LuxCoin</t>
  </si>
  <si>
    <t>LUX</t>
  </si>
  <si>
    <t>PIVX</t>
  </si>
  <si>
    <t>Consensus of MNs is that there is a 10% fund that the MN's then vote to decide what happens with this funding per month. The 10% for that month is then awarded to the personnel or devs etc who carry the works out</t>
  </si>
  <si>
    <t>Smartcash</t>
  </si>
  <si>
    <t>SMART</t>
  </si>
  <si>
    <t>1GB RAM 20GB Drive</t>
  </si>
  <si>
    <t>PURA</t>
  </si>
  <si>
    <t>Snowgem</t>
  </si>
  <si>
    <t>XSG</t>
  </si>
  <si>
    <t>Average ROI</t>
  </si>
  <si>
    <t>Average Coins Locked</t>
  </si>
  <si>
    <t>Average Active MN's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</si>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</sst>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-&quot;$&quot;* #,##0.0000_-;\-&quot;$&quot;* #,##0.0000_-;_-&quot;$&quot;* &quot;-&quot;??_-;_-@_-"/>
    <numFmt numFmtId="171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1" xfId="3" applyFont="1" applyBorder="1" applyAlignment="1">
      <alignment horizontal="center" vertical="center"/>
    </xf>
    <xf numFmtId="164" fontId="0" fillId="5" borderId="1" xfId="3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3" fillId="4" borderId="1" xfId="3" applyFont="1" applyFill="1" applyBorder="1" applyAlignment="1">
      <alignment horizontal="center" vertical="center" wrapText="1"/>
    </xf>
    <xf numFmtId="164" fontId="0" fillId="0" borderId="1" xfId="3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4" fontId="0" fillId="3" borderId="1" xfId="3" applyFont="1" applyFill="1" applyBorder="1" applyAlignment="1">
      <alignment horizontal="center" vertical="center"/>
    </xf>
    <xf numFmtId="165" fontId="0" fillId="0" borderId="1" xfId="4" applyFont="1" applyBorder="1" applyAlignment="1">
      <alignment horizontal="center" vertical="center"/>
    </xf>
    <xf numFmtId="165" fontId="0" fillId="5" borderId="1" xfId="4" applyFont="1" applyFill="1" applyBorder="1" applyAlignment="1">
      <alignment horizontal="center" vertical="center"/>
    </xf>
    <xf numFmtId="165" fontId="0" fillId="5" borderId="1" xfId="4" applyFont="1" applyFill="1" applyBorder="1" applyAlignment="1">
      <alignment horizontal="center" vertical="center" wrapText="1"/>
    </xf>
    <xf numFmtId="167" fontId="0" fillId="5" borderId="1" xfId="3" applyNumberFormat="1" applyFont="1" applyFill="1" applyBorder="1" applyAlignment="1">
      <alignment horizontal="center" vertical="center"/>
    </xf>
    <xf numFmtId="167" fontId="0" fillId="0" borderId="1" xfId="3" applyNumberFormat="1" applyFont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167" fontId="0" fillId="0" borderId="1" xfId="3" applyNumberFormat="1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165" fontId="3" fillId="4" borderId="1" xfId="4" applyFont="1" applyFill="1" applyBorder="1" applyAlignment="1">
      <alignment horizontal="center" vertical="center" wrapText="1"/>
    </xf>
    <xf numFmtId="165" fontId="0" fillId="0" borderId="12" xfId="4" applyFont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171" fontId="0" fillId="0" borderId="1" xfId="4" applyNumberFormat="1" applyFont="1" applyBorder="1" applyAlignment="1">
      <alignment horizontal="center" vertical="center"/>
    </xf>
    <xf numFmtId="171" fontId="0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3" borderId="1" xfId="4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9" fontId="3" fillId="4" borderId="0" xfId="2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9" fontId="0" fillId="6" borderId="1" xfId="2" applyFont="1" applyFill="1" applyBorder="1" applyAlignment="1">
      <alignment horizontal="center" vertical="center"/>
    </xf>
    <xf numFmtId="164" fontId="0" fillId="6" borderId="1" xfId="3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43" fontId="0" fillId="6" borderId="1" xfId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/>
    <xf numFmtId="0" fontId="0" fillId="6" borderId="1" xfId="0" applyFill="1" applyBorder="1" applyAlignment="1">
      <alignment horizontal="center"/>
    </xf>
    <xf numFmtId="43" fontId="0" fillId="6" borderId="1" xfId="1" applyFont="1" applyFill="1" applyBorder="1"/>
  </cellXfs>
  <cellStyles count="5">
    <cellStyle name="Comma" xfId="1" builtinId="3"/>
    <cellStyle name="Comma 2" xfId="4" xr:uid="{00000000-0005-0000-0000-00002F000000}"/>
    <cellStyle name="Currency 2" xfId="3" xr:uid="{00000000-0005-0000-0000-000030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9D8A-0273-4DC8-945A-AB1735B5E38E}">
  <dimension ref="A1:AH22"/>
  <sheetViews>
    <sheetView tabSelected="1" topLeftCell="F13" workbookViewId="0">
      <selection activeCell="N24" sqref="N24"/>
    </sheetView>
  </sheetViews>
  <sheetFormatPr defaultRowHeight="15" x14ac:dyDescent="0.25"/>
  <cols>
    <col min="1" max="1" width="3" bestFit="1" customWidth="1"/>
    <col min="2" max="2" width="15.85546875" bestFit="1" customWidth="1"/>
    <col min="3" max="3" width="7.140625" bestFit="1" customWidth="1"/>
    <col min="4" max="4" width="16.7109375" bestFit="1" customWidth="1"/>
    <col min="5" max="5" width="10" bestFit="1" customWidth="1"/>
    <col min="6" max="7" width="14.28515625" bestFit="1" customWidth="1"/>
    <col min="8" max="8" width="15.28515625" bestFit="1" customWidth="1"/>
    <col min="9" max="9" width="8.85546875" bestFit="1" customWidth="1"/>
    <col min="11" max="11" width="9.5703125" bestFit="1" customWidth="1"/>
    <col min="12" max="12" width="20.42578125" bestFit="1" customWidth="1"/>
    <col min="13" max="13" width="7.140625" bestFit="1" customWidth="1"/>
    <col min="14" max="14" width="20.85546875" bestFit="1" customWidth="1"/>
    <col min="15" max="15" width="10.5703125" bestFit="1" customWidth="1"/>
    <col min="16" max="16" width="11.5703125" bestFit="1" customWidth="1"/>
    <col min="17" max="18" width="8.5703125" bestFit="1" customWidth="1"/>
    <col min="20" max="20" width="8.5703125" bestFit="1" customWidth="1"/>
    <col min="21" max="21" width="7.7109375" bestFit="1" customWidth="1"/>
    <col min="22" max="22" width="7.5703125" bestFit="1" customWidth="1"/>
    <col min="23" max="23" width="8.140625" bestFit="1" customWidth="1"/>
    <col min="24" max="24" width="8" bestFit="1" customWidth="1"/>
    <col min="26" max="28" width="8.42578125" bestFit="1" customWidth="1"/>
    <col min="29" max="29" width="9.5703125" bestFit="1" customWidth="1"/>
    <col min="30" max="30" width="9" bestFit="1" customWidth="1"/>
    <col min="31" max="31" width="10.5703125" bestFit="1" customWidth="1"/>
    <col min="32" max="32" width="12" bestFit="1" customWidth="1"/>
    <col min="33" max="33" width="11.5703125" bestFit="1" customWidth="1"/>
    <col min="34" max="34" width="67.42578125" bestFit="1" customWidth="1"/>
  </cols>
  <sheetData>
    <row r="1" spans="1:34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3"/>
      <c r="B2" s="37"/>
      <c r="C2" s="38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54"/>
    </row>
    <row r="3" spans="1:34" x14ac:dyDescent="0.25">
      <c r="A3" s="3"/>
      <c r="B3" s="39"/>
      <c r="C3" s="40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7"/>
    </row>
    <row r="4" spans="1:34" ht="15.75" thickBot="1" x14ac:dyDescent="0.3">
      <c r="A4" s="3"/>
      <c r="B4" s="41"/>
      <c r="C4" s="42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</row>
    <row r="6" spans="1:34" x14ac:dyDescent="0.25">
      <c r="A6" s="3"/>
      <c r="B6" s="3"/>
      <c r="C6" s="3"/>
      <c r="D6" s="61" t="s">
        <v>1</v>
      </c>
      <c r="E6" s="61"/>
      <c r="F6" s="61"/>
      <c r="G6" s="61"/>
      <c r="H6" s="61"/>
      <c r="I6" s="49"/>
      <c r="J6" s="3"/>
      <c r="K6" s="61" t="s">
        <v>2</v>
      </c>
      <c r="L6" s="61"/>
      <c r="M6" s="61"/>
      <c r="N6" s="61"/>
      <c r="O6" s="61"/>
      <c r="P6" s="61"/>
      <c r="Q6" s="61"/>
      <c r="R6" s="61"/>
      <c r="S6" s="3"/>
      <c r="T6" s="62" t="s">
        <v>3</v>
      </c>
      <c r="U6" s="63"/>
      <c r="V6" s="63"/>
      <c r="W6" s="63"/>
      <c r="X6" s="64"/>
      <c r="Y6" s="3"/>
      <c r="Z6" s="62" t="s">
        <v>4</v>
      </c>
      <c r="AA6" s="63"/>
      <c r="AB6" s="63"/>
      <c r="AC6" s="63"/>
      <c r="AD6" s="63"/>
      <c r="AE6" s="63"/>
      <c r="AF6" s="63"/>
      <c r="AG6" s="64"/>
      <c r="AH6" s="3"/>
    </row>
    <row r="7" spans="1:34" ht="75" x14ac:dyDescent="0.25">
      <c r="A7" s="8"/>
      <c r="B7" s="6" t="s">
        <v>5</v>
      </c>
      <c r="C7" s="6" t="s">
        <v>6</v>
      </c>
      <c r="D7" s="6" t="s">
        <v>7</v>
      </c>
      <c r="E7" s="6" t="s">
        <v>8</v>
      </c>
      <c r="F7" s="13" t="s">
        <v>9</v>
      </c>
      <c r="G7" s="6" t="s">
        <v>10</v>
      </c>
      <c r="H7" s="6" t="s">
        <v>11</v>
      </c>
      <c r="I7" s="50" t="s">
        <v>12</v>
      </c>
      <c r="J7" s="8"/>
      <c r="K7" s="16" t="s">
        <v>13</v>
      </c>
      <c r="L7" s="16" t="s">
        <v>14</v>
      </c>
      <c r="M7" s="16" t="s">
        <v>15</v>
      </c>
      <c r="N7" s="13" t="s">
        <v>16</v>
      </c>
      <c r="O7" s="6" t="s">
        <v>17</v>
      </c>
      <c r="P7" s="17" t="s">
        <v>18</v>
      </c>
      <c r="Q7" s="17" t="s">
        <v>19</v>
      </c>
      <c r="R7" s="17" t="s">
        <v>20</v>
      </c>
      <c r="S7" s="35"/>
      <c r="T7" s="6" t="s">
        <v>21</v>
      </c>
      <c r="U7" s="6" t="s">
        <v>22</v>
      </c>
      <c r="V7" s="6" t="s">
        <v>23</v>
      </c>
      <c r="W7" s="6" t="s">
        <v>24</v>
      </c>
      <c r="X7" s="6" t="s">
        <v>25</v>
      </c>
      <c r="Y7" s="35"/>
      <c r="Z7" s="6" t="s">
        <v>26</v>
      </c>
      <c r="AA7" s="6" t="s">
        <v>27</v>
      </c>
      <c r="AB7" s="6" t="s">
        <v>28</v>
      </c>
      <c r="AC7" s="16" t="s">
        <v>29</v>
      </c>
      <c r="AD7" s="6" t="s">
        <v>30</v>
      </c>
      <c r="AE7" s="6" t="s">
        <v>31</v>
      </c>
      <c r="AF7" s="6" t="s">
        <v>32</v>
      </c>
      <c r="AG7" s="30" t="s">
        <v>33</v>
      </c>
      <c r="AH7" s="6" t="s">
        <v>34</v>
      </c>
    </row>
    <row r="8" spans="1:34" x14ac:dyDescent="0.25">
      <c r="A8" s="3"/>
      <c r="B8" s="4"/>
      <c r="C8" s="4"/>
      <c r="D8" s="9"/>
      <c r="E8" s="9"/>
      <c r="F8" s="9"/>
      <c r="G8" s="4"/>
      <c r="H8" s="4"/>
      <c r="I8" s="28"/>
      <c r="J8" s="3"/>
      <c r="K8" s="4"/>
      <c r="L8" s="4"/>
      <c r="M8" s="4"/>
      <c r="N8" s="9"/>
      <c r="O8" s="12"/>
      <c r="P8" s="12"/>
      <c r="Q8" s="12"/>
      <c r="R8" s="12"/>
      <c r="S8" s="3"/>
      <c r="T8" s="4"/>
      <c r="U8" s="4"/>
      <c r="V8" s="4"/>
      <c r="W8" s="4"/>
      <c r="X8" s="4"/>
      <c r="Y8" s="3"/>
      <c r="Z8" s="4"/>
      <c r="AA8" s="4"/>
      <c r="AB8" s="4"/>
      <c r="AC8" s="15"/>
      <c r="AD8" s="15"/>
      <c r="AE8" s="18"/>
      <c r="AF8" s="18"/>
      <c r="AG8" s="31"/>
      <c r="AH8" s="43"/>
    </row>
    <row r="9" spans="1:34" x14ac:dyDescent="0.25">
      <c r="A9" s="5">
        <v>1</v>
      </c>
      <c r="B9" s="5" t="s">
        <v>35</v>
      </c>
      <c r="C9" s="5" t="s">
        <v>36</v>
      </c>
      <c r="D9" s="10">
        <v>1148502</v>
      </c>
      <c r="E9" s="23">
        <v>0.67600000000000005</v>
      </c>
      <c r="F9" s="10">
        <v>1671.36</v>
      </c>
      <c r="G9" s="21">
        <v>1698967.4556213017</v>
      </c>
      <c r="H9" s="21" t="s">
        <v>37</v>
      </c>
      <c r="I9" s="47">
        <v>0.15040000000000001</v>
      </c>
      <c r="J9" s="3"/>
      <c r="K9" s="21">
        <v>1000</v>
      </c>
      <c r="L9" s="21">
        <v>696000</v>
      </c>
      <c r="M9" s="29">
        <v>0.40970000000000001</v>
      </c>
      <c r="N9" s="10">
        <v>676.03</v>
      </c>
      <c r="O9" s="22">
        <v>696</v>
      </c>
      <c r="P9" s="22"/>
      <c r="Q9" s="21"/>
      <c r="R9" s="21"/>
      <c r="S9" s="3"/>
      <c r="T9" s="29" t="s">
        <v>38</v>
      </c>
      <c r="U9" s="29">
        <v>0.15</v>
      </c>
      <c r="V9" s="29">
        <v>0.75</v>
      </c>
      <c r="W9" s="29">
        <v>0.1</v>
      </c>
      <c r="X9" s="21"/>
      <c r="Y9" s="3"/>
      <c r="Z9" s="10">
        <v>0.27839999999999998</v>
      </c>
      <c r="AA9" s="21">
        <v>0.4118</v>
      </c>
      <c r="AB9" s="10">
        <v>1.94</v>
      </c>
      <c r="AC9" s="21">
        <v>2.8826000000000001</v>
      </c>
      <c r="AD9" s="10">
        <v>8.35</v>
      </c>
      <c r="AE9" s="21">
        <v>12.353999999999999</v>
      </c>
      <c r="AF9" s="10">
        <v>101.616</v>
      </c>
      <c r="AG9" s="21">
        <v>150.30699999999999</v>
      </c>
      <c r="AH9" s="44"/>
    </row>
    <row r="10" spans="1:34" x14ac:dyDescent="0.25">
      <c r="A10" s="4">
        <v>2</v>
      </c>
      <c r="B10" s="4" t="s">
        <v>39</v>
      </c>
      <c r="C10" s="4" t="s">
        <v>40</v>
      </c>
      <c r="D10" s="9">
        <v>1807237</v>
      </c>
      <c r="E10" s="24">
        <v>2.8045E-2</v>
      </c>
      <c r="F10" s="9">
        <v>4774.26</v>
      </c>
      <c r="G10" s="21">
        <v>57412659</v>
      </c>
      <c r="H10" s="33">
        <v>57512660</v>
      </c>
      <c r="I10" s="47">
        <v>9.1200000000000003E-2</v>
      </c>
      <c r="J10" s="3"/>
      <c r="K10" s="33">
        <v>10000</v>
      </c>
      <c r="L10" s="33">
        <v>17140000</v>
      </c>
      <c r="M10" s="48">
        <v>0.26600000000000001</v>
      </c>
      <c r="N10" s="9">
        <v>280.45</v>
      </c>
      <c r="O10" s="20">
        <v>1714</v>
      </c>
      <c r="P10" s="20">
        <v>4284</v>
      </c>
      <c r="Q10" s="20">
        <v>2.499416569428238</v>
      </c>
      <c r="R10" s="20">
        <v>7.0096137689614937E-2</v>
      </c>
      <c r="S10" s="3"/>
      <c r="T10" s="28">
        <v>0.5</v>
      </c>
      <c r="U10" s="28">
        <v>0.15</v>
      </c>
      <c r="V10" s="28">
        <v>0.3</v>
      </c>
      <c r="W10" s="28">
        <v>0.05</v>
      </c>
      <c r="X10" s="20">
        <v>120</v>
      </c>
      <c r="Y10" s="3"/>
      <c r="Z10" s="19">
        <v>7.0096137689614937E-2</v>
      </c>
      <c r="AA10" s="36">
        <v>2.4990000000000001</v>
      </c>
      <c r="AB10" s="19">
        <v>0.49070000000000003</v>
      </c>
      <c r="AC10" s="36">
        <v>17.493000000000002</v>
      </c>
      <c r="AD10" s="19">
        <v>2.102884130688448</v>
      </c>
      <c r="AE10" s="36">
        <v>74.97</v>
      </c>
      <c r="AF10" s="19">
        <v>25.585090256709453</v>
      </c>
      <c r="AG10" s="36">
        <v>912.13499999999999</v>
      </c>
      <c r="AH10" s="45" t="s">
        <v>41</v>
      </c>
    </row>
    <row r="11" spans="1:34" x14ac:dyDescent="0.25">
      <c r="A11" s="11">
        <v>4</v>
      </c>
      <c r="B11" s="11" t="s">
        <v>42</v>
      </c>
      <c r="C11" s="11" t="s">
        <v>43</v>
      </c>
      <c r="D11" s="14">
        <v>3444131</v>
      </c>
      <c r="E11" s="26">
        <v>0.201291</v>
      </c>
      <c r="F11" s="14">
        <v>136723.49</v>
      </c>
      <c r="G11" s="33">
        <v>17110295</v>
      </c>
      <c r="H11" s="33"/>
      <c r="I11" s="47">
        <v>0.255</v>
      </c>
      <c r="J11" s="3"/>
      <c r="K11" s="33">
        <v>10000</v>
      </c>
      <c r="L11" s="33">
        <v>3610000</v>
      </c>
      <c r="M11" s="32">
        <v>0.52170000000000005</v>
      </c>
      <c r="N11" s="14">
        <v>272.95999999999998</v>
      </c>
      <c r="O11" s="20">
        <v>361</v>
      </c>
      <c r="P11" s="20">
        <v>14260</v>
      </c>
      <c r="Q11" s="20">
        <v>39.501385041551245</v>
      </c>
      <c r="R11" s="20">
        <v>7.9512732963988917</v>
      </c>
      <c r="S11" s="3"/>
      <c r="T11" s="28" t="s">
        <v>38</v>
      </c>
      <c r="U11" s="28">
        <v>0.35</v>
      </c>
      <c r="V11" s="28">
        <v>0.52500000000000002</v>
      </c>
      <c r="W11" s="28">
        <v>0.125</v>
      </c>
      <c r="X11" s="20">
        <v>8</v>
      </c>
      <c r="Y11" s="3"/>
      <c r="Z11" s="19">
        <v>1.0782</v>
      </c>
      <c r="AA11" s="36">
        <v>39.501385041551245</v>
      </c>
      <c r="AB11" s="19">
        <v>7.5474000000000006</v>
      </c>
      <c r="AC11" s="36">
        <v>276.5096952908587</v>
      </c>
      <c r="AD11" s="19">
        <v>32.346000000000004</v>
      </c>
      <c r="AE11" s="36">
        <v>1185.0415512465374</v>
      </c>
      <c r="AF11" s="19">
        <v>393.54300000000001</v>
      </c>
      <c r="AG11" s="36">
        <v>14418.005540166205</v>
      </c>
      <c r="AH11" s="46"/>
    </row>
    <row r="12" spans="1:34" ht="60" x14ac:dyDescent="0.25">
      <c r="A12" s="5">
        <v>15</v>
      </c>
      <c r="B12" s="5" t="s">
        <v>44</v>
      </c>
      <c r="C12" s="5" t="s">
        <v>45</v>
      </c>
      <c r="D12" s="10">
        <v>46555645</v>
      </c>
      <c r="E12" s="25">
        <v>7.4</v>
      </c>
      <c r="F12" s="10">
        <v>1057100</v>
      </c>
      <c r="G12" s="34">
        <v>6294900</v>
      </c>
      <c r="H12" s="34">
        <v>21000000</v>
      </c>
      <c r="I12" s="47">
        <v>0.34489999999999998</v>
      </c>
      <c r="J12" s="3"/>
      <c r="K12" s="34">
        <v>42</v>
      </c>
      <c r="L12" s="34">
        <v>747474</v>
      </c>
      <c r="M12" s="29">
        <v>0.1187</v>
      </c>
      <c r="N12" s="10">
        <v>308.64</v>
      </c>
      <c r="O12" s="21">
        <v>17797</v>
      </c>
      <c r="P12" s="21">
        <v>706.25</v>
      </c>
      <c r="Q12" s="21">
        <v>3.9683654548519416E-2</v>
      </c>
      <c r="R12" s="21">
        <v>0.29365904365904372</v>
      </c>
      <c r="S12" s="3"/>
      <c r="T12" s="29">
        <v>0.7</v>
      </c>
      <c r="U12" s="29"/>
      <c r="V12" s="29">
        <v>0.1</v>
      </c>
      <c r="W12" s="29">
        <v>0.1</v>
      </c>
      <c r="X12" s="21"/>
      <c r="Y12" s="3"/>
      <c r="Z12" s="10">
        <v>0.29365904365904372</v>
      </c>
      <c r="AA12" s="21">
        <v>3.9683654548519416E-2</v>
      </c>
      <c r="AB12" s="10">
        <v>2.0556133056133059</v>
      </c>
      <c r="AC12" s="21">
        <v>0.27778558183963592</v>
      </c>
      <c r="AD12" s="10">
        <v>8.8097713097713122</v>
      </c>
      <c r="AE12" s="21">
        <v>1.1905096364555825</v>
      </c>
      <c r="AF12" s="10">
        <v>107.18555093555095</v>
      </c>
      <c r="AG12" s="21">
        <v>14.484533910209587</v>
      </c>
      <c r="AH12" s="44" t="s">
        <v>46</v>
      </c>
    </row>
    <row r="13" spans="1:34" ht="45" x14ac:dyDescent="0.25">
      <c r="A13" s="11">
        <v>16</v>
      </c>
      <c r="B13" s="11" t="s">
        <v>47</v>
      </c>
      <c r="C13" s="11" t="s">
        <v>48</v>
      </c>
      <c r="D13" s="10">
        <v>46555645</v>
      </c>
      <c r="E13" s="25">
        <v>7.4</v>
      </c>
      <c r="F13" s="10">
        <v>1057100</v>
      </c>
      <c r="G13" s="34">
        <v>6294900</v>
      </c>
      <c r="H13" s="34">
        <v>21000000</v>
      </c>
      <c r="I13" s="47">
        <v>0.19650000000000001</v>
      </c>
      <c r="J13" s="3"/>
      <c r="K13" s="33">
        <v>500</v>
      </c>
      <c r="L13" s="33">
        <v>1309500</v>
      </c>
      <c r="M13" s="32">
        <v>0.20799999999999999</v>
      </c>
      <c r="N13" s="14">
        <v>3687.49</v>
      </c>
      <c r="O13" s="20">
        <v>2619</v>
      </c>
      <c r="P13" s="20">
        <v>705</v>
      </c>
      <c r="Q13" s="20">
        <v>0.26918671248568155</v>
      </c>
      <c r="R13" s="20">
        <v>1.9919816723940436</v>
      </c>
      <c r="S13" s="3"/>
      <c r="T13" s="28">
        <v>0.7</v>
      </c>
      <c r="U13" s="28"/>
      <c r="V13" s="28">
        <v>0.1</v>
      </c>
      <c r="W13" s="28">
        <v>0.1</v>
      </c>
      <c r="X13" s="20"/>
      <c r="Y13" s="3"/>
      <c r="Z13" s="19">
        <v>1.9853000000000001</v>
      </c>
      <c r="AA13" s="36">
        <v>0.26919999999999999</v>
      </c>
      <c r="AB13" s="19">
        <v>13.8971</v>
      </c>
      <c r="AC13" s="36">
        <v>1.8843999999999999</v>
      </c>
      <c r="AD13" s="19">
        <v>59.559000000000005</v>
      </c>
      <c r="AE13" s="36">
        <v>8.0760000000000005</v>
      </c>
      <c r="AF13" s="19">
        <v>724.6345</v>
      </c>
      <c r="AG13" s="36">
        <v>98.257999999999996</v>
      </c>
      <c r="AH13" s="46" t="s">
        <v>49</v>
      </c>
    </row>
    <row r="14" spans="1:34" ht="120" x14ac:dyDescent="0.25">
      <c r="A14" s="5">
        <v>17</v>
      </c>
      <c r="B14" s="5" t="s">
        <v>50</v>
      </c>
      <c r="C14" s="5" t="s">
        <v>51</v>
      </c>
      <c r="D14" s="10">
        <v>32224454</v>
      </c>
      <c r="E14" s="25">
        <v>5.8400000000000001E-2</v>
      </c>
      <c r="F14" s="10">
        <v>598668</v>
      </c>
      <c r="G14" s="34">
        <v>551990613</v>
      </c>
      <c r="H14" s="34">
        <v>888000000</v>
      </c>
      <c r="I14" s="47">
        <v>8.6999999999999994E-2</v>
      </c>
      <c r="J14" s="3"/>
      <c r="K14" s="34">
        <v>100000</v>
      </c>
      <c r="L14" s="34">
        <v>153900000</v>
      </c>
      <c r="M14" s="29">
        <v>0.27879999999999999</v>
      </c>
      <c r="N14" s="10">
        <v>5837.9</v>
      </c>
      <c r="O14" s="21">
        <v>1539</v>
      </c>
      <c r="P14" s="21">
        <v>36700.270600000003</v>
      </c>
      <c r="Q14" s="21">
        <v>23.846829499675117</v>
      </c>
      <c r="R14" s="21">
        <v>1.3926548427810268</v>
      </c>
      <c r="S14" s="3"/>
      <c r="T14" s="29">
        <v>0.22500000000000001</v>
      </c>
      <c r="U14" s="29"/>
      <c r="V14" s="29">
        <v>0.67500000000000004</v>
      </c>
      <c r="W14" s="29">
        <v>0.1</v>
      </c>
      <c r="X14" s="21"/>
      <c r="Y14" s="3"/>
      <c r="Z14" s="10">
        <v>1.3922000000000001</v>
      </c>
      <c r="AA14" s="21">
        <v>23.846800000000002</v>
      </c>
      <c r="AB14" s="10">
        <v>9.7454000000000001</v>
      </c>
      <c r="AC14" s="21">
        <v>166.92760000000001</v>
      </c>
      <c r="AD14" s="10">
        <v>41.766000000000005</v>
      </c>
      <c r="AE14" s="21">
        <v>715.404</v>
      </c>
      <c r="AF14" s="10">
        <v>508.15300000000002</v>
      </c>
      <c r="AG14" s="21">
        <v>8704.0820000000003</v>
      </c>
      <c r="AH14" s="44" t="s">
        <v>52</v>
      </c>
    </row>
    <row r="15" spans="1:34" x14ac:dyDescent="0.25">
      <c r="A15" s="11">
        <v>18</v>
      </c>
      <c r="B15" s="11" t="s">
        <v>53</v>
      </c>
      <c r="C15" s="11" t="s">
        <v>54</v>
      </c>
      <c r="D15" s="14">
        <v>52911562</v>
      </c>
      <c r="E15" s="27">
        <v>7.9214000000000002</v>
      </c>
      <c r="F15" s="14">
        <v>2943953</v>
      </c>
      <c r="G15" s="33">
        <v>7333522</v>
      </c>
      <c r="H15" s="33">
        <v>21400000</v>
      </c>
      <c r="I15" s="47">
        <v>0.16889999999999999</v>
      </c>
      <c r="J15" s="3"/>
      <c r="K15" s="33">
        <v>1000</v>
      </c>
      <c r="L15" s="33">
        <v>4440000</v>
      </c>
      <c r="M15" s="32">
        <v>0.65239999999999998</v>
      </c>
      <c r="N15" s="14">
        <v>7921.42</v>
      </c>
      <c r="O15" s="20">
        <v>4440</v>
      </c>
      <c r="P15" s="20">
        <v>2055</v>
      </c>
      <c r="Q15" s="20">
        <v>0.46283783783783783</v>
      </c>
      <c r="R15" s="20">
        <v>3.6663236486486488</v>
      </c>
      <c r="S15" s="3"/>
      <c r="T15" s="28">
        <v>0.7</v>
      </c>
      <c r="U15" s="28"/>
      <c r="V15" s="28">
        <v>0.3</v>
      </c>
      <c r="W15" s="28"/>
      <c r="X15" s="20"/>
      <c r="Y15" s="3"/>
      <c r="Z15" s="19">
        <v>3.6659999999999999</v>
      </c>
      <c r="AA15" s="36">
        <v>0.46279999999999999</v>
      </c>
      <c r="AB15" s="19">
        <v>25.661999999999999</v>
      </c>
      <c r="AC15" s="36">
        <v>3.2395999999999998</v>
      </c>
      <c r="AD15" s="19">
        <v>109.98</v>
      </c>
      <c r="AE15" s="36">
        <v>13.884</v>
      </c>
      <c r="AF15" s="19">
        <v>1338.09</v>
      </c>
      <c r="AG15" s="36">
        <v>168.922</v>
      </c>
      <c r="AH15" s="45" t="s">
        <v>55</v>
      </c>
    </row>
    <row r="16" spans="1:34" x14ac:dyDescent="0.25">
      <c r="A16" s="11">
        <v>20</v>
      </c>
      <c r="B16" s="11" t="s">
        <v>56</v>
      </c>
      <c r="C16" s="11" t="s">
        <v>57</v>
      </c>
      <c r="D16" s="14">
        <v>1868157</v>
      </c>
      <c r="E16" s="27">
        <v>0.348277</v>
      </c>
      <c r="F16" s="14">
        <v>5606</v>
      </c>
      <c r="G16" s="33">
        <v>5363998</v>
      </c>
      <c r="H16" s="33">
        <v>60000000</v>
      </c>
      <c r="I16" s="47">
        <v>0.27950000000000003</v>
      </c>
      <c r="J16" s="3"/>
      <c r="K16" s="33">
        <v>16120</v>
      </c>
      <c r="L16" s="33">
        <v>1950520</v>
      </c>
      <c r="M16" s="32">
        <v>0.26490000000000002</v>
      </c>
      <c r="N16" s="14">
        <v>5687.56</v>
      </c>
      <c r="O16" s="20">
        <v>121</v>
      </c>
      <c r="P16" s="20">
        <v>1493.6</v>
      </c>
      <c r="Q16" s="20">
        <v>12.34380165289256</v>
      </c>
      <c r="R16" s="20">
        <v>4.2990622082644627</v>
      </c>
      <c r="S16" s="3"/>
      <c r="T16" s="28">
        <v>0.9</v>
      </c>
      <c r="U16" s="28">
        <v>0.08</v>
      </c>
      <c r="V16" s="28">
        <v>0.02</v>
      </c>
      <c r="W16" s="28"/>
      <c r="X16" s="20">
        <v>10</v>
      </c>
      <c r="Y16" s="3"/>
      <c r="Z16" s="19">
        <v>4.3552</v>
      </c>
      <c r="AA16" s="36">
        <v>12.3438</v>
      </c>
      <c r="AB16" s="19">
        <v>30.4864</v>
      </c>
      <c r="AC16" s="36">
        <v>86.406599999999997</v>
      </c>
      <c r="AD16" s="19">
        <v>130.65600000000001</v>
      </c>
      <c r="AE16" s="36">
        <v>370.31400000000002</v>
      </c>
      <c r="AF16" s="19">
        <v>1589.6479999999999</v>
      </c>
      <c r="AG16" s="36">
        <v>4505.4870000000001</v>
      </c>
      <c r="AH16" s="45"/>
    </row>
    <row r="17" spans="1:34" ht="60" x14ac:dyDescent="0.25">
      <c r="A17" s="11">
        <v>22</v>
      </c>
      <c r="B17" s="11" t="s">
        <v>58</v>
      </c>
      <c r="C17" s="11" t="s">
        <v>58</v>
      </c>
      <c r="D17" s="14">
        <v>51886324</v>
      </c>
      <c r="E17" s="27">
        <v>0.91379500000000002</v>
      </c>
      <c r="F17" s="14">
        <v>1335094</v>
      </c>
      <c r="G17" s="33">
        <v>56781166</v>
      </c>
      <c r="H17" s="33"/>
      <c r="I17" s="47">
        <v>0.1331</v>
      </c>
      <c r="J17" s="3"/>
      <c r="K17" s="33">
        <v>10000</v>
      </c>
      <c r="L17" s="33">
        <v>16910000</v>
      </c>
      <c r="M17" s="32">
        <v>0.28320000000000001</v>
      </c>
      <c r="N17" s="14">
        <v>9179.6</v>
      </c>
      <c r="O17" s="20">
        <v>1691</v>
      </c>
      <c r="P17" s="20">
        <v>3503</v>
      </c>
      <c r="Q17" s="20">
        <v>2.0715552927261975</v>
      </c>
      <c r="R17" s="20">
        <v>1.8929768687167357</v>
      </c>
      <c r="S17" s="3"/>
      <c r="T17" s="28"/>
      <c r="U17" s="28">
        <v>0.45</v>
      </c>
      <c r="V17" s="28">
        <v>0.45</v>
      </c>
      <c r="W17" s="28">
        <v>0.1</v>
      </c>
      <c r="X17" s="20">
        <v>5</v>
      </c>
      <c r="Y17" s="3"/>
      <c r="Z17" s="19">
        <v>3.3483000000000001</v>
      </c>
      <c r="AA17" s="36">
        <v>3.6475</v>
      </c>
      <c r="AB17" s="19">
        <v>23.438099999999999</v>
      </c>
      <c r="AC17" s="36">
        <v>25.532499999999999</v>
      </c>
      <c r="AD17" s="19">
        <v>100.449</v>
      </c>
      <c r="AE17" s="36">
        <v>109.425</v>
      </c>
      <c r="AF17" s="19">
        <v>1222.1295</v>
      </c>
      <c r="AG17" s="36">
        <v>1331.3375000000001</v>
      </c>
      <c r="AH17" s="46" t="s">
        <v>59</v>
      </c>
    </row>
    <row r="18" spans="1:34" x14ac:dyDescent="0.25">
      <c r="A18" s="5">
        <v>23</v>
      </c>
      <c r="B18" s="5" t="s">
        <v>60</v>
      </c>
      <c r="C18" s="5" t="s">
        <v>61</v>
      </c>
      <c r="D18" s="10">
        <v>20282496</v>
      </c>
      <c r="E18" s="25">
        <v>1.4345E-2</v>
      </c>
      <c r="F18" s="10">
        <v>840180</v>
      </c>
      <c r="G18" s="34">
        <v>1413859298</v>
      </c>
      <c r="H18" s="34">
        <v>2014903577</v>
      </c>
      <c r="I18" s="47">
        <v>0.20949999999999999</v>
      </c>
      <c r="J18" s="3"/>
      <c r="K18" s="34">
        <v>100000</v>
      </c>
      <c r="L18" s="34">
        <v>198600000</v>
      </c>
      <c r="M18" s="29">
        <v>0.14046659401040343</v>
      </c>
      <c r="N18" s="10">
        <v>1430.1</v>
      </c>
      <c r="O18" s="21">
        <v>1986</v>
      </c>
      <c r="P18" s="21">
        <v>175671.81400000001</v>
      </c>
      <c r="Q18" s="21">
        <v>88.455092648539789</v>
      </c>
      <c r="R18" s="21">
        <v>1.2688883040433032</v>
      </c>
      <c r="S18" s="3"/>
      <c r="T18" s="29"/>
      <c r="U18" s="29"/>
      <c r="V18" s="29"/>
      <c r="W18" s="29"/>
      <c r="X18" s="21"/>
      <c r="Y18" s="3"/>
      <c r="Z18" s="10">
        <v>0.82099999999999995</v>
      </c>
      <c r="AA18" s="21">
        <v>57.406799999999997</v>
      </c>
      <c r="AB18" s="10">
        <v>5.7469999999999999</v>
      </c>
      <c r="AC18" s="21">
        <v>401.8476</v>
      </c>
      <c r="AD18" s="10">
        <v>24.63</v>
      </c>
      <c r="AE18" s="21">
        <v>1722.204</v>
      </c>
      <c r="AF18" s="10">
        <v>299.66499999999996</v>
      </c>
      <c r="AG18" s="21">
        <v>20953.482</v>
      </c>
      <c r="AH18" s="44" t="s">
        <v>62</v>
      </c>
    </row>
    <row r="19" spans="1:34" x14ac:dyDescent="0.25">
      <c r="A19" s="11">
        <v>24</v>
      </c>
      <c r="B19" s="11" t="s">
        <v>63</v>
      </c>
      <c r="C19" s="11" t="s">
        <v>63</v>
      </c>
      <c r="D19" s="14">
        <v>616613</v>
      </c>
      <c r="E19" s="27">
        <v>3.5079999999999998E-3</v>
      </c>
      <c r="F19" s="14">
        <v>15</v>
      </c>
      <c r="G19" s="33">
        <v>175753830</v>
      </c>
      <c r="H19" s="33">
        <v>182536324</v>
      </c>
      <c r="I19" s="47">
        <v>1.83E-2</v>
      </c>
      <c r="J19" s="3"/>
      <c r="K19" s="33">
        <v>100000</v>
      </c>
      <c r="L19" s="33">
        <v>16900000</v>
      </c>
      <c r="M19" s="32">
        <v>9.2600000000000002E-2</v>
      </c>
      <c r="N19" s="14">
        <v>350.9</v>
      </c>
      <c r="O19" s="20">
        <v>169</v>
      </c>
      <c r="P19" s="20">
        <v>845.37599999999998</v>
      </c>
      <c r="Q19" s="20">
        <v>5.0022248520710058</v>
      </c>
      <c r="R19" s="20">
        <v>1.7547804781065088E-2</v>
      </c>
      <c r="S19" s="3"/>
      <c r="T19" s="28"/>
      <c r="U19" s="28"/>
      <c r="V19" s="28"/>
      <c r="W19" s="28"/>
      <c r="X19" s="20"/>
      <c r="Y19" s="3"/>
      <c r="Z19" s="19">
        <v>1.7600000000000001E-2</v>
      </c>
      <c r="AA19" s="36">
        <v>5.0022000000000002</v>
      </c>
      <c r="AB19" s="19">
        <v>0.1232</v>
      </c>
      <c r="AC19" s="36">
        <v>35.0154</v>
      </c>
      <c r="AD19" s="19">
        <v>0.52800000000000002</v>
      </c>
      <c r="AE19" s="36">
        <v>150.066</v>
      </c>
      <c r="AF19" s="19">
        <v>6.4240000000000004</v>
      </c>
      <c r="AG19" s="36">
        <v>1825.8030000000001</v>
      </c>
      <c r="AH19" s="45"/>
    </row>
    <row r="20" spans="1:34" x14ac:dyDescent="0.25">
      <c r="A20" s="5">
        <v>25</v>
      </c>
      <c r="B20" s="5" t="s">
        <v>64</v>
      </c>
      <c r="C20" s="5" t="s">
        <v>65</v>
      </c>
      <c r="D20" s="10">
        <v>1263988</v>
      </c>
      <c r="E20" s="25">
        <v>9.1499999999999998E-2</v>
      </c>
      <c r="F20" s="10">
        <v>148195</v>
      </c>
      <c r="G20" s="34">
        <v>11356232</v>
      </c>
      <c r="H20" s="34">
        <v>84096000</v>
      </c>
      <c r="I20" s="47">
        <v>0.48270000000000002</v>
      </c>
      <c r="J20" s="3"/>
      <c r="K20" s="34">
        <v>10000</v>
      </c>
      <c r="L20" s="34">
        <v>9820000</v>
      </c>
      <c r="M20" s="29">
        <v>0.71120000000000005</v>
      </c>
      <c r="N20" s="10">
        <v>915.48</v>
      </c>
      <c r="O20" s="21">
        <v>982</v>
      </c>
      <c r="P20" s="21">
        <v>30442</v>
      </c>
      <c r="Q20" s="21">
        <v>31</v>
      </c>
      <c r="R20" s="21">
        <v>2.8365</v>
      </c>
      <c r="S20" s="3"/>
      <c r="T20" s="29">
        <v>0.65</v>
      </c>
      <c r="U20" s="29"/>
      <c r="V20" s="29">
        <v>0.35</v>
      </c>
      <c r="W20" s="29"/>
      <c r="X20" s="21"/>
      <c r="Y20" s="3"/>
      <c r="Z20" s="10">
        <v>1.2107000000000001</v>
      </c>
      <c r="AA20" s="21">
        <v>31</v>
      </c>
      <c r="AB20" s="10">
        <v>8.4749000000000017</v>
      </c>
      <c r="AC20" s="21">
        <v>217</v>
      </c>
      <c r="AD20" s="10">
        <v>36.321000000000005</v>
      </c>
      <c r="AE20" s="21">
        <v>930</v>
      </c>
      <c r="AF20" s="10">
        <v>441.90550000000002</v>
      </c>
      <c r="AG20" s="21">
        <v>11315</v>
      </c>
      <c r="AH20" s="44"/>
    </row>
    <row r="21" spans="1:34" x14ac:dyDescent="0.25">
      <c r="A21" s="3"/>
      <c r="B21" s="3"/>
      <c r="C21" s="3"/>
      <c r="D21" s="3"/>
      <c r="E21" s="3"/>
      <c r="F21" s="3"/>
      <c r="G21" s="3"/>
      <c r="H21" s="51" t="s">
        <v>66</v>
      </c>
      <c r="I21" s="66">
        <f>AVERAGE(I7:I20)</f>
        <v>0.20141666666666669</v>
      </c>
      <c r="J21" s="3"/>
      <c r="K21" s="3"/>
      <c r="L21" s="52" t="s">
        <v>67</v>
      </c>
      <c r="M21" s="66">
        <f>AVERAGE(M7:M20)</f>
        <v>0.32897221616753364</v>
      </c>
      <c r="N21" s="53" t="s">
        <v>68</v>
      </c>
      <c r="O21" s="65">
        <f>AVERAGE(O7:O20)</f>
        <v>2842.9166666666665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3"/>
      <c r="B22" s="3"/>
      <c r="C22" s="3"/>
      <c r="D22" s="3"/>
      <c r="E22" s="3"/>
      <c r="F22" s="3"/>
      <c r="G22" s="3"/>
      <c r="H22" s="68" t="s">
        <v>69</v>
      </c>
      <c r="I22" s="67">
        <f>MEDIAN(I9:I20)</f>
        <v>0.1827</v>
      </c>
      <c r="J22" s="3"/>
      <c r="K22" s="3"/>
      <c r="L22" s="68" t="s">
        <v>69</v>
      </c>
      <c r="M22" s="67">
        <f>MEDIAN(M9:M20)</f>
        <v>0.27239999999999998</v>
      </c>
      <c r="N22" s="68" t="s">
        <v>69</v>
      </c>
      <c r="O22" s="69">
        <f>MEDIAN(O9:O20)</f>
        <v>1615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7">
        <v>0.19651158376022715</v>
      </c>
      <c r="AG22" s="3"/>
      <c r="AH22" s="3"/>
    </row>
  </sheetData>
  <autoFilter ref="A7:AH21" xr:uid="{A25932FE-02B9-4178-A05E-CC82D4E5142B}"/>
  <mergeCells count="5">
    <mergeCell ref="D2:AH4"/>
    <mergeCell ref="D6:H6"/>
    <mergeCell ref="K6:R6"/>
    <mergeCell ref="T6:X6"/>
    <mergeCell ref="Z6:A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Sailor</dc:creator>
  <cp:lastModifiedBy>Mark Sailor</cp:lastModifiedBy>
  <dcterms:created xsi:type="dcterms:W3CDTF">2019-04-23T14:35:27Z</dcterms:created>
  <dcterms:modified xsi:type="dcterms:W3CDTF">2019-04-23T14:45:06Z</dcterms:modified>
</cp:coreProperties>
</file>