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7C4CAAB-D564-4E65-8EAC-E9E25563393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alc 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4" i="1"/>
  <c r="K13" i="1"/>
  <c r="K9" i="1"/>
  <c r="K10" i="1" s="1"/>
  <c r="K3" i="1"/>
  <c r="K12" i="1" s="1"/>
  <c r="M15" i="1"/>
  <c r="M14" i="1"/>
  <c r="M16" i="1" s="1"/>
  <c r="M17" i="1" s="1"/>
  <c r="M18" i="1" s="1"/>
  <c r="M19" i="1" s="1"/>
  <c r="M13" i="1"/>
  <c r="M9" i="1"/>
  <c r="M10" i="1" s="1"/>
  <c r="M3" i="1"/>
  <c r="M12" i="1" s="1"/>
  <c r="H15" i="1"/>
  <c r="H14" i="1"/>
  <c r="H16" i="1" s="1"/>
  <c r="H17" i="1" s="1"/>
  <c r="H18" i="1" s="1"/>
  <c r="H19" i="1" s="1"/>
  <c r="H13" i="1"/>
  <c r="H9" i="1"/>
  <c r="H10" i="1" s="1"/>
  <c r="H3" i="1"/>
  <c r="H12" i="1" s="1"/>
  <c r="G15" i="1"/>
  <c r="G14" i="1"/>
  <c r="G16" i="1" s="1"/>
  <c r="G17" i="1" s="1"/>
  <c r="G18" i="1" s="1"/>
  <c r="G19" i="1" s="1"/>
  <c r="G13" i="1"/>
  <c r="G9" i="1"/>
  <c r="G10" i="1" s="1"/>
  <c r="G3" i="1"/>
  <c r="G12" i="1" s="1"/>
  <c r="L18" i="1"/>
  <c r="L19" i="1" s="1"/>
  <c r="J18" i="1"/>
  <c r="J19" i="1" s="1"/>
  <c r="I18" i="1"/>
  <c r="I19" i="1" s="1"/>
  <c r="F18" i="1"/>
  <c r="F19" i="1" s="1"/>
  <c r="E18" i="1"/>
  <c r="E19" i="1" s="1"/>
  <c r="D18" i="1"/>
  <c r="D19" i="1" s="1"/>
  <c r="C18" i="1"/>
  <c r="C19" i="1" s="1"/>
  <c r="L17" i="1"/>
  <c r="J17" i="1"/>
  <c r="I17" i="1"/>
  <c r="F17" i="1"/>
  <c r="E17" i="1"/>
  <c r="D17" i="1"/>
  <c r="C17" i="1"/>
  <c r="B17" i="1"/>
  <c r="L15" i="1"/>
  <c r="L14" i="1"/>
  <c r="L16" i="1" s="1"/>
  <c r="L13" i="1"/>
  <c r="L9" i="1"/>
  <c r="L10" i="1" s="1"/>
  <c r="L3" i="1"/>
  <c r="L12" i="1" s="1"/>
  <c r="O15" i="1"/>
  <c r="J15" i="1"/>
  <c r="I15" i="1"/>
  <c r="F15" i="1"/>
  <c r="E15" i="1"/>
  <c r="D15" i="1"/>
  <c r="C15" i="1"/>
  <c r="B15" i="1"/>
  <c r="O14" i="1"/>
  <c r="J14" i="1"/>
  <c r="I14" i="1"/>
  <c r="F14" i="1"/>
  <c r="E14" i="1"/>
  <c r="D14" i="1"/>
  <c r="C14" i="1"/>
  <c r="B14" i="1"/>
  <c r="O13" i="1"/>
  <c r="J13" i="1"/>
  <c r="I13" i="1"/>
  <c r="F13" i="1"/>
  <c r="E13" i="1"/>
  <c r="D13" i="1"/>
  <c r="C13" i="1"/>
  <c r="B13" i="1"/>
  <c r="O9" i="1"/>
  <c r="O10" i="1" s="1"/>
  <c r="J9" i="1"/>
  <c r="J10" i="1" s="1"/>
  <c r="I9" i="1"/>
  <c r="I10" i="1" s="1"/>
  <c r="F9" i="1"/>
  <c r="F10" i="1" s="1"/>
  <c r="E9" i="1"/>
  <c r="E10" i="1" s="1"/>
  <c r="D9" i="1"/>
  <c r="D10" i="1" s="1"/>
  <c r="C9" i="1"/>
  <c r="C10" i="1" s="1"/>
  <c r="B9" i="1"/>
  <c r="B10" i="1" s="1"/>
  <c r="O3" i="1"/>
  <c r="O12" i="1" s="1"/>
  <c r="F12" i="1"/>
  <c r="J3" i="1"/>
  <c r="J12" i="1" s="1"/>
  <c r="I3" i="1"/>
  <c r="I12" i="1" s="1"/>
  <c r="F3" i="1"/>
  <c r="E3" i="1"/>
  <c r="E12" i="1" s="1"/>
  <c r="D3" i="1"/>
  <c r="D12" i="1" s="1"/>
  <c r="C3" i="1"/>
  <c r="C12" i="1" s="1"/>
  <c r="B3" i="1"/>
  <c r="K16" i="1" l="1"/>
  <c r="K17" i="1" s="1"/>
  <c r="K18" i="1" s="1"/>
  <c r="K19" i="1" s="1"/>
  <c r="D16" i="1"/>
  <c r="F16" i="1"/>
  <c r="E16" i="1"/>
  <c r="O16" i="1"/>
  <c r="O17" i="1" s="1"/>
  <c r="O18" i="1" s="1"/>
  <c r="O19" i="1" s="1"/>
  <c r="C16" i="1"/>
  <c r="J16" i="1"/>
  <c r="I16" i="1"/>
</calcChain>
</file>

<file path=xl/sharedStrings.xml><?xml version="1.0" encoding="utf-8"?>
<sst xmlns="http://schemas.openxmlformats.org/spreadsheetml/2006/main" count="27" uniqueCount="27">
  <si>
    <t>Locked coins</t>
  </si>
  <si>
    <t>Total Supply</t>
  </si>
  <si>
    <t>Blocks Perday</t>
  </si>
  <si>
    <t>Total Block Reward</t>
  </si>
  <si>
    <t>Founders Reward</t>
  </si>
  <si>
    <t>POW</t>
  </si>
  <si>
    <t>POS</t>
  </si>
  <si>
    <t>Locked Coins</t>
  </si>
  <si>
    <t>Stake Amount</t>
  </si>
  <si>
    <t>Number of nodes</t>
  </si>
  <si>
    <t>Daily Inflation</t>
  </si>
  <si>
    <t>Pow New Coins</t>
  </si>
  <si>
    <t>PoS MN New Coins</t>
  </si>
  <si>
    <t>Founders Coins</t>
  </si>
  <si>
    <t>Annual Inflation %</t>
  </si>
  <si>
    <t>MN REWARD / day</t>
  </si>
  <si>
    <t>Concerns</t>
  </si>
  <si>
    <t>* Too small a stake will result in unnessisary nodes and less rewards</t>
  </si>
  <si>
    <t>MN REWARDS / Month</t>
  </si>
  <si>
    <t>APPROX Value</t>
  </si>
  <si>
    <t>ZER PRICE CONSTANT</t>
  </si>
  <si>
    <t>Node Cose CONSTANT</t>
  </si>
  <si>
    <t>Node Profit Month</t>
  </si>
  <si>
    <r>
      <t xml:space="preserve">If MN </t>
    </r>
    <r>
      <rPr>
        <b/>
        <sz val="11"/>
        <color theme="1"/>
        <rFont val="Calibri"/>
        <family val="2"/>
        <scheme val="minor"/>
      </rPr>
      <t>CAN</t>
    </r>
    <r>
      <rPr>
        <b/>
        <i/>
        <u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provide 51% attack prevention than, POS MN reward must be absolutely minimal or we will loose network security.</t>
    </r>
  </si>
  <si>
    <t>Issues</t>
  </si>
  <si>
    <t>If MN can provide 51% attack prevention then, POS/POW ratio can go as far as 80%POS and POW 20% over time</t>
  </si>
  <si>
    <t>* Increasing the block reward will create too much supply thus causing massive downwards price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</si>
</sst>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9" fontId="0" fillId="0" borderId="0" xfId="3" applyFont="1"/>
    <xf numFmtId="43" fontId="0" fillId="0" borderId="0" xfId="0" applyNumberFormat="1"/>
    <xf numFmtId="0" fontId="0" fillId="0" borderId="0" xfId="0" applyNumberFormat="1"/>
    <xf numFmtId="165" fontId="0" fillId="0" borderId="0" xfId="0" applyNumberFormat="1"/>
    <xf numFmtId="10" fontId="0" fillId="0" borderId="0" xfId="3" applyNumberFormat="1" applyFont="1"/>
    <xf numFmtId="9" fontId="2" fillId="0" borderId="0" xfId="0" applyNumberFormat="1" applyFont="1"/>
    <xf numFmtId="9" fontId="2" fillId="0" borderId="0" xfId="3" applyFont="1"/>
    <xf numFmtId="0" fontId="2" fillId="0" borderId="0" xfId="0" applyFont="1"/>
    <xf numFmtId="44" fontId="0" fillId="0" borderId="0" xfId="2" applyFont="1"/>
    <xf numFmtId="44" fontId="0" fillId="0" borderId="0" xfId="0" applyNumberFormat="1"/>
    <xf numFmtId="10" fontId="3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B22" sqref="B22"/>
    </sheetView>
  </sheetViews>
  <sheetFormatPr defaultRowHeight="14.4" x14ac:dyDescent="0.3"/>
  <cols>
    <col min="1" max="1" width="20.21875" bestFit="1" customWidth="1"/>
    <col min="2" max="3" width="12.5546875" bestFit="1" customWidth="1"/>
    <col min="4" max="4" width="12.5546875" customWidth="1"/>
    <col min="5" max="6" width="12.5546875" bestFit="1" customWidth="1"/>
    <col min="7" max="8" width="12.5546875" customWidth="1"/>
    <col min="9" max="10" width="12.5546875" bestFit="1" customWidth="1"/>
    <col min="11" max="11" width="12.5546875" customWidth="1"/>
    <col min="12" max="12" width="12.5546875" bestFit="1" customWidth="1"/>
    <col min="13" max="14" width="12.5546875" customWidth="1"/>
    <col min="15" max="15" width="12.5546875" bestFit="1" customWidth="1"/>
  </cols>
  <sheetData>
    <row r="1" spans="1:15" x14ac:dyDescent="0.3">
      <c r="A1" t="s">
        <v>1</v>
      </c>
      <c r="B1" s="1">
        <v>5500000</v>
      </c>
      <c r="C1" s="1">
        <v>5500000</v>
      </c>
      <c r="D1" s="1">
        <v>5500000</v>
      </c>
      <c r="E1" s="1">
        <v>5500000</v>
      </c>
      <c r="F1" s="1">
        <v>5500000</v>
      </c>
      <c r="G1" s="1">
        <v>5500000</v>
      </c>
      <c r="H1" s="1">
        <v>5500000</v>
      </c>
      <c r="I1" s="1">
        <v>5500000</v>
      </c>
      <c r="J1" s="1">
        <v>5500000</v>
      </c>
      <c r="K1" s="1">
        <v>5500000</v>
      </c>
      <c r="L1" s="1">
        <v>5500000</v>
      </c>
      <c r="M1" s="1">
        <v>5500000</v>
      </c>
      <c r="N1" s="1"/>
      <c r="O1" s="1">
        <v>5500000</v>
      </c>
    </row>
    <row r="2" spans="1:15" x14ac:dyDescent="0.3">
      <c r="A2" t="s">
        <v>0</v>
      </c>
      <c r="B2" s="7">
        <v>0</v>
      </c>
      <c r="C2" s="8">
        <v>0.1</v>
      </c>
      <c r="D2" s="8">
        <v>0.1</v>
      </c>
      <c r="E2" s="8">
        <v>0.25</v>
      </c>
      <c r="F2" s="8">
        <v>0.25</v>
      </c>
      <c r="G2" s="8">
        <v>0.25</v>
      </c>
      <c r="H2" s="8">
        <v>0.25</v>
      </c>
      <c r="I2" s="8">
        <v>0.5</v>
      </c>
      <c r="J2" s="8">
        <v>0.5</v>
      </c>
      <c r="K2" s="8">
        <v>0.75</v>
      </c>
      <c r="L2" s="8">
        <v>0.5</v>
      </c>
      <c r="M2" s="8">
        <v>0.7</v>
      </c>
      <c r="N2" s="8"/>
      <c r="O2" s="2">
        <v>0.25</v>
      </c>
    </row>
    <row r="3" spans="1:15" x14ac:dyDescent="0.3">
      <c r="A3" t="s">
        <v>7</v>
      </c>
      <c r="B3" s="3">
        <f>B1*B2</f>
        <v>0</v>
      </c>
      <c r="C3" s="3">
        <f>C1*C2</f>
        <v>550000</v>
      </c>
      <c r="D3" s="3">
        <f>D1*D2</f>
        <v>550000</v>
      </c>
      <c r="E3" s="3">
        <f>E1*E2</f>
        <v>1375000</v>
      </c>
      <c r="F3" s="3">
        <f>F1*F2</f>
        <v>1375000</v>
      </c>
      <c r="G3" s="3">
        <f>G1*G2</f>
        <v>1375000</v>
      </c>
      <c r="H3" s="3">
        <f>H1*H2</f>
        <v>1375000</v>
      </c>
      <c r="I3" s="3">
        <f>I1*I2</f>
        <v>2750000</v>
      </c>
      <c r="J3" s="3">
        <f>J1*J2</f>
        <v>2750000</v>
      </c>
      <c r="K3" s="3">
        <f>K1*K2</f>
        <v>4125000</v>
      </c>
      <c r="L3" s="3">
        <f>L1*L2</f>
        <v>2750000</v>
      </c>
      <c r="M3" s="3">
        <f>M1*M2</f>
        <v>3849999.9999999995</v>
      </c>
      <c r="N3" s="3"/>
      <c r="O3" s="3">
        <f>O1*O2</f>
        <v>1375000</v>
      </c>
    </row>
    <row r="4" spans="1:15" x14ac:dyDescent="0.3">
      <c r="A4" t="s">
        <v>2</v>
      </c>
      <c r="B4">
        <v>720</v>
      </c>
      <c r="C4">
        <v>720</v>
      </c>
      <c r="D4">
        <v>720</v>
      </c>
      <c r="E4">
        <v>720</v>
      </c>
      <c r="F4">
        <v>720</v>
      </c>
      <c r="G4">
        <v>720</v>
      </c>
      <c r="H4">
        <v>720</v>
      </c>
      <c r="I4">
        <v>720</v>
      </c>
      <c r="J4">
        <v>720</v>
      </c>
      <c r="K4">
        <v>720</v>
      </c>
      <c r="L4">
        <v>720</v>
      </c>
      <c r="M4">
        <v>720</v>
      </c>
      <c r="O4">
        <v>720</v>
      </c>
    </row>
    <row r="5" spans="1:15" x14ac:dyDescent="0.3">
      <c r="A5" t="s">
        <v>3</v>
      </c>
      <c r="B5">
        <v>10.81</v>
      </c>
      <c r="C5">
        <v>10.81</v>
      </c>
      <c r="D5">
        <v>10.81</v>
      </c>
      <c r="E5">
        <v>10.81</v>
      </c>
      <c r="F5">
        <v>10.81</v>
      </c>
      <c r="G5">
        <v>10.81</v>
      </c>
      <c r="H5">
        <v>10.81</v>
      </c>
      <c r="I5">
        <v>10.81</v>
      </c>
      <c r="J5">
        <v>10.81</v>
      </c>
      <c r="K5">
        <v>10.81</v>
      </c>
      <c r="L5">
        <v>10.81</v>
      </c>
      <c r="M5">
        <v>10.81</v>
      </c>
      <c r="O5">
        <v>12.81</v>
      </c>
    </row>
    <row r="6" spans="1:15" x14ac:dyDescent="0.3">
      <c r="A6" t="s">
        <v>4</v>
      </c>
      <c r="B6">
        <v>0.81</v>
      </c>
      <c r="C6">
        <v>0.81</v>
      </c>
      <c r="D6">
        <v>0.81</v>
      </c>
      <c r="E6">
        <v>0.81</v>
      </c>
      <c r="F6">
        <v>0.81</v>
      </c>
      <c r="G6">
        <v>0.81</v>
      </c>
      <c r="H6">
        <v>0.81</v>
      </c>
      <c r="I6">
        <v>0.81</v>
      </c>
      <c r="J6">
        <v>0.81</v>
      </c>
      <c r="K6">
        <v>0.81</v>
      </c>
      <c r="L6">
        <v>0.81</v>
      </c>
      <c r="M6">
        <v>0.81</v>
      </c>
      <c r="O6">
        <v>0.81</v>
      </c>
    </row>
    <row r="7" spans="1:15" x14ac:dyDescent="0.3">
      <c r="A7" t="s">
        <v>5</v>
      </c>
      <c r="B7">
        <v>10</v>
      </c>
      <c r="C7">
        <v>5</v>
      </c>
      <c r="D7">
        <v>5</v>
      </c>
      <c r="E7">
        <v>5</v>
      </c>
      <c r="F7">
        <v>5</v>
      </c>
      <c r="G7">
        <v>8</v>
      </c>
      <c r="H7">
        <v>9</v>
      </c>
      <c r="I7">
        <v>5</v>
      </c>
      <c r="J7">
        <v>5</v>
      </c>
      <c r="K7">
        <v>5</v>
      </c>
      <c r="L7">
        <v>8</v>
      </c>
      <c r="M7">
        <v>8</v>
      </c>
      <c r="O7">
        <v>10</v>
      </c>
    </row>
    <row r="8" spans="1:15" x14ac:dyDescent="0.3">
      <c r="A8" t="s">
        <v>6</v>
      </c>
      <c r="B8">
        <v>0</v>
      </c>
      <c r="C8">
        <v>5</v>
      </c>
      <c r="D8">
        <v>5</v>
      </c>
      <c r="E8">
        <v>5</v>
      </c>
      <c r="F8">
        <v>5</v>
      </c>
      <c r="G8">
        <v>2</v>
      </c>
      <c r="H8">
        <v>1</v>
      </c>
      <c r="I8">
        <v>5</v>
      </c>
      <c r="J8">
        <v>5</v>
      </c>
      <c r="K8">
        <v>5</v>
      </c>
      <c r="L8">
        <v>2</v>
      </c>
      <c r="M8">
        <v>2</v>
      </c>
      <c r="O8">
        <v>2</v>
      </c>
    </row>
    <row r="9" spans="1:15" x14ac:dyDescent="0.3">
      <c r="A9" t="s">
        <v>10</v>
      </c>
      <c r="B9">
        <f>B5*B4</f>
        <v>7783.2000000000007</v>
      </c>
      <c r="C9">
        <f t="shared" ref="C9:O9" si="0">C5*C4</f>
        <v>7783.2000000000007</v>
      </c>
      <c r="D9">
        <f>D5*D4</f>
        <v>7783.2000000000007</v>
      </c>
      <c r="E9">
        <f>E5*E4</f>
        <v>7783.2000000000007</v>
      </c>
      <c r="F9">
        <f>F5*F4</f>
        <v>7783.2000000000007</v>
      </c>
      <c r="G9">
        <f>G5*G4</f>
        <v>7783.2000000000007</v>
      </c>
      <c r="H9">
        <f>H5*H4</f>
        <v>7783.2000000000007</v>
      </c>
      <c r="I9">
        <f>I5*I4</f>
        <v>7783.2000000000007</v>
      </c>
      <c r="J9">
        <f>J5*J4</f>
        <v>7783.2000000000007</v>
      </c>
      <c r="K9">
        <f>K5*K4</f>
        <v>7783.2000000000007</v>
      </c>
      <c r="L9">
        <f>L5*L4</f>
        <v>7783.2000000000007</v>
      </c>
      <c r="M9">
        <f>M5*M4</f>
        <v>7783.2000000000007</v>
      </c>
      <c r="O9">
        <f t="shared" si="0"/>
        <v>9223.2000000000007</v>
      </c>
    </row>
    <row r="10" spans="1:15" x14ac:dyDescent="0.3">
      <c r="A10" t="s">
        <v>14</v>
      </c>
      <c r="B10" s="6">
        <f>(B9*365)/B1</f>
        <v>0.51652145454545462</v>
      </c>
      <c r="C10" s="6">
        <f>(C9*365)/C1</f>
        <v>0.51652145454545462</v>
      </c>
      <c r="D10" s="6">
        <f>(D9*365)/D1</f>
        <v>0.51652145454545462</v>
      </c>
      <c r="E10" s="6">
        <f>(E9*365)/E1</f>
        <v>0.51652145454545462</v>
      </c>
      <c r="F10" s="6">
        <f>(F9*365)/F1</f>
        <v>0.51652145454545462</v>
      </c>
      <c r="G10" s="6">
        <f>(G9*365)/G1</f>
        <v>0.51652145454545462</v>
      </c>
      <c r="H10" s="6">
        <f>(H9*365)/H1</f>
        <v>0.51652145454545462</v>
      </c>
      <c r="I10" s="6">
        <f>(I9*365)/I1</f>
        <v>0.51652145454545462</v>
      </c>
      <c r="J10" s="6">
        <f>(J9*365)/J1</f>
        <v>0.51652145454545462</v>
      </c>
      <c r="K10" s="6">
        <f>(K9*365)/K1</f>
        <v>0.51652145454545462</v>
      </c>
      <c r="L10" s="6">
        <f>(L9*365)/L1</f>
        <v>0.51652145454545462</v>
      </c>
      <c r="M10" s="6">
        <f>(M9*365)/M1</f>
        <v>0.51652145454545462</v>
      </c>
      <c r="N10" s="6"/>
      <c r="O10" s="12">
        <f t="shared" ref="O10" si="1">(O9*365)/O1</f>
        <v>0.61208509090909102</v>
      </c>
    </row>
    <row r="11" spans="1:15" x14ac:dyDescent="0.3">
      <c r="A11" t="s">
        <v>8</v>
      </c>
      <c r="B11" s="9">
        <v>0</v>
      </c>
      <c r="C11" s="9">
        <v>5000</v>
      </c>
      <c r="D11" s="9">
        <v>10000</v>
      </c>
      <c r="E11" s="9">
        <v>5000</v>
      </c>
      <c r="F11" s="9">
        <v>10000</v>
      </c>
      <c r="G11" s="9">
        <v>10000</v>
      </c>
      <c r="H11" s="9">
        <v>10000</v>
      </c>
      <c r="I11" s="9">
        <v>5000</v>
      </c>
      <c r="J11" s="9">
        <v>10000</v>
      </c>
      <c r="K11" s="9">
        <v>10000</v>
      </c>
      <c r="L11" s="9">
        <v>10000</v>
      </c>
      <c r="M11" s="9">
        <v>10000</v>
      </c>
      <c r="N11" s="9"/>
      <c r="O11" s="9">
        <v>10000</v>
      </c>
    </row>
    <row r="12" spans="1:15" x14ac:dyDescent="0.3">
      <c r="A12" t="s">
        <v>9</v>
      </c>
      <c r="B12" s="4"/>
      <c r="C12" s="5">
        <f>C3/C11</f>
        <v>110</v>
      </c>
      <c r="D12" s="5">
        <f>D3/D11</f>
        <v>55</v>
      </c>
      <c r="E12" s="5">
        <f>E3/E11</f>
        <v>275</v>
      </c>
      <c r="F12" s="5">
        <f>F3/F11</f>
        <v>137.5</v>
      </c>
      <c r="G12" s="5">
        <f>G3/G11</f>
        <v>137.5</v>
      </c>
      <c r="H12" s="5">
        <f>H3/H11</f>
        <v>137.5</v>
      </c>
      <c r="I12" s="5">
        <f>I3/I11</f>
        <v>550</v>
      </c>
      <c r="J12" s="5">
        <f>J3/J11</f>
        <v>275</v>
      </c>
      <c r="K12" s="5">
        <f>K3/K11</f>
        <v>412.5</v>
      </c>
      <c r="L12" s="5">
        <f>L3/L11</f>
        <v>275</v>
      </c>
      <c r="M12" s="5">
        <f>M3/M11</f>
        <v>384.99999999999994</v>
      </c>
      <c r="N12" s="5"/>
      <c r="O12" s="5">
        <f>O3/O11</f>
        <v>137.5</v>
      </c>
    </row>
    <row r="13" spans="1:15" x14ac:dyDescent="0.3">
      <c r="A13" t="s">
        <v>11</v>
      </c>
      <c r="B13">
        <f>B7*B4</f>
        <v>7200</v>
      </c>
      <c r="C13">
        <f t="shared" ref="C13:O13" si="2">C7*C4</f>
        <v>3600</v>
      </c>
      <c r="D13">
        <f>D7*D4</f>
        <v>3600</v>
      </c>
      <c r="E13">
        <f>E7*E4</f>
        <v>3600</v>
      </c>
      <c r="F13">
        <f>F7*F4</f>
        <v>3600</v>
      </c>
      <c r="G13">
        <f>G7*G4</f>
        <v>5760</v>
      </c>
      <c r="H13">
        <f>H7*H4</f>
        <v>6480</v>
      </c>
      <c r="I13">
        <f>I7*I4</f>
        <v>3600</v>
      </c>
      <c r="J13">
        <f>J7*J4</f>
        <v>3600</v>
      </c>
      <c r="K13">
        <f>K7*K4</f>
        <v>3600</v>
      </c>
      <c r="L13">
        <f>L7*L4</f>
        <v>5760</v>
      </c>
      <c r="M13">
        <f>M7*M4</f>
        <v>5760</v>
      </c>
      <c r="O13">
        <f t="shared" si="2"/>
        <v>7200</v>
      </c>
    </row>
    <row r="14" spans="1:15" x14ac:dyDescent="0.3">
      <c r="A14" t="s">
        <v>12</v>
      </c>
      <c r="B14">
        <f>B8*B4</f>
        <v>0</v>
      </c>
      <c r="C14">
        <f t="shared" ref="C14:O14" si="3">C8*C4</f>
        <v>3600</v>
      </c>
      <c r="D14">
        <f>D8*D4</f>
        <v>3600</v>
      </c>
      <c r="E14">
        <f>E8*E4</f>
        <v>3600</v>
      </c>
      <c r="F14">
        <f>F8*F4</f>
        <v>3600</v>
      </c>
      <c r="G14">
        <f>G8*G4</f>
        <v>1440</v>
      </c>
      <c r="H14">
        <f>H8*H4</f>
        <v>720</v>
      </c>
      <c r="I14">
        <f>I8*I4</f>
        <v>3600</v>
      </c>
      <c r="J14">
        <f>J8*J4</f>
        <v>3600</v>
      </c>
      <c r="K14">
        <f>K8*K4</f>
        <v>3600</v>
      </c>
      <c r="L14">
        <f>L8*L4</f>
        <v>1440</v>
      </c>
      <c r="M14">
        <f>M8*M4</f>
        <v>1440</v>
      </c>
      <c r="O14">
        <f t="shared" si="3"/>
        <v>1440</v>
      </c>
    </row>
    <row r="15" spans="1:15" x14ac:dyDescent="0.3">
      <c r="A15" t="s">
        <v>13</v>
      </c>
      <c r="B15">
        <f>B6*B4</f>
        <v>583.20000000000005</v>
      </c>
      <c r="C15">
        <f t="shared" ref="C15:O15" si="4">C6*C4</f>
        <v>583.20000000000005</v>
      </c>
      <c r="D15">
        <f>D6*D4</f>
        <v>583.20000000000005</v>
      </c>
      <c r="E15">
        <f>E6*E4</f>
        <v>583.20000000000005</v>
      </c>
      <c r="F15">
        <f>F6*F4</f>
        <v>583.20000000000005</v>
      </c>
      <c r="G15">
        <f>G6*G4</f>
        <v>583.20000000000005</v>
      </c>
      <c r="H15">
        <f>H6*H4</f>
        <v>583.20000000000005</v>
      </c>
      <c r="I15">
        <f>I6*I4</f>
        <v>583.20000000000005</v>
      </c>
      <c r="J15">
        <f>J6*J4</f>
        <v>583.20000000000005</v>
      </c>
      <c r="K15">
        <f>K6*K4</f>
        <v>583.20000000000005</v>
      </c>
      <c r="L15">
        <f>L6*L4</f>
        <v>583.20000000000005</v>
      </c>
      <c r="M15">
        <f>M6*M4</f>
        <v>583.20000000000005</v>
      </c>
      <c r="O15">
        <f t="shared" si="4"/>
        <v>583.20000000000005</v>
      </c>
    </row>
    <row r="16" spans="1:15" x14ac:dyDescent="0.3">
      <c r="A16" t="s">
        <v>15</v>
      </c>
      <c r="B16">
        <v>0</v>
      </c>
      <c r="C16" s="3">
        <f>C14/C12</f>
        <v>32.727272727272727</v>
      </c>
      <c r="D16" s="3">
        <f>D14/D12</f>
        <v>65.454545454545453</v>
      </c>
      <c r="E16" s="3">
        <f>E14/E12</f>
        <v>13.090909090909092</v>
      </c>
      <c r="F16" s="3">
        <f>F14/F12</f>
        <v>26.181818181818183</v>
      </c>
      <c r="G16" s="3">
        <f>G14/G12</f>
        <v>10.472727272727273</v>
      </c>
      <c r="H16" s="3">
        <f>H14/H12</f>
        <v>5.2363636363636363</v>
      </c>
      <c r="I16" s="3">
        <f>I14/I12</f>
        <v>6.5454545454545459</v>
      </c>
      <c r="J16" s="3">
        <f>J14/J12</f>
        <v>13.090909090909092</v>
      </c>
      <c r="K16" s="3">
        <f>K14/K12</f>
        <v>8.7272727272727266</v>
      </c>
      <c r="L16" s="3">
        <f>L14/L12</f>
        <v>5.2363636363636363</v>
      </c>
      <c r="M16" s="3">
        <f>M14/M12</f>
        <v>3.7402597402597406</v>
      </c>
      <c r="N16" s="3"/>
      <c r="O16" s="3">
        <f>O14/O12</f>
        <v>10.472727272727273</v>
      </c>
    </row>
    <row r="17" spans="1:15" x14ac:dyDescent="0.3">
      <c r="A17" t="s">
        <v>18</v>
      </c>
      <c r="B17">
        <f>B16*30</f>
        <v>0</v>
      </c>
      <c r="C17">
        <f>C16*30</f>
        <v>981.81818181818176</v>
      </c>
      <c r="D17">
        <f>D16*30</f>
        <v>1963.6363636363635</v>
      </c>
      <c r="E17">
        <f>E16*30</f>
        <v>392.72727272727275</v>
      </c>
      <c r="F17">
        <f>F16*30</f>
        <v>785.4545454545455</v>
      </c>
      <c r="G17">
        <f>G16*30</f>
        <v>314.18181818181819</v>
      </c>
      <c r="H17">
        <f>H16*30</f>
        <v>157.09090909090909</v>
      </c>
      <c r="I17">
        <f>I16*30</f>
        <v>196.36363636363637</v>
      </c>
      <c r="J17">
        <f>J16*30</f>
        <v>392.72727272727275</v>
      </c>
      <c r="K17">
        <f>K16*30</f>
        <v>261.81818181818181</v>
      </c>
      <c r="L17">
        <f>L16*30</f>
        <v>157.09090909090909</v>
      </c>
      <c r="M17">
        <f>M16*30</f>
        <v>112.20779220779222</v>
      </c>
      <c r="O17">
        <f>O16*30</f>
        <v>314.18181818181819</v>
      </c>
    </row>
    <row r="18" spans="1:15" x14ac:dyDescent="0.3">
      <c r="A18" t="s">
        <v>19</v>
      </c>
      <c r="C18" s="11">
        <f>$B$21*C17</f>
        <v>98.181818181818187</v>
      </c>
      <c r="D18" s="11">
        <f>$B$21*D17</f>
        <v>196.36363636363637</v>
      </c>
      <c r="E18" s="11">
        <f>$B$21*E17</f>
        <v>39.27272727272728</v>
      </c>
      <c r="F18" s="11">
        <f>$B$21*F17</f>
        <v>78.545454545454561</v>
      </c>
      <c r="G18" s="11">
        <f>$B$21*G17</f>
        <v>31.418181818181822</v>
      </c>
      <c r="H18" s="11">
        <f>$B$21*H17</f>
        <v>15.709090909090911</v>
      </c>
      <c r="I18" s="11">
        <f>$B$21*I17</f>
        <v>19.63636363636364</v>
      </c>
      <c r="J18" s="11">
        <f>$B$21*J17</f>
        <v>39.27272727272728</v>
      </c>
      <c r="K18" s="11">
        <f>$B$21*K17</f>
        <v>26.181818181818183</v>
      </c>
      <c r="L18" s="11">
        <f>$B$21*L17</f>
        <v>15.709090909090911</v>
      </c>
      <c r="M18" s="11">
        <f>$B$21*M17</f>
        <v>11.220779220779223</v>
      </c>
      <c r="N18" s="11"/>
      <c r="O18" s="11">
        <f>$B$21*O17</f>
        <v>31.418181818181822</v>
      </c>
    </row>
    <row r="19" spans="1:15" x14ac:dyDescent="0.3">
      <c r="A19" t="s">
        <v>22</v>
      </c>
      <c r="C19" s="11">
        <f>C18-$B$22</f>
        <v>92.181818181818187</v>
      </c>
      <c r="D19" s="11">
        <f t="shared" ref="D19:K19" si="5">D18-$B$22</f>
        <v>190.36363636363637</v>
      </c>
      <c r="E19" s="11">
        <f t="shared" si="5"/>
        <v>33.27272727272728</v>
      </c>
      <c r="F19" s="11">
        <f t="shared" si="5"/>
        <v>72.545454545454561</v>
      </c>
      <c r="G19" s="11">
        <f t="shared" si="5"/>
        <v>25.418181818181822</v>
      </c>
      <c r="H19" s="11">
        <f t="shared" si="5"/>
        <v>9.7090909090909108</v>
      </c>
      <c r="I19" s="11">
        <f t="shared" si="5"/>
        <v>13.63636363636364</v>
      </c>
      <c r="J19" s="11">
        <f t="shared" si="5"/>
        <v>33.27272727272728</v>
      </c>
      <c r="K19" s="11">
        <f t="shared" si="5"/>
        <v>20.181818181818183</v>
      </c>
      <c r="L19" s="11">
        <f>L18-$B$22</f>
        <v>9.7090909090909108</v>
      </c>
      <c r="M19" s="11">
        <f>M18-$B$22</f>
        <v>5.2207792207792227</v>
      </c>
      <c r="N19" s="11"/>
      <c r="O19" s="11">
        <f>O18-$B$22</f>
        <v>25.418181818181822</v>
      </c>
    </row>
    <row r="21" spans="1:15" x14ac:dyDescent="0.3">
      <c r="A21" t="s">
        <v>20</v>
      </c>
      <c r="B21" s="10">
        <v>0.1</v>
      </c>
    </row>
    <row r="22" spans="1:15" x14ac:dyDescent="0.3">
      <c r="A22" t="s">
        <v>21</v>
      </c>
      <c r="B22" s="10">
        <v>6</v>
      </c>
    </row>
    <row r="23" spans="1:15" x14ac:dyDescent="0.3">
      <c r="B23" s="10"/>
    </row>
    <row r="24" spans="1:15" x14ac:dyDescent="0.3">
      <c r="A24" t="s">
        <v>16</v>
      </c>
    </row>
    <row r="25" spans="1:15" x14ac:dyDescent="0.3">
      <c r="A25" t="s">
        <v>26</v>
      </c>
    </row>
    <row r="26" spans="1:15" x14ac:dyDescent="0.3">
      <c r="A26" t="s">
        <v>17</v>
      </c>
    </row>
    <row r="28" spans="1:15" x14ac:dyDescent="0.3">
      <c r="A28" t="s">
        <v>25</v>
      </c>
    </row>
    <row r="29" spans="1:15" x14ac:dyDescent="0.3">
      <c r="A29" t="s">
        <v>24</v>
      </c>
    </row>
    <row r="30" spans="1:15" x14ac:dyDescent="0.3">
      <c r="A30" t="s">
        <v>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2019-01-27T16:58:30Z</dcterms:modified>
</cp:coreProperties>
</file>